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6"/>
  <workbookPr codeName="ThisWorkbook"/>
  <mc:AlternateContent xmlns:mc="http://schemas.openxmlformats.org/markup-compatibility/2006">
    <mc:Choice Requires="x15">
      <x15ac:absPath xmlns:x15ac="http://schemas.microsoft.com/office/spreadsheetml/2010/11/ac" url="C:\Users\enamo\Desktop\Shiny-R\ds_ingresos_ok\"/>
    </mc:Choice>
  </mc:AlternateContent>
  <xr:revisionPtr revIDLastSave="0" documentId="13_ncr:1_{41A7D832-A488-4C22-B554-8FB745F6FED0}" xr6:coauthVersionLast="47" xr6:coauthVersionMax="47" xr10:uidLastSave="{00000000-0000-0000-0000-000000000000}"/>
  <bookViews>
    <workbookView xWindow="28680" yWindow="-120" windowWidth="29040" windowHeight="15840" tabRatio="830" activeTab="8" xr2:uid="{00000000-000D-0000-FFFF-FFFF00000000}"/>
  </bookViews>
  <sheets>
    <sheet name="Indice" sheetId="154" r:id="rId1"/>
    <sheet name="1" sheetId="68" r:id="rId2"/>
    <sheet name="2" sheetId="67" r:id="rId3"/>
    <sheet name="3" sheetId="78" r:id="rId4"/>
    <sheet name="4" sheetId="83" r:id="rId5"/>
    <sheet name="5" sheetId="66" r:id="rId6"/>
    <sheet name="6" sheetId="84" r:id="rId7"/>
    <sheet name="7" sheetId="81" r:id="rId8"/>
    <sheet name="8" sheetId="59" r:id="rId9"/>
    <sheet name="9" sheetId="80" r:id="rId10"/>
    <sheet name="10" sheetId="79" r:id="rId11"/>
    <sheet name="11" sheetId="54" r:id="rId12"/>
    <sheet name="12" sheetId="56" r:id="rId13"/>
    <sheet name="13" sheetId="52" r:id="rId14"/>
    <sheet name="14" sheetId="120" r:id="rId15"/>
    <sheet name="15" sheetId="122" r:id="rId16"/>
    <sheet name="16" sheetId="149" r:id="rId17"/>
    <sheet name="17" sheetId="51" r:id="rId18"/>
    <sheet name="18" sheetId="49" r:id="rId19"/>
    <sheet name="19" sheetId="45" r:id="rId20"/>
    <sheet name="20" sheetId="47" r:id="rId21"/>
    <sheet name="21" sheetId="43" r:id="rId22"/>
    <sheet name="22" sheetId="129" r:id="rId23"/>
    <sheet name="23" sheetId="127" r:id="rId24"/>
    <sheet name="24" sheetId="150" r:id="rId25"/>
    <sheet name="25" sheetId="90" r:id="rId26"/>
    <sheet name="26" sheetId="91" r:id="rId27"/>
    <sheet name="27" sheetId="92" r:id="rId28"/>
    <sheet name="28" sheetId="93" r:id="rId29"/>
    <sheet name="29" sheetId="94" r:id="rId30"/>
    <sheet name="30" sheetId="147" r:id="rId31"/>
    <sheet name="31" sheetId="95" r:id="rId32"/>
    <sheet name="32" sheetId="97" r:id="rId33"/>
    <sheet name="33" sheetId="99" r:id="rId34"/>
    <sheet name="34" sheetId="100" r:id="rId35"/>
    <sheet name="35" sheetId="101" r:id="rId36"/>
    <sheet name="36" sheetId="153" r:id="rId37"/>
    <sheet name="37" sheetId="142" r:id="rId38"/>
    <sheet name="38" sheetId="143" r:id="rId39"/>
    <sheet name="39" sheetId="144" r:id="rId40"/>
    <sheet name="40" sheetId="135" r:id="rId41"/>
    <sheet name="41" sheetId="136" r:id="rId42"/>
    <sheet name="42" sheetId="137" r:id="rId43"/>
    <sheet name="43" sheetId="57" r:id="rId44"/>
    <sheet name="44" sheetId="138" r:id="rId45"/>
    <sheet name="45" sheetId="140" r:id="rId46"/>
    <sheet name="46" sheetId="53" r:id="rId47"/>
    <sheet name="47" sheetId="55" r:id="rId48"/>
    <sheet name="48" sheetId="72" r:id="rId49"/>
    <sheet name="49" sheetId="121" r:id="rId50"/>
    <sheet name="50" sheetId="113" r:id="rId51"/>
    <sheet name="51" sheetId="151" r:id="rId52"/>
    <sheet name="52" sheetId="50" r:id="rId53"/>
    <sheet name="53" sheetId="48" r:id="rId54"/>
    <sheet name="54" sheetId="44" r:id="rId55"/>
    <sheet name="55" sheetId="46" r:id="rId56"/>
    <sheet name="56" sheetId="42" r:id="rId57"/>
    <sheet name="57" sheetId="128" r:id="rId58"/>
    <sheet name="58" sheetId="114" r:id="rId59"/>
    <sheet name="59" sheetId="152" r:id="rId60"/>
    <sheet name="60" sheetId="86" r:id="rId61"/>
    <sheet name="61" sheetId="88" r:id="rId62"/>
    <sheet name="62" sheetId="89" r:id="rId63"/>
    <sheet name="63" sheetId="112" r:id="rId64"/>
    <sheet name="64" sheetId="115" r:id="rId65"/>
    <sheet name="65" sheetId="87" r:id="rId66"/>
    <sheet name="66" sheetId="116" r:id="rId67"/>
    <sheet name="67" sheetId="2" r:id="rId68"/>
    <sheet name="68" sheetId="3" r:id="rId69"/>
  </sheets>
  <definedNames>
    <definedName name="_xlnm._FilterDatabase" localSheetId="8" hidden="1">'8'!$A$19:$H$35</definedName>
  </definedNames>
  <calcPr calcId="191029"/>
</workbook>
</file>

<file path=xl/calcChain.xml><?xml version="1.0" encoding="utf-8"?>
<calcChain xmlns="http://schemas.openxmlformats.org/spreadsheetml/2006/main">
  <c r="C18" i="59" l="1"/>
  <c r="U17" i="55"/>
  <c r="U28" i="55"/>
  <c r="U39" i="55"/>
  <c r="U50" i="55"/>
  <c r="U61" i="55"/>
  <c r="T33" i="153"/>
  <c r="S33" i="153"/>
  <c r="R33" i="153"/>
  <c r="Q33" i="153"/>
  <c r="P33" i="153"/>
  <c r="O33" i="153"/>
  <c r="T32" i="153"/>
  <c r="S32" i="153"/>
  <c r="R32" i="153"/>
  <c r="Q32" i="153"/>
  <c r="P32" i="153"/>
  <c r="O32" i="153"/>
  <c r="T20" i="153"/>
  <c r="S20" i="153"/>
  <c r="R20" i="153"/>
  <c r="Q20" i="153"/>
  <c r="P20" i="153"/>
  <c r="O20" i="153"/>
  <c r="T19" i="153"/>
  <c r="S19" i="153"/>
  <c r="R19" i="153"/>
  <c r="Q19" i="153"/>
  <c r="P19" i="153"/>
  <c r="O19" i="153"/>
  <c r="AE57" i="140" l="1"/>
  <c r="AE77" i="140" s="1"/>
  <c r="AE77" i="80" l="1"/>
  <c r="G175" i="138" l="1"/>
  <c r="F175" i="138"/>
  <c r="E175" i="138"/>
  <c r="D175" i="138"/>
  <c r="C175" i="138"/>
  <c r="B175" i="138"/>
  <c r="G174" i="138"/>
  <c r="F174" i="138"/>
  <c r="E174" i="138"/>
  <c r="D174" i="138"/>
  <c r="C174" i="138"/>
  <c r="B174" i="138"/>
  <c r="G173" i="138"/>
  <c r="F173" i="138"/>
  <c r="E173" i="138"/>
  <c r="D173" i="138"/>
  <c r="C173" i="138"/>
  <c r="B173" i="138"/>
  <c r="G172" i="138"/>
  <c r="F172" i="138"/>
  <c r="E172" i="138"/>
  <c r="D172" i="138"/>
  <c r="C172" i="138"/>
  <c r="B172" i="138"/>
  <c r="G171" i="138"/>
  <c r="F171" i="138"/>
  <c r="E171" i="138"/>
  <c r="D171" i="138"/>
  <c r="C171" i="138"/>
  <c r="B171" i="138"/>
  <c r="G170" i="138"/>
  <c r="F170" i="138"/>
  <c r="E170" i="138"/>
  <c r="D170" i="138"/>
  <c r="C170" i="138"/>
  <c r="B170" i="138"/>
  <c r="G169" i="138"/>
  <c r="F169" i="138"/>
  <c r="E169" i="138"/>
  <c r="D169" i="138"/>
  <c r="C169" i="138"/>
  <c r="B169" i="138"/>
  <c r="G168" i="138"/>
  <c r="G167" i="138"/>
  <c r="F167" i="138"/>
  <c r="E167" i="138"/>
  <c r="D167" i="138"/>
  <c r="C167" i="138"/>
  <c r="B167" i="138"/>
  <c r="G166" i="138"/>
  <c r="F166" i="138"/>
  <c r="E166" i="138"/>
  <c r="D166" i="138"/>
  <c r="C166" i="138"/>
  <c r="B166" i="138"/>
  <c r="G165" i="138"/>
  <c r="F165" i="138"/>
  <c r="E165" i="138"/>
  <c r="D165" i="138"/>
  <c r="C165" i="138"/>
  <c r="B165" i="138"/>
  <c r="G164" i="138"/>
  <c r="F164" i="138"/>
  <c r="E164" i="138"/>
  <c r="D164" i="138"/>
  <c r="C164" i="138"/>
  <c r="B164" i="138"/>
  <c r="G163" i="138"/>
  <c r="F163" i="138"/>
  <c r="E163" i="138"/>
  <c r="D163" i="138"/>
  <c r="C163" i="138"/>
  <c r="B163" i="138"/>
  <c r="G162" i="138"/>
  <c r="F162" i="138"/>
  <c r="E162" i="138"/>
  <c r="D162" i="138"/>
  <c r="C162" i="138"/>
  <c r="B162" i="138"/>
  <c r="G161" i="138"/>
  <c r="F161" i="138"/>
  <c r="E161" i="138"/>
  <c r="D161" i="138"/>
  <c r="C161" i="138"/>
  <c r="B161" i="138"/>
  <c r="G160" i="138"/>
  <c r="F160" i="138"/>
  <c r="E160" i="138"/>
  <c r="D160" i="138"/>
  <c r="C160" i="138"/>
  <c r="B160" i="138"/>
  <c r="G159" i="138"/>
  <c r="F159" i="138"/>
  <c r="E159" i="138"/>
  <c r="D159" i="138"/>
  <c r="C159" i="138"/>
  <c r="B159" i="138"/>
  <c r="H158" i="138"/>
  <c r="G158" i="138"/>
  <c r="F158" i="138"/>
  <c r="E158" i="138"/>
  <c r="D158" i="138"/>
  <c r="C158" i="138"/>
  <c r="B158" i="138"/>
  <c r="G156" i="138"/>
  <c r="F156" i="138"/>
  <c r="E156" i="138"/>
  <c r="D156" i="138"/>
  <c r="C156" i="138"/>
  <c r="B156" i="138"/>
  <c r="G155" i="138"/>
  <c r="F155" i="138"/>
  <c r="E155" i="138"/>
  <c r="D155" i="138"/>
  <c r="C155" i="138"/>
  <c r="B155" i="138"/>
  <c r="U13" i="42" l="1"/>
  <c r="U14" i="42"/>
  <c r="U22" i="42"/>
  <c r="U23" i="42"/>
  <c r="U31" i="42"/>
  <c r="U32" i="42"/>
  <c r="U40" i="42"/>
  <c r="U41" i="42"/>
  <c r="U49" i="42"/>
  <c r="U50" i="42"/>
  <c r="U54" i="152"/>
  <c r="U55" i="152"/>
  <c r="U56" i="152"/>
  <c r="U57" i="152"/>
  <c r="U58" i="152"/>
  <c r="U59" i="152"/>
  <c r="U60" i="152"/>
  <c r="U53" i="152"/>
  <c r="U43" i="152"/>
  <c r="U44" i="152"/>
  <c r="U45" i="152"/>
  <c r="U46" i="152"/>
  <c r="U47" i="152"/>
  <c r="U48" i="152"/>
  <c r="U49" i="152"/>
  <c r="U42" i="152"/>
  <c r="U32" i="152"/>
  <c r="U33" i="152"/>
  <c r="U34" i="152"/>
  <c r="U35" i="152"/>
  <c r="U36" i="152"/>
  <c r="U37" i="152"/>
  <c r="U38" i="152"/>
  <c r="U31" i="152"/>
  <c r="U21" i="152"/>
  <c r="U22" i="152"/>
  <c r="U23" i="152"/>
  <c r="U24" i="152"/>
  <c r="U25" i="152"/>
  <c r="U26" i="152"/>
  <c r="U27" i="152"/>
  <c r="U20" i="152"/>
  <c r="U10" i="152"/>
  <c r="U11" i="152"/>
  <c r="U12" i="152"/>
  <c r="U13" i="152"/>
  <c r="U14" i="152"/>
  <c r="U15" i="152"/>
  <c r="U16" i="152"/>
  <c r="U9" i="152"/>
  <c r="U70" i="114"/>
  <c r="U71" i="114"/>
  <c r="U72" i="114"/>
  <c r="U73" i="114"/>
  <c r="U74" i="114"/>
  <c r="U75" i="114"/>
  <c r="U76" i="114"/>
  <c r="U77" i="114"/>
  <c r="U78" i="114"/>
  <c r="U79" i="114"/>
  <c r="U80" i="114"/>
  <c r="U69" i="114"/>
  <c r="U55" i="114"/>
  <c r="U56" i="114"/>
  <c r="U57" i="114"/>
  <c r="U58" i="114"/>
  <c r="U59" i="114"/>
  <c r="U60" i="114"/>
  <c r="U61" i="114"/>
  <c r="U62" i="114"/>
  <c r="U63" i="114"/>
  <c r="U64" i="114"/>
  <c r="U65" i="114"/>
  <c r="U54" i="114"/>
  <c r="U40" i="114"/>
  <c r="U41" i="114"/>
  <c r="U42" i="114"/>
  <c r="U43" i="114"/>
  <c r="U44" i="114"/>
  <c r="U45" i="114"/>
  <c r="U46" i="114"/>
  <c r="U47" i="114"/>
  <c r="U48" i="114"/>
  <c r="U49" i="114"/>
  <c r="U50" i="114"/>
  <c r="U39" i="114"/>
  <c r="U25" i="114"/>
  <c r="U26" i="114"/>
  <c r="U27" i="114"/>
  <c r="U28" i="114"/>
  <c r="U29" i="114"/>
  <c r="U30" i="114"/>
  <c r="U31" i="114"/>
  <c r="U32" i="114"/>
  <c r="U33" i="114"/>
  <c r="U34" i="114"/>
  <c r="U35" i="114"/>
  <c r="U24" i="114"/>
  <c r="U10" i="114"/>
  <c r="U11" i="114"/>
  <c r="U12" i="114"/>
  <c r="U13" i="114"/>
  <c r="U14" i="114"/>
  <c r="U15" i="114"/>
  <c r="U16" i="114"/>
  <c r="U17" i="114"/>
  <c r="U18" i="114"/>
  <c r="U19" i="114"/>
  <c r="U20" i="114"/>
  <c r="U9" i="114"/>
  <c r="U46" i="128"/>
  <c r="U47" i="128"/>
  <c r="U48" i="128"/>
  <c r="U49" i="128"/>
  <c r="U50" i="128"/>
  <c r="U45" i="128"/>
  <c r="U37" i="128"/>
  <c r="U38" i="128"/>
  <c r="U39" i="128"/>
  <c r="U40" i="128"/>
  <c r="U41" i="128"/>
  <c r="U36" i="128"/>
  <c r="U28" i="128"/>
  <c r="U29" i="128"/>
  <c r="U30" i="128"/>
  <c r="U31" i="128"/>
  <c r="U32" i="128"/>
  <c r="U27" i="128"/>
  <c r="U19" i="128"/>
  <c r="U20" i="128"/>
  <c r="U21" i="128"/>
  <c r="U22" i="128"/>
  <c r="U23" i="128"/>
  <c r="U18" i="128"/>
  <c r="U10" i="128"/>
  <c r="U11" i="128"/>
  <c r="U12" i="128"/>
  <c r="U13" i="128"/>
  <c r="U14" i="128"/>
  <c r="U9" i="128"/>
  <c r="U46" i="42"/>
  <c r="U47" i="42"/>
  <c r="U48" i="42"/>
  <c r="U45" i="42"/>
  <c r="U37" i="42"/>
  <c r="U38" i="42"/>
  <c r="U39" i="42"/>
  <c r="U36" i="42"/>
  <c r="U28" i="42"/>
  <c r="U29" i="42"/>
  <c r="U30" i="42"/>
  <c r="U27" i="42"/>
  <c r="U19" i="42"/>
  <c r="U20" i="42"/>
  <c r="U21" i="42"/>
  <c r="U18" i="42"/>
  <c r="U10" i="42"/>
  <c r="U11" i="42"/>
  <c r="U12" i="42"/>
  <c r="U9" i="42"/>
  <c r="U54" i="46"/>
  <c r="U55" i="46"/>
  <c r="U56" i="46"/>
  <c r="U57" i="46"/>
  <c r="U58" i="46"/>
  <c r="U59" i="46"/>
  <c r="U60" i="46"/>
  <c r="U53" i="46"/>
  <c r="U43" i="46"/>
  <c r="U44" i="46"/>
  <c r="U45" i="46"/>
  <c r="U46" i="46"/>
  <c r="U47" i="46"/>
  <c r="U48" i="46"/>
  <c r="U49" i="46"/>
  <c r="U42" i="46"/>
  <c r="U32" i="46"/>
  <c r="U33" i="46"/>
  <c r="U34" i="46"/>
  <c r="U35" i="46"/>
  <c r="U36" i="46"/>
  <c r="U37" i="46"/>
  <c r="U38" i="46"/>
  <c r="U31" i="46"/>
  <c r="U21" i="46"/>
  <c r="U22" i="46"/>
  <c r="U23" i="46"/>
  <c r="U24" i="46"/>
  <c r="U25" i="46"/>
  <c r="U26" i="46"/>
  <c r="U27" i="46"/>
  <c r="U20" i="46"/>
  <c r="U10" i="46"/>
  <c r="U11" i="46"/>
  <c r="U12" i="46"/>
  <c r="U13" i="46"/>
  <c r="U14" i="46"/>
  <c r="U15" i="46"/>
  <c r="U16" i="46"/>
  <c r="U9" i="46"/>
  <c r="U38" i="44"/>
  <c r="U39" i="44"/>
  <c r="U40" i="44"/>
  <c r="U37" i="44"/>
  <c r="U31" i="44"/>
  <c r="U32" i="44"/>
  <c r="U33" i="44"/>
  <c r="U30" i="44"/>
  <c r="U24" i="44"/>
  <c r="U25" i="44"/>
  <c r="U26" i="44"/>
  <c r="U23" i="44"/>
  <c r="U17" i="44"/>
  <c r="U18" i="44"/>
  <c r="U19" i="44"/>
  <c r="U16" i="44"/>
  <c r="U10" i="44"/>
  <c r="U11" i="44"/>
  <c r="U12" i="44"/>
  <c r="U9" i="44"/>
  <c r="S84" i="48"/>
  <c r="S85" i="48"/>
  <c r="S86" i="48"/>
  <c r="S87" i="48"/>
  <c r="S88" i="48"/>
  <c r="S89" i="48"/>
  <c r="S90" i="48"/>
  <c r="S91" i="48"/>
  <c r="S92" i="48"/>
  <c r="S93" i="48"/>
  <c r="S94" i="48"/>
  <c r="S95" i="48"/>
  <c r="S96" i="48"/>
  <c r="S97" i="48"/>
  <c r="S98" i="48"/>
  <c r="S99" i="48"/>
  <c r="S100" i="48"/>
  <c r="S101" i="48"/>
  <c r="S102" i="48"/>
  <c r="S103" i="48"/>
  <c r="S104" i="48"/>
  <c r="S105" i="48"/>
  <c r="S106" i="48"/>
  <c r="S107" i="48"/>
  <c r="S108" i="48"/>
  <c r="S109" i="48"/>
  <c r="S110" i="48"/>
  <c r="S111" i="48"/>
  <c r="S112" i="48"/>
  <c r="S113" i="48"/>
  <c r="S114" i="48"/>
  <c r="S83" i="48"/>
  <c r="S158" i="48"/>
  <c r="S159" i="48"/>
  <c r="S160" i="48"/>
  <c r="S161" i="48"/>
  <c r="S162" i="48"/>
  <c r="S163" i="48"/>
  <c r="S164" i="48"/>
  <c r="S165" i="48"/>
  <c r="S166" i="48"/>
  <c r="S167" i="48"/>
  <c r="S168" i="48"/>
  <c r="S169" i="48"/>
  <c r="S170" i="48"/>
  <c r="S171" i="48"/>
  <c r="S172" i="48"/>
  <c r="S173" i="48"/>
  <c r="S174" i="48"/>
  <c r="S175" i="48"/>
  <c r="S176" i="48"/>
  <c r="S177" i="48"/>
  <c r="S178" i="48"/>
  <c r="S179" i="48"/>
  <c r="S180" i="48"/>
  <c r="S181" i="48"/>
  <c r="S182" i="48"/>
  <c r="S183" i="48"/>
  <c r="S184" i="48"/>
  <c r="S185" i="48"/>
  <c r="S186" i="48"/>
  <c r="S187" i="48"/>
  <c r="S188" i="48"/>
  <c r="S157" i="48"/>
  <c r="S121" i="48"/>
  <c r="S122" i="48"/>
  <c r="S123" i="48"/>
  <c r="S124" i="48"/>
  <c r="S125" i="48"/>
  <c r="S126" i="48"/>
  <c r="S127" i="48"/>
  <c r="S128" i="48"/>
  <c r="S129" i="48"/>
  <c r="S130" i="48"/>
  <c r="S131" i="48"/>
  <c r="S132" i="48"/>
  <c r="S133" i="48"/>
  <c r="S134" i="48"/>
  <c r="S135" i="48"/>
  <c r="S136" i="48"/>
  <c r="S137" i="48"/>
  <c r="S138" i="48"/>
  <c r="S139" i="48"/>
  <c r="S140" i="48"/>
  <c r="S141" i="48"/>
  <c r="S142" i="48"/>
  <c r="S143" i="48"/>
  <c r="S144" i="48"/>
  <c r="S145" i="48"/>
  <c r="S146" i="48"/>
  <c r="S147" i="48"/>
  <c r="S148" i="48"/>
  <c r="S149" i="48"/>
  <c r="S150" i="48"/>
  <c r="S151" i="48"/>
  <c r="S120" i="48"/>
  <c r="S47" i="48"/>
  <c r="S48" i="48"/>
  <c r="S49" i="48"/>
  <c r="S50" i="48"/>
  <c r="S51" i="48"/>
  <c r="S52" i="48"/>
  <c r="S53" i="48"/>
  <c r="S54" i="48"/>
  <c r="S55" i="48"/>
  <c r="S56" i="48"/>
  <c r="S57" i="48"/>
  <c r="S58" i="48"/>
  <c r="S59" i="48"/>
  <c r="S60" i="48"/>
  <c r="S61" i="48"/>
  <c r="S62" i="48"/>
  <c r="S63" i="48"/>
  <c r="S64" i="48"/>
  <c r="S65" i="48"/>
  <c r="S66" i="48"/>
  <c r="S67" i="48"/>
  <c r="S68" i="48"/>
  <c r="S69" i="48"/>
  <c r="S70" i="48"/>
  <c r="S71" i="48"/>
  <c r="S72" i="48"/>
  <c r="S73" i="48"/>
  <c r="S74" i="48"/>
  <c r="S75" i="48"/>
  <c r="S76" i="48"/>
  <c r="S77" i="48"/>
  <c r="S46" i="48"/>
  <c r="S10" i="48"/>
  <c r="S11" i="48"/>
  <c r="S12" i="48"/>
  <c r="S13" i="48"/>
  <c r="S14" i="48"/>
  <c r="S15" i="48"/>
  <c r="S16" i="48"/>
  <c r="S17" i="48"/>
  <c r="S18" i="48"/>
  <c r="S19" i="48"/>
  <c r="S20" i="48"/>
  <c r="S21" i="48"/>
  <c r="S22" i="48"/>
  <c r="S23" i="48"/>
  <c r="S24" i="48"/>
  <c r="S25" i="48"/>
  <c r="S26" i="48"/>
  <c r="S27" i="48"/>
  <c r="S28" i="48"/>
  <c r="S29" i="48"/>
  <c r="S30" i="48"/>
  <c r="S31" i="48"/>
  <c r="S32" i="48"/>
  <c r="S33" i="48"/>
  <c r="S34" i="48"/>
  <c r="S35" i="48"/>
  <c r="S36" i="48"/>
  <c r="S37" i="48"/>
  <c r="S38" i="48"/>
  <c r="S39" i="48"/>
  <c r="S40" i="48"/>
  <c r="S9" i="48"/>
  <c r="J28" i="137"/>
  <c r="J21" i="137"/>
  <c r="J14" i="137"/>
  <c r="AG60" i="140" l="1"/>
  <c r="AG67" i="140"/>
  <c r="AG63" i="140"/>
  <c r="AG59" i="140"/>
  <c r="AG72" i="140"/>
  <c r="AG68" i="140"/>
  <c r="AG58" i="140"/>
  <c r="AG70" i="140"/>
  <c r="AG66" i="140"/>
  <c r="AG62" i="140"/>
  <c r="AG64" i="140"/>
  <c r="AG71" i="140"/>
  <c r="AG73" i="140"/>
  <c r="AG69" i="140"/>
  <c r="AG65" i="140"/>
  <c r="AG61" i="140"/>
  <c r="H169" i="138"/>
  <c r="H164" i="138"/>
  <c r="H165" i="138"/>
  <c r="H172" i="138"/>
  <c r="H159" i="138"/>
  <c r="H171" i="138"/>
  <c r="H167" i="138"/>
  <c r="H163" i="138"/>
  <c r="H173" i="138"/>
  <c r="H160" i="138"/>
  <c r="H161" i="138"/>
  <c r="H168" i="138"/>
  <c r="H155" i="138"/>
  <c r="H174" i="138"/>
  <c r="H170" i="138"/>
  <c r="H166" i="138"/>
  <c r="H162" i="138"/>
  <c r="U38" i="50"/>
  <c r="U39" i="50"/>
  <c r="U40" i="50"/>
  <c r="U37" i="50"/>
  <c r="U31" i="50"/>
  <c r="U32" i="50"/>
  <c r="U33" i="50"/>
  <c r="U30" i="50"/>
  <c r="U24" i="50"/>
  <c r="U25" i="50"/>
  <c r="U26" i="50"/>
  <c r="U23" i="50"/>
  <c r="U17" i="50"/>
  <c r="U18" i="50"/>
  <c r="U19" i="50"/>
  <c r="U16" i="50"/>
  <c r="U10" i="50"/>
  <c r="U11" i="50"/>
  <c r="U12" i="50"/>
  <c r="U9" i="50"/>
  <c r="W43" i="138"/>
  <c r="P43" i="138"/>
  <c r="I43" i="138"/>
  <c r="P42" i="140" l="1"/>
  <c r="W42" i="140"/>
  <c r="J20" i="136"/>
  <c r="P42" i="138"/>
  <c r="J21" i="136"/>
  <c r="P43" i="140"/>
  <c r="J13" i="136"/>
  <c r="I42" i="138"/>
  <c r="J27" i="136"/>
  <c r="W42" i="138"/>
  <c r="J13" i="137"/>
  <c r="I42" i="140"/>
  <c r="J28" i="136"/>
  <c r="W43" i="140"/>
  <c r="J14" i="136"/>
  <c r="I43" i="140"/>
  <c r="J27" i="137"/>
  <c r="J20" i="137"/>
  <c r="U22" i="43"/>
  <c r="U23" i="43"/>
  <c r="U31" i="43"/>
  <c r="U32" i="43"/>
  <c r="U40" i="43"/>
  <c r="U41" i="43"/>
  <c r="U49" i="43"/>
  <c r="U50" i="43"/>
  <c r="U23" i="47"/>
  <c r="U38" i="47"/>
  <c r="U53" i="47"/>
  <c r="U68" i="47"/>
  <c r="U54" i="150"/>
  <c r="U55" i="150"/>
  <c r="U56" i="150"/>
  <c r="U57" i="150"/>
  <c r="U58" i="150"/>
  <c r="U59" i="150"/>
  <c r="U60" i="150"/>
  <c r="U53" i="150"/>
  <c r="U43" i="150"/>
  <c r="U44" i="150"/>
  <c r="U45" i="150"/>
  <c r="U46" i="150"/>
  <c r="U47" i="150"/>
  <c r="U48" i="150"/>
  <c r="U49" i="150"/>
  <c r="U42" i="150"/>
  <c r="U32" i="150"/>
  <c r="U33" i="150"/>
  <c r="U34" i="150"/>
  <c r="U35" i="150"/>
  <c r="U36" i="150"/>
  <c r="U37" i="150"/>
  <c r="U38" i="150"/>
  <c r="U31" i="150"/>
  <c r="U21" i="150"/>
  <c r="U22" i="150"/>
  <c r="U23" i="150"/>
  <c r="U24" i="150"/>
  <c r="U25" i="150"/>
  <c r="U26" i="150"/>
  <c r="U27" i="150"/>
  <c r="U20" i="150"/>
  <c r="U10" i="150"/>
  <c r="U11" i="150"/>
  <c r="U12" i="150"/>
  <c r="U13" i="150"/>
  <c r="U14" i="150"/>
  <c r="U15" i="150"/>
  <c r="U16" i="150"/>
  <c r="U9" i="150"/>
  <c r="U70" i="127"/>
  <c r="U71" i="127"/>
  <c r="U72" i="127"/>
  <c r="U73" i="127"/>
  <c r="U74" i="127"/>
  <c r="U75" i="127"/>
  <c r="U76" i="127"/>
  <c r="U77" i="127"/>
  <c r="U78" i="127"/>
  <c r="U79" i="127"/>
  <c r="U80" i="127"/>
  <c r="U69" i="127"/>
  <c r="U55" i="127"/>
  <c r="U56" i="127"/>
  <c r="U57" i="127"/>
  <c r="U58" i="127"/>
  <c r="U59" i="127"/>
  <c r="U60" i="127"/>
  <c r="U61" i="127"/>
  <c r="U62" i="127"/>
  <c r="U63" i="127"/>
  <c r="U64" i="127"/>
  <c r="U65" i="127"/>
  <c r="U54" i="127"/>
  <c r="U40" i="127"/>
  <c r="U41" i="127"/>
  <c r="U42" i="127"/>
  <c r="U43" i="127"/>
  <c r="U44" i="127"/>
  <c r="U45" i="127"/>
  <c r="U46" i="127"/>
  <c r="U47" i="127"/>
  <c r="U48" i="127"/>
  <c r="U49" i="127"/>
  <c r="U50" i="127"/>
  <c r="U39" i="127"/>
  <c r="U25" i="127"/>
  <c r="U26" i="127"/>
  <c r="U27" i="127"/>
  <c r="U28" i="127"/>
  <c r="U29" i="127"/>
  <c r="U30" i="127"/>
  <c r="U31" i="127"/>
  <c r="U32" i="127"/>
  <c r="U33" i="127"/>
  <c r="U34" i="127"/>
  <c r="U35" i="127"/>
  <c r="U24" i="127"/>
  <c r="U10" i="127"/>
  <c r="U11" i="127"/>
  <c r="U12" i="127"/>
  <c r="U13" i="127"/>
  <c r="U14" i="127"/>
  <c r="U15" i="127"/>
  <c r="U16" i="127"/>
  <c r="U17" i="127"/>
  <c r="U18" i="127"/>
  <c r="U19" i="127"/>
  <c r="U20" i="127"/>
  <c r="U9" i="127"/>
  <c r="U37" i="129"/>
  <c r="U38" i="129"/>
  <c r="U39" i="129"/>
  <c r="U40" i="129"/>
  <c r="U41" i="129"/>
  <c r="U36" i="129"/>
  <c r="U19" i="129"/>
  <c r="U20" i="129"/>
  <c r="U21" i="129"/>
  <c r="U22" i="129"/>
  <c r="U23" i="129"/>
  <c r="U18" i="129"/>
  <c r="U46" i="129"/>
  <c r="U47" i="129"/>
  <c r="U48" i="129"/>
  <c r="U49" i="129"/>
  <c r="U50" i="129"/>
  <c r="U45" i="129"/>
  <c r="U28" i="129"/>
  <c r="U29" i="129"/>
  <c r="U30" i="129"/>
  <c r="U31" i="129"/>
  <c r="U32" i="129"/>
  <c r="U27" i="129"/>
  <c r="U10" i="129"/>
  <c r="U11" i="129"/>
  <c r="U12" i="129"/>
  <c r="U13" i="129"/>
  <c r="U14" i="129"/>
  <c r="U9" i="129"/>
  <c r="U46" i="43"/>
  <c r="U47" i="43"/>
  <c r="U48" i="43"/>
  <c r="U45" i="43"/>
  <c r="U28" i="43"/>
  <c r="U29" i="43"/>
  <c r="U30" i="43"/>
  <c r="U27" i="43"/>
  <c r="U37" i="43"/>
  <c r="U38" i="43"/>
  <c r="U39" i="43"/>
  <c r="U36" i="43"/>
  <c r="U19" i="43"/>
  <c r="U20" i="43"/>
  <c r="U21" i="43"/>
  <c r="U18" i="43"/>
  <c r="U10" i="43"/>
  <c r="U11" i="43"/>
  <c r="U12" i="43"/>
  <c r="U13" i="43"/>
  <c r="U14" i="43"/>
  <c r="U9" i="43"/>
  <c r="U70" i="47"/>
  <c r="U71" i="47"/>
  <c r="U72" i="47"/>
  <c r="U73" i="47"/>
  <c r="U74" i="47"/>
  <c r="U75" i="47"/>
  <c r="U76" i="47"/>
  <c r="U77" i="47"/>
  <c r="U78" i="47"/>
  <c r="U79" i="47"/>
  <c r="U80" i="47"/>
  <c r="U69" i="47"/>
  <c r="U55" i="47"/>
  <c r="U56" i="47"/>
  <c r="U57" i="47"/>
  <c r="U58" i="47"/>
  <c r="U59" i="47"/>
  <c r="U60" i="47"/>
  <c r="U61" i="47"/>
  <c r="U62" i="47"/>
  <c r="U63" i="47"/>
  <c r="U64" i="47"/>
  <c r="U65" i="47"/>
  <c r="U54" i="47"/>
  <c r="U40" i="47"/>
  <c r="U41" i="47"/>
  <c r="U42" i="47"/>
  <c r="U43" i="47"/>
  <c r="U44" i="47"/>
  <c r="U45" i="47"/>
  <c r="U46" i="47"/>
  <c r="U47" i="47"/>
  <c r="U48" i="47"/>
  <c r="U49" i="47"/>
  <c r="U50" i="47"/>
  <c r="U39" i="47"/>
  <c r="U25" i="47"/>
  <c r="U26" i="47"/>
  <c r="U27" i="47"/>
  <c r="U28" i="47"/>
  <c r="U29" i="47"/>
  <c r="U30" i="47"/>
  <c r="U31" i="47"/>
  <c r="U32" i="47"/>
  <c r="U33" i="47"/>
  <c r="U34" i="47"/>
  <c r="U35" i="47"/>
  <c r="U24" i="47"/>
  <c r="U10" i="47"/>
  <c r="U11" i="47"/>
  <c r="U12" i="47"/>
  <c r="U13" i="47"/>
  <c r="U14" i="47"/>
  <c r="U15" i="47"/>
  <c r="U16" i="47"/>
  <c r="U17" i="47"/>
  <c r="U18" i="47"/>
  <c r="U19" i="47"/>
  <c r="U20" i="47"/>
  <c r="U9" i="47"/>
  <c r="U38" i="45"/>
  <c r="U39" i="45"/>
  <c r="U40" i="45"/>
  <c r="U37" i="45"/>
  <c r="U24" i="45"/>
  <c r="U25" i="45"/>
  <c r="U26" i="45"/>
  <c r="U23" i="45"/>
  <c r="U31" i="45"/>
  <c r="U32" i="45"/>
  <c r="U33" i="45"/>
  <c r="U30" i="45"/>
  <c r="U17" i="45"/>
  <c r="U18" i="45"/>
  <c r="U19" i="45"/>
  <c r="U16" i="45"/>
  <c r="U10" i="45"/>
  <c r="U11" i="45"/>
  <c r="U12" i="45"/>
  <c r="U9" i="45"/>
  <c r="S158" i="49"/>
  <c r="S159" i="49"/>
  <c r="S160" i="49"/>
  <c r="S161" i="49"/>
  <c r="S162" i="49"/>
  <c r="S163" i="49"/>
  <c r="S164" i="49"/>
  <c r="S165" i="49"/>
  <c r="S166" i="49"/>
  <c r="S167" i="49"/>
  <c r="S168" i="49"/>
  <c r="S169" i="49"/>
  <c r="S170" i="49"/>
  <c r="S171" i="49"/>
  <c r="S172" i="49"/>
  <c r="S173" i="49"/>
  <c r="S174" i="49"/>
  <c r="S175" i="49"/>
  <c r="S176" i="49"/>
  <c r="S177" i="49"/>
  <c r="S178" i="49"/>
  <c r="S179" i="49"/>
  <c r="S180" i="49"/>
  <c r="S181" i="49"/>
  <c r="S182" i="49"/>
  <c r="S183" i="49"/>
  <c r="S184" i="49"/>
  <c r="S185" i="49"/>
  <c r="S186" i="49"/>
  <c r="S187" i="49"/>
  <c r="S188" i="49"/>
  <c r="S157" i="49"/>
  <c r="S121" i="49"/>
  <c r="S122" i="49"/>
  <c r="S123" i="49"/>
  <c r="S124" i="49"/>
  <c r="S125" i="49"/>
  <c r="S126" i="49"/>
  <c r="S127" i="49"/>
  <c r="S128" i="49"/>
  <c r="S129" i="49"/>
  <c r="S130" i="49"/>
  <c r="S131" i="49"/>
  <c r="S132" i="49"/>
  <c r="S133" i="49"/>
  <c r="S134" i="49"/>
  <c r="S135" i="49"/>
  <c r="S136" i="49"/>
  <c r="S137" i="49"/>
  <c r="S138" i="49"/>
  <c r="S139" i="49"/>
  <c r="S140" i="49"/>
  <c r="S141" i="49"/>
  <c r="S142" i="49"/>
  <c r="S143" i="49"/>
  <c r="S144" i="49"/>
  <c r="S145" i="49"/>
  <c r="S146" i="49"/>
  <c r="S147" i="49"/>
  <c r="S148" i="49"/>
  <c r="S149" i="49"/>
  <c r="S150" i="49"/>
  <c r="S151" i="49"/>
  <c r="S120" i="49"/>
  <c r="S84" i="49"/>
  <c r="S85" i="49"/>
  <c r="S86" i="49"/>
  <c r="S87" i="49"/>
  <c r="S88" i="49"/>
  <c r="S89" i="49"/>
  <c r="S90" i="49"/>
  <c r="S91" i="49"/>
  <c r="S92" i="49"/>
  <c r="S93" i="49"/>
  <c r="S94" i="49"/>
  <c r="S95" i="49"/>
  <c r="S96" i="49"/>
  <c r="S97" i="49"/>
  <c r="S98" i="49"/>
  <c r="S99" i="49"/>
  <c r="S100" i="49"/>
  <c r="S101" i="49"/>
  <c r="S102" i="49"/>
  <c r="S103" i="49"/>
  <c r="S104" i="49"/>
  <c r="S105" i="49"/>
  <c r="S106" i="49"/>
  <c r="S107" i="49"/>
  <c r="S108" i="49"/>
  <c r="S109" i="49"/>
  <c r="S110" i="49"/>
  <c r="S111" i="49"/>
  <c r="S112" i="49"/>
  <c r="S113" i="49"/>
  <c r="S114" i="49"/>
  <c r="S83" i="49"/>
  <c r="S47" i="49"/>
  <c r="S48" i="49"/>
  <c r="S49" i="49"/>
  <c r="S50" i="49"/>
  <c r="S51" i="49"/>
  <c r="S52" i="49"/>
  <c r="S53" i="49"/>
  <c r="S54" i="49"/>
  <c r="S55" i="49"/>
  <c r="S56" i="49"/>
  <c r="S57" i="49"/>
  <c r="S58" i="49"/>
  <c r="S59" i="49"/>
  <c r="S60" i="49"/>
  <c r="S61" i="49"/>
  <c r="S62" i="49"/>
  <c r="S63" i="49"/>
  <c r="S64" i="49"/>
  <c r="S65" i="49"/>
  <c r="S66" i="49"/>
  <c r="S67" i="49"/>
  <c r="S68" i="49"/>
  <c r="S69" i="49"/>
  <c r="S70" i="49"/>
  <c r="S71" i="49"/>
  <c r="S72" i="49"/>
  <c r="S73" i="49"/>
  <c r="S74" i="49"/>
  <c r="S75" i="49"/>
  <c r="S76" i="49"/>
  <c r="S77" i="49"/>
  <c r="S46" i="49"/>
  <c r="S35" i="49"/>
  <c r="S36" i="49"/>
  <c r="S37" i="49"/>
  <c r="S38" i="49"/>
  <c r="S39" i="49"/>
  <c r="S40" i="49"/>
  <c r="S10" i="49"/>
  <c r="S11" i="49"/>
  <c r="S12" i="49"/>
  <c r="S13" i="49"/>
  <c r="S14" i="49"/>
  <c r="S15" i="49"/>
  <c r="S16" i="49"/>
  <c r="S17" i="49"/>
  <c r="S18" i="49"/>
  <c r="S19" i="49"/>
  <c r="S20" i="49"/>
  <c r="S21" i="49"/>
  <c r="S22" i="49"/>
  <c r="S23" i="49"/>
  <c r="S24" i="49"/>
  <c r="S25" i="49"/>
  <c r="S26" i="49"/>
  <c r="S27" i="49"/>
  <c r="S28" i="49"/>
  <c r="S29" i="49"/>
  <c r="S30" i="49"/>
  <c r="S31" i="49"/>
  <c r="S32" i="49"/>
  <c r="S33" i="49"/>
  <c r="S34" i="49"/>
  <c r="S9" i="49"/>
  <c r="U38" i="51"/>
  <c r="U39" i="51"/>
  <c r="U40" i="51"/>
  <c r="U37" i="51"/>
  <c r="U31" i="51"/>
  <c r="U32" i="51"/>
  <c r="U33" i="51"/>
  <c r="U30" i="51"/>
  <c r="U24" i="51"/>
  <c r="U25" i="51"/>
  <c r="U26" i="51"/>
  <c r="U23" i="51"/>
  <c r="U18" i="51"/>
  <c r="U19" i="51"/>
  <c r="U17" i="51"/>
  <c r="U16" i="51"/>
  <c r="U10" i="51"/>
  <c r="U11" i="51"/>
  <c r="U12" i="51"/>
  <c r="U9" i="51"/>
  <c r="J28" i="81"/>
  <c r="W43" i="79" s="1"/>
  <c r="J21" i="81"/>
  <c r="P43" i="79" s="1"/>
  <c r="J14" i="81"/>
  <c r="I43" i="79" s="1"/>
  <c r="J28" i="84"/>
  <c r="W43" i="80" s="1"/>
  <c r="J21" i="84"/>
  <c r="P43" i="80" s="1"/>
  <c r="J14" i="84"/>
  <c r="I43" i="80" s="1"/>
  <c r="I17" i="67"/>
  <c r="I18" i="67"/>
  <c r="S18" i="142"/>
  <c r="U42" i="135" s="1"/>
  <c r="U42" i="50" s="1"/>
  <c r="S17" i="142"/>
  <c r="U41" i="135" s="1"/>
  <c r="U41" i="50" s="1"/>
  <c r="T18" i="67"/>
  <c r="U72" i="153" s="1"/>
  <c r="T17" i="67"/>
  <c r="U71" i="153" s="1"/>
  <c r="I16" i="67"/>
  <c r="J35" i="66" s="1"/>
  <c r="S16" i="142"/>
  <c r="U35" i="135" s="1"/>
  <c r="U35" i="50" s="1"/>
  <c r="I16" i="142"/>
  <c r="J35" i="135" s="1"/>
  <c r="J35" i="53" s="1"/>
  <c r="J51" i="55" s="1"/>
  <c r="T16" i="67"/>
  <c r="U59" i="153" s="1"/>
  <c r="S15" i="142"/>
  <c r="U34" i="135" s="1"/>
  <c r="U34" i="50" s="1"/>
  <c r="I15" i="142"/>
  <c r="J34" i="135" s="1"/>
  <c r="J34" i="53" s="1"/>
  <c r="J50" i="55" s="1"/>
  <c r="T15" i="67"/>
  <c r="U58" i="153" s="1"/>
  <c r="T14" i="67"/>
  <c r="U46" i="153" s="1"/>
  <c r="I14" i="67"/>
  <c r="J28" i="54" s="1"/>
  <c r="J52" i="56" s="1"/>
  <c r="J34" i="52" s="1"/>
  <c r="J34" i="120" s="1"/>
  <c r="J52" i="122" s="1"/>
  <c r="J40" i="149" s="1"/>
  <c r="S14" i="142"/>
  <c r="U28" i="135" s="1"/>
  <c r="U28" i="50" s="1"/>
  <c r="S13" i="142"/>
  <c r="U27" i="135" s="1"/>
  <c r="U27" i="50" s="1"/>
  <c r="T13" i="67"/>
  <c r="U45" i="153" s="1"/>
  <c r="S9" i="142"/>
  <c r="U13" i="135" s="1"/>
  <c r="U13" i="50" s="1"/>
  <c r="S10" i="142"/>
  <c r="U14" i="135" s="1"/>
  <c r="U14" i="50" s="1"/>
  <c r="S11" i="142"/>
  <c r="U20" i="135" s="1"/>
  <c r="U20" i="50" s="1"/>
  <c r="S12" i="142"/>
  <c r="U21" i="135" s="1"/>
  <c r="U21" i="50" s="1"/>
  <c r="T10" i="67"/>
  <c r="U20" i="153" s="1"/>
  <c r="I10" i="67"/>
  <c r="J14" i="54" s="1"/>
  <c r="J22" i="56" s="1"/>
  <c r="J16" i="52" s="1"/>
  <c r="J16" i="120" s="1"/>
  <c r="J22" i="122" s="1"/>
  <c r="J18" i="149" s="1"/>
  <c r="T11" i="67"/>
  <c r="U32" i="153" s="1"/>
  <c r="T12" i="67"/>
  <c r="U33" i="153" s="1"/>
  <c r="I12" i="67"/>
  <c r="J21" i="54" s="1"/>
  <c r="J37" i="56" s="1"/>
  <c r="J25" i="52" s="1"/>
  <c r="J25" i="120" s="1"/>
  <c r="J37" i="122" s="1"/>
  <c r="J29" i="149" s="1"/>
  <c r="T9" i="67"/>
  <c r="U19" i="153" s="1"/>
  <c r="I13" i="67" l="1"/>
  <c r="J27" i="66"/>
  <c r="I15" i="67"/>
  <c r="J34" i="54" s="1"/>
  <c r="J66" i="56" s="1"/>
  <c r="J42" i="52" s="1"/>
  <c r="J42" i="120" s="1"/>
  <c r="J66" i="122" s="1"/>
  <c r="J50" i="149" s="1"/>
  <c r="J34" i="66"/>
  <c r="I11" i="67"/>
  <c r="J20" i="54" s="1"/>
  <c r="J36" i="56" s="1"/>
  <c r="J20" i="66"/>
  <c r="I9" i="67"/>
  <c r="J13" i="54" s="1"/>
  <c r="J21" i="56" s="1"/>
  <c r="J13" i="66"/>
  <c r="J42" i="72"/>
  <c r="J42" i="121" s="1"/>
  <c r="J66" i="113" s="1"/>
  <c r="J50" i="151" s="1"/>
  <c r="J43" i="72"/>
  <c r="J43" i="121" s="1"/>
  <c r="J67" i="113" s="1"/>
  <c r="J51" i="151" s="1"/>
  <c r="J27" i="54"/>
  <c r="J51" i="56" s="1"/>
  <c r="J33" i="52" s="1"/>
  <c r="J33" i="120" s="1"/>
  <c r="J51" i="122" s="1"/>
  <c r="J39" i="149" s="1"/>
  <c r="AG79" i="140"/>
  <c r="AG82" i="140"/>
  <c r="AG84" i="140"/>
  <c r="AG93" i="140"/>
  <c r="AG78" i="140"/>
  <c r="AG89" i="140"/>
  <c r="AG81" i="140"/>
  <c r="AG80" i="140"/>
  <c r="AG87" i="140"/>
  <c r="AG91" i="140"/>
  <c r="AG92" i="140"/>
  <c r="AG90" i="140"/>
  <c r="AG83" i="140"/>
  <c r="AG88" i="140"/>
  <c r="AG86" i="140"/>
  <c r="AG85" i="140"/>
  <c r="H156" i="138"/>
  <c r="H175" i="138"/>
  <c r="J27" i="84"/>
  <c r="W42" i="80" s="1"/>
  <c r="J20" i="81"/>
  <c r="J20" i="84"/>
  <c r="P42" i="80" s="1"/>
  <c r="J27" i="81"/>
  <c r="W42" i="79" s="1"/>
  <c r="V35" i="66"/>
  <c r="S153" i="49" s="1"/>
  <c r="V20" i="66"/>
  <c r="S78" i="49" s="1"/>
  <c r="V14" i="66"/>
  <c r="S42" i="49" s="1"/>
  <c r="V28" i="66"/>
  <c r="S116" i="49" s="1"/>
  <c r="V13" i="66"/>
  <c r="S41" i="49" s="1"/>
  <c r="V27" i="66"/>
  <c r="S115" i="49" s="1"/>
  <c r="V34" i="66"/>
  <c r="S152" i="49" s="1"/>
  <c r="V41" i="66"/>
  <c r="S189" i="49" s="1"/>
  <c r="V21" i="66"/>
  <c r="S79" i="49" s="1"/>
  <c r="V42" i="66"/>
  <c r="S190" i="49" s="1"/>
  <c r="J13" i="81"/>
  <c r="I42" i="79" s="1"/>
  <c r="J13" i="84"/>
  <c r="I42" i="80" s="1"/>
  <c r="U34" i="53"/>
  <c r="S152" i="48"/>
  <c r="U13" i="53"/>
  <c r="S41" i="48"/>
  <c r="U42" i="53"/>
  <c r="S190" i="48"/>
  <c r="U14" i="53"/>
  <c r="S42" i="48"/>
  <c r="U41" i="53"/>
  <c r="S189" i="48"/>
  <c r="U28" i="53"/>
  <c r="S116" i="48"/>
  <c r="U35" i="53"/>
  <c r="S153" i="48"/>
  <c r="U27" i="53"/>
  <c r="S115" i="48"/>
  <c r="S79" i="48"/>
  <c r="U21" i="53"/>
  <c r="S78" i="48"/>
  <c r="U20" i="53"/>
  <c r="J21" i="66"/>
  <c r="I12" i="142"/>
  <c r="J21" i="135" s="1"/>
  <c r="I11" i="142"/>
  <c r="J14" i="66"/>
  <c r="I10" i="142"/>
  <c r="J14" i="135" s="1"/>
  <c r="I13" i="142"/>
  <c r="J28" i="66"/>
  <c r="I14" i="142"/>
  <c r="J28" i="135" s="1"/>
  <c r="I9" i="142"/>
  <c r="U21" i="54"/>
  <c r="U20" i="54"/>
  <c r="U27" i="54"/>
  <c r="U13" i="54"/>
  <c r="U28" i="54"/>
  <c r="U14" i="54"/>
  <c r="U34" i="54"/>
  <c r="J35" i="54"/>
  <c r="J67" i="56" s="1"/>
  <c r="J43" i="52" s="1"/>
  <c r="J43" i="120" s="1"/>
  <c r="J67" i="122" s="1"/>
  <c r="J51" i="149" s="1"/>
  <c r="U35" i="54"/>
  <c r="U41" i="54"/>
  <c r="U42" i="54"/>
  <c r="J21" i="53" l="1"/>
  <c r="J29" i="55" s="1"/>
  <c r="I79" i="57"/>
  <c r="J28" i="53"/>
  <c r="J40" i="55" s="1"/>
  <c r="I116" i="57"/>
  <c r="J34" i="72"/>
  <c r="J34" i="121" s="1"/>
  <c r="J52" i="113" s="1"/>
  <c r="J40" i="151" s="1"/>
  <c r="J25" i="72"/>
  <c r="J25" i="121" s="1"/>
  <c r="J37" i="113" s="1"/>
  <c r="J29" i="151" s="1"/>
  <c r="U21" i="51"/>
  <c r="U35" i="51"/>
  <c r="U34" i="51"/>
  <c r="P42" i="79"/>
  <c r="U13" i="51"/>
  <c r="AG88" i="80"/>
  <c r="AG90" i="80"/>
  <c r="AG91" i="80"/>
  <c r="AG81" i="80"/>
  <c r="AG79" i="80"/>
  <c r="AG92" i="80"/>
  <c r="AG85" i="80"/>
  <c r="J27" i="135"/>
  <c r="AG80" i="80"/>
  <c r="AG89" i="80"/>
  <c r="AG82" i="80"/>
  <c r="AG83" i="80"/>
  <c r="AG84" i="80"/>
  <c r="AG93" i="80"/>
  <c r="AG78" i="80"/>
  <c r="AG86" i="80"/>
  <c r="AG87" i="80"/>
  <c r="U14" i="51"/>
  <c r="J13" i="135"/>
  <c r="J20" i="135"/>
  <c r="J15" i="52"/>
  <c r="J24" i="52"/>
  <c r="U28" i="51"/>
  <c r="U41" i="51"/>
  <c r="U20" i="51"/>
  <c r="U27" i="51"/>
  <c r="U42" i="51"/>
  <c r="U27" i="44"/>
  <c r="U18" i="55"/>
  <c r="U14" i="44"/>
  <c r="U51" i="55"/>
  <c r="U35" i="44"/>
  <c r="U62" i="55"/>
  <c r="U42" i="44"/>
  <c r="U20" i="44"/>
  <c r="U40" i="55"/>
  <c r="U28" i="44"/>
  <c r="U13" i="44"/>
  <c r="U29" i="55"/>
  <c r="U21" i="44"/>
  <c r="U41" i="44"/>
  <c r="U34" i="44"/>
  <c r="J14" i="53"/>
  <c r="J18" i="55" s="1"/>
  <c r="U52" i="56"/>
  <c r="U28" i="45"/>
  <c r="U82" i="56"/>
  <c r="U42" i="45"/>
  <c r="U21" i="56"/>
  <c r="U13" i="45"/>
  <c r="U37" i="56"/>
  <c r="U21" i="45"/>
  <c r="U51" i="56"/>
  <c r="U27" i="45"/>
  <c r="U36" i="56"/>
  <c r="U20" i="45"/>
  <c r="U66" i="56"/>
  <c r="U34" i="45"/>
  <c r="U81" i="56"/>
  <c r="U41" i="45"/>
  <c r="U67" i="56"/>
  <c r="U35" i="45"/>
  <c r="U22" i="56"/>
  <c r="U14" i="45"/>
  <c r="J20" i="53" l="1"/>
  <c r="I78" i="57"/>
  <c r="J27" i="53"/>
  <c r="J39" i="55" s="1"/>
  <c r="I115" i="57"/>
  <c r="J16" i="72"/>
  <c r="J16" i="121" s="1"/>
  <c r="J22" i="113" s="1"/>
  <c r="J18" i="151" s="1"/>
  <c r="J33" i="72"/>
  <c r="J33" i="121" s="1"/>
  <c r="J51" i="113" s="1"/>
  <c r="J39" i="151" s="1"/>
  <c r="J13" i="53"/>
  <c r="J28" i="55"/>
  <c r="J24" i="120"/>
  <c r="J15" i="120"/>
  <c r="U52" i="72"/>
  <c r="U43" i="72"/>
  <c r="U51" i="46"/>
  <c r="U42" i="72"/>
  <c r="U50" i="46"/>
  <c r="U34" i="72"/>
  <c r="U40" i="46"/>
  <c r="U16" i="72"/>
  <c r="U18" i="46"/>
  <c r="U15" i="72"/>
  <c r="U17" i="46"/>
  <c r="U25" i="72"/>
  <c r="U29" i="46"/>
  <c r="U51" i="72"/>
  <c r="U24" i="72"/>
  <c r="U28" i="46"/>
  <c r="U33" i="72"/>
  <c r="U39" i="46"/>
  <c r="U52" i="52"/>
  <c r="U82" i="47"/>
  <c r="U51" i="52"/>
  <c r="U81" i="47"/>
  <c r="U42" i="52"/>
  <c r="U66" i="47"/>
  <c r="U16" i="52"/>
  <c r="U22" i="47"/>
  <c r="U25" i="52"/>
  <c r="U37" i="47"/>
  <c r="U15" i="52"/>
  <c r="U21" i="47"/>
  <c r="U24" i="52"/>
  <c r="U36" i="47"/>
  <c r="U43" i="52"/>
  <c r="U67" i="47"/>
  <c r="U33" i="52"/>
  <c r="U51" i="47"/>
  <c r="U34" i="52"/>
  <c r="U52" i="47"/>
  <c r="J17" i="55" l="1"/>
  <c r="J24" i="72"/>
  <c r="J21" i="122"/>
  <c r="J17" i="149" s="1"/>
  <c r="J36" i="122"/>
  <c r="J28" i="149" s="1"/>
  <c r="U34" i="121"/>
  <c r="U34" i="42"/>
  <c r="U42" i="121"/>
  <c r="U42" i="42"/>
  <c r="U33" i="121"/>
  <c r="U33" i="42"/>
  <c r="U15" i="121"/>
  <c r="U15" i="42"/>
  <c r="U43" i="121"/>
  <c r="U43" i="42"/>
  <c r="U51" i="121"/>
  <c r="U51" i="42"/>
  <c r="U25" i="121"/>
  <c r="U25" i="42"/>
  <c r="U24" i="121"/>
  <c r="U24" i="42"/>
  <c r="U16" i="121"/>
  <c r="U16" i="42"/>
  <c r="U52" i="121"/>
  <c r="U52" i="42"/>
  <c r="U25" i="120"/>
  <c r="U25" i="43"/>
  <c r="U33" i="120"/>
  <c r="U33" i="43"/>
  <c r="U43" i="120"/>
  <c r="U43" i="43"/>
  <c r="U24" i="120"/>
  <c r="U24" i="43"/>
  <c r="U42" i="120"/>
  <c r="U42" i="43"/>
  <c r="U52" i="120"/>
  <c r="U52" i="43"/>
  <c r="U16" i="120"/>
  <c r="U16" i="43"/>
  <c r="U34" i="120"/>
  <c r="U34" i="43"/>
  <c r="U15" i="120"/>
  <c r="U15" i="43"/>
  <c r="U51" i="120"/>
  <c r="U51" i="43"/>
  <c r="J15" i="72" l="1"/>
  <c r="J15" i="121" s="1"/>
  <c r="J24" i="121"/>
  <c r="U51" i="113"/>
  <c r="U33" i="128"/>
  <c r="U36" i="113"/>
  <c r="U24" i="128"/>
  <c r="U82" i="113"/>
  <c r="U52" i="128"/>
  <c r="U66" i="113"/>
  <c r="U42" i="128"/>
  <c r="U37" i="113"/>
  <c r="U25" i="128"/>
  <c r="U81" i="113"/>
  <c r="U51" i="128"/>
  <c r="U21" i="113"/>
  <c r="U15" i="128"/>
  <c r="U22" i="113"/>
  <c r="U16" i="128"/>
  <c r="U67" i="113"/>
  <c r="U43" i="128"/>
  <c r="U52" i="113"/>
  <c r="U34" i="128"/>
  <c r="U52" i="122"/>
  <c r="U34" i="129"/>
  <c r="U36" i="122"/>
  <c r="U24" i="129"/>
  <c r="U22" i="122"/>
  <c r="U16" i="129"/>
  <c r="U67" i="122"/>
  <c r="U43" i="129"/>
  <c r="U81" i="122"/>
  <c r="U51" i="129"/>
  <c r="U82" i="122"/>
  <c r="U52" i="129"/>
  <c r="U51" i="122"/>
  <c r="U33" i="129"/>
  <c r="U21" i="122"/>
  <c r="U15" i="129"/>
  <c r="U66" i="122"/>
  <c r="U42" i="129"/>
  <c r="U37" i="122"/>
  <c r="U25" i="129"/>
  <c r="J36" i="113" l="1"/>
  <c r="J28" i="151" s="1"/>
  <c r="J21" i="113"/>
  <c r="J17" i="151" s="1"/>
  <c r="U50" i="151"/>
  <c r="U50" i="152" s="1"/>
  <c r="U66" i="114"/>
  <c r="U17" i="151"/>
  <c r="U17" i="152" s="1"/>
  <c r="U21" i="114"/>
  <c r="U62" i="151"/>
  <c r="U62" i="152" s="1"/>
  <c r="U82" i="114"/>
  <c r="U40" i="151"/>
  <c r="U40" i="152" s="1"/>
  <c r="U52" i="114"/>
  <c r="U28" i="151"/>
  <c r="U28" i="152" s="1"/>
  <c r="U36" i="114"/>
  <c r="U18" i="151"/>
  <c r="U18" i="152" s="1"/>
  <c r="U22" i="114"/>
  <c r="U61" i="151"/>
  <c r="U61" i="152" s="1"/>
  <c r="U81" i="114"/>
  <c r="U51" i="151"/>
  <c r="U51" i="152" s="1"/>
  <c r="U67" i="114"/>
  <c r="U29" i="151"/>
  <c r="U29" i="152" s="1"/>
  <c r="U37" i="114"/>
  <c r="U39" i="151"/>
  <c r="U39" i="152" s="1"/>
  <c r="U51" i="114"/>
  <c r="U17" i="149"/>
  <c r="U17" i="150" s="1"/>
  <c r="U21" i="127"/>
  <c r="U51" i="149"/>
  <c r="U51" i="150" s="1"/>
  <c r="U67" i="127"/>
  <c r="U39" i="149"/>
  <c r="U39" i="150" s="1"/>
  <c r="U51" i="127"/>
  <c r="U18" i="149"/>
  <c r="U18" i="150" s="1"/>
  <c r="U22" i="127"/>
  <c r="U29" i="149"/>
  <c r="U29" i="150" s="1"/>
  <c r="U37" i="127"/>
  <c r="U62" i="149"/>
  <c r="U62" i="150" s="1"/>
  <c r="U82" i="127"/>
  <c r="U28" i="149"/>
  <c r="U28" i="150" s="1"/>
  <c r="U36" i="127"/>
  <c r="U50" i="149"/>
  <c r="U50" i="150" s="1"/>
  <c r="U66" i="127"/>
  <c r="U61" i="149"/>
  <c r="U61" i="150" s="1"/>
  <c r="U81" i="127"/>
  <c r="U40" i="149"/>
  <c r="U40" i="150" s="1"/>
  <c r="U52" i="127"/>
  <c r="G66" i="95" l="1"/>
  <c r="F59" i="95"/>
  <c r="F60" i="95"/>
  <c r="F61" i="95"/>
  <c r="F66" i="95" l="1"/>
  <c r="E66" i="95"/>
  <c r="D66" i="95"/>
  <c r="C66" i="95"/>
  <c r="B66" i="95"/>
  <c r="E61" i="95"/>
  <c r="D61" i="95"/>
  <c r="C61" i="95"/>
  <c r="B61" i="95"/>
  <c r="E60" i="95"/>
  <c r="D60" i="95"/>
  <c r="C60" i="95"/>
  <c r="B60" i="95"/>
  <c r="E59" i="95"/>
  <c r="D59" i="95"/>
  <c r="C59" i="95"/>
  <c r="B59" i="95"/>
</calcChain>
</file>

<file path=xl/sharedStrings.xml><?xml version="1.0" encoding="utf-8"?>
<sst xmlns="http://schemas.openxmlformats.org/spreadsheetml/2006/main" count="9044" uniqueCount="542">
  <si>
    <t>Metropolitana</t>
  </si>
  <si>
    <t>Magallanes</t>
  </si>
  <si>
    <t>(Número de hogares)</t>
  </si>
  <si>
    <t>Región</t>
  </si>
  <si>
    <t>Urbano</t>
  </si>
  <si>
    <t>Rural</t>
  </si>
  <si>
    <t>Total</t>
  </si>
  <si>
    <t>($ de noviembre de cada año)</t>
  </si>
  <si>
    <t>%</t>
  </si>
  <si>
    <t>Personas</t>
  </si>
  <si>
    <t>Hogares</t>
  </si>
  <si>
    <t>Número</t>
  </si>
  <si>
    <t>0 a 3</t>
  </si>
  <si>
    <t>4 a 17</t>
  </si>
  <si>
    <t>18 a 29</t>
  </si>
  <si>
    <t>30 a 44</t>
  </si>
  <si>
    <t>45 a 59</t>
  </si>
  <si>
    <t>60 y más</t>
  </si>
  <si>
    <t>Indígena</t>
  </si>
  <si>
    <t>No indígena</t>
  </si>
  <si>
    <t xml:space="preserve">Total </t>
  </si>
  <si>
    <t>No pobres</t>
  </si>
  <si>
    <t>Arica y Parinacota</t>
  </si>
  <si>
    <t>Tarapacá</t>
  </si>
  <si>
    <t>Los Lagos</t>
  </si>
  <si>
    <t>Mujer</t>
  </si>
  <si>
    <t>(Número de personas)</t>
  </si>
  <si>
    <t>Hombre</t>
  </si>
  <si>
    <t>FGT(1): Brecha promedio</t>
  </si>
  <si>
    <t>FGT(2): Severidad</t>
  </si>
  <si>
    <t>FGT(0): Incidencia</t>
  </si>
  <si>
    <t>Antofagasta</t>
  </si>
  <si>
    <t>Coquimbo</t>
  </si>
  <si>
    <t>Valparaíso</t>
  </si>
  <si>
    <t>Maule</t>
  </si>
  <si>
    <t>Aysén</t>
  </si>
  <si>
    <t>S/inf.</t>
  </si>
  <si>
    <t>Copiapó</t>
  </si>
  <si>
    <t>O'Higgins</t>
  </si>
  <si>
    <t>Bio Bio</t>
  </si>
  <si>
    <t>Los Ríos</t>
  </si>
  <si>
    <t>Pobres extremos</t>
  </si>
  <si>
    <t>Pobres no extremos</t>
  </si>
  <si>
    <t>No sabe</t>
  </si>
  <si>
    <t>Número de personas</t>
  </si>
  <si>
    <t xml:space="preserve">Notas:  </t>
  </si>
  <si>
    <t>a. Estimaciones realizadas utilizando la nueva metodología  de medición de la pobreza.</t>
  </si>
  <si>
    <t xml:space="preserve">b. Ingresos corregidos por no respuesta. </t>
  </si>
  <si>
    <t xml:space="preserve">c. Incluye una imputación por concepto de arriendo de la vivienda a los hogares propietarios de la vivienda que habitan, a los hogares que ocupan viviendas cedidas  por trabajo o por familiar y a los hogares que ocupan una vivienda en usufructo. </t>
  </si>
  <si>
    <t>d. Se excluye al servicio doméstico puertas adentro y su núcleo familiar.</t>
  </si>
  <si>
    <t xml:space="preserve">Metropolitana </t>
  </si>
  <si>
    <t>Sexo</t>
  </si>
  <si>
    <t>Unipersonal</t>
  </si>
  <si>
    <t>Nuclear monoparental</t>
  </si>
  <si>
    <t>Nuclear biparental</t>
  </si>
  <si>
    <t>Tipo de hogar</t>
  </si>
  <si>
    <t>Total pobres</t>
  </si>
  <si>
    <t>Lugar de nacimiento</t>
  </si>
  <si>
    <t>Nacido/a  en Chile</t>
  </si>
  <si>
    <t>Nacido/a  fuera de Chile</t>
  </si>
  <si>
    <t>(Número de personas y hogares)</t>
  </si>
  <si>
    <t>(Índice)</t>
  </si>
  <si>
    <t xml:space="preserve">(Porcentaje, hogares por grupo respectivo)
</t>
  </si>
  <si>
    <t>DISTRIBUCIÓN DE LA POBLACIÓN SEGÚN REGIÓN POR SITUACIÓN DE POBREZA</t>
  </si>
  <si>
    <t>DISTRIBUCIÓN DE LOS HOGARES SEGÚN REGIÓN POR SITUACIÓN DE POBREZA</t>
  </si>
  <si>
    <t>DISTRIBUCIÓN DE LA POBLACIÓN SEGÚN GRUPO DE EDAD POR SITUACIÓN DE POBREZA</t>
  </si>
  <si>
    <t>DISTRIBUCIÓN DE LA POBLACIÓN SEGÚN SEXO POR SITUACIÓN DE POBREZA</t>
  </si>
  <si>
    <t>DISTRIBUCIÓN DE LA POBLACIÓN SEGÚN PERTENENCIA A PUEBLOS INDÍGENAS POR SITUACIÓN DE POBREZA</t>
  </si>
  <si>
    <t>DISTRIBUCIÓN DE LA POBLACIÓN SEGÚN TIPO DE HOGAR POR SITUACIÓN DE POBREZA</t>
  </si>
  <si>
    <t>DISTRIBUCIÓN DE LOS HOGARES SEGÚN TIPO DE HOGAR POR SITUACIÓN DE POBREZA</t>
  </si>
  <si>
    <t>DISTRIBUCIÓN DE LA POBLACIÓN SEGÚN LUGAR DE NACIMIENTO POR SITUACIÓN DE POBREZA</t>
  </si>
  <si>
    <t>Nacido/a en Chile</t>
  </si>
  <si>
    <t>Nacido/a fuera de Chile</t>
  </si>
  <si>
    <t>TAMAÑO MEDIO DE LOS HOGARES POR SITUACIÓN DE POBREZA</t>
  </si>
  <si>
    <t>PORCENTAJE DE HOGARES CON ADULTOS MAYORES POR SITUACIÓN DE POBREZA</t>
  </si>
  <si>
    <t>HOGARES CON ADULTOS MAYORES POR SITUACIÓN DE POBREZA</t>
  </si>
  <si>
    <t>EDAD PROMEDIO DEL JEFE/A DE HOGAR POR SITUACIÓN DE POBREZA</t>
  </si>
  <si>
    <t>ESCOLARIDAD PROMEDIO DEL JEFE/A DE HOGAR POR SITUACIÓN DE POBREZA</t>
  </si>
  <si>
    <t>PROMEDIO DE OCUPADOS POR HOGAR POR SITUACIÓN DE POBREZA</t>
  </si>
  <si>
    <t>CONDICIÓN DE ACTIVIDAD POR SITUACIÓN DE POBREZA</t>
  </si>
  <si>
    <t>TASA DE PARTICIPACIÓN POR SITUACIÓN DE POBREZA</t>
  </si>
  <si>
    <t>TASA DE DEPENDENCIA POR SITUACIÓN DE POBREZA</t>
  </si>
  <si>
    <t>TASA DE DESOCUPACIÓN POR SITUACIÓN DE POBREZA</t>
  </si>
  <si>
    <t>TASA DE OCUPACIÓN POR SITUACIÓN DE POBREZA</t>
  </si>
  <si>
    <t>PORCENTAJE DE ASALARIADOS POR SITUACIÓN DE POBREZA</t>
  </si>
  <si>
    <t>PROMEDIO DE ESCOLARIDAD POR SITUACIÓN DE POBREZA</t>
  </si>
  <si>
    <t>PORCENTAJE DE PERSONAS SIN EDUCACIÓN MEDIA COMPLETA POR SITUACIÓN DE POBREZA</t>
  </si>
  <si>
    <t>COBERTURA EDUCACIONAL NETA POR NIVEL DE ENSEÑANZA Y SITUACIÓN DE POBREZA</t>
  </si>
  <si>
    <t>Estimación</t>
  </si>
  <si>
    <t>Error estándar</t>
  </si>
  <si>
    <t>2006-2009</t>
  </si>
  <si>
    <t>2009-2011</t>
  </si>
  <si>
    <t>2011-2013</t>
  </si>
  <si>
    <t>2013-2015</t>
  </si>
  <si>
    <t>Urbana</t>
  </si>
  <si>
    <t>La Araucanía</t>
  </si>
  <si>
    <t xml:space="preserve">Magallanes </t>
  </si>
  <si>
    <t xml:space="preserve">Tarapacá </t>
  </si>
  <si>
    <t xml:space="preserve">Antofagasta </t>
  </si>
  <si>
    <t xml:space="preserve">Atacama </t>
  </si>
  <si>
    <t xml:space="preserve">Coquimbo </t>
  </si>
  <si>
    <t xml:space="preserve">Valparaíso </t>
  </si>
  <si>
    <t xml:space="preserve">O'Higgins </t>
  </si>
  <si>
    <t xml:space="preserve">Maule </t>
  </si>
  <si>
    <t xml:space="preserve">Biobío </t>
  </si>
  <si>
    <t xml:space="preserve">La Araucanía </t>
  </si>
  <si>
    <t xml:space="preserve">Los Lagos </t>
  </si>
  <si>
    <t xml:space="preserve">Aysén </t>
  </si>
  <si>
    <t xml:space="preserve">Los Ríos </t>
  </si>
  <si>
    <t xml:space="preserve">Arica y Parinacota </t>
  </si>
  <si>
    <t>2015-2017</t>
  </si>
  <si>
    <t>Ñuble</t>
  </si>
  <si>
    <r>
      <t>Total pobres</t>
    </r>
    <r>
      <rPr>
        <b/>
        <vertAlign val="superscript"/>
        <sz val="10"/>
        <rFont val="Calibri"/>
        <family val="2"/>
        <scheme val="minor"/>
      </rPr>
      <t>1</t>
    </r>
  </si>
  <si>
    <r>
      <t>1</t>
    </r>
    <r>
      <rPr>
        <sz val="10"/>
        <rFont val="Calibri"/>
        <family val="2"/>
        <scheme val="minor"/>
      </rPr>
      <t>Incluye a pobres extremos y pobres no extremos.</t>
    </r>
  </si>
  <si>
    <t>2006-2017</t>
  </si>
  <si>
    <r>
      <rPr>
        <vertAlign val="superscript"/>
        <sz val="10"/>
        <rFont val="Calibri"/>
        <family val="2"/>
        <scheme val="minor"/>
      </rPr>
      <t>1</t>
    </r>
    <r>
      <rPr>
        <sz val="10"/>
        <rFont val="Calibri"/>
        <family val="2"/>
        <scheme val="minor"/>
      </rPr>
      <t>Incluye a pobres extremos y pobres no extremos.</t>
    </r>
  </si>
  <si>
    <t>test</t>
  </si>
  <si>
    <r>
      <t>Total pobres</t>
    </r>
    <r>
      <rPr>
        <vertAlign val="superscript"/>
        <sz val="10"/>
        <rFont val="Calibri"/>
        <family val="2"/>
        <scheme val="minor"/>
      </rPr>
      <t>1</t>
    </r>
  </si>
  <si>
    <r>
      <t>Básica</t>
    </r>
    <r>
      <rPr>
        <b/>
        <vertAlign val="superscript"/>
        <sz val="10"/>
        <color indexed="8"/>
        <rFont val="Calibri"/>
        <family val="2"/>
        <scheme val="minor"/>
      </rPr>
      <t>3</t>
    </r>
  </si>
  <si>
    <r>
      <t>Media</t>
    </r>
    <r>
      <rPr>
        <b/>
        <vertAlign val="superscript"/>
        <sz val="10"/>
        <color indexed="8"/>
        <rFont val="Calibri"/>
        <family val="2"/>
        <scheme val="minor"/>
      </rPr>
      <t>4</t>
    </r>
  </si>
  <si>
    <r>
      <t>Superior</t>
    </r>
    <r>
      <rPr>
        <b/>
        <vertAlign val="superscript"/>
        <sz val="10"/>
        <color indexed="8"/>
        <rFont val="Calibri"/>
        <family val="2"/>
        <scheme val="minor"/>
      </rPr>
      <t>5</t>
    </r>
  </si>
  <si>
    <r>
      <rPr>
        <vertAlign val="superscript"/>
        <sz val="10"/>
        <color indexed="8"/>
        <rFont val="Calibri"/>
        <family val="2"/>
        <scheme val="minor"/>
      </rPr>
      <t>1</t>
    </r>
    <r>
      <rPr>
        <sz val="10"/>
        <color indexed="8"/>
        <rFont val="Calibri"/>
        <family val="2"/>
        <scheme val="minor"/>
      </rPr>
      <t>Incluye a pobres extremos y pobres no extremos.</t>
    </r>
  </si>
  <si>
    <r>
      <rPr>
        <vertAlign val="superscript"/>
        <sz val="10"/>
        <color indexed="8"/>
        <rFont val="Calibri"/>
        <family val="2"/>
        <scheme val="minor"/>
      </rPr>
      <t>3</t>
    </r>
    <r>
      <rPr>
        <sz val="10"/>
        <color indexed="8"/>
        <rFont val="Calibri"/>
        <family val="2"/>
        <scheme val="minor"/>
      </rPr>
      <t>Porcentaje de niños y niñas entre 6 y 13 años que asisten a educación básica y educación especial  en relación a la población del grupo etáreo.</t>
    </r>
  </si>
  <si>
    <r>
      <rPr>
        <vertAlign val="superscript"/>
        <sz val="10"/>
        <color indexed="8"/>
        <rFont val="Calibri"/>
        <family val="2"/>
        <scheme val="minor"/>
      </rPr>
      <t>4</t>
    </r>
    <r>
      <rPr>
        <sz val="10"/>
        <color indexed="8"/>
        <rFont val="Calibri"/>
        <family val="2"/>
        <scheme val="minor"/>
      </rPr>
      <t>Porcentaje de niños y niñas entre 14 y 17 años que asisten a educación media en relación a la población del grupo etáreo.</t>
    </r>
  </si>
  <si>
    <r>
      <rPr>
        <vertAlign val="superscript"/>
        <sz val="10"/>
        <color indexed="8"/>
        <rFont val="Calibri"/>
        <family val="2"/>
        <scheme val="minor"/>
      </rPr>
      <t>5</t>
    </r>
    <r>
      <rPr>
        <sz val="10"/>
        <color indexed="8"/>
        <rFont val="Calibri"/>
        <family val="2"/>
        <scheme val="minor"/>
      </rPr>
      <t>Porcentaje de jóvenes entre 18 y 24 años que asisten a educación superior en relación a la población del grupo etáreo.</t>
    </r>
  </si>
  <si>
    <r>
      <t>Total pobres</t>
    </r>
    <r>
      <rPr>
        <b/>
        <vertAlign val="superscript"/>
        <sz val="10"/>
        <color indexed="8"/>
        <rFont val="Calibri"/>
        <family val="2"/>
        <scheme val="minor"/>
      </rPr>
      <t>1</t>
    </r>
  </si>
  <si>
    <t>(Años de estudio efectivamente cursados por las personas de 19 años y más)</t>
  </si>
  <si>
    <t>(Número de personas de 19 años y más)</t>
  </si>
  <si>
    <t xml:space="preserve">(Número de asalariados)
</t>
  </si>
  <si>
    <t xml:space="preserve">(Número de ocupados sin cotización previsional)
</t>
  </si>
  <si>
    <t>Pobres/No pobres</t>
  </si>
  <si>
    <t>Censal</t>
  </si>
  <si>
    <t>Extenso  biparental</t>
  </si>
  <si>
    <t>Extenso  monoparental</t>
  </si>
  <si>
    <t>Extenso monoparental</t>
  </si>
  <si>
    <t/>
  </si>
  <si>
    <t>a. Estimaciones realizadas utilizando la metodología actual de medición de la pobreza.</t>
  </si>
  <si>
    <t>I/NI</t>
  </si>
  <si>
    <r>
      <rPr>
        <vertAlign val="superscript"/>
        <sz val="10"/>
        <rFont val="Calibri"/>
        <family val="2"/>
        <scheme val="minor"/>
      </rPr>
      <t xml:space="preserve">1 </t>
    </r>
    <r>
      <rPr>
        <sz val="10"/>
        <rFont val="Calibri"/>
        <family val="2"/>
        <scheme val="minor"/>
      </rPr>
      <t>Incluye a pobres extremos y pobres no extremos.</t>
    </r>
  </si>
  <si>
    <t xml:space="preserve">Monoparental </t>
  </si>
  <si>
    <t xml:space="preserve">Biparental </t>
  </si>
  <si>
    <t>(Porcentaje, hogares por zona)</t>
  </si>
  <si>
    <t>(Porcentaje, personas por zona)</t>
  </si>
  <si>
    <t xml:space="preserve">(Porcentaje, personas por sexo)
</t>
  </si>
  <si>
    <t xml:space="preserve">(Porcentaje, personas por grupo de edad)
</t>
  </si>
  <si>
    <t xml:space="preserve">(Porcentaje, personas por pertenencia a pueblos indígenas)
</t>
  </si>
  <si>
    <t xml:space="preserve">(Porcentaje, personas por lugar de nacimiento)
</t>
  </si>
  <si>
    <t xml:space="preserve">(Porcentaje, personas por tipo de hogar)
</t>
  </si>
  <si>
    <t xml:space="preserve">(Porcentaje, personas por situación de pobreza)
</t>
  </si>
  <si>
    <t xml:space="preserve">(Porcentaje, personas por situación de pobreza )
</t>
  </si>
  <si>
    <t>(Porcentaje, personas por situación de pobreza)</t>
  </si>
  <si>
    <t xml:space="preserve">(Porcentaje, personas por situación de pobreza)
</t>
  </si>
  <si>
    <t xml:space="preserve">(Razón, número de personas por ocupado) </t>
  </si>
  <si>
    <t xml:space="preserve">(Porcentaje, ocupados por situación de pobreza)
</t>
  </si>
  <si>
    <t xml:space="preserve">(Porcentaje, personas de 19 años y más por situación de pobreza)
</t>
  </si>
  <si>
    <t>(Porcentaje, total de hogares)</t>
  </si>
  <si>
    <t xml:space="preserve">(Porcentaje, hogares por región)
</t>
  </si>
  <si>
    <t xml:space="preserve">(Porcentaje, hogares por tipo de hogar)
</t>
  </si>
  <si>
    <t xml:space="preserve">(Porcentaje, hogares por situación de pobreza)
</t>
  </si>
  <si>
    <t>(Porcentaje, hogares por situación de pobreza)</t>
  </si>
  <si>
    <t xml:space="preserve">(Promedio por hogar, número de personas por situación de pobreza) </t>
  </si>
  <si>
    <t>(Número de personas, hogares por situación de pobreza)</t>
  </si>
  <si>
    <t xml:space="preserve">(Porcentaje, hogares por situación de pobreza)
</t>
  </si>
  <si>
    <t>(Porcentaje, jefes de hogar por situación de pobreza)</t>
  </si>
  <si>
    <t>(Años de estudio efectivamente cursados, jefes de hogar de 19 años y más)</t>
  </si>
  <si>
    <t>N/A</t>
  </si>
  <si>
    <t>PORCENTAJE DE TRABAJADORES CUENTA PROPIA POR SITUACIÓN DE POBREZA</t>
  </si>
  <si>
    <t xml:space="preserve">(Número de trabajadores cuenta propia)
</t>
  </si>
  <si>
    <t>(Porcentaje, población total)</t>
  </si>
  <si>
    <t>e. Los datos correspondientes a la Región del Biobío antes y después del año 2017 no son comparables, pues con anterioridad a este año dicha región incluía el territorio de la actual Región del Ñuble.</t>
  </si>
  <si>
    <t>INCIDENCIA, BRECHA PROMEDIO Y SEVERIDAD DE LA POBREZA EN LA POBLACIÓN</t>
  </si>
  <si>
    <t>INCIDENCIA, BRECHA PROMEDIO Y SEVERIDAD DE LA POBREZA EXTREMA EN LA POBLACIÓN</t>
  </si>
  <si>
    <t>INCIDENCIA, BRECHA PROMEDIO Y SEVERIDAD DE LA POBREZA EN LOS HOGARES</t>
  </si>
  <si>
    <t>INCIDENCIA, BRECHA PROMEDIO Y SEVERIDAD DE LA POBREZA EXTREMA EN LOS HOGARES</t>
  </si>
  <si>
    <t>INCIDENCIA, BRECHA PROMEDIO Y SEVERIDAD DE LA POBREZA EN LOS HOGARES POR REGIÓN</t>
  </si>
  <si>
    <t>INCIDENCIA, BRECHA PROMEDIO Y SEVERIDAD DE LA POBREZA EXTREMA EN LOS HOGARES POR REGIÓN</t>
  </si>
  <si>
    <t>INCIDENCIA, BRECHA PROMEDIO Y SEVERIDAD DE LA POBREZA EXTREMA EN LA POBLACIÓN POR REGIÓN</t>
  </si>
  <si>
    <t>INCIDENCIA, BRECHA PROMEDIO Y SEVERIDAD DE LA POBREZA EN LA POBLACIÓN POR REGIÓN</t>
  </si>
  <si>
    <t>VALOR DE LA LÍNEA DE POBREZA POR TAMAÑO DEL HOGAR</t>
  </si>
  <si>
    <t>VALOR DE LA LÍNEA DE POBREZA EXTREMA POR TAMAÑO DEL HOGAR</t>
  </si>
  <si>
    <t>Fuerza de trabajo</t>
  </si>
  <si>
    <t>Ocupados</t>
  </si>
  <si>
    <t>Desocupados</t>
  </si>
  <si>
    <t>Inactivos</t>
  </si>
  <si>
    <t>INCIDENCIA, BRECHA PROMEDIO Y SEVERIDAD DE LA POBREZA EN LA POBLACIÓN POR ZONA URBANA Y RURAL</t>
  </si>
  <si>
    <t>INCIDENCIA, BRECHA PROMEDIO Y SEVERIDAD DE LA POBREZA EXTREMA  EN LA POBLACIÓN POR ZONA URBANA Y RURAL</t>
  </si>
  <si>
    <t>DISTRIBUCIÓN DE LA POBLACIÓN SEGÚN TIPO DE HOGAR AGREGADO POR SITUACIÓN DE POBREZA</t>
  </si>
  <si>
    <t xml:space="preserve"> NÚMERO DE TRABAJADORES CUENTA PROPIA POR SITUACIÓN DE POBREZA</t>
  </si>
  <si>
    <t>PORCENTAJE DE OCUPADOS SIN COTIZACIÓN PREVISIONAL POR SITUACIÓN DE POBREZA</t>
  </si>
  <si>
    <t>NÚMERO DE OCUPADOS SIN COTIZACIÓN PREVISIONAL POR SITUACIÓN DE POBREZA</t>
  </si>
  <si>
    <r>
      <rPr>
        <vertAlign val="superscript"/>
        <sz val="10"/>
        <color indexed="8"/>
        <rFont val="Calibri"/>
        <family val="2"/>
        <scheme val="minor"/>
      </rPr>
      <t>2</t>
    </r>
    <r>
      <rPr>
        <sz val="10"/>
        <color indexed="8"/>
        <rFont val="Calibri"/>
        <family val="2"/>
        <scheme val="minor"/>
      </rPr>
      <t xml:space="preserve"> Porcentaje de niños y niñas entre 0 y 5 años que asisten a educación parvularia en relación a la población del grupo etáreo.</t>
    </r>
  </si>
  <si>
    <r>
      <t>Parvularia</t>
    </r>
    <r>
      <rPr>
        <b/>
        <vertAlign val="superscript"/>
        <sz val="10"/>
        <color indexed="8"/>
        <rFont val="Calibri"/>
        <family val="2"/>
        <scheme val="minor"/>
      </rPr>
      <t>2</t>
    </r>
  </si>
  <si>
    <t>DISTRIBUCIÓN DE LA POBLACIÓN Y DE LOS HOGARES SEGÚN SITUACIÓN DE POBREZA</t>
  </si>
  <si>
    <t>DISTRIBUCIÓN DE LA POBLACIÓN SEGÚN SITUACIÓN DE POBREZA</t>
  </si>
  <si>
    <t>POBLACIÓN SEGÚN SITUACIÓN DE POBREZA</t>
  </si>
  <si>
    <t xml:space="preserve">DISTRIBUCIÓN DE LA POBLACIÓN SEGÚN SITUACIÓN DE POBREZA POR ZONA URBANA Y RURAL </t>
  </si>
  <si>
    <t xml:space="preserve">POBLACIÓN SEGÚN SITUACIÓN DE POBREZA POR ZONA URBANA Y RURAL </t>
  </si>
  <si>
    <t>DISTRIBUCIÓN DE LA POBLACIÓN SEGÚN SITUACIÓN DE POBREZA POR SEXO</t>
  </si>
  <si>
    <t>POBLACIÓN SEGÚN SITUACIÓN DE POBREZA POR SEXO</t>
  </si>
  <si>
    <t>DISTRIBUCIÓN DE LA POBLACIÓN SEGÚN SITUACIÓN DE POBREZA POR GRUPO DE EDAD</t>
  </si>
  <si>
    <t>POBLACIÓN SEGÚN SITUACIÓN DE POBREZA POR GRUPO DE EDAD</t>
  </si>
  <si>
    <t>DISTRIBUCIÓN DE LA POBLACIÓN SEGÚN SITUACIÓN DE POBREZA POR PERTENENCIA A PUEBLOS INDíGENAS</t>
  </si>
  <si>
    <t>POBLACIÓN SEGÚN SITUACIÓN DE POBREZA POR PERTENENCIA A PUEBLOS INDíGENAS</t>
  </si>
  <si>
    <t>DISTRIBUCIÓN DE LA POBLACIÓN SEGÚN SITUACIÓN DE POBREZA POR LUGAR DE NACIMIENTO</t>
  </si>
  <si>
    <t>POBLACIÓN SEGÚN SITUACIÓN DE POBREZA POR LUGAR DE NACIMIENTO</t>
  </si>
  <si>
    <t>DISTRIBUCIÓN DE LA POBLACIÓN SEGÚN SITUACIÓN DE POBREZA POR TIPO DE HOGAR</t>
  </si>
  <si>
    <t>POBLACIÓN SEGÚN SITUACIÓN DE POBREZA POR TIPO DE HOGAR</t>
  </si>
  <si>
    <t>DISTRIBUCIÓN DE LA POBLACIÓN SEGÚN SITUACIÓN DE POBREZA POR TIPO DE HOGAR AGREGADO</t>
  </si>
  <si>
    <t>POBLACIÓN SEGÚN SITUACIÓN DE POBREZA POR TIPO DE HOGAR AGREGADO</t>
  </si>
  <si>
    <t>POBLACIÓN SEGÚN LUGAR DE NACIMIENTO POR SITUACIÓN DE POBREZA</t>
  </si>
  <si>
    <t>POBLACIÓN SEGÚN REGIÓN POR SITUACIÓN DE POBREZA</t>
  </si>
  <si>
    <t>POBLACIÓN SEGÚN SEXO POR SITUACIÓN DE POBREZA</t>
  </si>
  <si>
    <t>POBLACIÓN SEGÚN GRUPO DE EDAD POR SITUACIÓN DE POBREZA</t>
  </si>
  <si>
    <t>POBLACIÓN SEGÚN PERTENENCIA A PUEBLOS INDÍGENAS POR SITUACIÓN DE POBREZA</t>
  </si>
  <si>
    <t>POBLACIÓN SEGÚN TIPO DE HOGAR POR SITUACIÓN DE POBREZA</t>
  </si>
  <si>
    <t>POBLACIÓN SEGÚN TIPO DE HOGAR AGREGADO POR SITUACIÓN DE POBREZA</t>
  </si>
  <si>
    <t>NÚMERO DE ASALARIADOS POR SITUACIÓN DE POBREZA</t>
  </si>
  <si>
    <t>NÚMERO DE PERSONAS SIN EDUCACIÓN MEDIA COMPLETA POR SITUACIÓN DE POBREZA</t>
  </si>
  <si>
    <t>NÚMERO DE ALUMNOS Y ALUMNAS POR NIVEL DE ENSEÑANZA Y SITUACIÓN DE POBREZA</t>
  </si>
  <si>
    <t>DISTRIBUCIÓN DE LOS HOGARES SEGÚN SITUACIÓN DE POBREZA</t>
  </si>
  <si>
    <t>HOGARES SEGÚN SITUACIÓN DE POBREZA</t>
  </si>
  <si>
    <t>DISTRIBUCIÓN DE LOS HOGARES SEGÚN SITUACIÓN DE POBREZA POR REGIÓN</t>
  </si>
  <si>
    <t>HOGARES SEGÚN SITUACIÓN DE POBREZA POR REGIÓN</t>
  </si>
  <si>
    <t>DISTRIBUCIÓN DE LOS HOGARES SEGÚN SITUACIÓN DE POBREZA POR GRUPO DE EDAD DEL JEFE/A DE HOGAR</t>
  </si>
  <si>
    <t>HOGARES SEGÚN SITUACIÓN DE POBREZA POR GRUPO DE EDAD DEL JEFE/A DE HOGAR</t>
  </si>
  <si>
    <t>DISTRIBUCIÓN DE LOS HOGARES SEGÚN SITUACIÓN DE POBREZA POR TIPO DE HOGAR</t>
  </si>
  <si>
    <t>HOGARES SEGÚN SITUACIÓN DE POBREZA POR TIPO DE HOGAR</t>
  </si>
  <si>
    <t>DISTRIBUCIÓN DE LOS HOGARES SEGÚN SITUACIÓN DE POBREZA POR TIPO DE HOGAR AGREGADO</t>
  </si>
  <si>
    <t>HOGARES SEGÚN SITUACIÓN DE POBREZA POR TIPO DE HOGAR AGREGADO</t>
  </si>
  <si>
    <t>HOGARES SEGÚN REGIÓN POR SITUACIÓN DE POBREZA</t>
  </si>
  <si>
    <t>HOGARES SEGÚN TIPO DE HOGAR POR SITUACIÓN DE POBREZA</t>
  </si>
  <si>
    <t>DISTRIBUCIÓN DE LOS HOGARES SEGÚN SITUACIÓN DE POBREZA POR ZONA URBANA Y RURAL</t>
  </si>
  <si>
    <t>HOGARES SEGÚN SITUACIÓN DE POBREZA POR ZONA URBANA Y RURAL</t>
  </si>
  <si>
    <t>INCIDENCIA, BRECHA PROMEDIO Y SEVERIDAD DE LA POBREZA EN LOS HOGARES POR ZONA URBANA Y RURAL</t>
  </si>
  <si>
    <t>INCIDENCIA, BRECHA PROMEDIO Y SEVERIDAD DE LA POBREZA EXTREMA EN LOS HOGARES POR ZONA URBANA Y RURAL</t>
  </si>
  <si>
    <t>DISTRIBUCIÓN DE LOS HOGARES SEGÚN ZONA URBANA Y RURAL POR SITUACIÓN DE POBREZA</t>
  </si>
  <si>
    <t>HOGARES SEGÚN ZONA URBANA Y RURAL POR SITUACIÓN DE POBREZA</t>
  </si>
  <si>
    <t>Indicadores de trabajo por situación de pobreza</t>
  </si>
  <si>
    <t>DISTRIBUCIÓN PORCENTUAL DE LA POBLACIÓN SEGÚN ZONA URBANA Y RURAL POR SITUACIÓN DE POBREZA</t>
  </si>
  <si>
    <t>POBLACIÓN SEGÚN ZONA URBANA Y RURAL POR SITUACIÓN DE POBREZA</t>
  </si>
  <si>
    <t>Grupo de edad</t>
  </si>
  <si>
    <t>PORCENTAJE DE HOGARES CON NIÑOS, NIÑAS Y ADOLESCENTES POR SITUACIÓN DE POBREZA</t>
  </si>
  <si>
    <t>HOGARES CON NIÑOS, NIÑAS Y ADOLESCENTES POR SITUACIÓN DE POBREZA</t>
  </si>
  <si>
    <t>2006-2020</t>
  </si>
  <si>
    <t>2009-2020</t>
  </si>
  <si>
    <t>-</t>
  </si>
  <si>
    <t>2017-2020</t>
  </si>
  <si>
    <t>diferencias</t>
  </si>
  <si>
    <t>promedio</t>
  </si>
  <si>
    <t>DISTRIBUCIÓN DE LA POBLACIÓN SEGÚN SISTEMA PREVISIONAL DE SALUD POR SITUACIÓN DE POBREZA</t>
  </si>
  <si>
    <t>POBLACIÓN SEGÚN SISTEMA PREVISIONAL DE SALUD POR SITUACIÓN DE POBREZA</t>
  </si>
  <si>
    <t xml:space="preserve">(Número de personas)
</t>
  </si>
  <si>
    <t>Fonasa</t>
  </si>
  <si>
    <t>ISAPRE</t>
  </si>
  <si>
    <t xml:space="preserve">Ninguno </t>
  </si>
  <si>
    <t>Otro sistema</t>
  </si>
  <si>
    <t>e. Se incluye FFAA en categoría otro sistema</t>
  </si>
  <si>
    <t>Indice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</si>
  <si>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</si>
  <si>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</si>
  <si>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</si>
  <si>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</si>
  <si>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</si>
  <si>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</si>
  <si>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</si>
  <si>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</si>
  <si>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</si>
  <si>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</si>
  <si>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</si>
  <si>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</si>
  <si>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</si>
  <si>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</si>
  <si>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</si>
  <si>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</si>
  <si>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</si>
  <si>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</si>
  <si>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</si>
  <si>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</si>
  <si>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</si>
  <si>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</si>
  <si>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</si>
  <si>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</si>
  <si>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</si>
  <si>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</si>
  <si>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</si>
  <si>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</si>
  <si>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</si>
  <si>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</si>
  <si>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</si>
  <si>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</si>
  <si>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</si>
  <si>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</si>
  <si>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</si>
  <si>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</si>
  <si>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</si>
  <si>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</si>
  <si>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</si>
  <si>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</si>
  <si>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</si>
  <si>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</si>
  <si>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</si>
  <si>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</si>
  <si>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</si>
  <si>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</si>
  <si>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</si>
  <si>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</si>
  <si>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</si>
  <si>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</si>
  <si>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</si>
  <si>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</si>
  <si>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</si>
  <si>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</si>
  <si>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</si>
  <si>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</si>
  <si>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</si>
  <si>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</si>
  <si>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</si>
  <si>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</si>
  <si>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</si>
  <si>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</si>
  <si>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</si>
  <si>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</si>
  <si>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</si>
  <si>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</si>
  <si>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</si>
  <si>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</si>
  <si>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Distribución de la población según situación de pobreza</t>
  </si>
  <si>
    <t>País</t>
  </si>
  <si>
    <t>Zona urbana y rural</t>
  </si>
  <si>
    <t>Pueblos indígenas</t>
  </si>
  <si>
    <t>Composición de la población por situación de pobreza</t>
  </si>
  <si>
    <t>Indicadores de salud por situación de pobreza</t>
  </si>
  <si>
    <t>Distribución de la población y de los hogares según situación de pobreza, 2020</t>
  </si>
  <si>
    <t>INDICE</t>
  </si>
  <si>
    <t>SITUACIÓN DE POBREZA POR INGRESOS</t>
  </si>
  <si>
    <t>PERSONAS</t>
  </si>
  <si>
    <t>Distribución de la población según situación de pobreza, 2006-2020</t>
  </si>
  <si>
    <t>Población según situación de pobreza, 2006-2020</t>
  </si>
  <si>
    <t>Incidencia, brecha promedio y severidad de la pobreza en la población, 2006-2020</t>
  </si>
  <si>
    <t>Incidencia, brecha promedio y severidad  de la pobreza extrema en la población, 2006-2020</t>
  </si>
  <si>
    <t>Distribución de la población según situación de pobreza por zona urbana y rural, 2006-2020</t>
  </si>
  <si>
    <t>Población según situación de pobreza por zona urbana y rural, 2006-2020</t>
  </si>
  <si>
    <t>Incidencia, brecha promedio y severidad  de la pobreza en la población por zona urbana y rural, 2006-2020</t>
  </si>
  <si>
    <t>Incidencia, brecha promedio y severidad  de la pobreza extrema en la población por zona urbana y rural, 2006-2020</t>
  </si>
  <si>
    <t>Distribución de la población según situación de pobreza por región, 2006-2020</t>
  </si>
  <si>
    <t>Población según situación de pobreza por región, 2006-2020</t>
  </si>
  <si>
    <t>Incidencia, brecha promedio y severidad de la pobreza en la población por región, 2006-2020</t>
  </si>
  <si>
    <t>Incidencia, brecha promedio y severidad  de la pobreza extrema en la población por región, 2006-2020</t>
  </si>
  <si>
    <t>Distribución de la población según situación de pobreza por sexo, 2006-2020</t>
  </si>
  <si>
    <t>Población según situación de pobreza por sexo, 2006-2020</t>
  </si>
  <si>
    <t>Distribución de la población según situación de pobreza por grupo de edad, 2006-2020</t>
  </si>
  <si>
    <t>Población según situación de pobreza por grupo de edad, 2006-2020</t>
  </si>
  <si>
    <t>Distribución de la población según situación de pobreza por pertenencia a pueblos indígenas, 2006-2020</t>
  </si>
  <si>
    <t>Población según situación de pobreza por pertenencia a pueblos indígenas,  2006-2020</t>
  </si>
  <si>
    <t>Distribución de la población según situación de pobreza por lugar de nacimiento, 2006-2020</t>
  </si>
  <si>
    <t>Población según situación de pobreza por lugar de nacimiento, 2006-2020</t>
  </si>
  <si>
    <t>Distribución de la población según situación de pobreza por tipo de hogar, 2006-2020</t>
  </si>
  <si>
    <t>Población según situación de pobreza por tipo de hogar, 2006-2020</t>
  </si>
  <si>
    <t>Distribución de la población según situación de pobreza por tipo de hogar agregado, 2006-2020</t>
  </si>
  <si>
    <t>Población según situación de pobreza por tipo de hogar agregado, 2006-2020</t>
  </si>
  <si>
    <t>Distribución de la población según zona urbana y rural por situación de pobreza, 2006-2020</t>
  </si>
  <si>
    <t>Población según zona urbana y rural por situación de pobreza, 2006-2020</t>
  </si>
  <si>
    <t>Distribución de la población según región por situación de pobreza, 2006-2020</t>
  </si>
  <si>
    <t>Población según región por situación de pobreza, 2006-2020</t>
  </si>
  <si>
    <t>Distribución de la población según sexo por situación de pobreza, 2006-2020</t>
  </si>
  <si>
    <t>Población según sexo por situación de pobreza, 2006-2020</t>
  </si>
  <si>
    <t>Distribución de la población según grupo de edad por situación de pobreza, 2006-2020</t>
  </si>
  <si>
    <t>Población según grupo de edad por situación de pobreza, 2006-2020</t>
  </si>
  <si>
    <t>Distribución de la población según pertenencia a pueblos indígenas por situación de pobreza, 2006-2020</t>
  </si>
  <si>
    <t>Población según pertenencia a pueblos indígenas por situación de pobreza, 2006-2020</t>
  </si>
  <si>
    <t>Distribuciónde la población según lugar de nacimiento por situación de pobreza, 2006-2020</t>
  </si>
  <si>
    <t>Población según tipo de hogar por situación de pobreza, 2006-2020</t>
  </si>
  <si>
    <t>Distribución de la población según tipo de hogar agregado por situación de pobreza, 2006-2020</t>
  </si>
  <si>
    <t>Población según tipo de hogar agregado por situación de pobreza, 2006-2020</t>
  </si>
  <si>
    <t>Condición de actividad por situación de pobreza, 2006-2020</t>
  </si>
  <si>
    <t>Tasa de participación por situación de pobreza, 2006-2020</t>
  </si>
  <si>
    <t>Tasa de dependencia por situación de pobreza, 2006-2020</t>
  </si>
  <si>
    <t>Tasa de desocupación por situación de pobreza, 2006-2020</t>
  </si>
  <si>
    <t>Tasa de ocupación por situación de pobreza, 2006-2020</t>
  </si>
  <si>
    <t>Porcentaje de trabajadores cuenta propia por situación de pobreza, 2006-2020</t>
  </si>
  <si>
    <t>Número de trabajadores cuenta propia por situación de pobreza, 2006-2020</t>
  </si>
  <si>
    <t>Porcentaje de asalariados por situación de pobreza, 2006-2020</t>
  </si>
  <si>
    <t>Número de asalariados por situación de pobreza, 2006-2020</t>
  </si>
  <si>
    <t>Porcentaje de ocupados sin cotización previsional por situación de pobreza, 2006-2020</t>
  </si>
  <si>
    <t>Número de ocupados sin cotización previsional  por situación de pobreza, 2006-2020</t>
  </si>
  <si>
    <t>Promedio de escolaridad por situación de pobreza, 2006-2020</t>
  </si>
  <si>
    <t>Porcentaje de personas sin educación media completa por situación de pobreza, 2006-2020</t>
  </si>
  <si>
    <t>Número de personas sin educación media completa por situación de pobreza, 2006-2020</t>
  </si>
  <si>
    <t>Cobertura educacional neta por nivel de enseñanza y situación de pobreza,  2006-2020</t>
  </si>
  <si>
    <t>Indicadores de educación por situación de pobreza</t>
  </si>
  <si>
    <t>Distribución de la población según sistema previsional de salud por situación de pobreza, 2006-2020</t>
  </si>
  <si>
    <t>Población según sistema previsional de salud por situación de pobreza, 2006-2020</t>
  </si>
  <si>
    <t>HOGARES</t>
  </si>
  <si>
    <t>Distribución de los hogares según situación de pobreza</t>
  </si>
  <si>
    <t>Composición de los hogares por situación de pobreza</t>
  </si>
  <si>
    <t>Perfil de los hogares por situación de pobreza</t>
  </si>
  <si>
    <t>ANEXOS</t>
  </si>
  <si>
    <t>Distribución de los hogares según situación de pobreza, 2006-2020</t>
  </si>
  <si>
    <t>Hogares según situación de pobreza, 2006-2020</t>
  </si>
  <si>
    <t>Incidencia, brecha promedio y severidad  de la pobreza en los hogares, 2006-2020</t>
  </si>
  <si>
    <t>Incidencia, brecha promedio y severidad  de la pobreza extrema en los hogares, 2006-2020</t>
  </si>
  <si>
    <t>Distribución de los hogares según situación de pobreza por zona urbana y rural, 2006-2020</t>
  </si>
  <si>
    <t>Hogares según situación de pobreza por zona urbana y rural, 2006-2020</t>
  </si>
  <si>
    <t>Incidencia, brecha promedio y severidad  de la pobreza en los hogares por zona urbana y rural, 2006-2020</t>
  </si>
  <si>
    <t>Incidencia, brecha promedio y severidad  de la pobreza extrema en los hogares por zona urbana y rural, 2006-2020</t>
  </si>
  <si>
    <t>Distribución de los hogares según situación de pobreza por región, 2006-2020</t>
  </si>
  <si>
    <t>Hogares según situación de pobreza por región, 2006-2020</t>
  </si>
  <si>
    <t>Incidencia, brecha promedio y severidad  de la pobreza en los hogares por región, 2006-2020</t>
  </si>
  <si>
    <t>Incidencia, brecha promedio y severidad  de la pobreza extrema en los hogares por región, 2006-2020</t>
  </si>
  <si>
    <t>Distribución de los hogares según situación de pobreza por tipo de hogar, 2006-2020</t>
  </si>
  <si>
    <t>Hogares según situación de pobreza por tipo de hogar, 2006-2020</t>
  </si>
  <si>
    <t>Distribución de los hogares según situación de pobreza por tipo de hogar agregado, 2006-2020</t>
  </si>
  <si>
    <t>Hogares según situación de pobreza por tipo de hogar agregado, 2006-2020</t>
  </si>
  <si>
    <t>Distribución de los hogares según zona urbana y rural por situación de pobreza, 2006-2020</t>
  </si>
  <si>
    <t>Hogares según zona urbana y rural por situación de pobreza, 2006-2020</t>
  </si>
  <si>
    <t>Distribución de los hogares según región por situación de pobreza, 2006-2020</t>
  </si>
  <si>
    <t>Hogares según región por situación de pobreza, 2006-2020</t>
  </si>
  <si>
    <t>Distribución de los hogares según tipo de hogar por situación de pobreza, 2006-2020</t>
  </si>
  <si>
    <t>Hogares según tipo de hogar por situación de pobreza, 2006-2020</t>
  </si>
  <si>
    <t>Distribución de los hogares según tipo de hogar agregado por situación de pobreza, 2006-2020</t>
  </si>
  <si>
    <t>Hogares según tipo de hogar agregado por situación de pobreza, 2006-2020</t>
  </si>
  <si>
    <t>Tamaño medio de los hogares por situación de pobreza, 2006-2020</t>
  </si>
  <si>
    <t>Porcentaje de hogares con niños niñas y adolescentes por situación de pobreza, 2006-2020</t>
  </si>
  <si>
    <t>Hogares con niños, niñas y adolescentes por situación de pobreza, 2006-2020</t>
  </si>
  <si>
    <t>Porcentaje de hogares con adultos mayores por situación de pobreza, 2006-2020</t>
  </si>
  <si>
    <t>Hogares con adultos mayores por situación de pobreza, 2006-2020</t>
  </si>
  <si>
    <t>Edad promedio del jefe/a de hogar por situación de pobreza, 2006-2020</t>
  </si>
  <si>
    <t>Escolaridad promedio del jefe/a de hogar por situación de pobreza, 2006-2020</t>
  </si>
  <si>
    <t>Promedio de ocupados por hogar por situación de pobreza, 2006-2020</t>
  </si>
  <si>
    <t>Encuesta Casen 2020: Personas y hogares en la muestra por zona urbana y rural según región</t>
  </si>
  <si>
    <t>Encuesta Casen 2020: Personas y hogares expandidos por zona urbana y rural según región</t>
  </si>
  <si>
    <t>Valor de la línea de pobreza por tamaño del hogar, 2006-2020</t>
  </si>
  <si>
    <t>Valor de la línea de pobreza extrema por tamaño del hogar, 2006-2020</t>
  </si>
  <si>
    <t>ENCUESTA CASEN 2020: PERSONAS Y HOGARES EN LA MUESTRA POR ZONA URBANA Y RURAL SEGÚN REGIÓN</t>
  </si>
  <si>
    <t>ENCUESTA CASEN 2020: PERSONAS Y HOGARES EXPANDIDOS POR ZONA URBANA Y RURAL SEGÚN REGIÓN</t>
  </si>
  <si>
    <t>e.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</si>
  <si>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f.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</si>
  <si>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e. Número de personas que deben ser solventadas económicamente por cada persona ocupada en una población determinada. Razón entre el número total de personas y el número de personas ocupadas.</t>
  </si>
  <si>
    <t xml:space="preserve"> </t>
  </si>
  <si>
    <t>(Porcentaje, número de personas y hogares)</t>
  </si>
  <si>
    <t>f.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</si>
  <si>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Fuente: Ministerio de Desarrollo Social y Familia, Encuesta Casen y Encuesta Casen en Pandemia 2020.</t>
  </si>
  <si>
    <t>Fuente: Ministerio de Desarrollo Social y Familia, Encuesta Casen en Pandemia 2020.</t>
  </si>
  <si>
    <t>g.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</si>
  <si>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Distribución de la población según lugar de nacimiento por situación de pobreza, 2006-2020</t>
  </si>
  <si>
    <t>Distribución de la Población según tipo de hogar por situación de pobreza, 2006-2020</t>
  </si>
  <si>
    <t xml:space="preserve">(Porcentaje, cuenta propia por situación de pobreza)
</t>
  </si>
  <si>
    <t xml:space="preserve">(Porcentaje, asalariados por situación de pobreza)
</t>
  </si>
  <si>
    <t>Número de alumnos y alumnas por nivel de enseñanza y situación de pobreza, 2006-2020</t>
  </si>
  <si>
    <t>g.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</si>
  <si>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h.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</si>
  <si>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 Se excluye al servicio doméstico puertas adentro y su núcleo familiar.</t>
  </si>
  <si>
    <t>DISTRIBUCIÓN DE LOS HOGARES SEGÚN SITUACIÓN DE POBREZA POR SEXO DEL JEFE/A DEL HOGAR</t>
  </si>
  <si>
    <t>HOGARES SEGÚN SITUACIÓN DE POBREZA POR SEXO DEL JEFE/A DEL HOGAR</t>
  </si>
  <si>
    <t>Distribución de los hogares según situación de pobreza por sexo del jefe/a del hogar, 2006-2020</t>
  </si>
  <si>
    <t>Hogares según situación de pobreza por sexo del jefe/a del hogar, 2006-2020</t>
  </si>
  <si>
    <t>Distribución de los hogares según situación de pobreza por grupo de edad del jefe/a del hogar, 2006-2020</t>
  </si>
  <si>
    <t>Hogares según situación de pobreza por grupo de edad del jefe/a del hogar, 2006-2020</t>
  </si>
  <si>
    <t>Distribución de los hogares según situación de pobreza por pertenencia a pueblos indígenas del jefe/a del hogar, 2006-2020</t>
  </si>
  <si>
    <t>Hogares según situación de pobreza por pertenencia a pueblos indígenas del jefe/a del hogar, 2006-2020</t>
  </si>
  <si>
    <t>Distribución de los hogares según situación de pobreza por lugar de nacimiento del jefe/a del hogar, 2006-2020</t>
  </si>
  <si>
    <t>Hogares según situación de pobreza por lugar de nacimiento del jefe/a del hogar, 2006-2020</t>
  </si>
  <si>
    <t>DISTRIBUCIÓN DE LOS HOGARES SEGÚN SITUACIÓN DE POBREZA POR PERTENENCIA DEL JEFE/A DEL HOGAR A PUEBLOS INDÍGENAS</t>
  </si>
  <si>
    <t>HOGARES SEGÚN SITUACIÓN DE POBREZA POR PERTENENCIA  DEL JEFE/A DEL HOGAR A PUEBLOS INDÍGENAS</t>
  </si>
  <si>
    <t xml:space="preserve">(Porcentaje, hogares por pertenencia del jefe/a del hogar a pueblos indígenas)
</t>
  </si>
  <si>
    <t>DISTRIBUCIÓN DE LOS HOGARES SEGÚN SITUACIÓN DE POBREZA POR LUGAR DE NACIMIENTO DEL JEFE/A DEL HOGAR</t>
  </si>
  <si>
    <t>HOGARES SEGÚN SITUACIÓN DE POBREZA POR LUGAR DE NACIMIENTO DEL JEFE/A DEL HOGAR</t>
  </si>
  <si>
    <t xml:space="preserve">(Porcentaje, hogares por lugar de nacimiento del jefe/a del hogar)
</t>
  </si>
  <si>
    <t>(Porcentaje, hogares por sexo del jefe/a del hogar)</t>
  </si>
  <si>
    <t>(Porcentaje, hogares por grupo de edad del jefe/a del hogar)</t>
  </si>
  <si>
    <t>DISTRIBUCIÓN DE LOS HOGARES SEGÚN SEXO DEL JEFE/A DEL HOGAR POR SITUACIÓN DE POBREZA</t>
  </si>
  <si>
    <t>HOGARES SEGÚN SEXO DEL JEFE/A DEL HOGAR POR SITUACIÓN DE POBREZA</t>
  </si>
  <si>
    <t>Distribución de los hogares según sexo del jefe/a del hogar por situación de pobreza, 2006-2020</t>
  </si>
  <si>
    <t>Hogares según sexo del jefe/a del hogar por situación de pobreza, 2006-2020</t>
  </si>
  <si>
    <t>Distribución de los hogares según grupo de edad del jefe/a del hogar por situación de pobreza, 2006-2020</t>
  </si>
  <si>
    <t>Hogares según grupo de edad del jefe/a del hogar por situación de pobreza, 2006-2020</t>
  </si>
  <si>
    <t>Distribución de los hogares según pertenencia del jefe/a del hogar a pueblos indígenas por situación de pobreza, 2006-2020</t>
  </si>
  <si>
    <t>Hogares según pertenencia del jefe/a del hogar a pueblos indígenas por situación de pobreza, 2006-2020</t>
  </si>
  <si>
    <t>Distribución de los hogares según lugar de nacimiento del jefe/a del hogar por situación de pobreza, 2006-2020</t>
  </si>
  <si>
    <t>Hogares según lugar de nacimiento del jefe/a del hogar por situación de pobreza, 2006-2020</t>
  </si>
  <si>
    <t>DISTRIBUCIÓN DE LOS HOGARES SEGÚN GRUPO DE EDAD DEL JEFE/A DEL HOGAR POR SITUACIÓN DE POBREZA</t>
  </si>
  <si>
    <t>HOGARES SEGÚN GRUPO DE EDAD DEL JEFE/A DEL HOGAR POR SITUACIÓN DE POBREZA</t>
  </si>
  <si>
    <t>DISTRIBUCIÓN DE LOS HOGARES SEGÚN PERTENENCIA DEL JEFE/A DEL HOGAR A PUEBLOS INDÍGENAS POR SITUACIÓN DE POBREZA</t>
  </si>
  <si>
    <t>HOGARES SEGÚN PERTENENCIA DEL JEFE/A DEL HOGAR A PUEBLOS INDÍGENAS POR SITUACIÓN DE POBREZA</t>
  </si>
  <si>
    <t>DISTRIBUCIÓN DE LOS HOGARES SEGÚN LUGAR DE NACIMIENTO DEL JEFE/A DEL HOGAR POR SITUACIÓN DE POBREZA</t>
  </si>
  <si>
    <t>HOGARES SEGÚN LUGAR DE NACIMIENTO DEL JEFE/A DEL HOGAR POR SITUACIÓN DE POBREZA</t>
  </si>
  <si>
    <t>DISTRIBUCIÓN DE LOS HOGARES SEGÚN TIPO DE HOGAR AGREGADO POR SITUACIÓN DE POBREZA</t>
  </si>
  <si>
    <t xml:space="preserve"> HOGARES SEGÚN TIPO DE HOGAR AGREGADO POR SITUACIÓN DE POBREZA</t>
  </si>
  <si>
    <t>PORCENTAJE DE JEFE/AS DE HOGAR SIN EDUCACIÓN MEDIA COMPLETA  POR SITUACIÓN DE POBREZA</t>
  </si>
  <si>
    <t>JEFES/AS DE HOGAR SIN EDUCACIÓN MEDIA COMPLETA POR SITUACIÓN DE POBREZA</t>
  </si>
  <si>
    <t>Porcentaje de jefes/as de hogar sin educación media completa por situación de pobreza, 2006-2020</t>
  </si>
  <si>
    <t>Jefes/as de hogar sin educación media completa por situación de pobreza, 2006-2020</t>
  </si>
  <si>
    <t>(Años, jefes/as de hogar por situación de pobreza)</t>
  </si>
  <si>
    <t>(Número de jefes/as de hogar)</t>
  </si>
  <si>
    <t>f. Los cálculos de escolaridad para el año 2020 fueron realizados utilizando la variable "esc2", por lo que no son comparables con el resto de la serie. Para mayor detalle revisar el libro de código.</t>
  </si>
  <si>
    <t>V</t>
  </si>
  <si>
    <t>R.M.</t>
  </si>
  <si>
    <t>VIII</t>
  </si>
  <si>
    <t>III</t>
  </si>
  <si>
    <t>I</t>
  </si>
  <si>
    <t>X</t>
  </si>
  <si>
    <t>IV</t>
  </si>
  <si>
    <t>IX</t>
  </si>
  <si>
    <t>II</t>
  </si>
  <si>
    <t>XV</t>
  </si>
  <si>
    <t>VII</t>
  </si>
  <si>
    <t>VI</t>
  </si>
  <si>
    <t>XIV</t>
  </si>
  <si>
    <t>XII</t>
  </si>
  <si>
    <t>XI</t>
  </si>
  <si>
    <t>Región de Tarapacá</t>
  </si>
  <si>
    <t>Región de Antofagasta</t>
  </si>
  <si>
    <t>Región de Atacama</t>
  </si>
  <si>
    <t>Región de Coquimbo</t>
  </si>
  <si>
    <t>Región de Valparaíso</t>
  </si>
  <si>
    <t>Región del Libertador Gral. Bernardo O'Higgins</t>
  </si>
  <si>
    <t>Región del Maule</t>
  </si>
  <si>
    <t>Región del Biobío</t>
  </si>
  <si>
    <t>Región de La Araucanía</t>
  </si>
  <si>
    <t>Región de Los Lagos</t>
  </si>
  <si>
    <t>Región de Aysén del Gral. Carlos Ibáñez del Campo</t>
  </si>
  <si>
    <t>Región de Magallanes y de la Antártica Chilena</t>
  </si>
  <si>
    <t>Región Metropolitana de Santiago</t>
  </si>
  <si>
    <t>Región de Los Ríos</t>
  </si>
  <si>
    <t>Región de Arica y Parinacota</t>
  </si>
  <si>
    <t>Región de Ñuble</t>
  </si>
  <si>
    <t>ROMANOS</t>
  </si>
  <si>
    <t>region</t>
  </si>
  <si>
    <t>c2006</t>
  </si>
  <si>
    <t>c2009</t>
  </si>
  <si>
    <t>c2011</t>
  </si>
  <si>
    <t>c2013</t>
  </si>
  <si>
    <t>c2015</t>
  </si>
  <si>
    <t>c2017</t>
  </si>
  <si>
    <t>c2020</t>
  </si>
  <si>
    <t>Región Metropolitana</t>
  </si>
  <si>
    <t>Bío Bío</t>
  </si>
  <si>
    <t>Atacama</t>
  </si>
  <si>
    <t>Magallanes Y La Antártica Chilena</t>
  </si>
  <si>
    <t>Libertador Bernardo O´Higgins</t>
  </si>
  <si>
    <t>Los Rios</t>
  </si>
  <si>
    <t>region_09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</si>
</sst>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
    <numFmt numFmtId="165" formatCode="0.000"/>
    <numFmt numFmtId="166" formatCode="#,##0.0"/>
    <numFmt numFmtId="167" formatCode="mmm\.yyyy"/>
    <numFmt numFmtId="168" formatCode="_-* #,##0_-;\-* #,##0_-;_-* &quot;-&quot;??_-;_-@_-"/>
    <numFmt numFmtId="169" formatCode="###0.0"/>
    <numFmt numFmtId="170" formatCode="###0.00"/>
    <numFmt numFmtId="171" formatCode="###0"/>
    <numFmt numFmtId="172" formatCode="_-* #,##0.0_-;\-* #,##0.0_-;_-* &quot;-&quot;??_-;_-@_-"/>
    <numFmt numFmtId="173" formatCode="_(* #,##0_);_(* \(#,##0\);_(* &quot;-&quot;??_);_(@_)"/>
    <numFmt numFmtId="174" formatCode="###0.000"/>
    <numFmt numFmtId="175" formatCode="###0.0%"/>
  </numFmts>
  <fonts count="22" x14ac:knownFonts="1">
    <font>
      <sz val="10"/>
      <name val="Arial"/>
    </font>
    <font>
      <sz val="10"/>
      <name val="Arial"/>
      <family val="2"/>
    </font>
    <font>
      <sz val="8"/>
      <name val="Arial"/>
      <family val="2"/>
    </font>
    <font>
      <sz val="10"/>
      <name val="Calibri"/>
      <family val="2"/>
      <scheme val="minor"/>
    </font>
    <font>
      <sz val="10"/>
      <name val="Arial"/>
      <family val="2"/>
    </font>
    <font>
      <b/>
      <sz val="10"/>
      <name val="Calibri"/>
      <family val="2"/>
      <scheme val="minor"/>
    </font>
    <font>
      <b/>
      <vertAlign val="superscript"/>
      <sz val="10"/>
      <name val="Calibri"/>
      <family val="2"/>
      <scheme val="minor"/>
    </font>
    <font>
      <vertAlign val="superscript"/>
      <sz val="10"/>
      <name val="Calibri"/>
      <family val="2"/>
      <scheme val="minor"/>
    </font>
    <font>
      <sz val="10"/>
      <color indexed="8"/>
      <name val="Calibri"/>
      <family val="2"/>
      <scheme val="minor"/>
    </font>
    <font>
      <sz val="10"/>
      <color rgb="FF000000"/>
      <name val="Calibri"/>
      <family val="2"/>
      <scheme val="minor"/>
    </font>
    <font>
      <b/>
      <sz val="10"/>
      <color indexed="8"/>
      <name val="Calibri"/>
      <family val="2"/>
      <scheme val="minor"/>
    </font>
    <font>
      <sz val="10"/>
      <color theme="1"/>
      <name val="Calibri"/>
      <family val="2"/>
      <scheme val="minor"/>
    </font>
    <font>
      <sz val="10"/>
      <color rgb="FFFF0000"/>
      <name val="Calibri"/>
      <family val="2"/>
      <scheme val="minor"/>
    </font>
    <font>
      <b/>
      <vertAlign val="superscript"/>
      <sz val="10"/>
      <color indexed="8"/>
      <name val="Calibri"/>
      <family val="2"/>
      <scheme val="minor"/>
    </font>
    <font>
      <vertAlign val="superscript"/>
      <sz val="10"/>
      <color indexed="8"/>
      <name val="Calibri"/>
      <family val="2"/>
      <scheme val="minor"/>
    </font>
    <font>
      <b/>
      <sz val="10"/>
      <color rgb="FFFF0000"/>
      <name val="Calibri"/>
      <family val="2"/>
      <scheme val="minor"/>
    </font>
    <font>
      <i/>
      <sz val="10"/>
      <name val="Calibri"/>
      <family val="2"/>
      <scheme val="minor"/>
    </font>
    <font>
      <sz val="10"/>
      <color rgb="FF000000"/>
      <name val="Calibri"/>
      <family val="2"/>
    </font>
    <font>
      <sz val="10"/>
      <name val="Times New Roman"/>
      <family val="1"/>
    </font>
    <font>
      <b/>
      <sz val="10"/>
      <name val="Arial"/>
      <family val="2"/>
    </font>
    <font>
      <u/>
      <sz val="10"/>
      <color theme="10"/>
      <name val="Arial"/>
      <family val="2"/>
    </font>
    <font>
      <u/>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s>
  <cellStyleXfs count="9">
    <xf numFmtId="0" fontId="0"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20" fillId="0" borderId="0" applyNumberFormat="0" applyFill="0" applyBorder="0" applyAlignment="0" applyProtection="0"/>
  </cellStyleXfs>
  <cellXfs count="684">
    <xf numFmtId="0" fontId="0" fillId="0" borderId="0" xfId="0"/>
    <xf numFmtId="0" fontId="3" fillId="0" borderId="0" xfId="0" applyFont="1" applyBorder="1" applyAlignment="1">
      <alignment vertical="top" wrapText="1"/>
    </xf>
    <xf numFmtId="0" fontId="3" fillId="0" borderId="4" xfId="0" applyFont="1" applyBorder="1"/>
    <xf numFmtId="0" fontId="3" fillId="0" borderId="7" xfId="0" applyFont="1" applyBorder="1"/>
    <xf numFmtId="0" fontId="3" fillId="0" borderId="9" xfId="0" applyFont="1" applyBorder="1"/>
    <xf numFmtId="0" fontId="3" fillId="0" borderId="8" xfId="0" applyFont="1" applyBorder="1"/>
    <xf numFmtId="164" fontId="3" fillId="0" borderId="7" xfId="0" applyNumberFormat="1" applyFont="1" applyBorder="1"/>
    <xf numFmtId="0" fontId="5" fillId="0" borderId="9" xfId="0" applyFont="1" applyBorder="1" applyAlignment="1">
      <alignment horizontal="right"/>
    </xf>
    <xf numFmtId="0" fontId="3" fillId="0" borderId="0" xfId="0" applyFont="1" applyAlignment="1"/>
    <xf numFmtId="0" fontId="3" fillId="0" borderId="0" xfId="0" applyFont="1"/>
    <xf numFmtId="0" fontId="3" fillId="0" borderId="0" xfId="0" applyFont="1" applyFill="1"/>
    <xf numFmtId="0" fontId="3" fillId="0" borderId="1" xfId="0" applyFont="1" applyBorder="1" applyAlignment="1">
      <alignment vertical="top" wrapText="1"/>
    </xf>
    <xf numFmtId="0" fontId="3" fillId="0" borderId="0" xfId="0" applyFont="1" applyBorder="1"/>
    <xf numFmtId="3" fontId="3" fillId="0" borderId="0" xfId="0" applyNumberFormat="1" applyFont="1" applyBorder="1"/>
    <xf numFmtId="167" fontId="3" fillId="0" borderId="0"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Fill="1" applyBorder="1" applyAlignment="1">
      <alignment horizontal="left"/>
    </xf>
    <xf numFmtId="0" fontId="3" fillId="0" borderId="0" xfId="0" applyFont="1" applyFill="1" applyBorder="1"/>
    <xf numFmtId="0" fontId="3" fillId="0" borderId="1" xfId="0" applyFont="1" applyBorder="1" applyAlignment="1">
      <alignment horizontal="center"/>
    </xf>
    <xf numFmtId="0" fontId="3" fillId="0" borderId="1" xfId="0" applyFont="1" applyBorder="1" applyAlignment="1"/>
    <xf numFmtId="166" fontId="3" fillId="0" borderId="0" xfId="0" applyNumberFormat="1" applyFont="1" applyFill="1" applyBorder="1" applyAlignment="1"/>
    <xf numFmtId="0" fontId="3" fillId="0" borderId="0" xfId="0" applyFont="1" applyBorder="1" applyAlignment="1"/>
    <xf numFmtId="3" fontId="3" fillId="0" borderId="0" xfId="0" applyNumberFormat="1" applyFont="1"/>
    <xf numFmtId="0" fontId="5" fillId="0" borderId="0" xfId="0" applyFont="1" applyAlignment="1">
      <alignment horizontal="left"/>
    </xf>
    <xf numFmtId="0" fontId="5" fillId="0" borderId="0" xfId="0" applyFont="1" applyBorder="1" applyAlignment="1">
      <alignment horizontal="center"/>
    </xf>
    <xf numFmtId="0" fontId="5" fillId="0" borderId="1" xfId="0" applyFont="1" applyBorder="1" applyAlignment="1"/>
    <xf numFmtId="0" fontId="3" fillId="0" borderId="1" xfId="0" applyFont="1" applyBorder="1" applyAlignment="1">
      <alignment horizontal="right"/>
    </xf>
    <xf numFmtId="168" fontId="3" fillId="0" borderId="0" xfId="0" applyNumberFormat="1" applyFont="1"/>
    <xf numFmtId="164" fontId="3" fillId="0" borderId="0" xfId="0" applyNumberFormat="1" applyFont="1" applyAlignment="1">
      <alignment horizontal="right"/>
    </xf>
    <xf numFmtId="164" fontId="3" fillId="0" borderId="0" xfId="0" applyNumberFormat="1" applyFont="1" applyBorder="1" applyAlignment="1">
      <alignment horizontal="right"/>
    </xf>
    <xf numFmtId="0" fontId="3" fillId="0" borderId="0" xfId="0" applyFont="1" applyBorder="1" applyAlignment="1">
      <alignment horizontal="right"/>
    </xf>
    <xf numFmtId="0" fontId="3" fillId="0" borderId="0" xfId="0" applyFont="1" applyBorder="1" applyAlignment="1">
      <alignment wrapText="1"/>
    </xf>
    <xf numFmtId="0" fontId="3" fillId="0" borderId="0" xfId="0" applyFont="1" applyAlignment="1">
      <alignment wrapText="1"/>
    </xf>
    <xf numFmtId="164" fontId="3" fillId="0" borderId="0" xfId="0" applyNumberFormat="1" applyFont="1"/>
    <xf numFmtId="166" fontId="3" fillId="0" borderId="0" xfId="0" applyNumberFormat="1" applyFont="1"/>
    <xf numFmtId="169" fontId="3" fillId="0" borderId="0" xfId="0" applyNumberFormat="1" applyFont="1"/>
    <xf numFmtId="0" fontId="3" fillId="0" borderId="1" xfId="0" applyFont="1" applyBorder="1" applyAlignment="1">
      <alignment vertical="top"/>
    </xf>
    <xf numFmtId="0" fontId="3" fillId="0" borderId="0" xfId="0" applyFont="1" applyBorder="1" applyAlignment="1">
      <alignment vertical="top"/>
    </xf>
    <xf numFmtId="166" fontId="3" fillId="0" borderId="0" xfId="0" applyNumberFormat="1" applyFont="1" applyAlignment="1">
      <alignment horizontal="right"/>
    </xf>
    <xf numFmtId="164" fontId="3" fillId="0" borderId="0" xfId="0" applyNumberFormat="1" applyFont="1" applyBorder="1"/>
    <xf numFmtId="0" fontId="3" fillId="0" borderId="1" xfId="0" applyFont="1" applyBorder="1"/>
    <xf numFmtId="0" fontId="3" fillId="0" borderId="0" xfId="0" applyFont="1" applyAlignment="1">
      <alignment vertical="top" wrapText="1"/>
    </xf>
    <xf numFmtId="0" fontId="5" fillId="0" borderId="1" xfId="0" applyFont="1" applyBorder="1" applyAlignment="1">
      <alignment vertical="top" wrapText="1"/>
    </xf>
    <xf numFmtId="0" fontId="5" fillId="0" borderId="0" xfId="0" applyFont="1" applyAlignment="1">
      <alignment vertical="top" wrapText="1"/>
    </xf>
    <xf numFmtId="164" fontId="3" fillId="0" borderId="0" xfId="0" applyNumberFormat="1" applyFont="1" applyAlignment="1">
      <alignment vertical="top" wrapText="1"/>
    </xf>
    <xf numFmtId="164" fontId="3" fillId="0" borderId="0" xfId="0" applyNumberFormat="1" applyFont="1" applyFill="1" applyBorder="1" applyAlignment="1">
      <alignment vertical="top" wrapText="1"/>
    </xf>
    <xf numFmtId="169" fontId="3" fillId="0" borderId="0" xfId="0" applyNumberFormat="1" applyFont="1" applyAlignment="1">
      <alignment vertical="top" wrapText="1"/>
    </xf>
    <xf numFmtId="169" fontId="3" fillId="0" borderId="0" xfId="0" applyNumberFormat="1" applyFont="1" applyFill="1" applyBorder="1" applyAlignment="1">
      <alignment vertical="top" wrapText="1"/>
    </xf>
    <xf numFmtId="169" fontId="3" fillId="0" borderId="0" xfId="0" applyNumberFormat="1" applyFont="1" applyBorder="1" applyAlignment="1">
      <alignment vertical="top" wrapText="1"/>
    </xf>
    <xf numFmtId="0" fontId="5" fillId="0" borderId="0" xfId="0" applyFont="1" applyBorder="1" applyAlignment="1">
      <alignment vertical="top" wrapText="1"/>
    </xf>
    <xf numFmtId="0" fontId="3" fillId="0" borderId="3" xfId="0" applyFont="1" applyBorder="1"/>
    <xf numFmtId="0" fontId="3" fillId="0" borderId="0" xfId="0" applyFont="1" applyFill="1" applyAlignment="1"/>
    <xf numFmtId="0" fontId="5" fillId="0" borderId="0" xfId="0" applyFont="1" applyBorder="1" applyAlignment="1">
      <alignment horizontal="center" vertical="top" wrapText="1"/>
    </xf>
    <xf numFmtId="166" fontId="3" fillId="0" borderId="0" xfId="0" applyNumberFormat="1" applyFont="1" applyBorder="1" applyAlignment="1">
      <alignment vertical="top" wrapText="1"/>
    </xf>
    <xf numFmtId="166" fontId="3" fillId="0" borderId="0" xfId="0" applyNumberFormat="1" applyFont="1" applyAlignment="1">
      <alignment vertical="top" wrapText="1"/>
    </xf>
    <xf numFmtId="3" fontId="3" fillId="0" borderId="0" xfId="0" applyNumberFormat="1" applyFont="1" applyBorder="1" applyAlignment="1">
      <alignment vertical="top" wrapText="1"/>
    </xf>
    <xf numFmtId="3" fontId="3" fillId="0" borderId="0" xfId="0" applyNumberFormat="1" applyFont="1" applyAlignment="1">
      <alignment vertical="top" wrapText="1"/>
    </xf>
    <xf numFmtId="164" fontId="3" fillId="0" borderId="1" xfId="0" applyNumberFormat="1" applyFont="1" applyBorder="1" applyAlignment="1">
      <alignment vertical="top" wrapText="1"/>
    </xf>
    <xf numFmtId="164" fontId="3" fillId="0" borderId="0" xfId="0" applyNumberFormat="1" applyFont="1" applyBorder="1" applyAlignment="1">
      <alignment vertical="top" wrapText="1"/>
    </xf>
    <xf numFmtId="3" fontId="3" fillId="0" borderId="0" xfId="0" applyNumberFormat="1" applyFont="1" applyFill="1" applyBorder="1" applyAlignment="1">
      <alignment vertical="top" wrapText="1"/>
    </xf>
    <xf numFmtId="3" fontId="5" fillId="0" borderId="0" xfId="0" applyNumberFormat="1" applyFont="1" applyFill="1" applyBorder="1" applyAlignment="1">
      <alignment vertical="top" wrapText="1"/>
    </xf>
    <xf numFmtId="164" fontId="3" fillId="0" borderId="0" xfId="0" applyNumberFormat="1" applyFont="1" applyFill="1" applyBorder="1" applyAlignment="1">
      <alignment horizontal="right"/>
    </xf>
    <xf numFmtId="0" fontId="5" fillId="0" borderId="0" xfId="0" applyFont="1" applyFill="1" applyBorder="1" applyAlignment="1">
      <alignment horizontal="left"/>
    </xf>
    <xf numFmtId="0" fontId="5" fillId="0" borderId="0" xfId="0" applyFont="1" applyFill="1" applyBorder="1" applyAlignment="1">
      <alignment horizontal="center"/>
    </xf>
    <xf numFmtId="0" fontId="3" fillId="0" borderId="0" xfId="0" applyFont="1" applyAlignment="1">
      <alignment horizontal="center"/>
    </xf>
    <xf numFmtId="165" fontId="3" fillId="0" borderId="0" xfId="0" applyNumberFormat="1" applyFont="1" applyAlignment="1"/>
    <xf numFmtId="165" fontId="3" fillId="0" borderId="0" xfId="0" applyNumberFormat="1" applyFont="1" applyBorder="1" applyAlignment="1"/>
    <xf numFmtId="165" fontId="3" fillId="0" borderId="0" xfId="0" applyNumberFormat="1" applyFont="1" applyAlignment="1">
      <alignment vertical="top" wrapText="1"/>
    </xf>
    <xf numFmtId="164" fontId="3" fillId="0" borderId="1" xfId="0" applyNumberFormat="1" applyFont="1" applyFill="1" applyBorder="1" applyAlignment="1">
      <alignment vertical="top" wrapText="1"/>
    </xf>
    <xf numFmtId="164" fontId="3" fillId="0" borderId="1" xfId="0" applyNumberFormat="1" applyFont="1" applyFill="1" applyBorder="1" applyAlignment="1">
      <alignment horizontal="right"/>
    </xf>
    <xf numFmtId="0" fontId="5" fillId="0" borderId="0" xfId="0" applyFont="1" applyBorder="1" applyAlignment="1">
      <alignment horizontal="right" vertical="top" wrapText="1"/>
    </xf>
    <xf numFmtId="0" fontId="3" fillId="0" borderId="0" xfId="0" applyFont="1" applyAlignment="1">
      <alignment vertical="top" wrapText="1"/>
    </xf>
    <xf numFmtId="0" fontId="3" fillId="0" borderId="0" xfId="0" applyFont="1" applyAlignment="1">
      <alignment vertical="top" wrapText="1"/>
    </xf>
    <xf numFmtId="0" fontId="3" fillId="0" borderId="0" xfId="0" applyFont="1" applyAlignment="1"/>
    <xf numFmtId="0" fontId="5" fillId="0" borderId="2" xfId="0" applyFont="1" applyBorder="1" applyAlignment="1">
      <alignment vertical="top" wrapText="1"/>
    </xf>
    <xf numFmtId="3" fontId="3" fillId="0" borderId="0" xfId="0" applyNumberFormat="1" applyFont="1" applyBorder="1" applyAlignment="1">
      <alignment horizontal="right" vertical="top" wrapText="1"/>
    </xf>
    <xf numFmtId="166" fontId="3" fillId="0" borderId="0" xfId="0" applyNumberFormat="1" applyFont="1" applyAlignment="1">
      <alignment horizontal="right" vertical="top" wrapText="1"/>
    </xf>
    <xf numFmtId="169" fontId="3" fillId="0" borderId="0" xfId="0" applyNumberFormat="1" applyFont="1" applyAlignment="1">
      <alignment horizontal="right" vertical="top" wrapText="1"/>
    </xf>
    <xf numFmtId="168" fontId="3" fillId="0" borderId="0" xfId="0" applyNumberFormat="1" applyFont="1" applyBorder="1" applyAlignment="1">
      <alignment horizontal="right" vertical="top" wrapText="1"/>
    </xf>
    <xf numFmtId="0" fontId="3" fillId="0" borderId="0" xfId="0" applyFont="1" applyBorder="1" applyAlignment="1">
      <alignment vertical="center"/>
    </xf>
    <xf numFmtId="0" fontId="5" fillId="0" borderId="0" xfId="0" applyFont="1"/>
    <xf numFmtId="0" fontId="3" fillId="0" borderId="4" xfId="0" applyFont="1" applyBorder="1" applyAlignment="1">
      <alignment vertical="top" wrapText="1"/>
    </xf>
    <xf numFmtId="164" fontId="3" fillId="0" borderId="7" xfId="0" applyNumberFormat="1" applyFont="1" applyBorder="1" applyAlignment="1">
      <alignment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Border="1" applyAlignment="1">
      <alignment horizontal="justify"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8" xfId="0" applyFont="1" applyFill="1" applyBorder="1"/>
    <xf numFmtId="0" fontId="3" fillId="0" borderId="1" xfId="0" applyFont="1" applyFill="1" applyBorder="1"/>
    <xf numFmtId="0" fontId="5" fillId="0" borderId="2" xfId="0" applyFont="1" applyFill="1" applyBorder="1" applyAlignment="1">
      <alignment vertical="top" wrapText="1"/>
    </xf>
    <xf numFmtId="0" fontId="5"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5" fillId="0" borderId="2" xfId="0" applyFont="1" applyFill="1" applyBorder="1" applyAlignment="1">
      <alignment horizontal="right" vertical="top" wrapText="1"/>
    </xf>
    <xf numFmtId="0" fontId="5" fillId="0" borderId="2" xfId="0" applyFont="1" applyBorder="1" applyAlignment="1">
      <alignment horizontal="right" vertical="top" wrapText="1"/>
    </xf>
    <xf numFmtId="0" fontId="5" fillId="0" borderId="2" xfId="0" applyFont="1" applyFill="1" applyBorder="1" applyAlignment="1">
      <alignment horizontal="right"/>
    </xf>
    <xf numFmtId="2" fontId="3" fillId="0" borderId="0" xfId="0" applyNumberFormat="1" applyFont="1"/>
    <xf numFmtId="0" fontId="5" fillId="0" borderId="3" xfId="0" applyFont="1" applyBorder="1" applyAlignment="1">
      <alignment horizontal="right" vertical="top" wrapText="1"/>
    </xf>
    <xf numFmtId="0" fontId="5" fillId="0" borderId="6" xfId="0" applyFont="1" applyBorder="1" applyAlignment="1">
      <alignment horizontal="right"/>
    </xf>
    <xf numFmtId="0" fontId="5" fillId="0" borderId="6" xfId="0" applyFont="1" applyBorder="1" applyAlignment="1">
      <alignment horizontal="right" vertical="top" wrapText="1"/>
    </xf>
    <xf numFmtId="0" fontId="3" fillId="0" borderId="7" xfId="0" applyFont="1" applyBorder="1" applyAlignment="1">
      <alignment vertical="top" wrapText="1"/>
    </xf>
    <xf numFmtId="0" fontId="3" fillId="0" borderId="4" xfId="0" applyFont="1" applyBorder="1" applyAlignment="1">
      <alignment vertical="center"/>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7" xfId="0" applyFont="1" applyBorder="1" applyAlignment="1">
      <alignment horizontal="right" vertical="top" wrapText="1"/>
    </xf>
    <xf numFmtId="0" fontId="5" fillId="0" borderId="0" xfId="0" applyFont="1" applyBorder="1" applyAlignment="1">
      <alignment horizontal="left"/>
    </xf>
    <xf numFmtId="0" fontId="3" fillId="0" borderId="0" xfId="0" applyFont="1" applyBorder="1" applyAlignment="1">
      <alignment horizontal="left"/>
    </xf>
    <xf numFmtId="3" fontId="3" fillId="0" borderId="0" xfId="0" applyNumberFormat="1" applyFont="1" applyBorder="1" applyAlignment="1">
      <alignment horizontal="right" vertical="top" wrapText="1" indent="1"/>
    </xf>
    <xf numFmtId="0" fontId="5" fillId="0" borderId="3" xfId="0" applyFont="1" applyFill="1" applyBorder="1" applyAlignment="1">
      <alignment horizontal="left"/>
    </xf>
    <xf numFmtId="0" fontId="5" fillId="0" borderId="1" xfId="0" applyFont="1" applyFill="1" applyBorder="1" applyAlignment="1">
      <alignment horizontal="left"/>
    </xf>
    <xf numFmtId="0" fontId="5" fillId="0" borderId="8" xfId="0" applyFont="1" applyFill="1" applyBorder="1" applyAlignment="1">
      <alignment horizontal="right"/>
    </xf>
    <xf numFmtId="0" fontId="5" fillId="0" borderId="1" xfId="0" applyFont="1" applyBorder="1" applyAlignment="1">
      <alignment horizontal="right"/>
    </xf>
    <xf numFmtId="0" fontId="5" fillId="0" borderId="1" xfId="0" applyFont="1" applyFill="1" applyBorder="1" applyAlignment="1">
      <alignment horizontal="right"/>
    </xf>
    <xf numFmtId="0" fontId="5" fillId="0" borderId="4" xfId="0" applyFont="1" applyFill="1" applyBorder="1" applyAlignment="1">
      <alignment horizontal="left"/>
    </xf>
    <xf numFmtId="0" fontId="5" fillId="0" borderId="7" xfId="0" applyFont="1" applyBorder="1" applyAlignment="1">
      <alignment horizontal="left"/>
    </xf>
    <xf numFmtId="164" fontId="3" fillId="0" borderId="4" xfId="0" applyNumberFormat="1" applyFont="1" applyBorder="1" applyAlignment="1">
      <alignment vertical="top" wrapText="1"/>
    </xf>
    <xf numFmtId="164" fontId="3" fillId="0" borderId="7" xfId="0" applyNumberFormat="1" applyFont="1" applyBorder="1" applyAlignment="1">
      <alignment horizontal="right"/>
    </xf>
    <xf numFmtId="164" fontId="3" fillId="0" borderId="4" xfId="0" applyNumberFormat="1" applyFont="1" applyBorder="1" applyAlignment="1">
      <alignment vertical="center"/>
    </xf>
    <xf numFmtId="164" fontId="3" fillId="0" borderId="0" xfId="0" applyNumberFormat="1" applyFont="1" applyBorder="1" applyAlignment="1">
      <alignment vertical="center"/>
    </xf>
    <xf numFmtId="164" fontId="3" fillId="0" borderId="4" xfId="0" applyNumberFormat="1" applyFont="1" applyFill="1" applyBorder="1" applyAlignment="1">
      <alignment horizontal="right"/>
    </xf>
    <xf numFmtId="164" fontId="3" fillId="0" borderId="9" xfId="0" applyNumberFormat="1" applyFont="1" applyFill="1" applyBorder="1" applyAlignment="1">
      <alignment horizontal="right"/>
    </xf>
    <xf numFmtId="164" fontId="3" fillId="0" borderId="8" xfId="0" applyNumberFormat="1" applyFont="1" applyFill="1" applyBorder="1" applyAlignment="1">
      <alignment horizontal="right"/>
    </xf>
    <xf numFmtId="0" fontId="5" fillId="0" borderId="8" xfId="0" applyFont="1" applyFill="1" applyBorder="1" applyAlignment="1">
      <alignment horizontal="left"/>
    </xf>
    <xf numFmtId="0" fontId="5" fillId="0" borderId="1" xfId="0" applyFont="1" applyBorder="1" applyAlignment="1">
      <alignment horizontal="left"/>
    </xf>
    <xf numFmtId="0" fontId="5" fillId="0" borderId="9" xfId="0" applyFont="1" applyBorder="1" applyAlignment="1">
      <alignment horizontal="left"/>
    </xf>
    <xf numFmtId="0" fontId="5" fillId="0" borderId="5" xfId="0" applyFont="1" applyFill="1" applyBorder="1" applyAlignment="1">
      <alignment horizontal="left"/>
    </xf>
    <xf numFmtId="0" fontId="5" fillId="0" borderId="3" xfId="0" applyFont="1" applyBorder="1" applyAlignment="1">
      <alignment horizontal="left"/>
    </xf>
    <xf numFmtId="166" fontId="3" fillId="0" borderId="0" xfId="0" applyNumberFormat="1" applyFont="1" applyBorder="1" applyAlignment="1">
      <alignment horizontal="right" vertical="top" wrapText="1"/>
    </xf>
    <xf numFmtId="166" fontId="3" fillId="0" borderId="7" xfId="0" applyNumberFormat="1" applyFont="1" applyBorder="1" applyAlignment="1">
      <alignment horizontal="right" vertical="top" wrapText="1"/>
    </xf>
    <xf numFmtId="0" fontId="5"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center"/>
    </xf>
    <xf numFmtId="0" fontId="5" fillId="0" borderId="0" xfId="0" applyFont="1" applyAlignment="1">
      <alignment horizontal="left"/>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Fill="1" applyBorder="1" applyAlignment="1">
      <alignment vertical="top" wrapText="1"/>
    </xf>
    <xf numFmtId="0" fontId="3" fillId="0" borderId="1" xfId="0" applyFont="1" applyFill="1" applyBorder="1" applyAlignment="1">
      <alignment vertical="top" wrapText="1"/>
    </xf>
    <xf numFmtId="0" fontId="5" fillId="0" borderId="7" xfId="0" applyFont="1" applyFill="1" applyBorder="1" applyAlignment="1">
      <alignment horizontal="center"/>
    </xf>
    <xf numFmtId="166" fontId="3" fillId="0" borderId="0" xfId="0" applyNumberFormat="1" applyFont="1" applyBorder="1" applyAlignment="1">
      <alignment vertical="center"/>
    </xf>
    <xf numFmtId="0" fontId="5" fillId="0" borderId="4" xfId="0" applyFont="1" applyFill="1" applyBorder="1" applyAlignment="1">
      <alignment horizontal="center"/>
    </xf>
    <xf numFmtId="166" fontId="3" fillId="0" borderId="7" xfId="0" applyNumberFormat="1" applyFont="1" applyBorder="1" applyAlignment="1">
      <alignment horizontal="right"/>
    </xf>
    <xf numFmtId="166" fontId="3" fillId="0" borderId="8" xfId="0" applyNumberFormat="1" applyFont="1" applyFill="1" applyBorder="1" applyAlignment="1">
      <alignment horizontal="right"/>
    </xf>
    <xf numFmtId="166" fontId="3" fillId="0" borderId="1" xfId="0" applyNumberFormat="1" applyFont="1" applyFill="1" applyBorder="1" applyAlignment="1">
      <alignment horizontal="right"/>
    </xf>
    <xf numFmtId="166" fontId="3" fillId="0" borderId="9" xfId="0" applyNumberFormat="1" applyFont="1" applyFill="1" applyBorder="1" applyAlignment="1">
      <alignment horizontal="right"/>
    </xf>
    <xf numFmtId="166" fontId="3" fillId="0" borderId="1" xfId="0" applyNumberFormat="1" applyFont="1" applyBorder="1" applyAlignment="1"/>
    <xf numFmtId="0" fontId="5" fillId="0" borderId="6" xfId="0" applyFont="1" applyFill="1" applyBorder="1" applyAlignment="1">
      <alignment horizontal="left"/>
    </xf>
    <xf numFmtId="0" fontId="5" fillId="0" borderId="7" xfId="0" applyFont="1" applyFill="1" applyBorder="1" applyAlignment="1">
      <alignment horizontal="left"/>
    </xf>
    <xf numFmtId="0" fontId="5" fillId="0" borderId="0" xfId="0" applyFont="1" applyAlignment="1">
      <alignment horizontal="left" wrapText="1"/>
    </xf>
    <xf numFmtId="164" fontId="5" fillId="0" borderId="0" xfId="0" applyNumberFormat="1" applyFont="1" applyBorder="1" applyAlignment="1">
      <alignment vertical="top" wrapText="1"/>
    </xf>
    <xf numFmtId="168" fontId="5" fillId="0" borderId="0" xfId="0" applyNumberFormat="1" applyFont="1" applyBorder="1" applyAlignment="1">
      <alignment vertical="top" wrapText="1"/>
    </xf>
    <xf numFmtId="0" fontId="7" fillId="0" borderId="0" xfId="0" applyFont="1" applyBorder="1" applyAlignment="1">
      <alignment wrapText="1"/>
    </xf>
    <xf numFmtId="0" fontId="7" fillId="0" borderId="0" xfId="0" applyFont="1" applyBorder="1" applyAlignment="1">
      <alignment vertical="top" wrapText="1"/>
    </xf>
    <xf numFmtId="0" fontId="3" fillId="0" borderId="0" xfId="0" applyFont="1" applyBorder="1" applyAlignment="1">
      <alignment horizontal="left" vertical="top" wrapText="1"/>
    </xf>
    <xf numFmtId="164" fontId="3" fillId="0" borderId="0" xfId="0" applyNumberFormat="1" applyFont="1" applyBorder="1" applyAlignment="1">
      <alignment horizontal="center"/>
    </xf>
    <xf numFmtId="3" fontId="3" fillId="0" borderId="0" xfId="0" applyNumberFormat="1" applyFont="1" applyBorder="1" applyAlignment="1"/>
    <xf numFmtId="164" fontId="3" fillId="0" borderId="1" xfId="0" applyNumberFormat="1" applyFont="1" applyBorder="1" applyAlignment="1">
      <alignment horizontal="center"/>
    </xf>
    <xf numFmtId="168" fontId="3" fillId="0" borderId="1" xfId="0" applyNumberFormat="1" applyFont="1" applyBorder="1" applyAlignment="1">
      <alignment vertical="top" wrapText="1"/>
    </xf>
    <xf numFmtId="0" fontId="3" fillId="0" borderId="0" xfId="0" applyFont="1" applyBorder="1" applyAlignment="1">
      <alignment horizontal="center"/>
    </xf>
    <xf numFmtId="3" fontId="3" fillId="0" borderId="0" xfId="0" applyNumberFormat="1" applyFont="1" applyBorder="1" applyAlignment="1">
      <alignment horizontal="center"/>
    </xf>
    <xf numFmtId="0" fontId="5" fillId="0" borderId="0" xfId="0" applyFont="1" applyFill="1" applyAlignment="1">
      <alignment horizontal="left"/>
    </xf>
    <xf numFmtId="0" fontId="5"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center"/>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horizontal="left"/>
    </xf>
    <xf numFmtId="3" fontId="3" fillId="0" borderId="1" xfId="0" applyNumberFormat="1" applyFont="1" applyBorder="1"/>
    <xf numFmtId="0" fontId="3" fillId="0" borderId="0" xfId="0" applyFont="1" applyAlignment="1">
      <alignment vertical="top" wrapText="1"/>
    </xf>
    <xf numFmtId="0" fontId="3" fillId="0" borderId="0" xfId="0" applyFont="1" applyBorder="1" applyAlignment="1">
      <alignment vertical="top" wrapText="1"/>
    </xf>
    <xf numFmtId="0" fontId="5" fillId="0" borderId="0" xfId="0" applyFont="1" applyBorder="1" applyAlignment="1">
      <alignment horizontal="left"/>
    </xf>
    <xf numFmtId="0" fontId="5" fillId="0" borderId="0" xfId="0" applyFont="1" applyBorder="1" applyAlignment="1"/>
    <xf numFmtId="0" fontId="3" fillId="0" borderId="0" xfId="0" applyFont="1" applyAlignment="1"/>
    <xf numFmtId="0" fontId="5" fillId="0" borderId="2" xfId="0" applyFont="1" applyBorder="1" applyAlignment="1">
      <alignment horizontal="center" vertical="top"/>
    </xf>
    <xf numFmtId="0" fontId="3" fillId="0" borderId="7" xfId="0" applyFont="1" applyBorder="1" applyAlignment="1"/>
    <xf numFmtId="0" fontId="5" fillId="0" borderId="9" xfId="0" applyFont="1" applyFill="1" applyBorder="1" applyAlignment="1">
      <alignment horizontal="left"/>
    </xf>
    <xf numFmtId="164" fontId="3" fillId="0" borderId="1" xfId="0" applyNumberFormat="1" applyFont="1" applyBorder="1" applyAlignment="1">
      <alignment horizontal="right" vertical="top" wrapText="1"/>
    </xf>
    <xf numFmtId="3" fontId="3" fillId="0" borderId="0" xfId="0" applyNumberFormat="1" applyFont="1" applyBorder="1" applyAlignment="1">
      <alignment horizontal="right"/>
    </xf>
    <xf numFmtId="0" fontId="5" fillId="0" borderId="0" xfId="0" applyFont="1" applyAlignment="1">
      <alignment wrapText="1"/>
    </xf>
    <xf numFmtId="0" fontId="3" fillId="0" borderId="1" xfId="0" applyFont="1" applyFill="1" applyBorder="1" applyAlignment="1">
      <alignment vertical="center" wrapText="1"/>
    </xf>
    <xf numFmtId="0" fontId="11" fillId="0" borderId="1" xfId="0" applyFont="1" applyFill="1" applyBorder="1" applyAlignment="1">
      <alignment vertical="center" wrapText="1"/>
    </xf>
    <xf numFmtId="0" fontId="11" fillId="0" borderId="0" xfId="0" applyFont="1" applyFill="1" applyBorder="1" applyAlignment="1">
      <alignment vertical="center" wrapText="1"/>
    </xf>
    <xf numFmtId="0" fontId="3" fillId="0" borderId="3" xfId="0" applyFont="1" applyFill="1" applyBorder="1" applyAlignment="1">
      <alignment vertical="center" wrapText="1"/>
    </xf>
    <xf numFmtId="0" fontId="5" fillId="0" borderId="0" xfId="0" applyFont="1" applyBorder="1" applyAlignment="1">
      <alignment horizontal="left" vertical="top" wrapText="1"/>
    </xf>
    <xf numFmtId="0" fontId="5" fillId="0" borderId="2" xfId="0" applyFont="1" applyBorder="1" applyAlignment="1">
      <alignment vertical="top"/>
    </xf>
    <xf numFmtId="0" fontId="3" fillId="0" borderId="0" xfId="0" applyFont="1" applyFill="1" applyBorder="1" applyAlignment="1">
      <alignment vertical="top" wrapText="1"/>
    </xf>
    <xf numFmtId="172" fontId="3" fillId="0" borderId="1" xfId="0" applyNumberFormat="1" applyFont="1" applyBorder="1" applyAlignment="1">
      <alignment horizontal="right" vertical="top" wrapText="1"/>
    </xf>
    <xf numFmtId="0" fontId="8" fillId="0" borderId="0" xfId="0" applyFont="1" applyFill="1" applyAlignment="1">
      <alignment vertical="top" wrapText="1"/>
    </xf>
    <xf numFmtId="0" fontId="8" fillId="0" borderId="0" xfId="0" applyFont="1" applyFill="1" applyAlignment="1">
      <alignment vertical="center"/>
    </xf>
    <xf numFmtId="0" fontId="10" fillId="0" borderId="2" xfId="0" applyFont="1" applyFill="1" applyBorder="1" applyAlignment="1">
      <alignment vertical="top" wrapText="1"/>
    </xf>
    <xf numFmtId="0" fontId="10" fillId="0" borderId="0" xfId="0" applyFont="1" applyFill="1" applyBorder="1" applyAlignment="1">
      <alignment horizontal="center" vertical="center"/>
    </xf>
    <xf numFmtId="0" fontId="11" fillId="0" borderId="1" xfId="0" applyFont="1" applyFill="1" applyBorder="1" applyAlignment="1">
      <alignment vertical="top" wrapText="1"/>
    </xf>
    <xf numFmtId="0" fontId="11" fillId="0" borderId="1" xfId="0" applyFont="1" applyFill="1" applyBorder="1" applyAlignment="1">
      <alignment vertical="center"/>
    </xf>
    <xf numFmtId="0" fontId="3" fillId="0" borderId="0" xfId="0" applyFont="1" applyFill="1" applyBorder="1" applyAlignment="1">
      <alignment horizontal="center"/>
    </xf>
    <xf numFmtId="0" fontId="3" fillId="0" borderId="0" xfId="0" applyFont="1" applyFill="1" applyBorder="1" applyAlignment="1"/>
    <xf numFmtId="0" fontId="3" fillId="0" borderId="2" xfId="0" applyFont="1" applyFill="1" applyBorder="1" applyAlignment="1">
      <alignment vertical="top" wrapText="1"/>
    </xf>
    <xf numFmtId="0" fontId="8" fillId="0" borderId="1" xfId="0" applyFont="1" applyFill="1" applyBorder="1" applyAlignment="1">
      <alignment vertical="top" wrapText="1"/>
    </xf>
    <xf numFmtId="169" fontId="9" fillId="0" borderId="0" xfId="3" applyNumberFormat="1" applyFont="1" applyFill="1" applyBorder="1" applyAlignment="1">
      <alignment horizontal="right" vertical="top"/>
    </xf>
    <xf numFmtId="169" fontId="9" fillId="0" borderId="0" xfId="0" applyNumberFormat="1" applyFont="1" applyFill="1" applyBorder="1" applyAlignment="1">
      <alignment horizontal="right" vertical="top"/>
    </xf>
    <xf numFmtId="0" fontId="3" fillId="0" borderId="0" xfId="0" applyFont="1" applyFill="1" applyBorder="1" applyAlignment="1">
      <alignment vertical="center" wrapText="1"/>
    </xf>
    <xf numFmtId="0" fontId="3" fillId="0" borderId="2" xfId="0" applyFont="1" applyFill="1" applyBorder="1" applyAlignment="1">
      <alignment vertical="center" wrapText="1"/>
    </xf>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5" fillId="0" borderId="0" xfId="0" applyFont="1" applyAlignment="1">
      <alignment wrapText="1"/>
    </xf>
    <xf numFmtId="0" fontId="3" fillId="0" borderId="0" xfId="0" applyFont="1" applyAlignment="1"/>
    <xf numFmtId="164" fontId="3" fillId="0" borderId="1" xfId="0" applyNumberFormat="1" applyFont="1" applyBorder="1"/>
    <xf numFmtId="164" fontId="3" fillId="0" borderId="9" xfId="0" applyNumberFormat="1" applyFont="1" applyBorder="1"/>
    <xf numFmtId="0" fontId="3" fillId="0" borderId="0" xfId="0" applyFont="1" applyAlignment="1">
      <alignment vertical="top" wrapText="1"/>
    </xf>
    <xf numFmtId="164" fontId="3" fillId="0" borderId="1" xfId="0" applyNumberFormat="1" applyFont="1" applyBorder="1" applyAlignment="1">
      <alignment wrapText="1"/>
    </xf>
    <xf numFmtId="0" fontId="3" fillId="0" borderId="9" xfId="0" applyFont="1" applyBorder="1" applyAlignment="1">
      <alignment vertical="top"/>
    </xf>
    <xf numFmtId="0" fontId="3" fillId="0" borderId="0" xfId="0" applyFont="1" applyAlignment="1">
      <alignment vertical="top" wrapText="1"/>
    </xf>
    <xf numFmtId="0" fontId="5" fillId="0" borderId="11" xfId="0" applyFont="1" applyBorder="1" applyAlignment="1">
      <alignment vertical="top" wrapText="1"/>
    </xf>
    <xf numFmtId="2" fontId="3" fillId="2" borderId="0" xfId="0" applyNumberFormat="1" applyFont="1" applyFill="1" applyBorder="1"/>
    <xf numFmtId="169" fontId="3" fillId="0" borderId="4" xfId="0" applyNumberFormat="1" applyFont="1" applyBorder="1" applyAlignment="1">
      <alignment vertical="top" wrapText="1"/>
    </xf>
    <xf numFmtId="169" fontId="3" fillId="0" borderId="4" xfId="0" applyNumberFormat="1" applyFont="1" applyBorder="1"/>
    <xf numFmtId="169" fontId="3" fillId="0" borderId="0" xfId="0" applyNumberFormat="1" applyFont="1" applyBorder="1"/>
    <xf numFmtId="169" fontId="3" fillId="0" borderId="4" xfId="0" applyNumberFormat="1" applyFont="1" applyBorder="1" applyAlignment="1">
      <alignment vertical="center"/>
    </xf>
    <xf numFmtId="169" fontId="3" fillId="0" borderId="0" xfId="0" applyNumberFormat="1" applyFont="1" applyBorder="1" applyAlignment="1">
      <alignment vertical="center"/>
    </xf>
    <xf numFmtId="169" fontId="3" fillId="0" borderId="0" xfId="0" applyNumberFormat="1" applyFont="1" applyBorder="1" applyAlignment="1">
      <alignment horizontal="right"/>
    </xf>
    <xf numFmtId="173" fontId="3" fillId="0" borderId="0" xfId="0" applyNumberFormat="1" applyFont="1" applyBorder="1" applyAlignment="1">
      <alignment vertical="top" wrapText="1"/>
    </xf>
    <xf numFmtId="173" fontId="3" fillId="0" borderId="0" xfId="0" applyNumberFormat="1" applyFont="1" applyBorder="1" applyAlignment="1">
      <alignment horizontal="right" vertical="top" wrapText="1"/>
    </xf>
    <xf numFmtId="0" fontId="3" fillId="0" borderId="0" xfId="0" applyFont="1" applyAlignment="1">
      <alignment vertical="top" wrapText="1"/>
    </xf>
    <xf numFmtId="2" fontId="3" fillId="2" borderId="7" xfId="0" applyNumberFormat="1" applyFont="1" applyFill="1" applyBorder="1"/>
    <xf numFmtId="0" fontId="3"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horizontal="left"/>
    </xf>
    <xf numFmtId="169" fontId="11" fillId="0" borderId="0" xfId="0" applyNumberFormat="1" applyFont="1" applyFill="1" applyBorder="1" applyAlignment="1">
      <alignment vertical="top" wrapText="1"/>
    </xf>
    <xf numFmtId="169" fontId="11" fillId="0" borderId="0" xfId="0" applyNumberFormat="1" applyFont="1" applyFill="1" applyBorder="1" applyAlignment="1">
      <alignment horizontal="right" wrapText="1"/>
    </xf>
    <xf numFmtId="3" fontId="11" fillId="0" borderId="0" xfId="0" applyNumberFormat="1" applyFont="1" applyFill="1" applyBorder="1" applyAlignment="1">
      <alignment vertical="top" wrapText="1"/>
    </xf>
    <xf numFmtId="3" fontId="11" fillId="0" borderId="0" xfId="0" applyNumberFormat="1" applyFont="1" applyFill="1" applyBorder="1" applyAlignment="1">
      <alignment horizontal="right" wrapText="1"/>
    </xf>
    <xf numFmtId="171" fontId="3" fillId="0" borderId="0" xfId="0" applyNumberFormat="1" applyFont="1"/>
    <xf numFmtId="169" fontId="3" fillId="0" borderId="0" xfId="0" applyNumberFormat="1" applyFont="1" applyBorder="1" applyAlignment="1">
      <alignment vertical="top"/>
    </xf>
    <xf numFmtId="3" fontId="3" fillId="0" borderId="0" xfId="0" applyNumberFormat="1" applyFont="1" applyBorder="1" applyAlignment="1">
      <alignment vertical="top"/>
    </xf>
    <xf numFmtId="2" fontId="3" fillId="0" borderId="0" xfId="0" applyNumberFormat="1" applyFont="1" applyBorder="1" applyAlignment="1">
      <alignment vertical="top" wrapText="1"/>
    </xf>
    <xf numFmtId="169" fontId="3" fillId="0" borderId="0" xfId="0" applyNumberFormat="1" applyFont="1" applyBorder="1" applyAlignment="1">
      <alignment horizontal="right" vertical="top" wrapText="1"/>
    </xf>
    <xf numFmtId="164" fontId="3" fillId="0" borderId="0" xfId="0" applyNumberFormat="1" applyFont="1" applyBorder="1" applyAlignment="1">
      <alignment horizontal="right" vertical="top" wrapText="1"/>
    </xf>
    <xf numFmtId="2" fontId="3" fillId="0" borderId="1" xfId="0" applyNumberFormat="1" applyFont="1" applyBorder="1" applyAlignment="1">
      <alignment vertical="top" wrapText="1"/>
    </xf>
    <xf numFmtId="169" fontId="3" fillId="0" borderId="1" xfId="0" applyNumberFormat="1" applyFont="1" applyFill="1" applyBorder="1" applyAlignment="1">
      <alignment vertical="top" wrapText="1"/>
    </xf>
    <xf numFmtId="169" fontId="3" fillId="0" borderId="1" xfId="0" applyNumberFormat="1" applyFont="1" applyBorder="1" applyAlignment="1">
      <alignment vertical="top" wrapText="1"/>
    </xf>
    <xf numFmtId="170" fontId="3" fillId="0" borderId="1" xfId="0" applyNumberFormat="1" applyFont="1" applyFill="1" applyBorder="1" applyAlignment="1">
      <alignment vertical="top" wrapText="1"/>
    </xf>
    <xf numFmtId="170" fontId="8" fillId="0" borderId="0" xfId="2" applyNumberFormat="1" applyFont="1" applyBorder="1" applyAlignment="1">
      <alignment horizontal="right" vertical="top"/>
    </xf>
    <xf numFmtId="169" fontId="8" fillId="0" borderId="0" xfId="1" applyNumberFormat="1" applyFont="1" applyBorder="1" applyAlignment="1">
      <alignment horizontal="right" vertical="top"/>
    </xf>
    <xf numFmtId="174" fontId="3" fillId="0" borderId="0" xfId="0" applyNumberFormat="1" applyFont="1"/>
    <xf numFmtId="169" fontId="5" fillId="0" borderId="0" xfId="0" applyNumberFormat="1" applyFont="1" applyBorder="1" applyAlignment="1">
      <alignment vertical="top" wrapText="1"/>
    </xf>
    <xf numFmtId="171" fontId="3" fillId="0" borderId="1" xfId="0" applyNumberFormat="1" applyFont="1" applyBorder="1" applyAlignment="1">
      <alignment vertical="top" wrapText="1"/>
    </xf>
    <xf numFmtId="3" fontId="3" fillId="0" borderId="1" xfId="0" applyNumberFormat="1" applyFont="1" applyBorder="1" applyAlignment="1">
      <alignment vertical="top" wrapText="1"/>
    </xf>
    <xf numFmtId="3" fontId="3" fillId="0" borderId="0" xfId="0" applyNumberFormat="1" applyFont="1" applyFill="1" applyBorder="1"/>
    <xf numFmtId="3" fontId="5" fillId="0" borderId="0" xfId="0" applyNumberFormat="1" applyFont="1" applyBorder="1" applyAlignment="1">
      <alignment vertical="top" wrapText="1"/>
    </xf>
    <xf numFmtId="3" fontId="3" fillId="0" borderId="1" xfId="0" applyNumberFormat="1" applyFont="1" applyBorder="1" applyAlignment="1"/>
    <xf numFmtId="2" fontId="3" fillId="2" borderId="0" xfId="0" applyNumberFormat="1" applyFont="1" applyFill="1"/>
    <xf numFmtId="175" fontId="3" fillId="0" borderId="0" xfId="0" applyNumberFormat="1" applyFont="1" applyFill="1" applyBorder="1" applyAlignment="1">
      <alignment vertical="top" wrapText="1"/>
    </xf>
    <xf numFmtId="2" fontId="3" fillId="0" borderId="0" xfId="0" applyNumberFormat="1" applyFont="1" applyFill="1" applyBorder="1"/>
    <xf numFmtId="2" fontId="3" fillId="0" borderId="0" xfId="0" applyNumberFormat="1" applyFont="1" applyFill="1"/>
    <xf numFmtId="3" fontId="3" fillId="0" borderId="0" xfId="0" applyNumberFormat="1" applyFont="1" applyFill="1" applyBorder="1" applyAlignment="1">
      <alignment horizontal="right"/>
    </xf>
    <xf numFmtId="0" fontId="3" fillId="0" borderId="4" xfId="0" applyFont="1" applyFill="1" applyBorder="1" applyAlignment="1">
      <alignment vertical="center"/>
    </xf>
    <xf numFmtId="2" fontId="3" fillId="0" borderId="0" xfId="0" applyNumberFormat="1" applyFont="1" applyFill="1" applyBorder="1" applyAlignment="1">
      <alignment vertical="top" wrapText="1"/>
    </xf>
    <xf numFmtId="0" fontId="3" fillId="0" borderId="4" xfId="0" applyFont="1" applyBorder="1" applyAlignment="1"/>
    <xf numFmtId="0" fontId="3" fillId="0" borderId="4" xfId="0" applyFont="1" applyFill="1" applyBorder="1"/>
    <xf numFmtId="0" fontId="3" fillId="0" borderId="0" xfId="0" applyFont="1" applyAlignment="1">
      <alignment vertical="top" wrapText="1"/>
    </xf>
    <xf numFmtId="0" fontId="3" fillId="0" borderId="0" xfId="0" applyFont="1"/>
    <xf numFmtId="0" fontId="3" fillId="0" borderId="0" xfId="0" applyFont="1" applyAlignment="1">
      <alignment vertical="top" wrapText="1"/>
    </xf>
    <xf numFmtId="0" fontId="5" fillId="0" borderId="0" xfId="0" applyFont="1" applyBorder="1" applyAlignment="1">
      <alignment vertical="top" wrapText="1"/>
    </xf>
    <xf numFmtId="0" fontId="10" fillId="0" borderId="0" xfId="0" applyFont="1" applyFill="1" applyBorder="1" applyAlignment="1">
      <alignment vertical="top" wrapText="1"/>
    </xf>
    <xf numFmtId="0" fontId="5" fillId="0" borderId="0" xfId="0" applyFont="1" applyBorder="1" applyAlignment="1">
      <alignment horizontal="left"/>
    </xf>
    <xf numFmtId="0" fontId="3" fillId="0" borderId="0" xfId="0" applyFont="1"/>
    <xf numFmtId="170" fontId="3" fillId="0" borderId="0" xfId="0" applyNumberFormat="1" applyFont="1" applyFill="1" applyBorder="1" applyAlignment="1">
      <alignment vertical="top" wrapText="1"/>
    </xf>
    <xf numFmtId="0" fontId="3" fillId="0" borderId="9" xfId="0" applyFont="1" applyFill="1" applyBorder="1"/>
    <xf numFmtId="2" fontId="3" fillId="0" borderId="7" xfId="0" applyNumberFormat="1" applyFont="1" applyFill="1" applyBorder="1"/>
    <xf numFmtId="0" fontId="3" fillId="0" borderId="7" xfId="0" applyFont="1" applyFill="1" applyBorder="1"/>
    <xf numFmtId="166" fontId="8" fillId="0" borderId="0" xfId="1" applyNumberFormat="1" applyFont="1" applyFill="1" applyBorder="1" applyAlignment="1">
      <alignment horizontal="right" vertical="top"/>
    </xf>
    <xf numFmtId="166" fontId="8" fillId="0" borderId="0" xfId="1" applyNumberFormat="1" applyFont="1" applyBorder="1" applyAlignment="1">
      <alignment horizontal="right" vertical="top"/>
    </xf>
    <xf numFmtId="0" fontId="3" fillId="0" borderId="8" xfId="0" applyFont="1" applyFill="1" applyBorder="1" applyAlignment="1"/>
    <xf numFmtId="169" fontId="3" fillId="0" borderId="0" xfId="0" applyNumberFormat="1" applyFont="1" applyFill="1" applyBorder="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164" fontId="3" fillId="0" borderId="4" xfId="0" applyNumberFormat="1" applyFont="1" applyBorder="1" applyAlignment="1">
      <alignment horizontal="right"/>
    </xf>
    <xf numFmtId="164" fontId="3" fillId="0" borderId="0" xfId="0" applyNumberFormat="1" applyFont="1" applyBorder="1" applyAlignment="1">
      <alignment horizontal="right" vertical="center"/>
    </xf>
    <xf numFmtId="0" fontId="5" fillId="0" borderId="5" xfId="0" applyFont="1" applyBorder="1" applyAlignment="1">
      <alignment horizontal="justify" vertical="top" wrapText="1"/>
    </xf>
    <xf numFmtId="0" fontId="5" fillId="0" borderId="4" xfId="0" applyFont="1" applyBorder="1" applyAlignment="1">
      <alignment horizontal="justify" vertical="top" wrapText="1"/>
    </xf>
    <xf numFmtId="0" fontId="5" fillId="0" borderId="0" xfId="0" applyFont="1" applyBorder="1" applyAlignment="1">
      <alignment horizontal="justify" vertical="top" wrapText="1"/>
    </xf>
    <xf numFmtId="0" fontId="3" fillId="0" borderId="0" xfId="0" applyFont="1"/>
    <xf numFmtId="0" fontId="5" fillId="0" borderId="5" xfId="0" applyFont="1" applyBorder="1" applyAlignment="1">
      <alignment vertical="top" wrapText="1"/>
    </xf>
    <xf numFmtId="0" fontId="5" fillId="0" borderId="4" xfId="0" applyFont="1" applyBorder="1" applyAlignment="1">
      <alignment vertical="top" wrapText="1"/>
    </xf>
    <xf numFmtId="0" fontId="3" fillId="0" borderId="0" xfId="0" applyFont="1"/>
    <xf numFmtId="0" fontId="3" fillId="0" borderId="7" xfId="0" applyFont="1" applyFill="1" applyBorder="1" applyAlignment="1">
      <alignment vertical="top" wrapText="1"/>
    </xf>
    <xf numFmtId="164" fontId="3" fillId="0" borderId="9" xfId="0" applyNumberFormat="1" applyFont="1" applyBorder="1" applyAlignment="1">
      <alignment vertical="top" wrapText="1"/>
    </xf>
    <xf numFmtId="166" fontId="3" fillId="0" borderId="1" xfId="0" applyNumberFormat="1" applyFont="1" applyBorder="1"/>
    <xf numFmtId="169" fontId="3" fillId="0" borderId="0" xfId="5" applyNumberFormat="1" applyFont="1" applyFill="1" applyBorder="1" applyAlignment="1">
      <alignment horizontal="right" vertical="top" wrapText="1"/>
    </xf>
    <xf numFmtId="169" fontId="3" fillId="0" borderId="0" xfId="5" applyNumberFormat="1" applyFont="1" applyFill="1" applyBorder="1" applyAlignment="1">
      <alignment vertical="top" wrapText="1"/>
    </xf>
    <xf numFmtId="3" fontId="3" fillId="0" borderId="0" xfId="0" applyNumberFormat="1" applyFont="1" applyFill="1" applyBorder="1" applyAlignment="1">
      <alignment horizontal="right" vertical="top" wrapText="1"/>
    </xf>
    <xf numFmtId="164" fontId="3" fillId="0" borderId="0" xfId="0" applyNumberFormat="1" applyFont="1" applyBorder="1"/>
    <xf numFmtId="2" fontId="3" fillId="0" borderId="0" xfId="0" applyNumberFormat="1" applyFont="1" applyBorder="1"/>
    <xf numFmtId="169" fontId="3" fillId="0" borderId="0" xfId="0" applyNumberFormat="1" applyFont="1" applyFill="1" applyBorder="1" applyAlignment="1">
      <alignment horizontal="right" vertical="top" wrapText="1"/>
    </xf>
    <xf numFmtId="164" fontId="3" fillId="0" borderId="7" xfId="0" applyNumberFormat="1" applyFont="1" applyBorder="1"/>
    <xf numFmtId="164" fontId="3" fillId="0" borderId="0" xfId="0" applyNumberFormat="1" applyFont="1" applyAlignment="1">
      <alignment vertical="top" wrapText="1"/>
    </xf>
    <xf numFmtId="0" fontId="3" fillId="0" borderId="9" xfId="0" applyFont="1" applyFill="1" applyBorder="1" applyAlignment="1">
      <alignment vertical="top" wrapText="1"/>
    </xf>
    <xf numFmtId="0" fontId="12" fillId="0" borderId="0" xfId="0" applyFont="1" applyFill="1"/>
    <xf numFmtId="0" fontId="15" fillId="0" borderId="0" xfId="0" applyFont="1" applyFill="1"/>
    <xf numFmtId="164" fontId="3" fillId="0" borderId="9" xfId="0" applyNumberFormat="1" applyFont="1" applyBorder="1" applyAlignment="1">
      <alignment horizontal="right"/>
    </xf>
    <xf numFmtId="164" fontId="3" fillId="0" borderId="7" xfId="0" applyNumberFormat="1" applyFont="1" applyBorder="1" applyAlignment="1">
      <alignment vertical="top"/>
    </xf>
    <xf numFmtId="0" fontId="3" fillId="0" borderId="4" xfId="0" applyFont="1" applyBorder="1" applyAlignment="1">
      <alignment horizontal="left" vertical="top" wrapText="1"/>
    </xf>
    <xf numFmtId="0" fontId="3" fillId="0" borderId="0" xfId="0" applyFont="1" applyAlignment="1">
      <alignment vertical="top" wrapText="1"/>
    </xf>
    <xf numFmtId="0" fontId="5"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5" fillId="0" borderId="3" xfId="0" applyFont="1" applyFill="1" applyBorder="1" applyAlignment="1">
      <alignment horizontal="center"/>
    </xf>
    <xf numFmtId="0" fontId="5" fillId="0" borderId="6" xfId="0" applyFont="1" applyFill="1" applyBorder="1" applyAlignment="1">
      <alignment horizontal="center"/>
    </xf>
    <xf numFmtId="0" fontId="5" fillId="0" borderId="4" xfId="0" applyFont="1" applyBorder="1" applyAlignment="1">
      <alignment horizontal="left" vertical="top" wrapText="1" indent="1"/>
    </xf>
    <xf numFmtId="0" fontId="5" fillId="0" borderId="0" xfId="0" applyFont="1" applyFill="1" applyAlignment="1">
      <alignment vertical="top" wrapText="1"/>
    </xf>
    <xf numFmtId="0" fontId="3" fillId="0" borderId="0" xfId="0" applyFont="1" applyFill="1" applyBorder="1" applyAlignment="1">
      <alignment vertical="top" wrapText="1"/>
    </xf>
    <xf numFmtId="0" fontId="3" fillId="0" borderId="0" xfId="0" applyFont="1" applyAlignment="1"/>
    <xf numFmtId="0" fontId="5" fillId="0" borderId="0" xfId="0" applyFont="1" applyBorder="1" applyAlignment="1">
      <alignment horizontal="left"/>
    </xf>
    <xf numFmtId="0" fontId="5" fillId="0" borderId="0" xfId="0" applyFont="1" applyFill="1" applyBorder="1" applyAlignment="1">
      <alignment vertical="top" wrapText="1"/>
    </xf>
    <xf numFmtId="0" fontId="3" fillId="0" borderId="0" xfId="0" applyFont="1"/>
    <xf numFmtId="0" fontId="5" fillId="0" borderId="4" xfId="0" applyFont="1" applyBorder="1" applyAlignment="1">
      <alignment vertical="top" wrapText="1"/>
    </xf>
    <xf numFmtId="0" fontId="5" fillId="0" borderId="8" xfId="0" applyFont="1" applyBorder="1" applyAlignment="1">
      <alignment vertical="top" wrapText="1"/>
    </xf>
    <xf numFmtId="3" fontId="3" fillId="0" borderId="0" xfId="6" applyNumberFormat="1" applyFont="1" applyFill="1" applyBorder="1" applyAlignment="1">
      <alignment vertical="top" wrapText="1"/>
    </xf>
    <xf numFmtId="168" fontId="3" fillId="0" borderId="0" xfId="6" applyNumberFormat="1" applyFont="1" applyFill="1" applyBorder="1" applyAlignment="1">
      <alignment vertical="top" wrapText="1"/>
    </xf>
    <xf numFmtId="3" fontId="3" fillId="0" borderId="0" xfId="6" applyNumberFormat="1" applyFont="1" applyBorder="1" applyAlignment="1">
      <alignment vertical="top" wrapText="1"/>
    </xf>
    <xf numFmtId="3" fontId="3" fillId="0" borderId="0" xfId="6" applyNumberFormat="1" applyFont="1" applyBorder="1" applyAlignment="1">
      <alignment horizontal="right"/>
    </xf>
    <xf numFmtId="168" fontId="3" fillId="0" borderId="0" xfId="0" applyNumberFormat="1" applyFont="1" applyBorder="1" applyAlignment="1">
      <alignment vertical="top" wrapText="1"/>
    </xf>
    <xf numFmtId="3" fontId="3" fillId="0" borderId="0" xfId="6" applyNumberFormat="1" applyFont="1" applyBorder="1" applyAlignment="1"/>
    <xf numFmtId="168" fontId="3" fillId="0" borderId="0" xfId="6" applyNumberFormat="1" applyFont="1" applyFill="1" applyBorder="1" applyAlignment="1">
      <alignment horizontal="right" vertical="center" wrapText="1"/>
    </xf>
    <xf numFmtId="3" fontId="3" fillId="0" borderId="0" xfId="5" applyNumberFormat="1" applyFont="1" applyFill="1" applyBorder="1" applyAlignment="1">
      <alignment horizontal="right" vertical="top" wrapText="1"/>
    </xf>
    <xf numFmtId="169" fontId="8" fillId="0" borderId="0" xfId="0" applyNumberFormat="1" applyFont="1" applyFill="1" applyBorder="1" applyAlignment="1">
      <alignment vertical="top" wrapText="1"/>
    </xf>
    <xf numFmtId="169" fontId="8" fillId="0" borderId="0" xfId="0" applyNumberFormat="1" applyFont="1" applyFill="1" applyBorder="1" applyAlignment="1">
      <alignment horizontal="right" vertical="center"/>
    </xf>
    <xf numFmtId="164" fontId="3" fillId="0" borderId="0" xfId="0" applyNumberFormat="1" applyFont="1" applyBorder="1" applyAlignment="1"/>
    <xf numFmtId="0" fontId="3" fillId="0" borderId="0" xfId="0" applyFont="1" applyBorder="1" applyAlignment="1">
      <alignment vertical="top" wrapText="1"/>
    </xf>
    <xf numFmtId="3" fontId="5" fillId="0" borderId="1" xfId="0" applyNumberFormat="1" applyFont="1" applyFill="1" applyBorder="1" applyAlignment="1">
      <alignment vertical="top" wrapText="1"/>
    </xf>
    <xf numFmtId="0" fontId="3" fillId="0" borderId="1" xfId="0" applyFont="1" applyFill="1" applyBorder="1" applyAlignment="1"/>
    <xf numFmtId="3" fontId="3" fillId="0" borderId="0" xfId="0" applyNumberFormat="1" applyFont="1" applyFill="1" applyBorder="1" applyAlignment="1">
      <alignment horizontal="left" vertical="center"/>
    </xf>
    <xf numFmtId="3" fontId="3" fillId="0" borderId="0" xfId="0" applyNumberFormat="1" applyFont="1" applyFill="1" applyBorder="1" applyAlignment="1"/>
    <xf numFmtId="0" fontId="5" fillId="0" borderId="0" xfId="0" applyFont="1" applyFill="1" applyBorder="1" applyAlignment="1">
      <alignment horizontal="right"/>
    </xf>
    <xf numFmtId="0" fontId="5" fillId="0" borderId="3" xfId="0" applyFont="1" applyFill="1" applyBorder="1" applyAlignment="1">
      <alignment vertical="top" wrapText="1"/>
    </xf>
    <xf numFmtId="0" fontId="5" fillId="0" borderId="7" xfId="0" applyFont="1" applyFill="1" applyBorder="1" applyAlignment="1">
      <alignment vertical="top" wrapText="1"/>
    </xf>
    <xf numFmtId="0" fontId="5" fillId="0" borderId="10" xfId="0" applyFont="1" applyFill="1" applyBorder="1" applyAlignment="1">
      <alignment vertical="top" wrapText="1"/>
    </xf>
    <xf numFmtId="3" fontId="11" fillId="0" borderId="1" xfId="0" applyNumberFormat="1" applyFont="1" applyFill="1" applyBorder="1" applyAlignment="1">
      <alignment vertical="top" wrapText="1"/>
    </xf>
    <xf numFmtId="0" fontId="5" fillId="0" borderId="4" xfId="0" applyFont="1" applyFill="1" applyBorder="1" applyAlignment="1">
      <alignment vertical="top" wrapText="1"/>
    </xf>
    <xf numFmtId="169" fontId="3" fillId="0" borderId="7" xfId="0" applyNumberFormat="1" applyFont="1" applyFill="1" applyBorder="1" applyAlignment="1">
      <alignment vertical="top" wrapText="1"/>
    </xf>
    <xf numFmtId="164" fontId="3" fillId="0" borderId="7" xfId="0" applyNumberFormat="1" applyFont="1" applyFill="1" applyBorder="1" applyAlignment="1">
      <alignment vertical="top" wrapText="1"/>
    </xf>
    <xf numFmtId="0" fontId="5" fillId="0" borderId="8" xfId="0" applyFont="1" applyFill="1" applyBorder="1" applyAlignment="1">
      <alignment vertical="top" wrapText="1"/>
    </xf>
    <xf numFmtId="3" fontId="3" fillId="0" borderId="7" xfId="6" applyNumberFormat="1" applyFont="1" applyFill="1" applyBorder="1" applyAlignment="1">
      <alignment vertical="top" wrapText="1"/>
    </xf>
    <xf numFmtId="3" fontId="3" fillId="0" borderId="7" xfId="0" applyNumberFormat="1" applyFont="1" applyFill="1" applyBorder="1" applyAlignment="1">
      <alignment vertical="top" wrapText="1"/>
    </xf>
    <xf numFmtId="168" fontId="3" fillId="0" borderId="7" xfId="6" applyNumberFormat="1" applyFont="1" applyFill="1" applyBorder="1" applyAlignment="1">
      <alignment vertical="top" wrapText="1"/>
    </xf>
    <xf numFmtId="0" fontId="3" fillId="0" borderId="10" xfId="0" applyFont="1" applyFill="1" applyBorder="1" applyAlignment="1">
      <alignment vertical="top" wrapText="1"/>
    </xf>
    <xf numFmtId="0" fontId="3" fillId="0" borderId="4" xfId="0" applyFont="1" applyFill="1" applyBorder="1" applyAlignment="1">
      <alignment vertical="top" wrapText="1"/>
    </xf>
    <xf numFmtId="170" fontId="3" fillId="0" borderId="7" xfId="5" applyNumberFormat="1" applyFont="1" applyFill="1" applyBorder="1" applyAlignment="1">
      <alignment vertical="top" wrapText="1"/>
    </xf>
    <xf numFmtId="0" fontId="5" fillId="0" borderId="10" xfId="0" applyFont="1" applyBorder="1" applyAlignment="1">
      <alignment vertical="top" wrapText="1"/>
    </xf>
    <xf numFmtId="169" fontId="3" fillId="0" borderId="7" xfId="5" applyNumberFormat="1" applyFont="1" applyBorder="1" applyAlignment="1">
      <alignment vertical="top" wrapText="1"/>
    </xf>
    <xf numFmtId="173" fontId="3" fillId="0" borderId="0" xfId="6" applyNumberFormat="1" applyFont="1" applyBorder="1" applyAlignment="1">
      <alignment horizontal="right" vertical="top" wrapText="1"/>
    </xf>
    <xf numFmtId="173" fontId="3" fillId="0" borderId="7" xfId="6" applyNumberFormat="1" applyFont="1" applyBorder="1" applyAlignment="1">
      <alignment horizontal="right" vertical="top" wrapText="1"/>
    </xf>
    <xf numFmtId="3" fontId="3" fillId="0" borderId="9" xfId="0" applyNumberFormat="1" applyFont="1" applyBorder="1"/>
    <xf numFmtId="164" fontId="3" fillId="0" borderId="7" xfId="5" applyNumberFormat="1" applyFont="1" applyBorder="1"/>
    <xf numFmtId="169" fontId="3" fillId="0" borderId="7" xfId="5" applyNumberFormat="1" applyFont="1" applyFill="1" applyBorder="1" applyAlignment="1">
      <alignment vertical="top" wrapText="1"/>
    </xf>
    <xf numFmtId="169" fontId="9" fillId="0" borderId="7" xfId="3" applyNumberFormat="1" applyFont="1" applyFill="1" applyBorder="1" applyAlignment="1">
      <alignment horizontal="right" vertical="top"/>
    </xf>
    <xf numFmtId="0" fontId="5" fillId="0" borderId="4" xfId="0" applyFont="1" applyBorder="1"/>
    <xf numFmtId="169" fontId="3" fillId="0" borderId="7" xfId="5" applyNumberFormat="1" applyFont="1" applyBorder="1" applyAlignment="1">
      <alignment horizontal="right"/>
    </xf>
    <xf numFmtId="175" fontId="3" fillId="0" borderId="1" xfId="0" applyNumberFormat="1" applyFont="1" applyBorder="1"/>
    <xf numFmtId="3" fontId="3" fillId="0" borderId="0" xfId="6" applyNumberFormat="1" applyFont="1" applyBorder="1" applyAlignment="1">
      <alignment horizontal="right" vertical="top" wrapText="1"/>
    </xf>
    <xf numFmtId="3" fontId="3" fillId="0" borderId="7" xfId="6" applyNumberFormat="1" applyFont="1" applyBorder="1" applyAlignment="1">
      <alignment horizontal="right" vertical="top" wrapText="1"/>
    </xf>
    <xf numFmtId="169" fontId="3" fillId="0" borderId="7" xfId="0" applyNumberFormat="1" applyFont="1" applyBorder="1" applyAlignment="1">
      <alignment horizontal="right" vertical="top" wrapText="1"/>
    </xf>
    <xf numFmtId="170" fontId="8" fillId="0" borderId="7" xfId="2" applyNumberFormat="1" applyFont="1" applyBorder="1" applyAlignment="1">
      <alignment horizontal="right" vertical="top"/>
    </xf>
    <xf numFmtId="164" fontId="8" fillId="0" borderId="7" xfId="1" applyNumberFormat="1" applyFont="1" applyBorder="1" applyAlignment="1">
      <alignment horizontal="right" vertical="top"/>
    </xf>
    <xf numFmtId="3" fontId="3" fillId="0" borderId="7" xfId="0" applyNumberFormat="1" applyFont="1" applyFill="1" applyBorder="1"/>
    <xf numFmtId="3" fontId="3" fillId="0" borderId="0" xfId="6" applyNumberFormat="1" applyFont="1" applyBorder="1" applyAlignment="1">
      <alignment vertical="center"/>
    </xf>
    <xf numFmtId="3" fontId="3" fillId="0" borderId="7" xfId="6" applyNumberFormat="1" applyFont="1" applyBorder="1" applyAlignment="1">
      <alignment vertical="center"/>
    </xf>
    <xf numFmtId="3" fontId="3" fillId="0" borderId="7" xfId="0" applyNumberFormat="1" applyFont="1" applyBorder="1" applyAlignment="1">
      <alignment vertical="top" wrapText="1"/>
    </xf>
    <xf numFmtId="169" fontId="3" fillId="0" borderId="0" xfId="0" applyNumberFormat="1" applyFont="1" applyBorder="1" applyAlignment="1"/>
    <xf numFmtId="3" fontId="3" fillId="0" borderId="7" xfId="0" applyNumberFormat="1" applyFont="1" applyBorder="1"/>
    <xf numFmtId="0" fontId="5" fillId="0" borderId="7" xfId="0" applyFont="1" applyBorder="1" applyAlignment="1">
      <alignment horizontal="center"/>
    </xf>
    <xf numFmtId="3" fontId="3" fillId="0" borderId="7" xfId="0" applyNumberFormat="1" applyFont="1" applyFill="1" applyBorder="1" applyAlignment="1">
      <alignment horizontal="right" vertical="top" wrapText="1"/>
    </xf>
    <xf numFmtId="168" fontId="3" fillId="0" borderId="7" xfId="0" applyNumberFormat="1" applyFont="1" applyBorder="1" applyAlignment="1">
      <alignment vertical="top" wrapText="1"/>
    </xf>
    <xf numFmtId="0" fontId="3" fillId="0" borderId="5" xfId="0" applyFont="1" applyFill="1" applyBorder="1" applyAlignment="1">
      <alignment vertical="top" wrapText="1"/>
    </xf>
    <xf numFmtId="3" fontId="3" fillId="0" borderId="4" xfId="0" applyNumberFormat="1" applyFont="1" applyFill="1" applyBorder="1" applyAlignment="1">
      <alignment vertical="top" wrapText="1"/>
    </xf>
    <xf numFmtId="3" fontId="5" fillId="0" borderId="7" xfId="0" applyNumberFormat="1" applyFont="1" applyFill="1" applyBorder="1" applyAlignment="1">
      <alignment vertical="top" wrapText="1"/>
    </xf>
    <xf numFmtId="3" fontId="5" fillId="0" borderId="9" xfId="0" applyNumberFormat="1" applyFont="1" applyFill="1" applyBorder="1" applyAlignment="1">
      <alignment vertical="top" wrapText="1"/>
    </xf>
    <xf numFmtId="0" fontId="5" fillId="0" borderId="10" xfId="0" applyFont="1" applyFill="1" applyBorder="1" applyAlignment="1">
      <alignment horizontal="center"/>
    </xf>
    <xf numFmtId="0" fontId="5" fillId="0" borderId="11" xfId="0" applyFont="1" applyFill="1" applyBorder="1" applyAlignment="1">
      <alignment horizontal="right"/>
    </xf>
    <xf numFmtId="0" fontId="5" fillId="0" borderId="4" xfId="0" applyFont="1" applyFill="1" applyBorder="1" applyAlignment="1"/>
    <xf numFmtId="0" fontId="5" fillId="0" borderId="5" xfId="0" applyFont="1" applyBorder="1" applyAlignment="1"/>
    <xf numFmtId="0" fontId="5" fillId="0" borderId="3" xfId="0" applyFont="1" applyBorder="1" applyAlignment="1"/>
    <xf numFmtId="0" fontId="5" fillId="0" borderId="8" xfId="0" applyFont="1" applyBorder="1" applyAlignment="1"/>
    <xf numFmtId="0" fontId="3" fillId="0" borderId="9" xfId="0" applyFont="1" applyBorder="1" applyAlignment="1">
      <alignment horizontal="right"/>
    </xf>
    <xf numFmtId="0" fontId="5" fillId="0" borderId="4" xfId="0" applyFont="1" applyBorder="1" applyAlignment="1"/>
    <xf numFmtId="168" fontId="3" fillId="0" borderId="0" xfId="0" applyNumberFormat="1" applyFont="1" applyBorder="1"/>
    <xf numFmtId="0" fontId="5" fillId="0" borderId="10" xfId="0" applyFont="1" applyBorder="1" applyAlignment="1">
      <alignment vertical="top"/>
    </xf>
    <xf numFmtId="0" fontId="3" fillId="0" borderId="2" xfId="0" applyFont="1" applyBorder="1"/>
    <xf numFmtId="0" fontId="5" fillId="0" borderId="11" xfId="0" applyFont="1" applyBorder="1" applyAlignment="1">
      <alignment horizontal="center" vertical="top"/>
    </xf>
    <xf numFmtId="0" fontId="3" fillId="0" borderId="4" xfId="0" applyFont="1" applyBorder="1" applyAlignment="1">
      <alignment vertical="top"/>
    </xf>
    <xf numFmtId="0" fontId="3" fillId="0" borderId="7" xfId="0" applyFont="1" applyBorder="1" applyAlignment="1">
      <alignment vertical="top"/>
    </xf>
    <xf numFmtId="0" fontId="5" fillId="0" borderId="4" xfId="0" applyFont="1" applyBorder="1" applyAlignment="1">
      <alignment horizontal="left" vertical="top"/>
    </xf>
    <xf numFmtId="166" fontId="3" fillId="0" borderId="0" xfId="0" applyNumberFormat="1" applyFont="1" applyBorder="1" applyAlignment="1">
      <alignment horizontal="right"/>
    </xf>
    <xf numFmtId="0" fontId="3" fillId="0" borderId="8" xfId="0" applyFont="1" applyBorder="1" applyAlignment="1">
      <alignment vertical="top"/>
    </xf>
    <xf numFmtId="0" fontId="5" fillId="0" borderId="11" xfId="0" applyFont="1" applyBorder="1" applyAlignment="1">
      <alignment horizontal="right" vertical="top" wrapText="1"/>
    </xf>
    <xf numFmtId="169" fontId="3" fillId="0" borderId="7" xfId="0" applyNumberFormat="1" applyFont="1" applyBorder="1" applyAlignment="1">
      <alignment vertical="top" wrapText="1"/>
    </xf>
    <xf numFmtId="3" fontId="5" fillId="0" borderId="1" xfId="0" applyNumberFormat="1" applyFont="1" applyFill="1" applyBorder="1" applyAlignment="1">
      <alignment horizontal="center" vertical="top" wrapText="1"/>
    </xf>
    <xf numFmtId="3" fontId="5" fillId="0" borderId="9" xfId="0" applyNumberFormat="1" applyFont="1" applyFill="1" applyBorder="1" applyAlignment="1">
      <alignment horizontal="center" vertical="top" wrapText="1"/>
    </xf>
    <xf numFmtId="166" fontId="3" fillId="0" borderId="7" xfId="0" applyNumberFormat="1" applyFont="1" applyBorder="1" applyAlignment="1">
      <alignment vertical="top" wrapText="1"/>
    </xf>
    <xf numFmtId="166" fontId="5" fillId="0" borderId="0" xfId="0" applyNumberFormat="1" applyFont="1" applyBorder="1" applyAlignment="1">
      <alignment vertical="top" wrapText="1"/>
    </xf>
    <xf numFmtId="166" fontId="8" fillId="0" borderId="7" xfId="0" applyNumberFormat="1" applyFont="1" applyBorder="1" applyAlignment="1">
      <alignment horizontal="right" vertical="top"/>
    </xf>
    <xf numFmtId="169" fontId="3" fillId="0" borderId="7" xfId="0" applyNumberFormat="1" applyFont="1" applyFill="1" applyBorder="1" applyAlignment="1">
      <alignment horizontal="right"/>
    </xf>
    <xf numFmtId="3" fontId="3" fillId="0" borderId="4" xfId="0" applyNumberFormat="1" applyFont="1" applyBorder="1" applyAlignment="1">
      <alignment vertical="center"/>
    </xf>
    <xf numFmtId="3" fontId="3" fillId="0" borderId="0" xfId="0" applyNumberFormat="1" applyFont="1" applyBorder="1" applyAlignment="1">
      <alignment vertical="center"/>
    </xf>
    <xf numFmtId="3" fontId="3" fillId="0" borderId="0" xfId="4" applyNumberFormat="1" applyFont="1" applyBorder="1" applyAlignment="1">
      <alignment vertical="top" wrapText="1"/>
    </xf>
    <xf numFmtId="3" fontId="3" fillId="0" borderId="7" xfId="0" applyNumberFormat="1" applyFont="1" applyBorder="1" applyAlignment="1">
      <alignment horizontal="right" vertical="top" wrapText="1"/>
    </xf>
    <xf numFmtId="164" fontId="16" fillId="0" borderId="4" xfId="0" applyNumberFormat="1" applyFont="1" applyBorder="1" applyAlignment="1">
      <alignment horizontal="right"/>
    </xf>
    <xf numFmtId="164" fontId="16" fillId="0" borderId="0" xfId="0" applyNumberFormat="1" applyFont="1" applyAlignment="1">
      <alignment horizontal="right"/>
    </xf>
    <xf numFmtId="0" fontId="5" fillId="0" borderId="9" xfId="0" applyFont="1" applyFill="1" applyBorder="1" applyAlignment="1">
      <alignment horizontal="right"/>
    </xf>
    <xf numFmtId="164" fontId="3" fillId="0" borderId="7" xfId="0" applyNumberFormat="1" applyFont="1" applyBorder="1" applyAlignment="1">
      <alignment vertical="center"/>
    </xf>
    <xf numFmtId="164" fontId="16" fillId="0" borderId="0" xfId="0" applyNumberFormat="1" applyFont="1" applyBorder="1" applyAlignment="1">
      <alignment horizontal="right"/>
    </xf>
    <xf numFmtId="0" fontId="5" fillId="0" borderId="7" xfId="0" applyFont="1" applyBorder="1" applyAlignment="1">
      <alignment vertical="top" wrapText="1"/>
    </xf>
    <xf numFmtId="164" fontId="5" fillId="0" borderId="1" xfId="0" applyNumberFormat="1" applyFont="1" applyBorder="1" applyAlignment="1">
      <alignment vertical="top" wrapText="1"/>
    </xf>
    <xf numFmtId="3" fontId="3" fillId="0" borderId="7" xfId="6" applyNumberFormat="1" applyFont="1" applyBorder="1" applyAlignment="1">
      <alignment vertical="top" wrapText="1"/>
    </xf>
    <xf numFmtId="164" fontId="3" fillId="0" borderId="9" xfId="0" applyNumberFormat="1" applyFont="1" applyBorder="1" applyAlignment="1">
      <alignment horizontal="center"/>
    </xf>
    <xf numFmtId="0" fontId="5" fillId="0" borderId="4" xfId="0" applyFont="1" applyBorder="1" applyAlignment="1">
      <alignment wrapText="1"/>
    </xf>
    <xf numFmtId="0" fontId="3" fillId="0" borderId="8" xfId="0" applyFont="1" applyBorder="1" applyAlignment="1">
      <alignment wrapText="1"/>
    </xf>
    <xf numFmtId="168" fontId="3" fillId="0" borderId="0" xfId="6" applyNumberFormat="1" applyFont="1" applyBorder="1" applyAlignment="1">
      <alignment vertical="top" wrapText="1"/>
    </xf>
    <xf numFmtId="168" fontId="3" fillId="0" borderId="0" xfId="0" applyNumberFormat="1" applyFont="1" applyBorder="1" applyAlignment="1">
      <alignment vertical="center"/>
    </xf>
    <xf numFmtId="3" fontId="3" fillId="0" borderId="7" xfId="6" applyNumberFormat="1" applyFont="1" applyBorder="1" applyAlignment="1"/>
    <xf numFmtId="168" fontId="3" fillId="0" borderId="0" xfId="6" applyNumberFormat="1" applyFont="1" applyBorder="1" applyAlignment="1"/>
    <xf numFmtId="0" fontId="3" fillId="0" borderId="5" xfId="0" applyFont="1" applyFill="1" applyBorder="1" applyAlignment="1">
      <alignment vertical="center" wrapText="1"/>
    </xf>
    <xf numFmtId="0" fontId="5" fillId="0" borderId="4" xfId="0" applyFont="1" applyFill="1" applyBorder="1" applyAlignment="1">
      <alignment horizontal="left" vertical="center" wrapText="1"/>
    </xf>
    <xf numFmtId="0" fontId="11" fillId="0" borderId="8" xfId="0" applyFont="1" applyFill="1" applyBorder="1" applyAlignment="1">
      <alignment vertical="center" wrapText="1"/>
    </xf>
    <xf numFmtId="169" fontId="11" fillId="0" borderId="7" xfId="5" applyNumberFormat="1" applyFont="1" applyFill="1" applyBorder="1" applyAlignment="1">
      <alignment vertical="center" wrapText="1"/>
    </xf>
    <xf numFmtId="169" fontId="3" fillId="0" borderId="0" xfId="5" applyNumberFormat="1" applyFont="1" applyBorder="1" applyAlignment="1">
      <alignment horizontal="right" vertical="top" wrapText="1"/>
    </xf>
    <xf numFmtId="164" fontId="3" fillId="0" borderId="7" xfId="5" applyNumberFormat="1" applyFont="1" applyBorder="1" applyAlignment="1">
      <alignment horizontal="right" vertical="top" wrapText="1"/>
    </xf>
    <xf numFmtId="3" fontId="3" fillId="0" borderId="0" xfId="5" applyNumberFormat="1" applyFont="1" applyBorder="1" applyAlignment="1">
      <alignment horizontal="right" vertical="top" wrapText="1"/>
    </xf>
    <xf numFmtId="3" fontId="3" fillId="0" borderId="7" xfId="5" applyNumberFormat="1" applyFont="1" applyBorder="1" applyAlignment="1">
      <alignment horizontal="right" vertical="top" wrapText="1"/>
    </xf>
    <xf numFmtId="3" fontId="3" fillId="0" borderId="7" xfId="5" applyNumberFormat="1" applyFont="1" applyFill="1" applyBorder="1" applyAlignment="1">
      <alignment horizontal="right" vertical="top" wrapText="1"/>
    </xf>
    <xf numFmtId="3" fontId="3" fillId="0" borderId="0" xfId="7" applyNumberFormat="1" applyFont="1" applyBorder="1" applyAlignment="1">
      <alignment vertical="top" wrapText="1"/>
    </xf>
    <xf numFmtId="3" fontId="3" fillId="0" borderId="7" xfId="7" applyNumberFormat="1" applyFont="1" applyBorder="1" applyAlignment="1">
      <alignment vertical="top" wrapText="1"/>
    </xf>
    <xf numFmtId="0" fontId="10" fillId="0" borderId="10" xfId="0" applyFont="1" applyFill="1" applyBorder="1" applyAlignment="1">
      <alignment vertical="top" wrapText="1"/>
    </xf>
    <xf numFmtId="0" fontId="10" fillId="0" borderId="4" xfId="0" applyFont="1" applyFill="1" applyBorder="1" applyAlignment="1">
      <alignment vertical="top" wrapText="1"/>
    </xf>
    <xf numFmtId="169" fontId="3" fillId="0" borderId="7" xfId="0" applyNumberFormat="1" applyFont="1" applyBorder="1"/>
    <xf numFmtId="0" fontId="10" fillId="0" borderId="8" xfId="0" applyFont="1" applyFill="1" applyBorder="1" applyAlignment="1">
      <alignment vertical="top" wrapText="1"/>
    </xf>
    <xf numFmtId="3" fontId="11" fillId="0" borderId="7" xfId="0" applyNumberFormat="1" applyFont="1" applyFill="1" applyBorder="1" applyAlignment="1">
      <alignment vertical="top" wrapText="1"/>
    </xf>
    <xf numFmtId="3" fontId="17" fillId="0" borderId="7" xfId="0" applyNumberFormat="1" applyFont="1" applyBorder="1" applyAlignment="1">
      <alignment horizontal="right" vertical="center" wrapText="1"/>
    </xf>
    <xf numFmtId="0" fontId="18" fillId="0" borderId="7" xfId="0" applyFont="1" applyBorder="1" applyAlignment="1">
      <alignment vertical="top" wrapText="1"/>
    </xf>
    <xf numFmtId="169" fontId="3" fillId="0" borderId="1" xfId="0" applyNumberFormat="1" applyFont="1" applyBorder="1" applyAlignment="1">
      <alignment vertical="top"/>
    </xf>
    <xf numFmtId="166" fontId="3" fillId="0" borderId="0" xfId="0" applyNumberFormat="1" applyFont="1" applyBorder="1" applyAlignment="1">
      <alignment horizontal="right" vertical="center" indent="1"/>
    </xf>
    <xf numFmtId="164" fontId="3" fillId="0" borderId="7" xfId="0" applyNumberFormat="1" applyFont="1" applyFill="1" applyBorder="1" applyAlignment="1">
      <alignment vertical="center"/>
    </xf>
    <xf numFmtId="166" fontId="3" fillId="0" borderId="7" xfId="0" applyNumberFormat="1" applyFont="1" applyBorder="1"/>
    <xf numFmtId="3" fontId="5" fillId="0" borderId="0" xfId="0" applyNumberFormat="1" applyFont="1" applyBorder="1" applyAlignment="1">
      <alignment horizontal="right" vertical="top" wrapText="1"/>
    </xf>
    <xf numFmtId="175" fontId="5" fillId="0" borderId="0" xfId="0" applyNumberFormat="1" applyFont="1" applyBorder="1" applyAlignment="1">
      <alignment vertical="top" wrapText="1"/>
    </xf>
    <xf numFmtId="175" fontId="3" fillId="0" borderId="0" xfId="0" applyNumberFormat="1" applyFont="1" applyBorder="1" applyAlignment="1">
      <alignment vertical="top" wrapText="1"/>
    </xf>
    <xf numFmtId="168" fontId="3" fillId="0" borderId="8" xfId="0" applyNumberFormat="1" applyFont="1" applyBorder="1" applyAlignment="1">
      <alignment vertical="top" wrapText="1"/>
    </xf>
    <xf numFmtId="164" fontId="3" fillId="0" borderId="7" xfId="5" applyNumberFormat="1" applyFont="1" applyBorder="1" applyAlignment="1">
      <alignment vertical="top" wrapText="1"/>
    </xf>
    <xf numFmtId="169" fontId="3" fillId="0" borderId="0" xfId="0" applyNumberFormat="1" applyFont="1" applyBorder="1" applyAlignment="1">
      <alignment horizontal="right" vertical="center"/>
    </xf>
    <xf numFmtId="3" fontId="3" fillId="0" borderId="0" xfId="0" applyNumberFormat="1" applyFont="1" applyBorder="1" applyAlignment="1">
      <alignment horizontal="right" vertical="center" indent="1"/>
    </xf>
    <xf numFmtId="168" fontId="3" fillId="0" borderId="0" xfId="0" applyNumberFormat="1" applyFont="1" applyBorder="1" applyAlignment="1">
      <alignment horizontal="right" vertical="center" indent="1"/>
    </xf>
    <xf numFmtId="168" fontId="3" fillId="0" borderId="0" xfId="6" applyNumberFormat="1" applyFont="1" applyBorder="1" applyAlignment="1">
      <alignment horizontal="right" vertical="top" wrapText="1"/>
    </xf>
    <xf numFmtId="168" fontId="3" fillId="0" borderId="0" xfId="6" applyNumberFormat="1" applyFont="1" applyBorder="1" applyAlignment="1">
      <alignment horizontal="right"/>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justify" vertical="top" wrapText="1"/>
    </xf>
    <xf numFmtId="0" fontId="5" fillId="0" borderId="0" xfId="0" applyFont="1" applyAlignment="1">
      <alignment horizontal="left" vertical="top"/>
    </xf>
    <xf numFmtId="0" fontId="5" fillId="0" borderId="0" xfId="0" applyFont="1" applyAlignment="1">
      <alignment vertical="top" wrapText="1"/>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vertical="top" wrapText="1"/>
    </xf>
    <xf numFmtId="0" fontId="7" fillId="0" borderId="0" xfId="0" applyFont="1" applyBorder="1" applyAlignment="1">
      <alignment vertical="top" wrapText="1"/>
    </xf>
    <xf numFmtId="0" fontId="5" fillId="0" borderId="0" xfId="0" applyFont="1" applyBorder="1" applyAlignment="1">
      <alignment horizontal="center" vertical="top"/>
    </xf>
    <xf numFmtId="0" fontId="3" fillId="3" borderId="0" xfId="0" applyFont="1" applyFill="1"/>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5" fillId="0" borderId="3" xfId="0" applyFont="1" applyFill="1" applyBorder="1" applyAlignment="1">
      <alignment horizontal="center"/>
    </xf>
    <xf numFmtId="0" fontId="5" fillId="0" borderId="0" xfId="0" applyFont="1" applyFill="1" applyAlignment="1">
      <alignment vertical="top" wrapText="1"/>
    </xf>
    <xf numFmtId="0" fontId="3" fillId="0" borderId="0" xfId="0" applyFont="1" applyFill="1" applyAlignment="1">
      <alignment vertical="top" wrapText="1"/>
    </xf>
    <xf numFmtId="0" fontId="3" fillId="0" borderId="0" xfId="0" applyFont="1" applyAlignment="1"/>
    <xf numFmtId="0" fontId="5" fillId="0" borderId="0" xfId="0" applyFont="1" applyFill="1"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5" fillId="0" borderId="0" xfId="0" applyFont="1" applyFill="1" applyBorder="1" applyAlignment="1">
      <alignment vertical="top" wrapText="1"/>
    </xf>
    <xf numFmtId="0" fontId="5" fillId="0" borderId="0" xfId="0" applyFont="1" applyBorder="1" applyAlignment="1">
      <alignment horizontal="right"/>
    </xf>
    <xf numFmtId="3" fontId="11" fillId="0" borderId="0" xfId="0" applyNumberFormat="1" applyFont="1" applyFill="1" applyBorder="1" applyAlignment="1">
      <alignment horizontal="right" vertical="top" wrapText="1"/>
    </xf>
    <xf numFmtId="3" fontId="11" fillId="0" borderId="9" xfId="0" applyNumberFormat="1" applyFont="1" applyFill="1" applyBorder="1" applyAlignment="1">
      <alignment vertical="top" wrapText="1"/>
    </xf>
    <xf numFmtId="0" fontId="5" fillId="0" borderId="11" xfId="0" applyFont="1" applyFill="1" applyBorder="1" applyAlignment="1">
      <alignment vertical="top" wrapText="1"/>
    </xf>
    <xf numFmtId="0" fontId="3" fillId="0" borderId="7" xfId="5" applyFont="1" applyBorder="1" applyAlignment="1">
      <alignment vertical="top" wrapText="1"/>
    </xf>
    <xf numFmtId="0" fontId="3" fillId="0" borderId="6" xfId="0" applyFont="1" applyBorder="1" applyAlignment="1"/>
    <xf numFmtId="3" fontId="3" fillId="0" borderId="7" xfId="0" applyNumberFormat="1" applyFont="1" applyBorder="1" applyAlignment="1">
      <alignment horizontal="right"/>
    </xf>
    <xf numFmtId="0" fontId="5" fillId="0" borderId="6" xfId="0" applyFont="1" applyBorder="1" applyAlignment="1">
      <alignment vertical="top" wrapText="1"/>
    </xf>
    <xf numFmtId="3" fontId="3" fillId="0" borderId="7" xfId="6" applyNumberFormat="1" applyFont="1" applyFill="1" applyBorder="1" applyAlignment="1">
      <alignment horizontal="right" vertical="center" wrapText="1"/>
    </xf>
    <xf numFmtId="164" fontId="16" fillId="0" borderId="0" xfId="0" applyNumberFormat="1" applyFont="1" applyBorder="1" applyAlignment="1">
      <alignment horizontal="right" vertical="center"/>
    </xf>
    <xf numFmtId="0" fontId="5" fillId="0" borderId="0" xfId="0" applyFont="1"/>
    <xf numFmtId="0" fontId="3" fillId="0" borderId="0" xfId="0" applyFont="1" applyAlignment="1"/>
    <xf numFmtId="0" fontId="5" fillId="0" borderId="0" xfId="0" applyFont="1"/>
    <xf numFmtId="0" fontId="5" fillId="0" borderId="0" xfId="0" applyFont="1" applyAlignment="1"/>
    <xf numFmtId="0" fontId="3" fillId="0" borderId="0" xfId="0" applyFont="1" applyAlignment="1"/>
    <xf numFmtId="164" fontId="0" fillId="0" borderId="0" xfId="0" applyNumberFormat="1"/>
    <xf numFmtId="169" fontId="3" fillId="0" borderId="0" xfId="0" applyNumberFormat="1" applyFont="1" applyAlignment="1"/>
    <xf numFmtId="164" fontId="3" fillId="0" borderId="0" xfId="0" applyNumberFormat="1" applyFont="1" applyAlignment="1">
      <alignment horizontal="left" indent="1"/>
    </xf>
    <xf numFmtId="3" fontId="16" fillId="0" borderId="7" xfId="0" applyNumberFormat="1" applyFont="1" applyBorder="1" applyAlignment="1">
      <alignment horizontal="right" vertical="top" wrapText="1"/>
    </xf>
    <xf numFmtId="164" fontId="3" fillId="0" borderId="0" xfId="0" applyNumberFormat="1" applyFont="1" applyAlignment="1">
      <alignment horizontal="center"/>
    </xf>
    <xf numFmtId="164" fontId="3" fillId="0" borderId="0" xfId="0" applyNumberFormat="1" applyFont="1" applyAlignment="1">
      <alignment horizontal="center" vertical="center"/>
    </xf>
    <xf numFmtId="0" fontId="3" fillId="0" borderId="0" xfId="0" applyFont="1" applyAlignment="1">
      <alignment horizontal="center" vertical="center"/>
    </xf>
    <xf numFmtId="169" fontId="3" fillId="0" borderId="0" xfId="0" applyNumberFormat="1" applyFont="1" applyAlignment="1">
      <alignment horizontal="center" vertical="center"/>
    </xf>
    <xf numFmtId="1" fontId="3" fillId="0" borderId="0" xfId="0" applyNumberFormat="1" applyFont="1" applyAlignment="1">
      <alignment horizontal="center" vertical="center"/>
    </xf>
    <xf numFmtId="2" fontId="3" fillId="0" borderId="0" xfId="0" applyNumberFormat="1" applyFont="1" applyAlignment="1">
      <alignment horizontal="center"/>
    </xf>
    <xf numFmtId="0" fontId="3" fillId="0" borderId="0" xfId="0" applyFont="1" applyAlignment="1">
      <alignment vertical="center"/>
    </xf>
    <xf numFmtId="1" fontId="5" fillId="0" borderId="0" xfId="0" applyNumberFormat="1" applyFont="1"/>
    <xf numFmtId="0" fontId="16" fillId="0" borderId="0" xfId="0" applyFont="1"/>
    <xf numFmtId="0" fontId="16" fillId="0" borderId="0" xfId="0" applyFont="1" applyAlignment="1">
      <alignment vertical="center"/>
    </xf>
    <xf numFmtId="0" fontId="5" fillId="0" borderId="0" xfId="0" applyFont="1" applyAlignment="1">
      <alignment horizontal="center"/>
    </xf>
    <xf numFmtId="0" fontId="5" fillId="0" borderId="0" xfId="0" applyFont="1" applyAlignment="1">
      <alignment horizontal="center" vertical="center"/>
    </xf>
    <xf numFmtId="1" fontId="5" fillId="0" borderId="0" xfId="0" applyNumberFormat="1" applyFont="1" applyAlignment="1">
      <alignment horizontal="center"/>
    </xf>
    <xf numFmtId="170" fontId="3" fillId="0" borderId="0" xfId="0" applyNumberFormat="1" applyFont="1" applyAlignment="1">
      <alignment horizontal="center" vertical="center"/>
    </xf>
    <xf numFmtId="0" fontId="1" fillId="0" borderId="0" xfId="0" applyFont="1"/>
    <xf numFmtId="0" fontId="19" fillId="0" borderId="0" xfId="0" applyFont="1"/>
    <xf numFmtId="1" fontId="0" fillId="0" borderId="0" xfId="0" applyNumberFormat="1"/>
    <xf numFmtId="0" fontId="3" fillId="0" borderId="0" xfId="0" applyFont="1" applyAlignment="1">
      <alignment vertical="top" wrapText="1"/>
    </xf>
    <xf numFmtId="0" fontId="8" fillId="0" borderId="0" xfId="0" applyFont="1" applyAlignment="1">
      <alignment vertical="top" wrapText="1"/>
    </xf>
    <xf numFmtId="0" fontId="10" fillId="0" borderId="10" xfId="0" applyFont="1" applyBorder="1" applyAlignment="1">
      <alignment vertical="top" wrapText="1"/>
    </xf>
    <xf numFmtId="0" fontId="10" fillId="0" borderId="2" xfId="0" applyFont="1" applyBorder="1" applyAlignment="1">
      <alignment vertical="top" wrapText="1"/>
    </xf>
    <xf numFmtId="0" fontId="10" fillId="0" borderId="4" xfId="0" applyFont="1" applyBorder="1" applyAlignment="1">
      <alignment vertical="top" wrapText="1"/>
    </xf>
    <xf numFmtId="0" fontId="10" fillId="0" borderId="0" xfId="0" applyFont="1" applyAlignment="1">
      <alignment vertical="top" wrapText="1"/>
    </xf>
    <xf numFmtId="0" fontId="3" fillId="0" borderId="6" xfId="0" applyFont="1" applyBorder="1"/>
    <xf numFmtId="0" fontId="11" fillId="0" borderId="0" xfId="0" applyFont="1" applyAlignment="1">
      <alignment horizontal="left" vertical="center" wrapText="1"/>
    </xf>
    <xf numFmtId="3" fontId="9" fillId="0" borderId="0" xfId="0" applyNumberFormat="1" applyFont="1" applyAlignment="1">
      <alignment vertical="top" wrapText="1"/>
    </xf>
    <xf numFmtId="3" fontId="9" fillId="0" borderId="7" xfId="0" applyNumberFormat="1" applyFont="1" applyBorder="1" applyAlignment="1">
      <alignment vertical="top" wrapText="1"/>
    </xf>
    <xf numFmtId="169" fontId="9" fillId="0" borderId="0" xfId="0" applyNumberFormat="1" applyFont="1" applyAlignment="1">
      <alignment vertical="top" wrapText="1"/>
    </xf>
    <xf numFmtId="169" fontId="9" fillId="0" borderId="7" xfId="0" applyNumberFormat="1" applyFont="1" applyBorder="1" applyAlignment="1">
      <alignment vertical="top" wrapText="1"/>
    </xf>
    <xf numFmtId="164" fontId="9" fillId="0" borderId="0" xfId="0" applyNumberFormat="1" applyFont="1" applyAlignment="1">
      <alignment vertical="top" wrapText="1"/>
    </xf>
    <xf numFmtId="0" fontId="10" fillId="0" borderId="4" xfId="0" applyFont="1" applyBorder="1" applyAlignment="1">
      <alignment horizontal="left" wrapText="1"/>
    </xf>
    <xf numFmtId="3" fontId="9" fillId="0" borderId="0" xfId="0" applyNumberFormat="1" applyFont="1" applyAlignment="1">
      <alignment horizontal="right" vertical="top"/>
    </xf>
    <xf numFmtId="0" fontId="10" fillId="0" borderId="8" xfId="0" applyFont="1" applyBorder="1" applyAlignment="1">
      <alignment vertical="top" wrapText="1"/>
    </xf>
    <xf numFmtId="0" fontId="8" fillId="0" borderId="1" xfId="0" applyFont="1" applyBorder="1" applyAlignment="1">
      <alignment vertical="top" wrapText="1"/>
    </xf>
    <xf numFmtId="0" fontId="11" fillId="0" borderId="1" xfId="0" applyFont="1" applyBorder="1" applyAlignment="1">
      <alignment vertical="top" wrapText="1"/>
    </xf>
    <xf numFmtId="0" fontId="3" fillId="0" borderId="0" xfId="0" applyFont="1" applyAlignment="1">
      <alignment vertical="top" wrapText="1"/>
    </xf>
    <xf numFmtId="0" fontId="20" fillId="0" borderId="0" xfId="8"/>
    <xf numFmtId="0" fontId="20" fillId="0" borderId="0" xfId="8" applyAlignment="1">
      <alignment vertical="top" wrapText="1"/>
    </xf>
    <xf numFmtId="0" fontId="5" fillId="0" borderId="0" xfId="0" applyFont="1"/>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11" fillId="0" borderId="0" xfId="0" applyFont="1"/>
    <xf numFmtId="0" fontId="11" fillId="0" borderId="0" xfId="0" applyFont="1" applyAlignment="1">
      <alignment vertical="top" wrapText="1"/>
    </xf>
    <xf numFmtId="164" fontId="3" fillId="0" borderId="0" xfId="5" applyNumberFormat="1" applyFont="1" applyBorder="1"/>
    <xf numFmtId="0" fontId="5" fillId="0" borderId="0" xfId="0" applyFont="1"/>
    <xf numFmtId="0" fontId="5" fillId="0" borderId="0" xfId="0" applyFont="1" applyAlignment="1">
      <alignment horizontal="left"/>
    </xf>
    <xf numFmtId="0" fontId="3" fillId="0" borderId="0" xfId="0" applyFont="1" applyAlignment="1">
      <alignment vertical="top" wrapText="1"/>
    </xf>
    <xf numFmtId="0" fontId="5" fillId="0" borderId="0" xfId="0" applyFont="1" applyAlignment="1">
      <alignment vertical="top" wrapText="1"/>
    </xf>
    <xf numFmtId="0" fontId="3" fillId="0" borderId="0" xfId="0" applyFont="1" applyAlignment="1">
      <alignment horizontal="left"/>
    </xf>
    <xf numFmtId="3" fontId="3" fillId="0" borderId="0" xfId="0" applyNumberFormat="1" applyFont="1" applyAlignment="1">
      <alignment vertical="center"/>
    </xf>
    <xf numFmtId="3" fontId="5" fillId="0" borderId="0" xfId="0" applyNumberFormat="1" applyFont="1"/>
    <xf numFmtId="164" fontId="3" fillId="0" borderId="0" xfId="0" applyNumberFormat="1" applyFont="1" applyAlignment="1">
      <alignment horizontal="right" vertical="top" wrapText="1"/>
    </xf>
    <xf numFmtId="168" fontId="3" fillId="0" borderId="0" xfId="0" applyNumberFormat="1" applyFont="1" applyAlignment="1">
      <alignment vertical="center"/>
    </xf>
    <xf numFmtId="168" fontId="3" fillId="0" borderId="0" xfId="0" applyNumberFormat="1" applyFont="1" applyAlignment="1">
      <alignment vertical="top" wrapText="1"/>
    </xf>
    <xf numFmtId="164" fontId="3" fillId="0" borderId="0" xfId="0" applyNumberFormat="1" applyFont="1" applyAlignment="1">
      <alignment horizontal="right" vertical="center" indent="1"/>
    </xf>
    <xf numFmtId="3" fontId="5" fillId="0" borderId="0" xfId="0" applyNumberFormat="1" applyFont="1" applyAlignment="1">
      <alignment horizontal="center"/>
    </xf>
    <xf numFmtId="0" fontId="6" fillId="0" borderId="0" xfId="0" applyFont="1"/>
    <xf numFmtId="0" fontId="3" fillId="0" borderId="0" xfId="0" applyFont="1" applyAlignment="1">
      <alignment vertical="top"/>
    </xf>
    <xf numFmtId="0" fontId="11" fillId="0" borderId="0" xfId="0" applyFont="1" applyAlignment="1">
      <alignment horizontal="left" vertical="top" wrapText="1"/>
    </xf>
    <xf numFmtId="0" fontId="3" fillId="0" borderId="0" xfId="0" applyFont="1" applyAlignment="1">
      <alignment vertical="top" wrapText="1"/>
    </xf>
    <xf numFmtId="0" fontId="3" fillId="0" borderId="0" xfId="0" applyFont="1" applyBorder="1" applyAlignment="1">
      <alignment vertical="top" wrapText="1"/>
    </xf>
    <xf numFmtId="0" fontId="0" fillId="0" borderId="12" xfId="0" applyBorder="1"/>
    <xf numFmtId="0" fontId="0" fillId="0" borderId="13" xfId="0" applyBorder="1"/>
    <xf numFmtId="0" fontId="20" fillId="0" borderId="13" xfId="8" quotePrefix="1" applyBorder="1"/>
    <xf numFmtId="0" fontId="3" fillId="4" borderId="14" xfId="0" applyFont="1" applyFill="1" applyBorder="1"/>
    <xf numFmtId="0" fontId="3" fillId="0" borderId="0" xfId="0" applyFont="1" applyAlignment="1">
      <alignment horizontal="left" wrapText="1"/>
    </xf>
    <xf numFmtId="169" fontId="11" fillId="0" borderId="0" xfId="0" applyNumberFormat="1" applyFont="1" applyFill="1" applyBorder="1" applyAlignment="1">
      <alignment vertical="center" wrapText="1"/>
    </xf>
    <xf numFmtId="169" fontId="11" fillId="0" borderId="0" xfId="0" applyNumberFormat="1" applyFont="1" applyFill="1" applyBorder="1" applyAlignment="1">
      <alignment horizontal="right" vertical="center" wrapText="1"/>
    </xf>
    <xf numFmtId="169" fontId="3" fillId="0" borderId="7" xfId="0" applyNumberFormat="1" applyFont="1" applyBorder="1" applyAlignment="1">
      <alignment vertical="center"/>
    </xf>
    <xf numFmtId="3" fontId="11" fillId="0" borderId="0" xfId="0" applyNumberFormat="1" applyFont="1" applyFill="1" applyBorder="1" applyAlignment="1">
      <alignment vertical="center" wrapText="1"/>
    </xf>
    <xf numFmtId="3" fontId="11" fillId="0" borderId="0" xfId="0" applyNumberFormat="1" applyFont="1" applyFill="1" applyBorder="1" applyAlignment="1">
      <alignment horizontal="right" vertical="center" wrapText="1"/>
    </xf>
    <xf numFmtId="169" fontId="8" fillId="0" borderId="0" xfId="0" applyNumberFormat="1" applyFont="1" applyFill="1" applyBorder="1" applyAlignment="1">
      <alignment vertical="center" wrapText="1"/>
    </xf>
    <xf numFmtId="0" fontId="5" fillId="0" borderId="6" xfId="0" applyFont="1" applyBorder="1" applyAlignment="1">
      <alignment horizontal="left"/>
    </xf>
    <xf numFmtId="164" fontId="3" fillId="0" borderId="4" xfId="0" applyNumberFormat="1" applyFont="1" applyBorder="1" applyAlignment="1">
      <alignment horizontal="right" vertical="center"/>
    </xf>
    <xf numFmtId="166" fontId="3" fillId="0" borderId="4" xfId="0" applyNumberFormat="1" applyFont="1" applyBorder="1" applyAlignment="1">
      <alignment vertical="center"/>
    </xf>
    <xf numFmtId="3" fontId="16" fillId="0" borderId="0" xfId="0" applyNumberFormat="1" applyFont="1" applyBorder="1" applyAlignment="1">
      <alignment horizontal="right" vertical="center" wrapText="1"/>
    </xf>
    <xf numFmtId="169" fontId="5" fillId="0" borderId="0" xfId="0" applyNumberFormat="1" applyFont="1" applyBorder="1" applyAlignment="1">
      <alignment horizontal="right" vertical="top" wrapText="1"/>
    </xf>
    <xf numFmtId="0" fontId="3" fillId="0" borderId="0" xfId="0" applyFont="1" applyBorder="1" applyAlignment="1">
      <alignment horizontal="right" vertical="top" wrapText="1"/>
    </xf>
    <xf numFmtId="0" fontId="16" fillId="0" borderId="0" xfId="0" applyFont="1" applyBorder="1" applyAlignment="1">
      <alignment horizontal="right" vertical="center" wrapText="1"/>
    </xf>
    <xf numFmtId="0" fontId="3" fillId="0" borderId="0" xfId="0" applyFont="1" applyFill="1" applyBorder="1" applyAlignment="1">
      <alignment vertical="top"/>
    </xf>
    <xf numFmtId="0" fontId="3" fillId="0" borderId="7" xfId="0" applyFont="1" applyFill="1" applyBorder="1" applyAlignment="1">
      <alignment vertical="top"/>
    </xf>
    <xf numFmtId="0" fontId="3" fillId="0" borderId="1" xfId="0" applyFont="1" applyBorder="1" applyAlignment="1">
      <alignment horizontal="right" vertical="top" wrapText="1"/>
    </xf>
    <xf numFmtId="0" fontId="5" fillId="0" borderId="1" xfId="0" applyFont="1" applyBorder="1" applyAlignment="1">
      <alignment horizontal="right" vertical="top" wrapText="1"/>
    </xf>
    <xf numFmtId="3" fontId="5" fillId="0" borderId="1" xfId="0" applyNumberFormat="1" applyFont="1" applyBorder="1" applyAlignment="1">
      <alignment horizontal="right" vertical="top" wrapText="1"/>
    </xf>
    <xf numFmtId="3" fontId="3" fillId="0" borderId="1" xfId="0" applyNumberFormat="1" applyFont="1" applyBorder="1" applyAlignment="1">
      <alignment horizontal="right" vertical="top" wrapText="1"/>
    </xf>
    <xf numFmtId="0" fontId="3" fillId="0" borderId="7" xfId="0" applyFont="1" applyBorder="1" applyAlignment="1">
      <alignment horizontal="right" vertical="top" wrapText="1"/>
    </xf>
    <xf numFmtId="3" fontId="3" fillId="0" borderId="7" xfId="6" applyNumberFormat="1" applyFont="1" applyBorder="1" applyAlignment="1">
      <alignment horizontal="right"/>
    </xf>
    <xf numFmtId="3" fontId="3" fillId="0" borderId="0" xfId="0" applyNumberFormat="1" applyFont="1" applyBorder="1" applyAlignment="1">
      <alignment horizontal="right" vertical="center"/>
    </xf>
    <xf numFmtId="164" fontId="3" fillId="0" borderId="7" xfId="0" applyNumberFormat="1" applyFont="1" applyBorder="1" applyAlignment="1">
      <alignment horizontal="right" vertical="center"/>
    </xf>
    <xf numFmtId="171" fontId="3" fillId="0" borderId="1" xfId="0" applyNumberFormat="1" applyFont="1" applyBorder="1" applyAlignment="1">
      <alignment horizontal="right" vertical="top" wrapText="1"/>
    </xf>
    <xf numFmtId="171" fontId="3" fillId="0" borderId="0" xfId="0" applyNumberFormat="1" applyFont="1" applyBorder="1" applyAlignment="1">
      <alignment horizontal="right" vertical="top" wrapText="1"/>
    </xf>
    <xf numFmtId="169" fontId="3" fillId="0" borderId="0" xfId="0" applyNumberFormat="1" applyFont="1" applyFill="1" applyBorder="1" applyAlignment="1">
      <alignment horizontal="right" vertical="center"/>
    </xf>
    <xf numFmtId="0" fontId="3" fillId="0" borderId="0" xfId="0" applyFont="1" applyAlignment="1">
      <alignment vertical="top" wrapText="1"/>
    </xf>
    <xf numFmtId="3" fontId="3" fillId="2" borderId="4" xfId="0" applyNumberFormat="1" applyFont="1" applyFill="1" applyBorder="1" applyAlignment="1">
      <alignment vertical="center"/>
    </xf>
    <xf numFmtId="0" fontId="3" fillId="2" borderId="4" xfId="0" applyFont="1" applyFill="1" applyBorder="1" applyAlignment="1">
      <alignment vertical="center"/>
    </xf>
    <xf numFmtId="3" fontId="21" fillId="0" borderId="0" xfId="0" applyNumberFormat="1" applyFont="1" applyBorder="1" applyAlignment="1">
      <alignment horizontal="right" vertical="top" wrapText="1"/>
    </xf>
    <xf numFmtId="0" fontId="5" fillId="0" borderId="0" xfId="0" applyFont="1"/>
    <xf numFmtId="0" fontId="5" fillId="0" borderId="12" xfId="0" applyFont="1" applyBorder="1"/>
    <xf numFmtId="0" fontId="5" fillId="0" borderId="13" xfId="0" applyFont="1" applyBorder="1"/>
    <xf numFmtId="0" fontId="5" fillId="0" borderId="14" xfId="0" applyFont="1" applyBorder="1"/>
    <xf numFmtId="0" fontId="5" fillId="0" borderId="12" xfId="0" applyFont="1" applyBorder="1" applyAlignment="1">
      <alignment horizontal="left" indent="1"/>
    </xf>
    <xf numFmtId="0" fontId="5" fillId="0" borderId="13" xfId="0" applyFont="1" applyBorder="1" applyAlignment="1">
      <alignment horizontal="left" indent="1"/>
    </xf>
    <xf numFmtId="0" fontId="5" fillId="0" borderId="14" xfId="0" applyFont="1" applyBorder="1" applyAlignment="1">
      <alignment horizontal="left" indent="1"/>
    </xf>
    <xf numFmtId="0" fontId="3" fillId="0" borderId="13" xfId="0" applyFont="1" applyBorder="1" applyAlignment="1">
      <alignment vertical="top"/>
    </xf>
    <xf numFmtId="0" fontId="3" fillId="0" borderId="12" xfId="0" applyFont="1" applyBorder="1" applyAlignment="1">
      <alignment horizontal="left" vertical="top" wrapText="1"/>
    </xf>
    <xf numFmtId="0" fontId="3" fillId="0" borderId="13" xfId="0" applyFont="1" applyBorder="1" applyAlignment="1">
      <alignment horizontal="left" vertical="top"/>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3" fillId="0" borderId="17" xfId="0" applyFont="1" applyBorder="1" applyAlignment="1">
      <alignment horizontal="left" vertical="top" wrapText="1"/>
    </xf>
    <xf numFmtId="0" fontId="3" fillId="0" borderId="15" xfId="0" applyFont="1" applyBorder="1" applyAlignment="1">
      <alignment horizontal="left" vertical="top" wrapText="1"/>
    </xf>
    <xf numFmtId="0" fontId="3" fillId="0" borderId="18" xfId="0" applyFont="1" applyBorder="1" applyAlignment="1">
      <alignment horizontal="left" vertical="top" wrapText="1"/>
    </xf>
    <xf numFmtId="0" fontId="3" fillId="0" borderId="0" xfId="0" applyFont="1" applyBorder="1" applyAlignment="1">
      <alignment horizontal="left" vertical="top" wrapText="1"/>
    </xf>
    <xf numFmtId="0" fontId="3" fillId="0" borderId="19"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center" wrapText="1"/>
    </xf>
    <xf numFmtId="0" fontId="3" fillId="0" borderId="15"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left" vertical="center" wrapText="1"/>
    </xf>
    <xf numFmtId="0" fontId="5" fillId="0" borderId="12"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3" fillId="0" borderId="12" xfId="0" applyFont="1" applyBorder="1" applyAlignment="1">
      <alignment vertical="top" wrapText="1"/>
    </xf>
    <xf numFmtId="0" fontId="11" fillId="0" borderId="0" xfId="0" applyFont="1" applyAlignment="1">
      <alignment horizontal="left" vertical="top" wrapText="1"/>
    </xf>
    <xf numFmtId="0" fontId="11" fillId="0" borderId="0" xfId="0" applyFont="1" applyAlignment="1">
      <alignment horizontal="justify" vertical="top" wrapText="1"/>
    </xf>
    <xf numFmtId="0" fontId="5" fillId="0" borderId="0" xfId="0" applyFont="1" applyAlignment="1">
      <alignment horizontal="left"/>
    </xf>
    <xf numFmtId="0" fontId="5" fillId="0" borderId="3" xfId="0" applyFont="1" applyBorder="1" applyAlignment="1">
      <alignment horizontal="center"/>
    </xf>
    <xf numFmtId="0" fontId="5" fillId="0" borderId="6" xfId="0" applyFont="1" applyBorder="1" applyAlignment="1">
      <alignment horizontal="center"/>
    </xf>
    <xf numFmtId="0" fontId="3" fillId="0" borderId="0" xfId="0" applyFont="1" applyAlignment="1">
      <alignment vertical="top" wrapText="1"/>
    </xf>
    <xf numFmtId="0" fontId="7" fillId="0" borderId="3" xfId="0" applyFont="1" applyBorder="1" applyAlignment="1">
      <alignment wrapText="1"/>
    </xf>
    <xf numFmtId="0" fontId="3" fillId="0" borderId="0" xfId="0" applyFont="1" applyAlignment="1">
      <alignment horizontal="left" vertical="top"/>
    </xf>
    <xf numFmtId="0" fontId="3" fillId="0" borderId="0" xfId="0" applyFont="1" applyAlignment="1">
      <alignment horizontal="justify" vertical="top" wrapText="1"/>
    </xf>
    <xf numFmtId="0" fontId="5" fillId="0" borderId="0" xfId="0" applyFont="1" applyAlignment="1">
      <alignment horizontal="left" vertical="top"/>
    </xf>
    <xf numFmtId="0" fontId="3" fillId="0" borderId="0" xfId="0" applyFont="1" applyAlignment="1">
      <alignment horizontal="left" vertical="top" wrapText="1"/>
    </xf>
    <xf numFmtId="0" fontId="7" fillId="0" borderId="3" xfId="0" applyFont="1" applyBorder="1" applyAlignment="1">
      <alignment vertical="top" wrapText="1"/>
    </xf>
    <xf numFmtId="0" fontId="5" fillId="0" borderId="0" xfId="0" applyFont="1" applyAlignment="1">
      <alignment vertical="top" wrapText="1"/>
    </xf>
    <xf numFmtId="0" fontId="3" fillId="0" borderId="3" xfId="0" applyFont="1" applyBorder="1" applyAlignment="1">
      <alignment vertical="top" wrapText="1"/>
    </xf>
    <xf numFmtId="0" fontId="3" fillId="0" borderId="0" xfId="0" applyFont="1" applyBorder="1" applyAlignment="1">
      <alignment vertical="top" wrapText="1"/>
    </xf>
    <xf numFmtId="0" fontId="3" fillId="0" borderId="0" xfId="0" applyFont="1" applyAlignment="1">
      <alignment horizontal="left"/>
    </xf>
    <xf numFmtId="0" fontId="5" fillId="0" borderId="5" xfId="0" applyFont="1" applyFill="1" applyBorder="1" applyAlignment="1">
      <alignment horizontal="center"/>
    </xf>
    <xf numFmtId="0" fontId="5" fillId="0" borderId="3" xfId="0" applyFont="1" applyFill="1" applyBorder="1" applyAlignment="1">
      <alignment horizontal="center"/>
    </xf>
    <xf numFmtId="0" fontId="5" fillId="0" borderId="6" xfId="0" applyFont="1" applyFill="1" applyBorder="1" applyAlignment="1">
      <alignment horizontal="center"/>
    </xf>
    <xf numFmtId="0" fontId="3" fillId="0" borderId="0" xfId="0" applyFont="1" applyAlignment="1">
      <alignment horizontal="justify" wrapText="1"/>
    </xf>
    <xf numFmtId="0" fontId="3" fillId="0" borderId="3" xfId="0" applyFont="1" applyBorder="1" applyAlignment="1">
      <alignment horizontal="justify" wrapText="1"/>
    </xf>
    <xf numFmtId="0" fontId="3" fillId="0" borderId="0" xfId="0" applyFont="1" applyBorder="1" applyAlignment="1">
      <alignment horizontal="justify"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Fill="1" applyBorder="1" applyAlignment="1">
      <alignment vertical="top" wrapText="1"/>
    </xf>
    <xf numFmtId="0" fontId="5" fillId="0" borderId="0" xfId="0" applyFont="1" applyFill="1" applyAlignment="1">
      <alignment vertical="top" wrapText="1"/>
    </xf>
    <xf numFmtId="0" fontId="3" fillId="0" borderId="0" xfId="0" applyFont="1" applyFill="1" applyAlignment="1">
      <alignment vertical="top" wrapText="1"/>
    </xf>
    <xf numFmtId="0" fontId="8" fillId="0" borderId="3" xfId="0" applyFont="1" applyFill="1" applyBorder="1" applyAlignment="1">
      <alignment vertical="top" wrapText="1"/>
    </xf>
    <xf numFmtId="0" fontId="8" fillId="0" borderId="0" xfId="0" applyFont="1" applyFill="1" applyBorder="1" applyAlignment="1">
      <alignment horizontal="left" vertical="top" wrapText="1"/>
    </xf>
    <xf numFmtId="0" fontId="5" fillId="0" borderId="0" xfId="0" applyFont="1" applyAlignment="1"/>
    <xf numFmtId="0" fontId="3" fillId="0" borderId="0" xfId="0" applyFont="1" applyAlignment="1"/>
    <xf numFmtId="0" fontId="3" fillId="0" borderId="3" xfId="0" applyFont="1" applyBorder="1" applyAlignment="1">
      <alignment wrapText="1"/>
    </xf>
    <xf numFmtId="0" fontId="3" fillId="0" borderId="0" xfId="0" applyFont="1" applyAlignment="1">
      <alignment wrapText="1"/>
    </xf>
    <xf numFmtId="168" fontId="3" fillId="0" borderId="3" xfId="0" applyNumberFormat="1" applyFont="1" applyBorder="1" applyAlignment="1">
      <alignment vertical="top" wrapText="1"/>
    </xf>
    <xf numFmtId="2" fontId="3" fillId="2" borderId="0" xfId="0" applyNumberFormat="1" applyFont="1" applyFill="1" applyBorder="1" applyAlignment="1">
      <alignment vertical="top" wrapText="1"/>
    </xf>
    <xf numFmtId="2" fontId="3" fillId="0" borderId="0" xfId="0" applyNumberFormat="1" applyFont="1" applyBorder="1" applyAlignment="1">
      <alignment vertical="top" wrapText="1"/>
    </xf>
    <xf numFmtId="2" fontId="3" fillId="0" borderId="3" xfId="0" applyNumberFormat="1" applyFont="1" applyBorder="1" applyAlignment="1">
      <alignment vertical="top" wrapText="1"/>
    </xf>
    <xf numFmtId="0" fontId="5" fillId="0" borderId="0" xfId="0" applyFont="1" applyFill="1" applyBorder="1" applyAlignment="1">
      <alignment vertical="top" wrapText="1"/>
    </xf>
    <xf numFmtId="0" fontId="11" fillId="0" borderId="0" xfId="0" applyFont="1" applyAlignment="1">
      <alignment horizontal="center" vertical="top" wrapText="1"/>
    </xf>
    <xf numFmtId="3" fontId="5" fillId="0" borderId="3" xfId="0" applyNumberFormat="1" applyFont="1" applyFill="1" applyBorder="1" applyAlignment="1">
      <alignment horizontal="center" vertical="top" wrapText="1"/>
    </xf>
    <xf numFmtId="3" fontId="5" fillId="0" borderId="6" xfId="0" applyNumberFormat="1" applyFont="1" applyFill="1" applyBorder="1" applyAlignment="1">
      <alignment horizontal="center" vertical="top" wrapText="1"/>
    </xf>
    <xf numFmtId="0" fontId="11" fillId="0" borderId="3" xfId="0" applyFont="1" applyBorder="1" applyAlignment="1">
      <alignment horizontal="left" vertical="top" wrapText="1"/>
    </xf>
    <xf numFmtId="0" fontId="3" fillId="0" borderId="0" xfId="0" applyFont="1" applyFill="1" applyBorder="1" applyAlignment="1">
      <alignment horizontal="left"/>
    </xf>
    <xf numFmtId="3" fontId="3" fillId="0" borderId="0" xfId="0" applyNumberFormat="1" applyFont="1" applyFill="1" applyBorder="1" applyAlignment="1">
      <alignment horizontal="left" vertical="center"/>
    </xf>
    <xf numFmtId="0" fontId="5" fillId="0" borderId="0" xfId="0" applyFont="1" applyFill="1" applyBorder="1" applyAlignment="1"/>
  </cellXfs>
  <cellStyles count="9">
    <cellStyle name="Hipervínculo" xfId="8" builtinId="8"/>
    <cellStyle name="Millares" xfId="4" builtinId="3"/>
    <cellStyle name="Millares 2" xfId="6" xr:uid="{00000000-0005-0000-0000-000038000000}"/>
    <cellStyle name="Millares 3" xfId="7" xr:uid="{00000000-0005-0000-0000-000039000000}"/>
    <cellStyle name="Normal" xfId="0" builtinId="0"/>
    <cellStyle name="Normal 2" xfId="5" xr:uid="{00000000-0005-0000-0000-000003000000}"/>
    <cellStyle name="Normal_34" xfId="1" xr:uid="{00000000-0005-0000-0000-000005000000}"/>
    <cellStyle name="Normal_36" xfId="2" xr:uid="{00000000-0005-0000-0000-000006000000}"/>
    <cellStyle name="Normal_39" xfId="3" xr:uid="{00000000-0005-0000-0000-000007000000}"/>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'7'!$B$9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'7'!$D$9:$J$9</c:f>
              <c:numCache>
                <c:formatCode>0.0</c:formatCode>
                <c:ptCount val="7"/>
                <c:pt idx="0">
                  <c:v>10.587486438725687</c:v>
                </c:pt>
                <c:pt idx="1">
                  <c:v>8.4851339317008261</c:v>
                </c:pt>
                <c:pt idx="2">
                  <c:v>7.1696067269839476</c:v>
                </c:pt>
                <c:pt idx="3">
                  <c:v>3.7729800443626851</c:v>
                </c:pt>
                <c:pt idx="4">
                  <c:v>3.0327689908374413</c:v>
                </c:pt>
                <c:pt idx="5">
                  <c:v>2.0200575095259006</c:v>
                </c:pt>
                <c:pt idx="6">
                  <c:v>4.070878339855744</c:v>
                </c:pt>
              </c:numCache>
            </c:numRef>
          </c:val>
          <c:smooth val="0"/>
          <c:extLst>
            <c:ext xmlns:c16="http://schemas.microsoft.com/office/drawing/2014/chart" uri="{C3380CC4-5D6E-409C-BE32-E72D297353CC}">
              <c16:uniqueId val="{00000000-4CF6-44D7-8E4C-5CFC363B908A}"/>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'7'!$D$11:$J$11</c:f>
              <c:numCache>
                <c:formatCode>0.0</c:formatCode>
                <c:ptCount val="7"/>
                <c:pt idx="0">
                  <c:v>26.082537728618277</c:v>
                </c:pt>
                <c:pt idx="1">
                  <c:v>19.402383119155488</c:v>
                </c:pt>
                <c:pt idx="2">
                  <c:v>14.461022393182319</c:v>
                </c:pt>
                <c:pt idx="3">
                  <c:v>9.5743006953255385</c:v>
                </c:pt>
                <c:pt idx="4">
                  <c:v>6.9901450003138539</c:v>
                </c:pt>
                <c:pt idx="5">
                  <c:v>4.392589729450834</c:v>
                </c:pt>
                <c:pt idx="6">
                  <c:v>5.6806513227093127</c:v>
                </c:pt>
              </c:numCache>
            </c:numRef>
          </c:val>
          <c:smooth val="0"/>
          <c:extLst>
            <c:ext xmlns:c16="http://schemas.microsoft.com/office/drawing/2014/chart" uri="{C3380CC4-5D6E-409C-BE32-E72D297353CC}">
              <c16:uniqueId val="{00000001-4CF6-44D7-8E4C-5CFC363B908A}"/>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layout>
        <c:manualLayout>
          <c:xMode val="edge"/>
          <c:yMode val="edge"/>
          <c:x val="0.36871147123857334"/>
          <c:y val="3.9506172839506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335273023853798"/>
          <c:y val="9.935802469135803E-2"/>
          <c:w val="0.83546044044730905"/>
          <c:h val="0.66504857263212469"/>
        </c:manualLayout>
      </c:layout>
      <c:lineChart>
        <c:grouping val="standard"/>
        <c:varyColors val="0"/>
        <c:ser>
          <c:idx val="0"/>
          <c:order val="0"/>
          <c:tx>
            <c:strRef>
              <c:f>'46'!$A$66</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'46'!$B$65:$H$65</c:f>
              <c:numCache>
                <c:formatCode>General</c:formatCode>
                <c:ptCount val="7"/>
              </c:numCache>
            </c:numRef>
          </c:cat>
          <c:val>
            <c:numRef>
              <c:f>'46'!$B$66:$H$66</c:f>
              <c:numCache>
                <c:formatCode>0.0</c:formatCode>
                <c:ptCount val="7"/>
              </c:numCache>
            </c:numRef>
          </c:val>
          <c:smooth val="0"/>
          <c:extLst>
            <c:ext xmlns:c16="http://schemas.microsoft.com/office/drawing/2014/chart" uri="{C3380CC4-5D6E-409C-BE32-E72D297353CC}">
              <c16:uniqueId val="{00000000-DB64-472E-9969-4B23FD583B15}"/>
            </c:ext>
          </c:extLst>
        </c:ser>
        <c:ser>
          <c:idx val="1"/>
          <c:order val="1"/>
          <c:tx>
            <c:strRef>
              <c:f>'46'!$A$67</c:f>
              <c:strCache>
                <c:ptCount val="1"/>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'46'!$B$65:$H$65</c:f>
              <c:numCache>
                <c:formatCode>General</c:formatCode>
                <c:ptCount val="7"/>
              </c:numCache>
            </c:numRef>
          </c:cat>
          <c:val>
            <c:numRef>
              <c:f>'46'!$B$67:$H$67</c:f>
              <c:numCache>
                <c:formatCode>0.0</c:formatCode>
                <c:ptCount val="7"/>
              </c:numCache>
            </c:numRef>
          </c:val>
          <c:smooth val="0"/>
          <c:extLst>
            <c:ext xmlns:c16="http://schemas.microsoft.com/office/drawing/2014/chart" uri="{C3380CC4-5D6E-409C-BE32-E72D297353CC}">
              <c16:uniqueId val="{00000001-DB64-472E-9969-4B23FD583B15}"/>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BBD6-4CF2-B2EB-C9C13DB1435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BBD6-4CF2-B2EB-C9C13DB14352}"/>
            </c:ext>
          </c:extLst>
        </c:ser>
        <c:dLbls>
          <c:showLegendKey val="0"/>
          <c:showVal val="1"/>
          <c:showCatName val="0"/>
          <c:showSerName val="0"/>
          <c:showPercent val="0"/>
          <c:showBubbleSize val="0"/>
        </c:dLbls>
        <c:gapWidth val="40"/>
        <c:overlap val="100"/>
        <c:axId val="162384128"/>
        <c:axId val="159856896"/>
      </c:barChart>
      <c:catAx>
        <c:axId val="162384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9856896"/>
        <c:crosses val="autoZero"/>
        <c:auto val="1"/>
        <c:lblAlgn val="ctr"/>
        <c:lblOffset val="100"/>
        <c:tickLblSkip val="1"/>
        <c:tickMarkSkip val="1"/>
        <c:noMultiLvlLbl val="0"/>
      </c:catAx>
      <c:valAx>
        <c:axId val="15985689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6238412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D5D-485C-B3B3-8994291899E6}"/>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D5D-485C-B3B3-8994291899E6}"/>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D5D-485C-B3B3-8994291899E6}"/>
            </c:ext>
          </c:extLst>
        </c:ser>
        <c:dLbls>
          <c:showLegendKey val="0"/>
          <c:showVal val="0"/>
          <c:showCatName val="0"/>
          <c:showSerName val="0"/>
          <c:showPercent val="0"/>
          <c:showBubbleSize val="0"/>
        </c:dLbls>
        <c:gapWidth val="150"/>
        <c:axId val="162344960"/>
        <c:axId val="162346496"/>
      </c:barChart>
      <c:catAx>
        <c:axId val="162344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62346496"/>
        <c:crosses val="autoZero"/>
        <c:auto val="1"/>
        <c:lblAlgn val="ctr"/>
        <c:lblOffset val="100"/>
        <c:tickLblSkip val="1"/>
        <c:tickMarkSkip val="1"/>
        <c:noMultiLvlLbl val="0"/>
      </c:catAx>
      <c:valAx>
        <c:axId val="16234649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6234496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F61-4A0A-97F0-CDFF594EA3D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F61-4A0A-97F0-CDFF594EA3D2}"/>
            </c:ext>
          </c:extLst>
        </c:ser>
        <c:dLbls>
          <c:showLegendKey val="0"/>
          <c:showVal val="1"/>
          <c:showCatName val="0"/>
          <c:showSerName val="0"/>
          <c:showPercent val="0"/>
          <c:showBubbleSize val="0"/>
        </c:dLbls>
        <c:gapWidth val="40"/>
        <c:overlap val="100"/>
        <c:axId val="158097792"/>
        <c:axId val="158099328"/>
      </c:barChart>
      <c:catAx>
        <c:axId val="158097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8099328"/>
        <c:crosses val="autoZero"/>
        <c:auto val="1"/>
        <c:lblAlgn val="ctr"/>
        <c:lblOffset val="100"/>
        <c:tickLblSkip val="1"/>
        <c:tickMarkSkip val="1"/>
        <c:noMultiLvlLbl val="0"/>
      </c:catAx>
      <c:valAx>
        <c:axId val="15809932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809779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3FE-4B3D-9E5A-DC88CA488272}"/>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3FE-4B3D-9E5A-DC88CA488272}"/>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3FE-4B3D-9E5A-DC88CA488272}"/>
            </c:ext>
          </c:extLst>
        </c:ser>
        <c:dLbls>
          <c:showLegendKey val="0"/>
          <c:showVal val="0"/>
          <c:showCatName val="0"/>
          <c:showSerName val="0"/>
          <c:showPercent val="0"/>
          <c:showBubbleSize val="0"/>
        </c:dLbls>
        <c:gapWidth val="150"/>
        <c:axId val="158121344"/>
        <c:axId val="158123136"/>
      </c:barChart>
      <c:catAx>
        <c:axId val="158121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58123136"/>
        <c:crosses val="autoZero"/>
        <c:auto val="1"/>
        <c:lblAlgn val="ctr"/>
        <c:lblOffset val="100"/>
        <c:tickLblSkip val="1"/>
        <c:tickMarkSkip val="1"/>
        <c:noMultiLvlLbl val="0"/>
      </c:catAx>
      <c:valAx>
        <c:axId val="1581231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5812134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F946-430B-A5D6-6546AC8CCB8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F946-430B-A5D6-6546AC8CCB8F}"/>
            </c:ext>
          </c:extLst>
        </c:ser>
        <c:dLbls>
          <c:showLegendKey val="0"/>
          <c:showVal val="1"/>
          <c:showCatName val="0"/>
          <c:showSerName val="0"/>
          <c:showPercent val="0"/>
          <c:showBubbleSize val="0"/>
        </c:dLbls>
        <c:gapWidth val="40"/>
        <c:overlap val="100"/>
        <c:axId val="159924224"/>
        <c:axId val="159925760"/>
      </c:barChart>
      <c:catAx>
        <c:axId val="159924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9925760"/>
        <c:crosses val="autoZero"/>
        <c:auto val="1"/>
        <c:lblAlgn val="ctr"/>
        <c:lblOffset val="100"/>
        <c:tickLblSkip val="1"/>
        <c:tickMarkSkip val="1"/>
        <c:noMultiLvlLbl val="0"/>
      </c:catAx>
      <c:valAx>
        <c:axId val="1599257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99242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C03-4C4C-8807-55D25EE8E42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C03-4C4C-8807-55D25EE8E42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C03-4C4C-8807-55D25EE8E425}"/>
            </c:ext>
          </c:extLst>
        </c:ser>
        <c:dLbls>
          <c:showLegendKey val="0"/>
          <c:showVal val="0"/>
          <c:showCatName val="0"/>
          <c:showSerName val="0"/>
          <c:showPercent val="0"/>
          <c:showBubbleSize val="0"/>
        </c:dLbls>
        <c:gapWidth val="150"/>
        <c:axId val="159988736"/>
        <c:axId val="159990528"/>
      </c:barChart>
      <c:catAx>
        <c:axId val="159988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59990528"/>
        <c:crosses val="autoZero"/>
        <c:auto val="1"/>
        <c:lblAlgn val="ctr"/>
        <c:lblOffset val="100"/>
        <c:tickLblSkip val="1"/>
        <c:tickMarkSkip val="1"/>
        <c:noMultiLvlLbl val="0"/>
      </c:catAx>
      <c:valAx>
        <c:axId val="15999052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59988736"/>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9B7-4A59-97D0-2212C20FAB6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9B7-4A59-97D0-2212C20FAB69}"/>
            </c:ext>
          </c:extLst>
        </c:ser>
        <c:dLbls>
          <c:showLegendKey val="0"/>
          <c:showVal val="1"/>
          <c:showCatName val="0"/>
          <c:showSerName val="0"/>
          <c:showPercent val="0"/>
          <c:showBubbleSize val="0"/>
        </c:dLbls>
        <c:gapWidth val="40"/>
        <c:overlap val="100"/>
        <c:axId val="172428288"/>
        <c:axId val="172430080"/>
      </c:barChart>
      <c:catAx>
        <c:axId val="172428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430080"/>
        <c:crosses val="autoZero"/>
        <c:auto val="1"/>
        <c:lblAlgn val="ctr"/>
        <c:lblOffset val="100"/>
        <c:tickLblSkip val="1"/>
        <c:tickMarkSkip val="1"/>
        <c:noMultiLvlLbl val="0"/>
      </c:catAx>
      <c:valAx>
        <c:axId val="1724300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42828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E733-4E64-B047-B19FE6B39B5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E733-4E64-B047-B19FE6B39B5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E733-4E64-B047-B19FE6B39B59}"/>
            </c:ext>
          </c:extLst>
        </c:ser>
        <c:dLbls>
          <c:showLegendKey val="0"/>
          <c:showVal val="0"/>
          <c:showCatName val="0"/>
          <c:showSerName val="0"/>
          <c:showPercent val="0"/>
          <c:showBubbleSize val="0"/>
        </c:dLbls>
        <c:gapWidth val="150"/>
        <c:axId val="172468480"/>
        <c:axId val="172470272"/>
      </c:barChart>
      <c:catAx>
        <c:axId val="17246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2470272"/>
        <c:crosses val="autoZero"/>
        <c:auto val="1"/>
        <c:lblAlgn val="ctr"/>
        <c:lblOffset val="100"/>
        <c:tickLblSkip val="1"/>
        <c:tickMarkSkip val="1"/>
        <c:noMultiLvlLbl val="0"/>
      </c:catAx>
      <c:valAx>
        <c:axId val="17247027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246848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3A1D-4045-9B7A-89ABF0C8123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3A1D-4045-9B7A-89ABF0C8123F}"/>
            </c:ext>
          </c:extLst>
        </c:ser>
        <c:dLbls>
          <c:showLegendKey val="0"/>
          <c:showVal val="1"/>
          <c:showCatName val="0"/>
          <c:showSerName val="0"/>
          <c:showPercent val="0"/>
          <c:showBubbleSize val="0"/>
        </c:dLbls>
        <c:gapWidth val="40"/>
        <c:overlap val="100"/>
        <c:axId val="172509824"/>
        <c:axId val="172515712"/>
      </c:barChart>
      <c:catAx>
        <c:axId val="172509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515712"/>
        <c:crosses val="autoZero"/>
        <c:auto val="1"/>
        <c:lblAlgn val="ctr"/>
        <c:lblOffset val="100"/>
        <c:tickLblSkip val="1"/>
        <c:tickMarkSkip val="1"/>
        <c:noMultiLvlLbl val="0"/>
      </c:catAx>
      <c:valAx>
        <c:axId val="1725157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5098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severidad</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'6'!$B$9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'7'!$D$23:$J$23</c:f>
              <c:numCache>
                <c:formatCode>0.0</c:formatCode>
                <c:ptCount val="7"/>
                <c:pt idx="0">
                  <c:v>1.345727772221825</c:v>
                </c:pt>
                <c:pt idx="1">
                  <c:v>1.2448162429380194</c:v>
                </c:pt>
                <c:pt idx="2">
                  <c:v>0.79501818744000829</c:v>
                </c:pt>
                <c:pt idx="3">
                  <c:v>0.4761518487210758</c:v>
                </c:pt>
                <c:pt idx="4">
                  <c:v>0.39010568418752867</c:v>
                </c:pt>
                <c:pt idx="5">
                  <c:v>0.33271304679365593</c:v>
                </c:pt>
                <c:pt idx="6">
                  <c:v>1.0265258909519899</c:v>
                </c:pt>
              </c:numCache>
            </c:numRef>
          </c:val>
          <c:smooth val="0"/>
          <c:extLst>
            <c:ext xmlns:c16="http://schemas.microsoft.com/office/drawing/2014/chart" uri="{C3380CC4-5D6E-409C-BE32-E72D297353CC}">
              <c16:uniqueId val="{00000000-2FD6-4A65-9E49-F9C435CBEAE9}"/>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'7'!$D$25:$J$25</c:f>
              <c:numCache>
                <c:formatCode>0.0</c:formatCode>
                <c:ptCount val="7"/>
                <c:pt idx="0">
                  <c:v>3.4560401552569666</c:v>
                </c:pt>
                <c:pt idx="1">
                  <c:v>2.6810019719055238</c:v>
                </c:pt>
                <c:pt idx="2">
                  <c:v>1.8262583866152451</c:v>
                </c:pt>
                <c:pt idx="3">
                  <c:v>1.0401121622528979</c:v>
                </c:pt>
                <c:pt idx="4">
                  <c:v>0.77835145294906338</c:v>
                </c:pt>
                <c:pt idx="5">
                  <c:v>0.42281571807188101</c:v>
                </c:pt>
                <c:pt idx="6">
                  <c:v>0.75212519429181524</c:v>
                </c:pt>
              </c:numCache>
            </c:numRef>
          </c:val>
          <c:smooth val="0"/>
          <c:extLst>
            <c:ext xmlns:c16="http://schemas.microsoft.com/office/drawing/2014/chart" uri="{C3380CC4-5D6E-409C-BE32-E72D297353CC}">
              <c16:uniqueId val="{00000001-2FD6-4A65-9E49-F9C435CBEAE9}"/>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9922-40C1-A9F6-796025EF399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9922-40C1-A9F6-796025EF399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9922-40C1-A9F6-796025EF3999}"/>
            </c:ext>
          </c:extLst>
        </c:ser>
        <c:dLbls>
          <c:showLegendKey val="0"/>
          <c:showVal val="0"/>
          <c:showCatName val="0"/>
          <c:showSerName val="0"/>
          <c:showPercent val="0"/>
          <c:showBubbleSize val="0"/>
        </c:dLbls>
        <c:gapWidth val="150"/>
        <c:axId val="172545920"/>
        <c:axId val="172547456"/>
      </c:barChart>
      <c:catAx>
        <c:axId val="172545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2547456"/>
        <c:crosses val="autoZero"/>
        <c:auto val="1"/>
        <c:lblAlgn val="ctr"/>
        <c:lblOffset val="100"/>
        <c:tickLblSkip val="1"/>
        <c:tickMarkSkip val="1"/>
        <c:noMultiLvlLbl val="0"/>
      </c:catAx>
      <c:valAx>
        <c:axId val="17254745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254592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519-4B15-A6D5-C3F0D4A0893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519-4B15-A6D5-C3F0D4A08939}"/>
            </c:ext>
          </c:extLst>
        </c:ser>
        <c:dLbls>
          <c:showLegendKey val="0"/>
          <c:showVal val="1"/>
          <c:showCatName val="0"/>
          <c:showSerName val="0"/>
          <c:showPercent val="0"/>
          <c:showBubbleSize val="0"/>
        </c:dLbls>
        <c:gapWidth val="40"/>
        <c:overlap val="100"/>
        <c:axId val="172996864"/>
        <c:axId val="173002752"/>
      </c:barChart>
      <c:catAx>
        <c:axId val="172996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3002752"/>
        <c:crosses val="autoZero"/>
        <c:auto val="1"/>
        <c:lblAlgn val="ctr"/>
        <c:lblOffset val="100"/>
        <c:tickLblSkip val="1"/>
        <c:tickMarkSkip val="1"/>
        <c:noMultiLvlLbl val="0"/>
      </c:catAx>
      <c:valAx>
        <c:axId val="17300275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99686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128-4C55-A625-399D3236A5C4}"/>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128-4C55-A625-399D3236A5C4}"/>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6128-4C55-A625-399D3236A5C4}"/>
            </c:ext>
          </c:extLst>
        </c:ser>
        <c:dLbls>
          <c:showLegendKey val="0"/>
          <c:showVal val="0"/>
          <c:showCatName val="0"/>
          <c:showSerName val="0"/>
          <c:showPercent val="0"/>
          <c:showBubbleSize val="0"/>
        </c:dLbls>
        <c:gapWidth val="150"/>
        <c:axId val="173041152"/>
        <c:axId val="173042688"/>
      </c:barChart>
      <c:catAx>
        <c:axId val="173041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3042688"/>
        <c:crosses val="autoZero"/>
        <c:auto val="1"/>
        <c:lblAlgn val="ctr"/>
        <c:lblOffset val="100"/>
        <c:tickLblSkip val="1"/>
        <c:tickMarkSkip val="1"/>
        <c:noMultiLvlLbl val="0"/>
      </c:catAx>
      <c:valAx>
        <c:axId val="17304268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30411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21458009895282565"/>
          <c:y val="0.12879684418145956"/>
          <c:w val="0.75448858060402235"/>
          <c:h val="0.66554406290929613"/>
        </c:manualLayout>
      </c:layout>
      <c:barChart>
        <c:barDir val="col"/>
        <c:grouping val="clustered"/>
        <c:varyColors val="0"/>
        <c:ser>
          <c:idx val="0"/>
          <c:order val="0"/>
          <c:tx>
            <c:strRef>
              <c:f>'16'!$B$78</c:f>
              <c:strCache>
                <c:ptCount val="1"/>
              </c:strCache>
            </c:strRef>
          </c:tx>
          <c:spPr>
            <a:solidFill>
              <a:schemeClr val="accent1"/>
            </a:solidFill>
            <a:ln>
              <a:noFill/>
            </a:ln>
            <a:effectLst/>
          </c:spPr>
          <c:invertIfNegative val="0"/>
          <c:cat>
            <c:numRef>
              <c:f>'16'!$A$79:$A$82</c:f>
              <c:numCache>
                <c:formatCode>General</c:formatCode>
                <c:ptCount val="4"/>
              </c:numCache>
            </c:numRef>
          </c:cat>
          <c:val>
            <c:numRef>
              <c:f>'16'!$B$79:$B$82</c:f>
              <c:numCache>
                <c:formatCode>0.0</c:formatCode>
                <c:ptCount val="4"/>
              </c:numCache>
            </c:numRef>
          </c:val>
          <c:extLst>
            <c:ext xmlns:c16="http://schemas.microsoft.com/office/drawing/2014/chart" uri="{C3380CC4-5D6E-409C-BE32-E72D297353CC}">
              <c16:uniqueId val="{00000000-9EFB-4BE7-B31B-5E75DC97BD68}"/>
            </c:ext>
          </c:extLst>
        </c:ser>
        <c:ser>
          <c:idx val="1"/>
          <c:order val="1"/>
          <c:tx>
            <c:strRef>
              <c:f>'16'!$C$78</c:f>
              <c:strCache>
                <c:ptCount val="1"/>
              </c:strCache>
            </c:strRef>
          </c:tx>
          <c:spPr>
            <a:solidFill>
              <a:srgbClr val="FF0000"/>
            </a:solidFill>
            <a:ln>
              <a:noFill/>
            </a:ln>
            <a:effectLst/>
          </c:spPr>
          <c:invertIfNegative val="0"/>
          <c:cat>
            <c:numRef>
              <c:f>'16'!$A$79:$A$82</c:f>
              <c:numCache>
                <c:formatCode>General</c:formatCode>
                <c:ptCount val="4"/>
              </c:numCache>
            </c:numRef>
          </c:cat>
          <c:val>
            <c:numRef>
              <c:f>'16'!$C$79:$C$82</c:f>
              <c:numCache>
                <c:formatCode>0.0</c:formatCode>
                <c:ptCount val="4"/>
              </c:numCache>
            </c:numRef>
          </c:val>
          <c:extLst>
            <c:ext xmlns:c16="http://schemas.microsoft.com/office/drawing/2014/chart" uri="{C3380CC4-5D6E-409C-BE32-E72D297353CC}">
              <c16:uniqueId val="{00000001-9EFB-4BE7-B31B-5E75DC97BD68}"/>
            </c:ext>
          </c:extLst>
        </c:ser>
        <c:ser>
          <c:idx val="2"/>
          <c:order val="2"/>
          <c:tx>
            <c:strRef>
              <c:f>'16'!$D$78</c:f>
              <c:strCache>
                <c:ptCount val="1"/>
              </c:strCache>
            </c:strRef>
          </c:tx>
          <c:spPr>
            <a:solidFill>
              <a:schemeClr val="accent3"/>
            </a:solidFill>
            <a:ln>
              <a:noFill/>
            </a:ln>
            <a:effectLst/>
          </c:spPr>
          <c:invertIfNegative val="0"/>
          <c:cat>
            <c:numRef>
              <c:f>'16'!$A$79:$A$82</c:f>
              <c:numCache>
                <c:formatCode>General</c:formatCode>
                <c:ptCount val="4"/>
              </c:numCache>
            </c:numRef>
          </c:cat>
          <c:val>
            <c:numRef>
              <c:f>'16'!$D$79:$D$82</c:f>
              <c:numCache>
                <c:formatCode>0.0</c:formatCode>
                <c:ptCount val="4"/>
              </c:numCache>
            </c:numRef>
          </c:val>
          <c:extLst>
            <c:ext xmlns:c16="http://schemas.microsoft.com/office/drawing/2014/chart" uri="{C3380CC4-5D6E-409C-BE32-E72D297353CC}">
              <c16:uniqueId val="{00000003-9EFB-4BE7-B31B-5E75DC97BD68}"/>
            </c:ext>
          </c:extLst>
        </c:ser>
        <c:ser>
          <c:idx val="3"/>
          <c:order val="3"/>
          <c:tx>
            <c:strRef>
              <c:f>'16'!$E$78</c:f>
              <c:strCache>
                <c:ptCount val="1"/>
              </c:strCache>
            </c:strRef>
          </c:tx>
          <c:spPr>
            <a:solidFill>
              <a:schemeClr val="accent4"/>
            </a:solidFill>
            <a:ln>
              <a:noFill/>
            </a:ln>
            <a:effectLst/>
          </c:spPr>
          <c:invertIfNegative val="0"/>
          <c:cat>
            <c:numRef>
              <c:f>'16'!$A$79:$A$82</c:f>
              <c:numCache>
                <c:formatCode>General</c:formatCode>
                <c:ptCount val="4"/>
              </c:numCache>
            </c:numRef>
          </c:cat>
          <c:val>
            <c:numRef>
              <c:f>'16'!$E$79:$E$82</c:f>
              <c:numCache>
                <c:formatCode>0.0</c:formatCode>
                <c:ptCount val="4"/>
              </c:numCache>
            </c:numRef>
          </c:val>
          <c:extLst>
            <c:ext xmlns:c16="http://schemas.microsoft.com/office/drawing/2014/chart" uri="{C3380CC4-5D6E-409C-BE32-E72D297353CC}">
              <c16:uniqueId val="{00000004-9EFB-4BE7-B31B-5E75DC97BD68}"/>
            </c:ext>
          </c:extLst>
        </c:ser>
        <c:ser>
          <c:idx val="4"/>
          <c:order val="4"/>
          <c:tx>
            <c:strRef>
              <c:f>'16'!$F$78</c:f>
              <c:strCache>
                <c:ptCount val="1"/>
              </c:strCache>
            </c:strRef>
          </c:tx>
          <c:spPr>
            <a:solidFill>
              <a:schemeClr val="accent5"/>
            </a:solidFill>
            <a:ln>
              <a:noFill/>
            </a:ln>
            <a:effectLst/>
          </c:spPr>
          <c:invertIfNegative val="0"/>
          <c:cat>
            <c:numRef>
              <c:f>'16'!$A$79:$A$82</c:f>
              <c:numCache>
                <c:formatCode>General</c:formatCode>
                <c:ptCount val="4"/>
              </c:numCache>
            </c:numRef>
          </c:cat>
          <c:val>
            <c:numRef>
              <c:f>'16'!$F$79:$F$82</c:f>
              <c:numCache>
                <c:formatCode>0.0</c:formatCode>
                <c:ptCount val="4"/>
              </c:numCache>
            </c:numRef>
          </c:val>
          <c:extLst>
            <c:ext xmlns:c16="http://schemas.microsoft.com/office/drawing/2014/chart" uri="{C3380CC4-5D6E-409C-BE32-E72D297353CC}">
              <c16:uniqueId val="{00000005-9EFB-4BE7-B31B-5E75DC97BD68}"/>
            </c:ext>
          </c:extLst>
        </c:ser>
        <c:ser>
          <c:idx val="5"/>
          <c:order val="5"/>
          <c:tx>
            <c:strRef>
              <c:f>'16'!$G$78</c:f>
              <c:strCache>
                <c:ptCount val="1"/>
              </c:strCache>
            </c:strRef>
          </c:tx>
          <c:spPr>
            <a:solidFill>
              <a:schemeClr val="accent6"/>
            </a:solidFill>
            <a:ln>
              <a:noFill/>
            </a:ln>
            <a:effectLst/>
          </c:spPr>
          <c:invertIfNegative val="0"/>
          <c:cat>
            <c:numRef>
              <c:f>'16'!$A$79:$A$82</c:f>
              <c:numCache>
                <c:formatCode>General</c:formatCode>
                <c:ptCount val="4"/>
              </c:numCache>
            </c:numRef>
          </c:cat>
          <c:val>
            <c:numRef>
              <c:f>'16'!$G$79:$G$82</c:f>
              <c:numCache>
                <c:formatCode>0.0</c:formatCode>
                <c:ptCount val="4"/>
              </c:numCache>
            </c:numRef>
          </c:val>
          <c:extLst>
            <c:ext xmlns:c16="http://schemas.microsoft.com/office/drawing/2014/chart" uri="{C3380CC4-5D6E-409C-BE32-E72D297353CC}">
              <c16:uniqueId val="{00000006-9EFB-4BE7-B31B-5E75DC97BD68}"/>
            </c:ext>
          </c:extLst>
        </c:ser>
        <c:ser>
          <c:idx val="6"/>
          <c:order val="6"/>
          <c:tx>
            <c:strRef>
              <c:f>'16'!$H$78</c:f>
              <c:strCache>
                <c:ptCount val="1"/>
              </c:strCache>
            </c:strRef>
          </c:tx>
          <c:spPr>
            <a:solidFill>
              <a:schemeClr val="accent1">
                <a:lumMod val="60000"/>
              </a:schemeClr>
            </a:solidFill>
            <a:ln>
              <a:noFill/>
            </a:ln>
            <a:effectLst/>
          </c:spPr>
          <c:invertIfNegative val="0"/>
          <c:cat>
            <c:numRef>
              <c:f>'16'!$A$79:$A$82</c:f>
              <c:numCache>
                <c:formatCode>General</c:formatCode>
                <c:ptCount val="4"/>
              </c:numCache>
            </c:numRef>
          </c:cat>
          <c:val>
            <c:numRef>
              <c:f>'16'!$H$79:$H$82</c:f>
              <c:numCache>
                <c:formatCode>0.0</c:formatCode>
                <c:ptCount val="4"/>
              </c:numCache>
            </c:numRef>
          </c:val>
          <c:extLst>
            <c:ext xmlns:c16="http://schemas.microsoft.com/office/drawing/2014/chart" uri="{C3380CC4-5D6E-409C-BE32-E72D297353CC}">
              <c16:uniqueId val="{00000007-9EFB-4BE7-B31B-5E75DC97BD68}"/>
            </c:ext>
          </c:extLst>
        </c:ser>
        <c:dLbls>
          <c:showLegendKey val="0"/>
          <c:showVal val="0"/>
          <c:showCatName val="0"/>
          <c:showSerName val="0"/>
          <c:showPercent val="0"/>
          <c:showBubbleSize val="0"/>
        </c:dLbls>
        <c:gapWidth val="150"/>
        <c:axId val="828821584"/>
        <c:axId val="828823248"/>
      </c:bar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1D9-42B1-9591-3BDD57AD3035}"/>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1D9-42B1-9591-3BDD57AD3035}"/>
            </c:ext>
          </c:extLst>
        </c:ser>
        <c:dLbls>
          <c:showLegendKey val="0"/>
          <c:showVal val="1"/>
          <c:showCatName val="0"/>
          <c:showSerName val="0"/>
          <c:showPercent val="0"/>
          <c:showBubbleSize val="0"/>
        </c:dLbls>
        <c:gapWidth val="40"/>
        <c:overlap val="100"/>
        <c:axId val="143536896"/>
        <c:axId val="143538432"/>
      </c:barChart>
      <c:catAx>
        <c:axId val="143536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538432"/>
        <c:crosses val="autoZero"/>
        <c:auto val="1"/>
        <c:lblAlgn val="ctr"/>
        <c:lblOffset val="100"/>
        <c:tickLblSkip val="1"/>
        <c:tickMarkSkip val="1"/>
        <c:noMultiLvlLbl val="0"/>
      </c:catAx>
      <c:valAx>
        <c:axId val="14353843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5368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62E-489C-9DC6-4095B426359E}"/>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62E-489C-9DC6-4095B426359E}"/>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62E-489C-9DC6-4095B426359E}"/>
            </c:ext>
          </c:extLst>
        </c:ser>
        <c:dLbls>
          <c:showLegendKey val="0"/>
          <c:showVal val="0"/>
          <c:showCatName val="0"/>
          <c:showSerName val="0"/>
          <c:showPercent val="0"/>
          <c:showBubbleSize val="0"/>
        </c:dLbls>
        <c:gapWidth val="150"/>
        <c:axId val="143564800"/>
        <c:axId val="143566336"/>
      </c:barChart>
      <c:catAx>
        <c:axId val="14356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3566336"/>
        <c:crosses val="autoZero"/>
        <c:auto val="1"/>
        <c:lblAlgn val="ctr"/>
        <c:lblOffset val="100"/>
        <c:tickLblSkip val="1"/>
        <c:tickMarkSkip val="1"/>
        <c:noMultiLvlLbl val="0"/>
      </c:catAx>
      <c:valAx>
        <c:axId val="1435663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356480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DC1D-40E9-AA49-C79D822AAC27}"/>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DC1D-40E9-AA49-C79D822AAC27}"/>
            </c:ext>
          </c:extLst>
        </c:ser>
        <c:dLbls>
          <c:showLegendKey val="0"/>
          <c:showVal val="1"/>
          <c:showCatName val="0"/>
          <c:showSerName val="0"/>
          <c:showPercent val="0"/>
          <c:showBubbleSize val="0"/>
        </c:dLbls>
        <c:gapWidth val="40"/>
        <c:overlap val="100"/>
        <c:axId val="143606144"/>
        <c:axId val="143607680"/>
      </c:barChart>
      <c:catAx>
        <c:axId val="143606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607680"/>
        <c:crosses val="autoZero"/>
        <c:auto val="1"/>
        <c:lblAlgn val="ctr"/>
        <c:lblOffset val="100"/>
        <c:tickLblSkip val="1"/>
        <c:tickMarkSkip val="1"/>
        <c:noMultiLvlLbl val="0"/>
      </c:catAx>
      <c:valAx>
        <c:axId val="1436076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6061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403D-405D-871C-D8FF09664E2B}"/>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403D-405D-871C-D8FF09664E2B}"/>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403D-405D-871C-D8FF09664E2B}"/>
            </c:ext>
          </c:extLst>
        </c:ser>
        <c:dLbls>
          <c:showLegendKey val="0"/>
          <c:showVal val="0"/>
          <c:showCatName val="0"/>
          <c:showSerName val="0"/>
          <c:showPercent val="0"/>
          <c:showBubbleSize val="0"/>
        </c:dLbls>
        <c:gapWidth val="150"/>
        <c:axId val="143641984"/>
        <c:axId val="143660160"/>
      </c:barChart>
      <c:catAx>
        <c:axId val="143641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3660160"/>
        <c:crosses val="autoZero"/>
        <c:auto val="1"/>
        <c:lblAlgn val="ctr"/>
        <c:lblOffset val="100"/>
        <c:tickLblSkip val="1"/>
        <c:tickMarkSkip val="1"/>
        <c:noMultiLvlLbl val="0"/>
      </c:catAx>
      <c:valAx>
        <c:axId val="143660160"/>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364198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C97-4C0B-911A-0D2D2D48AF0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C97-4C0B-911A-0D2D2D48AF02}"/>
            </c:ext>
          </c:extLst>
        </c:ser>
        <c:dLbls>
          <c:showLegendKey val="0"/>
          <c:showVal val="1"/>
          <c:showCatName val="0"/>
          <c:showSerName val="0"/>
          <c:showPercent val="0"/>
          <c:showBubbleSize val="0"/>
        </c:dLbls>
        <c:gapWidth val="40"/>
        <c:overlap val="100"/>
        <c:axId val="143699968"/>
        <c:axId val="143701504"/>
      </c:barChart>
      <c:catAx>
        <c:axId val="143699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701504"/>
        <c:crosses val="autoZero"/>
        <c:auto val="1"/>
        <c:lblAlgn val="ctr"/>
        <c:lblOffset val="100"/>
        <c:tickLblSkip val="1"/>
        <c:tickMarkSkip val="1"/>
        <c:noMultiLvlLbl val="0"/>
      </c:catAx>
      <c:valAx>
        <c:axId val="14370150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69996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2F04-45CA-8750-C9ECD4F7491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2F04-45CA-8750-C9ECD4F7491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2F04-45CA-8750-C9ECD4F74915}"/>
            </c:ext>
          </c:extLst>
        </c:ser>
        <c:dLbls>
          <c:showLegendKey val="0"/>
          <c:showVal val="0"/>
          <c:showCatName val="0"/>
          <c:showSerName val="0"/>
          <c:showPercent val="0"/>
          <c:showBubbleSize val="0"/>
        </c:dLbls>
        <c:gapWidth val="150"/>
        <c:axId val="144919552"/>
        <c:axId val="144929536"/>
      </c:barChart>
      <c:catAx>
        <c:axId val="144919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4929536"/>
        <c:crosses val="autoZero"/>
        <c:auto val="1"/>
        <c:lblAlgn val="ctr"/>
        <c:lblOffset val="100"/>
        <c:tickLblSkip val="1"/>
        <c:tickMarkSkip val="1"/>
        <c:noMultiLvlLbl val="0"/>
      </c:catAx>
      <c:valAx>
        <c:axId val="1449295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49195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14</xdr:col>
      <xdr:colOff>495300</xdr:colOff>
      <xdr:row>64</xdr:row>
      <xdr:rowOff>47625</xdr:rowOff>
    </xdr:from>
    <xdr:to>
      <xdr:col>22</xdr:col>
      <xdr:colOff>726758</xdr:colOff>
      <xdr:row>86</xdr:row>
      <xdr:rowOff>139065</xdr:rowOff>
    </xdr:to>
    <xdr:graphicFrame macro="">
      <xdr:nvGraphicFramePr>
        <xdr:cNvPr id="2" name="Gráfico 1">
          <a:extLst>
            <a:ext uri="{FF2B5EF4-FFF2-40B4-BE49-F238E27FC236}">
              <a16:creationId xmlns:a16="http://schemas.microsoft.com/office/drawing/2014/main" id="{0EB7B619-536E-4D4D-BA8F-A7B60F730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62</xdr:row>
      <xdr:rowOff>0</xdr:rowOff>
    </xdr:from>
    <xdr:to>
      <xdr:col>8</xdr:col>
      <xdr:colOff>414338</xdr:colOff>
      <xdr:row>84</xdr:row>
      <xdr:rowOff>95250</xdr:rowOff>
    </xdr:to>
    <xdr:graphicFrame macro="">
      <xdr:nvGraphicFramePr>
        <xdr:cNvPr id="4" name="Gráfico 3">
          <a:extLst>
            <a:ext uri="{FF2B5EF4-FFF2-40B4-BE49-F238E27FC236}">
              <a16:creationId xmlns:a16="http://schemas.microsoft.com/office/drawing/2014/main" id="{9D04575F-4D6B-47B6-88D4-9BDC03A2D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186690</xdr:colOff>
      <xdr:row>114</xdr:row>
      <xdr:rowOff>15240</xdr:rowOff>
    </xdr:from>
    <xdr:to>
      <xdr:col>9</xdr:col>
      <xdr:colOff>568643</xdr:colOff>
      <xdr:row>136</xdr:row>
      <xdr:rowOff>97155</xdr:rowOff>
    </xdr:to>
    <xdr:graphicFrame macro="">
      <xdr:nvGraphicFramePr>
        <xdr:cNvPr id="3" name="Gráfico 2">
          <a:extLst>
            <a:ext uri="{FF2B5EF4-FFF2-40B4-BE49-F238E27FC236}">
              <a16:creationId xmlns:a16="http://schemas.microsoft.com/office/drawing/2014/main" id="{8D355B22-5C51-4B92-AB06-F1A29F06D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1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1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1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664845</xdr:colOff>
      <xdr:row>78</xdr:row>
      <xdr:rowOff>11430</xdr:rowOff>
    </xdr:from>
    <xdr:to>
      <xdr:col>32</xdr:col>
      <xdr:colOff>107633</xdr:colOff>
      <xdr:row>100</xdr:row>
      <xdr:rowOff>102870</xdr:rowOff>
    </xdr:to>
    <xdr:graphicFrame macro="">
      <xdr:nvGraphicFramePr>
        <xdr:cNvPr id="3" name="Gráfico 2">
          <a:extLst>
            <a:ext uri="{FF2B5EF4-FFF2-40B4-BE49-F238E27FC236}">
              <a16:creationId xmlns:a16="http://schemas.microsoft.com/office/drawing/2014/main" id="{5A7CA55C-024B-40FB-AA4A-719268555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56</xdr:row>
      <xdr:rowOff>0</xdr:rowOff>
    </xdr:from>
    <xdr:to>
      <xdr:col>12</xdr:col>
      <xdr:colOff>0</xdr:colOff>
      <xdr:row>56</xdr:row>
      <xdr:rowOff>0</xdr:rowOff>
    </xdr:to>
    <xdr:graphicFrame macro="">
      <xdr:nvGraphicFramePr>
        <xdr:cNvPr id="25965" name="Chart 1">
          <a:extLst>
            <a:ext uri="{FF2B5EF4-FFF2-40B4-BE49-F238E27FC236}">
              <a16:creationId xmlns:a16="http://schemas.microsoft.com/office/drawing/2014/main" id="{00000000-0008-0000-4A00-00006D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6" name="Chart 2">
          <a:extLst>
            <a:ext uri="{FF2B5EF4-FFF2-40B4-BE49-F238E27FC236}">
              <a16:creationId xmlns:a16="http://schemas.microsoft.com/office/drawing/2014/main" id="{00000000-0008-0000-4A00-00006E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7" name="Chart 3">
          <a:extLst>
            <a:ext uri="{FF2B5EF4-FFF2-40B4-BE49-F238E27FC236}">
              <a16:creationId xmlns:a16="http://schemas.microsoft.com/office/drawing/2014/main" id="{00000000-0008-0000-4A00-00006F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8" name="Chart 4">
          <a:extLst>
            <a:ext uri="{FF2B5EF4-FFF2-40B4-BE49-F238E27FC236}">
              <a16:creationId xmlns:a16="http://schemas.microsoft.com/office/drawing/2014/main" id="{00000000-0008-0000-4A00-000070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9" name="Chart 5">
          <a:extLst>
            <a:ext uri="{FF2B5EF4-FFF2-40B4-BE49-F238E27FC236}">
              <a16:creationId xmlns:a16="http://schemas.microsoft.com/office/drawing/2014/main" id="{00000000-0008-0000-4A00-000071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70" name="Chart 6">
          <a:extLst>
            <a:ext uri="{FF2B5EF4-FFF2-40B4-BE49-F238E27FC236}">
              <a16:creationId xmlns:a16="http://schemas.microsoft.com/office/drawing/2014/main" id="{00000000-0008-0000-4A00-000072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4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4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4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4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4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4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3.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5DE7-C520-408B-AD24-D1A9666D5870}">
  <sheetPr>
    <pageSetUpPr fitToPage="1"/>
  </sheetPr>
  <dimension ref="A1:D119"/>
  <sheetViews>
    <sheetView workbookViewId="0">
      <selection activeCell="C110" sqref="C110"/>
    </sheetView>
  </sheetViews>
  <sheetFormatPr baseColWidth="10" defaultRowHeight="13.2" x14ac:dyDescent="0.25"/>
  <cols>
    <col min="1" max="1" width="28" customWidth="1"/>
    <col min="2" max="2" width="20.6640625" customWidth="1"/>
    <col min="3" max="3" width="7.33203125" customWidth="1"/>
    <col min="4" max="4" width="98.5546875" customWidth="1"/>
  </cols>
  <sheetData>
    <row r="1" spans="1:4" ht="13.8" x14ac:dyDescent="0.3">
      <c r="A1" s="609" t="s">
        <v>333</v>
      </c>
      <c r="B1" s="609"/>
      <c r="C1" s="609"/>
      <c r="D1" s="609"/>
    </row>
    <row r="2" spans="1:4" ht="13.8" x14ac:dyDescent="0.3">
      <c r="A2" s="331"/>
      <c r="B2" s="331"/>
      <c r="C2" s="331"/>
      <c r="D2" s="331"/>
    </row>
    <row r="3" spans="1:4" ht="13.8" x14ac:dyDescent="0.3">
      <c r="A3" s="610" t="s">
        <v>334</v>
      </c>
      <c r="B3" s="611"/>
      <c r="C3" s="611"/>
      <c r="D3" s="612"/>
    </row>
    <row r="4" spans="1:4" ht="13.8" x14ac:dyDescent="0.3">
      <c r="A4" s="574"/>
      <c r="B4" s="575"/>
      <c r="C4" s="576" t="s">
        <v>258</v>
      </c>
      <c r="D4" s="577" t="s">
        <v>332</v>
      </c>
    </row>
    <row r="5" spans="1:4" ht="13.8" x14ac:dyDescent="0.3">
      <c r="A5" s="613" t="s">
        <v>335</v>
      </c>
      <c r="B5" s="614"/>
      <c r="C5" s="614"/>
      <c r="D5" s="615"/>
    </row>
    <row r="6" spans="1:4" ht="12.75" customHeight="1" x14ac:dyDescent="0.3">
      <c r="A6" s="617" t="s">
        <v>326</v>
      </c>
      <c r="B6" s="616" t="s">
        <v>327</v>
      </c>
      <c r="C6" s="576" t="s">
        <v>259</v>
      </c>
      <c r="D6" s="577" t="s">
        <v>336</v>
      </c>
    </row>
    <row r="7" spans="1:4" ht="12.75" customHeight="1" x14ac:dyDescent="0.3">
      <c r="A7" s="617"/>
      <c r="B7" s="616"/>
      <c r="C7" s="576"/>
      <c r="D7" s="577" t="s">
        <v>337</v>
      </c>
    </row>
    <row r="8" spans="1:4" ht="12.75" customHeight="1" x14ac:dyDescent="0.3">
      <c r="A8" s="617"/>
      <c r="B8" s="616"/>
      <c r="C8" s="576" t="s">
        <v>260</v>
      </c>
      <c r="D8" s="577" t="s">
        <v>338</v>
      </c>
    </row>
    <row r="9" spans="1:4" ht="13.8" x14ac:dyDescent="0.3">
      <c r="A9" s="617"/>
      <c r="B9" s="616"/>
      <c r="C9" s="576" t="s">
        <v>261</v>
      </c>
      <c r="D9" s="577" t="s">
        <v>339</v>
      </c>
    </row>
    <row r="10" spans="1:4" ht="13.8" x14ac:dyDescent="0.3">
      <c r="A10" s="617"/>
      <c r="B10" s="616" t="s">
        <v>328</v>
      </c>
      <c r="C10" s="576" t="s">
        <v>262</v>
      </c>
      <c r="D10" s="577" t="s">
        <v>340</v>
      </c>
    </row>
    <row r="11" spans="1:4" ht="13.8" x14ac:dyDescent="0.3">
      <c r="A11" s="617"/>
      <c r="B11" s="616"/>
      <c r="C11" s="575"/>
      <c r="D11" s="577" t="s">
        <v>341</v>
      </c>
    </row>
    <row r="12" spans="1:4" ht="13.8" x14ac:dyDescent="0.3">
      <c r="A12" s="617"/>
      <c r="B12" s="616"/>
      <c r="C12" s="576" t="s">
        <v>263</v>
      </c>
      <c r="D12" s="577" t="s">
        <v>342</v>
      </c>
    </row>
    <row r="13" spans="1:4" ht="13.8" x14ac:dyDescent="0.3">
      <c r="A13" s="617"/>
      <c r="B13" s="616"/>
      <c r="C13" s="576" t="s">
        <v>264</v>
      </c>
      <c r="D13" s="577" t="s">
        <v>343</v>
      </c>
    </row>
    <row r="14" spans="1:4" ht="13.8" x14ac:dyDescent="0.3">
      <c r="A14" s="617"/>
      <c r="B14" s="616" t="s">
        <v>3</v>
      </c>
      <c r="C14" s="576" t="s">
        <v>265</v>
      </c>
      <c r="D14" s="577" t="s">
        <v>344</v>
      </c>
    </row>
    <row r="15" spans="1:4" ht="13.8" x14ac:dyDescent="0.3">
      <c r="A15" s="617"/>
      <c r="B15" s="616"/>
      <c r="C15" s="575"/>
      <c r="D15" s="577" t="s">
        <v>345</v>
      </c>
    </row>
    <row r="16" spans="1:4" ht="13.8" x14ac:dyDescent="0.3">
      <c r="A16" s="617"/>
      <c r="B16" s="616"/>
      <c r="C16" s="576" t="s">
        <v>266</v>
      </c>
      <c r="D16" s="577" t="s">
        <v>346</v>
      </c>
    </row>
    <row r="17" spans="1:4" ht="13.8" x14ac:dyDescent="0.3">
      <c r="A17" s="617"/>
      <c r="B17" s="616"/>
      <c r="C17" s="576" t="s">
        <v>267</v>
      </c>
      <c r="D17" s="577" t="s">
        <v>347</v>
      </c>
    </row>
    <row r="18" spans="1:4" ht="13.8" x14ac:dyDescent="0.3">
      <c r="A18" s="617"/>
      <c r="B18" s="618" t="s">
        <v>51</v>
      </c>
      <c r="C18" s="576" t="s">
        <v>268</v>
      </c>
      <c r="D18" s="577" t="s">
        <v>348</v>
      </c>
    </row>
    <row r="19" spans="1:4" ht="13.8" x14ac:dyDescent="0.3">
      <c r="A19" s="617"/>
      <c r="B19" s="618"/>
      <c r="C19" s="575"/>
      <c r="D19" s="577" t="s">
        <v>349</v>
      </c>
    </row>
    <row r="20" spans="1:4" ht="13.8" x14ac:dyDescent="0.3">
      <c r="A20" s="617"/>
      <c r="B20" s="616" t="s">
        <v>240</v>
      </c>
      <c r="C20" s="576" t="s">
        <v>269</v>
      </c>
      <c r="D20" s="577" t="s">
        <v>350</v>
      </c>
    </row>
    <row r="21" spans="1:4" ht="13.8" x14ac:dyDescent="0.3">
      <c r="A21" s="617"/>
      <c r="B21" s="616"/>
      <c r="C21" s="575"/>
      <c r="D21" s="577" t="s">
        <v>351</v>
      </c>
    </row>
    <row r="22" spans="1:4" ht="13.8" x14ac:dyDescent="0.3">
      <c r="A22" s="617"/>
      <c r="B22" s="616" t="s">
        <v>329</v>
      </c>
      <c r="C22" s="576" t="s">
        <v>270</v>
      </c>
      <c r="D22" s="577" t="s">
        <v>352</v>
      </c>
    </row>
    <row r="23" spans="1:4" ht="13.8" x14ac:dyDescent="0.3">
      <c r="A23" s="617"/>
      <c r="B23" s="616"/>
      <c r="C23" s="575"/>
      <c r="D23" s="577" t="s">
        <v>353</v>
      </c>
    </row>
    <row r="24" spans="1:4" ht="13.8" x14ac:dyDescent="0.3">
      <c r="A24" s="617"/>
      <c r="B24" s="616" t="s">
        <v>57</v>
      </c>
      <c r="C24" s="576" t="s">
        <v>271</v>
      </c>
      <c r="D24" s="577" t="s">
        <v>354</v>
      </c>
    </row>
    <row r="25" spans="1:4" ht="13.8" x14ac:dyDescent="0.3">
      <c r="A25" s="617"/>
      <c r="B25" s="616"/>
      <c r="C25" s="575"/>
      <c r="D25" s="577" t="s">
        <v>355</v>
      </c>
    </row>
    <row r="26" spans="1:4" ht="13.8" x14ac:dyDescent="0.3">
      <c r="A26" s="617"/>
      <c r="B26" s="616" t="s">
        <v>55</v>
      </c>
      <c r="C26" s="576" t="s">
        <v>272</v>
      </c>
      <c r="D26" s="577" t="s">
        <v>356</v>
      </c>
    </row>
    <row r="27" spans="1:4" ht="13.8" x14ac:dyDescent="0.3">
      <c r="A27" s="617"/>
      <c r="B27" s="616"/>
      <c r="C27" s="575"/>
      <c r="D27" s="577" t="s">
        <v>357</v>
      </c>
    </row>
    <row r="28" spans="1:4" ht="13.8" x14ac:dyDescent="0.3">
      <c r="A28" s="617"/>
      <c r="B28" s="616"/>
      <c r="C28" s="576" t="s">
        <v>273</v>
      </c>
      <c r="D28" s="577" t="s">
        <v>358</v>
      </c>
    </row>
    <row r="29" spans="1:4" ht="13.8" x14ac:dyDescent="0.3">
      <c r="A29" s="617"/>
      <c r="B29" s="616"/>
      <c r="C29" s="575"/>
      <c r="D29" s="577" t="s">
        <v>359</v>
      </c>
    </row>
    <row r="30" spans="1:4" ht="13.8" x14ac:dyDescent="0.3">
      <c r="A30" s="617" t="s">
        <v>330</v>
      </c>
      <c r="B30" s="616" t="s">
        <v>328</v>
      </c>
      <c r="C30" s="576" t="s">
        <v>274</v>
      </c>
      <c r="D30" s="577" t="s">
        <v>360</v>
      </c>
    </row>
    <row r="31" spans="1:4" ht="13.8" x14ac:dyDescent="0.3">
      <c r="A31" s="617"/>
      <c r="B31" s="616"/>
      <c r="C31" s="575"/>
      <c r="D31" s="577" t="s">
        <v>361</v>
      </c>
    </row>
    <row r="32" spans="1:4" ht="13.8" x14ac:dyDescent="0.3">
      <c r="A32" s="617"/>
      <c r="B32" s="616" t="s">
        <v>3</v>
      </c>
      <c r="C32" s="576" t="s">
        <v>275</v>
      </c>
      <c r="D32" s="577" t="s">
        <v>362</v>
      </c>
    </row>
    <row r="33" spans="1:4" ht="13.8" x14ac:dyDescent="0.3">
      <c r="A33" s="617"/>
      <c r="B33" s="616"/>
      <c r="C33" s="575"/>
      <c r="D33" s="577" t="s">
        <v>363</v>
      </c>
    </row>
    <row r="34" spans="1:4" ht="13.8" x14ac:dyDescent="0.3">
      <c r="A34" s="617"/>
      <c r="B34" s="616" t="s">
        <v>51</v>
      </c>
      <c r="C34" s="576" t="s">
        <v>276</v>
      </c>
      <c r="D34" s="577" t="s">
        <v>364</v>
      </c>
    </row>
    <row r="35" spans="1:4" ht="13.8" x14ac:dyDescent="0.3">
      <c r="A35" s="617"/>
      <c r="B35" s="616"/>
      <c r="C35" s="575"/>
      <c r="D35" s="577" t="s">
        <v>365</v>
      </c>
    </row>
    <row r="36" spans="1:4" ht="13.8" x14ac:dyDescent="0.3">
      <c r="A36" s="617"/>
      <c r="B36" s="616" t="s">
        <v>240</v>
      </c>
      <c r="C36" s="576" t="s">
        <v>277</v>
      </c>
      <c r="D36" s="577" t="s">
        <v>366</v>
      </c>
    </row>
    <row r="37" spans="1:4" ht="13.8" x14ac:dyDescent="0.3">
      <c r="A37" s="617"/>
      <c r="B37" s="616"/>
      <c r="C37" s="575"/>
      <c r="D37" s="577" t="s">
        <v>367</v>
      </c>
    </row>
    <row r="38" spans="1:4" ht="13.8" x14ac:dyDescent="0.3">
      <c r="A38" s="617"/>
      <c r="B38" s="616" t="s">
        <v>329</v>
      </c>
      <c r="C38" s="576" t="s">
        <v>278</v>
      </c>
      <c r="D38" s="577" t="s">
        <v>368</v>
      </c>
    </row>
    <row r="39" spans="1:4" ht="13.8" x14ac:dyDescent="0.3">
      <c r="A39" s="617"/>
      <c r="B39" s="616"/>
      <c r="C39" s="575"/>
      <c r="D39" s="577" t="s">
        <v>369</v>
      </c>
    </row>
    <row r="40" spans="1:4" ht="13.8" x14ac:dyDescent="0.3">
      <c r="A40" s="617"/>
      <c r="B40" s="616" t="s">
        <v>57</v>
      </c>
      <c r="C40" s="576" t="s">
        <v>279</v>
      </c>
      <c r="D40" s="577" t="s">
        <v>370</v>
      </c>
    </row>
    <row r="41" spans="1:4" ht="13.8" x14ac:dyDescent="0.3">
      <c r="A41" s="617"/>
      <c r="B41" s="616"/>
      <c r="C41" s="575"/>
      <c r="D41" s="577" t="s">
        <v>444</v>
      </c>
    </row>
    <row r="42" spans="1:4" ht="13.8" x14ac:dyDescent="0.3">
      <c r="A42" s="617"/>
      <c r="B42" s="616" t="s">
        <v>55</v>
      </c>
      <c r="C42" s="576" t="s">
        <v>280</v>
      </c>
      <c r="D42" s="577" t="s">
        <v>445</v>
      </c>
    </row>
    <row r="43" spans="1:4" ht="13.8" x14ac:dyDescent="0.3">
      <c r="A43" s="617"/>
      <c r="B43" s="616"/>
      <c r="C43" s="576"/>
      <c r="D43" s="577" t="s">
        <v>371</v>
      </c>
    </row>
    <row r="44" spans="1:4" ht="13.8" x14ac:dyDescent="0.3">
      <c r="A44" s="617"/>
      <c r="B44" s="616"/>
      <c r="C44" s="576" t="s">
        <v>281</v>
      </c>
      <c r="D44" s="577" t="s">
        <v>372</v>
      </c>
    </row>
    <row r="45" spans="1:4" ht="13.8" x14ac:dyDescent="0.3">
      <c r="A45" s="617"/>
      <c r="B45" s="616"/>
      <c r="D45" s="577" t="s">
        <v>373</v>
      </c>
    </row>
    <row r="46" spans="1:4" ht="12.75" customHeight="1" x14ac:dyDescent="0.3">
      <c r="A46" s="623" t="s">
        <v>237</v>
      </c>
      <c r="B46" s="624"/>
      <c r="C46" s="576" t="s">
        <v>282</v>
      </c>
      <c r="D46" s="577" t="s">
        <v>374</v>
      </c>
    </row>
    <row r="47" spans="1:4" ht="13.8" x14ac:dyDescent="0.3">
      <c r="A47" s="625"/>
      <c r="B47" s="626"/>
      <c r="C47" s="576" t="s">
        <v>283</v>
      </c>
      <c r="D47" s="577" t="s">
        <v>375</v>
      </c>
    </row>
    <row r="48" spans="1:4" ht="13.8" x14ac:dyDescent="0.3">
      <c r="A48" s="625"/>
      <c r="B48" s="626"/>
      <c r="C48" s="576" t="s">
        <v>284</v>
      </c>
      <c r="D48" s="577" t="s">
        <v>376</v>
      </c>
    </row>
    <row r="49" spans="1:4" ht="13.8" x14ac:dyDescent="0.3">
      <c r="A49" s="625"/>
      <c r="B49" s="626"/>
      <c r="C49" s="576" t="s">
        <v>285</v>
      </c>
      <c r="D49" s="577" t="s">
        <v>377</v>
      </c>
    </row>
    <row r="50" spans="1:4" ht="13.8" x14ac:dyDescent="0.3">
      <c r="A50" s="625"/>
      <c r="B50" s="626"/>
      <c r="C50" s="576" t="s">
        <v>286</v>
      </c>
      <c r="D50" s="577" t="s">
        <v>378</v>
      </c>
    </row>
    <row r="51" spans="1:4" ht="13.8" x14ac:dyDescent="0.3">
      <c r="A51" s="625"/>
      <c r="B51" s="626"/>
      <c r="C51" s="576" t="s">
        <v>287</v>
      </c>
      <c r="D51" s="577" t="s">
        <v>379</v>
      </c>
    </row>
    <row r="52" spans="1:4" ht="13.8" x14ac:dyDescent="0.3">
      <c r="A52" s="625"/>
      <c r="B52" s="626"/>
      <c r="C52" s="575"/>
      <c r="D52" s="577" t="s">
        <v>380</v>
      </c>
    </row>
    <row r="53" spans="1:4" ht="13.8" x14ac:dyDescent="0.3">
      <c r="A53" s="625"/>
      <c r="B53" s="626"/>
      <c r="C53" s="576" t="s">
        <v>288</v>
      </c>
      <c r="D53" s="577" t="s">
        <v>381</v>
      </c>
    </row>
    <row r="54" spans="1:4" ht="13.8" x14ac:dyDescent="0.3">
      <c r="A54" s="625"/>
      <c r="B54" s="626"/>
      <c r="C54" s="575"/>
      <c r="D54" s="577" t="s">
        <v>382</v>
      </c>
    </row>
    <row r="55" spans="1:4" ht="13.8" x14ac:dyDescent="0.3">
      <c r="A55" s="625"/>
      <c r="B55" s="626"/>
      <c r="C55" s="576" t="s">
        <v>289</v>
      </c>
      <c r="D55" s="577" t="s">
        <v>383</v>
      </c>
    </row>
    <row r="56" spans="1:4" ht="13.8" x14ac:dyDescent="0.3">
      <c r="A56" s="627"/>
      <c r="B56" s="628"/>
      <c r="C56" s="575"/>
      <c r="D56" s="577" t="s">
        <v>384</v>
      </c>
    </row>
    <row r="57" spans="1:4" ht="12.75" customHeight="1" x14ac:dyDescent="0.3">
      <c r="A57" s="623" t="s">
        <v>389</v>
      </c>
      <c r="B57" s="624"/>
      <c r="C57" s="576" t="s">
        <v>290</v>
      </c>
      <c r="D57" s="577" t="s">
        <v>385</v>
      </c>
    </row>
    <row r="58" spans="1:4" ht="12.75" customHeight="1" x14ac:dyDescent="0.3">
      <c r="A58" s="625"/>
      <c r="B58" s="626"/>
      <c r="C58" s="576" t="s">
        <v>291</v>
      </c>
      <c r="D58" s="577" t="s">
        <v>386</v>
      </c>
    </row>
    <row r="59" spans="1:4" ht="13.8" x14ac:dyDescent="0.3">
      <c r="A59" s="625"/>
      <c r="B59" s="626"/>
      <c r="C59" s="575"/>
      <c r="D59" s="577" t="s">
        <v>387</v>
      </c>
    </row>
    <row r="60" spans="1:4" ht="13.8" x14ac:dyDescent="0.3">
      <c r="A60" s="625"/>
      <c r="B60" s="626"/>
      <c r="C60" s="576" t="s">
        <v>292</v>
      </c>
      <c r="D60" s="577" t="s">
        <v>388</v>
      </c>
    </row>
    <row r="61" spans="1:4" ht="13.8" x14ac:dyDescent="0.3">
      <c r="A61" s="627"/>
      <c r="B61" s="628"/>
      <c r="C61" s="575"/>
      <c r="D61" s="577" t="s">
        <v>448</v>
      </c>
    </row>
    <row r="62" spans="1:4" ht="12.75" customHeight="1" x14ac:dyDescent="0.3">
      <c r="A62" s="629" t="s">
        <v>331</v>
      </c>
      <c r="B62" s="630"/>
      <c r="C62" s="576" t="s">
        <v>293</v>
      </c>
      <c r="D62" s="577" t="s">
        <v>390</v>
      </c>
    </row>
    <row r="63" spans="1:4" ht="13.8" x14ac:dyDescent="0.3">
      <c r="A63" s="631"/>
      <c r="B63" s="632"/>
      <c r="C63" s="575"/>
      <c r="D63" s="577" t="s">
        <v>391</v>
      </c>
    </row>
    <row r="64" spans="1:4" ht="13.8" x14ac:dyDescent="0.3">
      <c r="A64" s="613" t="s">
        <v>392</v>
      </c>
      <c r="B64" s="614"/>
      <c r="C64" s="614"/>
      <c r="D64" s="615"/>
    </row>
    <row r="65" spans="1:4" ht="13.8" x14ac:dyDescent="0.3">
      <c r="A65" s="617" t="s">
        <v>393</v>
      </c>
      <c r="B65" s="616" t="s">
        <v>327</v>
      </c>
      <c r="C65" s="576" t="s">
        <v>294</v>
      </c>
      <c r="D65" s="577" t="s">
        <v>397</v>
      </c>
    </row>
    <row r="66" spans="1:4" ht="13.8" x14ac:dyDescent="0.3">
      <c r="A66" s="617"/>
      <c r="B66" s="616"/>
      <c r="C66" s="575"/>
      <c r="D66" s="577" t="s">
        <v>398</v>
      </c>
    </row>
    <row r="67" spans="1:4" ht="13.8" x14ac:dyDescent="0.3">
      <c r="A67" s="617"/>
      <c r="B67" s="616"/>
      <c r="C67" s="576" t="s">
        <v>295</v>
      </c>
      <c r="D67" s="577" t="s">
        <v>399</v>
      </c>
    </row>
    <row r="68" spans="1:4" ht="13.8" x14ac:dyDescent="0.3">
      <c r="A68" s="617"/>
      <c r="B68" s="616"/>
      <c r="C68" s="576" t="s">
        <v>296</v>
      </c>
      <c r="D68" s="577" t="s">
        <v>400</v>
      </c>
    </row>
    <row r="69" spans="1:4" ht="13.8" x14ac:dyDescent="0.3">
      <c r="A69" s="617"/>
      <c r="B69" s="616" t="s">
        <v>328</v>
      </c>
      <c r="C69" s="576" t="s">
        <v>297</v>
      </c>
      <c r="D69" s="577" t="s">
        <v>401</v>
      </c>
    </row>
    <row r="70" spans="1:4" ht="13.8" x14ac:dyDescent="0.3">
      <c r="A70" s="617"/>
      <c r="B70" s="616"/>
      <c r="C70" s="575"/>
      <c r="D70" s="577" t="s">
        <v>402</v>
      </c>
    </row>
    <row r="71" spans="1:4" ht="13.8" x14ac:dyDescent="0.3">
      <c r="A71" s="617"/>
      <c r="B71" s="616"/>
      <c r="C71" s="576" t="s">
        <v>298</v>
      </c>
      <c r="D71" s="577" t="s">
        <v>403</v>
      </c>
    </row>
    <row r="72" spans="1:4" ht="13.8" x14ac:dyDescent="0.3">
      <c r="A72" s="617"/>
      <c r="B72" s="616"/>
      <c r="C72" s="576" t="s">
        <v>299</v>
      </c>
      <c r="D72" s="577" t="s">
        <v>404</v>
      </c>
    </row>
    <row r="73" spans="1:4" ht="13.8" x14ac:dyDescent="0.3">
      <c r="A73" s="617"/>
      <c r="B73" s="616" t="s">
        <v>3</v>
      </c>
      <c r="C73" s="576" t="s">
        <v>300</v>
      </c>
      <c r="D73" s="577" t="s">
        <v>405</v>
      </c>
    </row>
    <row r="74" spans="1:4" ht="12.75" customHeight="1" x14ac:dyDescent="0.3">
      <c r="A74" s="617"/>
      <c r="B74" s="616"/>
      <c r="C74" s="575"/>
      <c r="D74" s="577" t="s">
        <v>406</v>
      </c>
    </row>
    <row r="75" spans="1:4" ht="13.8" x14ac:dyDescent="0.3">
      <c r="A75" s="617"/>
      <c r="B75" s="616"/>
      <c r="C75" s="576" t="s">
        <v>301</v>
      </c>
      <c r="D75" s="577" t="s">
        <v>407</v>
      </c>
    </row>
    <row r="76" spans="1:4" ht="13.8" x14ac:dyDescent="0.3">
      <c r="A76" s="617"/>
      <c r="B76" s="616"/>
      <c r="C76" s="576" t="s">
        <v>302</v>
      </c>
      <c r="D76" s="577" t="s">
        <v>408</v>
      </c>
    </row>
    <row r="77" spans="1:4" ht="13.8" x14ac:dyDescent="0.3">
      <c r="A77" s="617"/>
      <c r="B77" s="616" t="s">
        <v>51</v>
      </c>
      <c r="C77" s="576" t="s">
        <v>303</v>
      </c>
      <c r="D77" s="577" t="s">
        <v>454</v>
      </c>
    </row>
    <row r="78" spans="1:4" ht="13.8" x14ac:dyDescent="0.3">
      <c r="A78" s="617"/>
      <c r="B78" s="616"/>
      <c r="C78" s="575"/>
      <c r="D78" s="577" t="s">
        <v>455</v>
      </c>
    </row>
    <row r="79" spans="1:4" ht="13.8" x14ac:dyDescent="0.3">
      <c r="A79" s="617"/>
      <c r="B79" s="616" t="s">
        <v>240</v>
      </c>
      <c r="C79" s="576" t="s">
        <v>304</v>
      </c>
      <c r="D79" s="577" t="s">
        <v>456</v>
      </c>
    </row>
    <row r="80" spans="1:4" ht="13.8" x14ac:dyDescent="0.3">
      <c r="A80" s="617"/>
      <c r="B80" s="616"/>
      <c r="C80" s="575"/>
      <c r="D80" s="577" t="s">
        <v>457</v>
      </c>
    </row>
    <row r="81" spans="1:4" ht="13.8" x14ac:dyDescent="0.3">
      <c r="A81" s="617"/>
      <c r="B81" s="616" t="s">
        <v>329</v>
      </c>
      <c r="C81" s="576" t="s">
        <v>305</v>
      </c>
      <c r="D81" s="577" t="s">
        <v>458</v>
      </c>
    </row>
    <row r="82" spans="1:4" ht="13.8" x14ac:dyDescent="0.3">
      <c r="A82" s="617"/>
      <c r="B82" s="616"/>
      <c r="C82" s="575"/>
      <c r="D82" s="577" t="s">
        <v>459</v>
      </c>
    </row>
    <row r="83" spans="1:4" ht="13.8" x14ac:dyDescent="0.3">
      <c r="A83" s="617"/>
      <c r="B83" s="616" t="s">
        <v>57</v>
      </c>
      <c r="C83" s="576" t="s">
        <v>306</v>
      </c>
      <c r="D83" s="577" t="s">
        <v>460</v>
      </c>
    </row>
    <row r="84" spans="1:4" ht="13.8" x14ac:dyDescent="0.3">
      <c r="A84" s="617"/>
      <c r="B84" s="616"/>
      <c r="C84" s="575"/>
      <c r="D84" s="577" t="s">
        <v>461</v>
      </c>
    </row>
    <row r="85" spans="1:4" ht="13.8" x14ac:dyDescent="0.3">
      <c r="A85" s="617"/>
      <c r="B85" s="616" t="s">
        <v>55</v>
      </c>
      <c r="C85" s="576" t="s">
        <v>307</v>
      </c>
      <c r="D85" s="577" t="s">
        <v>409</v>
      </c>
    </row>
    <row r="86" spans="1:4" ht="13.8" x14ac:dyDescent="0.3">
      <c r="A86" s="617"/>
      <c r="B86" s="616"/>
      <c r="C86" s="575"/>
      <c r="D86" s="577" t="s">
        <v>410</v>
      </c>
    </row>
    <row r="87" spans="1:4" ht="13.8" x14ac:dyDescent="0.3">
      <c r="A87" s="617"/>
      <c r="B87" s="616"/>
      <c r="C87" s="576" t="s">
        <v>308</v>
      </c>
      <c r="D87" s="577" t="s">
        <v>411</v>
      </c>
    </row>
    <row r="88" spans="1:4" ht="13.8" x14ac:dyDescent="0.3">
      <c r="A88" s="617"/>
      <c r="B88" s="616"/>
      <c r="C88" s="575"/>
      <c r="D88" s="577" t="s">
        <v>412</v>
      </c>
    </row>
    <row r="89" spans="1:4" ht="13.8" x14ac:dyDescent="0.3">
      <c r="A89" s="636" t="s">
        <v>394</v>
      </c>
      <c r="B89" s="616" t="s">
        <v>328</v>
      </c>
      <c r="C89" s="576" t="s">
        <v>309</v>
      </c>
      <c r="D89" s="577" t="s">
        <v>413</v>
      </c>
    </row>
    <row r="90" spans="1:4" ht="12.75" customHeight="1" x14ac:dyDescent="0.3">
      <c r="A90" s="636"/>
      <c r="B90" s="616"/>
      <c r="C90" s="575"/>
      <c r="D90" s="577" t="s">
        <v>414</v>
      </c>
    </row>
    <row r="91" spans="1:4" ht="13.8" x14ac:dyDescent="0.3">
      <c r="A91" s="636"/>
      <c r="B91" s="616" t="s">
        <v>3</v>
      </c>
      <c r="C91" s="576" t="s">
        <v>310</v>
      </c>
      <c r="D91" s="577" t="s">
        <v>415</v>
      </c>
    </row>
    <row r="92" spans="1:4" ht="13.8" x14ac:dyDescent="0.3">
      <c r="A92" s="636"/>
      <c r="B92" s="616"/>
      <c r="C92" s="575"/>
      <c r="D92" s="577" t="s">
        <v>416</v>
      </c>
    </row>
    <row r="93" spans="1:4" ht="13.8" x14ac:dyDescent="0.3">
      <c r="A93" s="636"/>
      <c r="B93" s="616" t="s">
        <v>51</v>
      </c>
      <c r="C93" s="576" t="s">
        <v>311</v>
      </c>
      <c r="D93" s="577" t="s">
        <v>472</v>
      </c>
    </row>
    <row r="94" spans="1:4" ht="13.8" x14ac:dyDescent="0.3">
      <c r="A94" s="636"/>
      <c r="B94" s="616"/>
      <c r="C94" s="575"/>
      <c r="D94" s="577" t="s">
        <v>473</v>
      </c>
    </row>
    <row r="95" spans="1:4" ht="13.8" x14ac:dyDescent="0.3">
      <c r="A95" s="636"/>
      <c r="B95" s="616" t="s">
        <v>240</v>
      </c>
      <c r="C95" s="576" t="s">
        <v>312</v>
      </c>
      <c r="D95" s="577" t="s">
        <v>474</v>
      </c>
    </row>
    <row r="96" spans="1:4" ht="13.8" x14ac:dyDescent="0.3">
      <c r="A96" s="636"/>
      <c r="B96" s="616"/>
      <c r="C96" s="575"/>
      <c r="D96" s="577" t="s">
        <v>475</v>
      </c>
    </row>
    <row r="97" spans="1:4" ht="13.8" x14ac:dyDescent="0.3">
      <c r="A97" s="636"/>
      <c r="B97" s="616" t="s">
        <v>329</v>
      </c>
      <c r="C97" s="576" t="s">
        <v>313</v>
      </c>
      <c r="D97" s="577" t="s">
        <v>476</v>
      </c>
    </row>
    <row r="98" spans="1:4" ht="13.8" x14ac:dyDescent="0.3">
      <c r="A98" s="636"/>
      <c r="B98" s="616"/>
      <c r="C98" s="575"/>
      <c r="D98" s="577" t="s">
        <v>477</v>
      </c>
    </row>
    <row r="99" spans="1:4" ht="13.8" x14ac:dyDescent="0.3">
      <c r="A99" s="636"/>
      <c r="B99" s="616" t="s">
        <v>57</v>
      </c>
      <c r="C99" s="576" t="s">
        <v>314</v>
      </c>
      <c r="D99" s="577" t="s">
        <v>478</v>
      </c>
    </row>
    <row r="100" spans="1:4" ht="13.8" x14ac:dyDescent="0.3">
      <c r="A100" s="636"/>
      <c r="B100" s="616"/>
      <c r="C100" s="575"/>
      <c r="D100" s="577" t="s">
        <v>479</v>
      </c>
    </row>
    <row r="101" spans="1:4" ht="13.8" x14ac:dyDescent="0.3">
      <c r="A101" s="636"/>
      <c r="B101" s="616" t="s">
        <v>55</v>
      </c>
      <c r="C101" s="576" t="s">
        <v>315</v>
      </c>
      <c r="D101" s="577" t="s">
        <v>417</v>
      </c>
    </row>
    <row r="102" spans="1:4" ht="13.8" x14ac:dyDescent="0.3">
      <c r="A102" s="636"/>
      <c r="B102" s="616"/>
      <c r="C102" s="575"/>
      <c r="D102" s="577" t="s">
        <v>418</v>
      </c>
    </row>
    <row r="103" spans="1:4" ht="13.8" x14ac:dyDescent="0.3">
      <c r="A103" s="636"/>
      <c r="B103" s="616"/>
      <c r="C103" s="576" t="s">
        <v>316</v>
      </c>
      <c r="D103" s="577" t="s">
        <v>419</v>
      </c>
    </row>
    <row r="104" spans="1:4" ht="13.8" x14ac:dyDescent="0.3">
      <c r="A104" s="636"/>
      <c r="B104" s="616"/>
      <c r="C104" s="575"/>
      <c r="D104" s="577" t="s">
        <v>420</v>
      </c>
    </row>
    <row r="105" spans="1:4" ht="12.75" customHeight="1" x14ac:dyDescent="0.3">
      <c r="A105" s="623" t="s">
        <v>395</v>
      </c>
      <c r="B105" s="624"/>
      <c r="C105" s="576" t="s">
        <v>317</v>
      </c>
      <c r="D105" s="577" t="s">
        <v>421</v>
      </c>
    </row>
    <row r="106" spans="1:4" ht="13.8" x14ac:dyDescent="0.3">
      <c r="A106" s="625"/>
      <c r="B106" s="626"/>
      <c r="C106" s="576" t="s">
        <v>318</v>
      </c>
      <c r="D106" s="577" t="s">
        <v>422</v>
      </c>
    </row>
    <row r="107" spans="1:4" ht="13.8" x14ac:dyDescent="0.3">
      <c r="A107" s="625"/>
      <c r="B107" s="626"/>
      <c r="C107" s="575"/>
      <c r="D107" s="577" t="s">
        <v>423</v>
      </c>
    </row>
    <row r="108" spans="1:4" ht="13.8" x14ac:dyDescent="0.3">
      <c r="A108" s="625"/>
      <c r="B108" s="626"/>
      <c r="C108" s="576" t="s">
        <v>319</v>
      </c>
      <c r="D108" s="577" t="s">
        <v>424</v>
      </c>
    </row>
    <row r="109" spans="1:4" ht="13.8" x14ac:dyDescent="0.3">
      <c r="A109" s="625"/>
      <c r="B109" s="626"/>
      <c r="C109" s="575"/>
      <c r="D109" s="577" t="s">
        <v>425</v>
      </c>
    </row>
    <row r="110" spans="1:4" ht="13.8" x14ac:dyDescent="0.3">
      <c r="A110" s="625"/>
      <c r="B110" s="626"/>
      <c r="C110" s="576" t="s">
        <v>320</v>
      </c>
      <c r="D110" s="577" t="s">
        <v>426</v>
      </c>
    </row>
    <row r="111" spans="1:4" ht="13.8" x14ac:dyDescent="0.3">
      <c r="A111" s="625"/>
      <c r="B111" s="626"/>
      <c r="C111" s="576" t="s">
        <v>321</v>
      </c>
      <c r="D111" s="577" t="s">
        <v>427</v>
      </c>
    </row>
    <row r="112" spans="1:4" ht="13.8" x14ac:dyDescent="0.3">
      <c r="A112" s="625"/>
      <c r="B112" s="626"/>
      <c r="C112" s="576" t="s">
        <v>322</v>
      </c>
      <c r="D112" s="577" t="s">
        <v>490</v>
      </c>
    </row>
    <row r="113" spans="1:4" ht="13.8" x14ac:dyDescent="0.3">
      <c r="A113" s="625"/>
      <c r="B113" s="626"/>
      <c r="C113" s="575"/>
      <c r="D113" s="577" t="s">
        <v>491</v>
      </c>
    </row>
    <row r="114" spans="1:4" ht="13.8" x14ac:dyDescent="0.3">
      <c r="A114" s="627"/>
      <c r="B114" s="628"/>
      <c r="C114" s="576" t="s">
        <v>323</v>
      </c>
      <c r="D114" s="577" t="s">
        <v>428</v>
      </c>
    </row>
    <row r="115" spans="1:4" ht="13.8" x14ac:dyDescent="0.3">
      <c r="A115" s="633" t="s">
        <v>396</v>
      </c>
      <c r="B115" s="634"/>
      <c r="C115" s="634"/>
      <c r="D115" s="635"/>
    </row>
    <row r="116" spans="1:4" ht="13.8" x14ac:dyDescent="0.3">
      <c r="A116" s="619"/>
      <c r="B116" s="620"/>
      <c r="C116" s="576" t="s">
        <v>324</v>
      </c>
      <c r="D116" s="577" t="s">
        <v>429</v>
      </c>
    </row>
    <row r="117" spans="1:4" ht="13.8" x14ac:dyDescent="0.3">
      <c r="A117" s="621"/>
      <c r="B117" s="622"/>
      <c r="C117" s="575"/>
      <c r="D117" s="577" t="s">
        <v>430</v>
      </c>
    </row>
    <row r="118" spans="1:4" ht="13.8" x14ac:dyDescent="0.3">
      <c r="A118" s="619"/>
      <c r="B118" s="620"/>
      <c r="C118" s="576" t="s">
        <v>325</v>
      </c>
      <c r="D118" s="577" t="s">
        <v>431</v>
      </c>
    </row>
    <row r="119" spans="1:4" ht="13.8" x14ac:dyDescent="0.3">
      <c r="A119" s="621"/>
      <c r="B119" s="622"/>
      <c r="C119" s="575"/>
      <c r="D119" s="577" t="s">
        <v>432</v>
      </c>
    </row>
  </sheetData>
  <mergeCells count="45">
    <mergeCell ref="A116:B117"/>
    <mergeCell ref="A118:B119"/>
    <mergeCell ref="A46:B56"/>
    <mergeCell ref="A57:B61"/>
    <mergeCell ref="A62:B63"/>
    <mergeCell ref="A105:B114"/>
    <mergeCell ref="B101:B104"/>
    <mergeCell ref="A115:D115"/>
    <mergeCell ref="B81:B82"/>
    <mergeCell ref="B83:B84"/>
    <mergeCell ref="B85:B88"/>
    <mergeCell ref="A89:A104"/>
    <mergeCell ref="B89:B90"/>
    <mergeCell ref="B91:B92"/>
    <mergeCell ref="B93:B94"/>
    <mergeCell ref="B95:B96"/>
    <mergeCell ref="B97:B98"/>
    <mergeCell ref="B99:B100"/>
    <mergeCell ref="A64:D64"/>
    <mergeCell ref="A65:A88"/>
    <mergeCell ref="B65:B68"/>
    <mergeCell ref="B69:B72"/>
    <mergeCell ref="B73:B76"/>
    <mergeCell ref="B77:B78"/>
    <mergeCell ref="B79:B80"/>
    <mergeCell ref="B22:B23"/>
    <mergeCell ref="B24:B25"/>
    <mergeCell ref="B26:B29"/>
    <mergeCell ref="A30:A45"/>
    <mergeCell ref="A6:A29"/>
    <mergeCell ref="B30:B31"/>
    <mergeCell ref="B32:B33"/>
    <mergeCell ref="B34:B35"/>
    <mergeCell ref="B36:B37"/>
    <mergeCell ref="B14:B17"/>
    <mergeCell ref="B18:B19"/>
    <mergeCell ref="B38:B39"/>
    <mergeCell ref="B40:B41"/>
    <mergeCell ref="B20:B21"/>
    <mergeCell ref="B42:B45"/>
    <mergeCell ref="A1:D1"/>
    <mergeCell ref="A3:D3"/>
    <mergeCell ref="A5:D5"/>
    <mergeCell ref="B6:B9"/>
    <mergeCell ref="B10:B13"/>
  </mergeCells>
  <hyperlinks>
    <hyperlink ref="C4" location="'1'!A1" display="'1" xr:uid="{1CA831DE-6EA2-4CBC-93C5-9A00ED1E3B2E}"/>
    <hyperlink ref="C6" location="'2'!A1" display="'2" xr:uid="{CD29EDF6-0877-4BD5-8B13-5CEF42A82140}"/>
    <hyperlink ref="C8" location="'3'!A1" display="'3" xr:uid="{D5465C19-3F37-4CA6-9130-558E28931085}"/>
    <hyperlink ref="C9" location="'4'!A1" display="'4" xr:uid="{BD795D03-CCFA-4990-83D3-EAD327E0460C}"/>
    <hyperlink ref="C10" location="'5'!A1" display="'5" xr:uid="{DEE239B6-6E16-4238-9499-169DF2A3169F}"/>
    <hyperlink ref="C12" location="'6'!A1" display="'6" xr:uid="{E2AA4796-C7E5-48F9-8788-C42491DABCFB}"/>
    <hyperlink ref="C13" location="'7'!A1" display="'7" xr:uid="{271AA15C-EC73-461B-9763-BBB88B9011CA}"/>
    <hyperlink ref="C14" location="'8'!A1" display="'8" xr:uid="{28A15C13-3164-4641-9B76-5DEACC11415E}"/>
    <hyperlink ref="C16" location="'9'!A1" display="'9" xr:uid="{EC837C9E-2D9F-456A-B097-89324035F14F}"/>
    <hyperlink ref="C17" location="'10'!A1" display="'10" xr:uid="{17D0E107-C79E-45B3-839D-B1D58902E695}"/>
    <hyperlink ref="C18" location="'11'!A1" display="'11" xr:uid="{D47AA6F0-0D23-4F7D-9CAC-9123B87A5F0B}"/>
    <hyperlink ref="C20" location="'12'!A1" display="'12" xr:uid="{0E1202D7-1D74-4CFC-8947-87AFF6F487CD}"/>
    <hyperlink ref="C22" location="'13'!A1" display="'13" xr:uid="{F90F2828-F148-4ED1-9ABC-F08CE3123986}"/>
    <hyperlink ref="C24" location="'14'!A1" display="'14" xr:uid="{A0A157A0-891E-4454-9738-74CE2151294E}"/>
    <hyperlink ref="C26" location="'15'!A1" display="'15" xr:uid="{7F91B3CB-631F-400F-B359-0DE88B9852CA}"/>
    <hyperlink ref="C28" location="'16'!A1" display="'16" xr:uid="{20F4FBA2-B3E3-4C69-91AB-5291210E91F4}"/>
    <hyperlink ref="C30" location="'17'!A1" display="'17" xr:uid="{62041D4B-457B-4FBC-8F47-746E0E05ED3F}"/>
    <hyperlink ref="C32" location="'18'!A1" display="'18" xr:uid="{539DAED6-D4B3-4A53-B9D2-8D1778516568}"/>
    <hyperlink ref="C34" location="'19'!A1" display="'19" xr:uid="{17C669FC-FF9E-4266-86C4-783E59713918}"/>
    <hyperlink ref="C36" location="'20'!A1" display="'20" xr:uid="{D5908C38-EA9B-408F-91E2-5BED6A102E9C}"/>
    <hyperlink ref="C38" location="'21'!A1" display="'21" xr:uid="{B30D62A0-58A6-48E8-A072-7A0705387BF8}"/>
    <hyperlink ref="C40" location="'22'!A1" display="'22" xr:uid="{DDC86678-13BD-4563-86B3-28D60D91D6FC}"/>
    <hyperlink ref="C42" location="'23'!A1" display="'23" xr:uid="{7EFCEC0B-739A-465C-B8F0-90AA66B6675A}"/>
    <hyperlink ref="C44" location="'24'!A1" display="'24" xr:uid="{C72598DF-4996-406A-BE09-BD92DFA46F19}"/>
    <hyperlink ref="C46" location="'25'!A1" display="'25" xr:uid="{98DD221C-C822-4A8F-B8F4-F15A00DA4EE4}"/>
    <hyperlink ref="C47" location="'26'!A1" display="'26" xr:uid="{4458E9BB-8061-4061-B151-5FF9105621C5}"/>
    <hyperlink ref="C48" location="'27'!A1" display="'27" xr:uid="{03CBB172-1AE2-4737-8717-F31E66AF6F3B}"/>
    <hyperlink ref="C49" location="'28'!A1" display="'28" xr:uid="{3C01E4DB-6AF4-410C-B023-FA9C5CA21534}"/>
    <hyperlink ref="C50" location="'29'!A1" display="'29" xr:uid="{833D5E97-99F6-4138-96E6-A2C701CC0F7D}"/>
    <hyperlink ref="C51" location="'30'!A1" display="'30" xr:uid="{3B42D3EE-7B32-403A-83DB-7EBD655F940F}"/>
    <hyperlink ref="C53" location="'31'!A1" display="'31" xr:uid="{213F96EC-41A6-4832-9165-DA3C82C28F4B}"/>
    <hyperlink ref="C55" location="'32'!A1" display="'32" xr:uid="{2B115517-ECFC-4597-98DB-1786ECB9FD0C}"/>
    <hyperlink ref="C57" location="'33'!A1" display="'33" xr:uid="{F7FAB480-5234-46BD-B463-FACF2FBFC12F}"/>
    <hyperlink ref="C58" location="'34'!A1" display="'34" xr:uid="{AB0EB2B0-1550-40F0-9ACE-2E2363A29547}"/>
    <hyperlink ref="C60" location="'35'!A1" display="'35" xr:uid="{9432F52C-D790-4380-87E0-E95BF6F1794E}"/>
    <hyperlink ref="C62" location="'36'!A1" display="'36" xr:uid="{324A7347-9E35-4165-B2DE-E4B6A1668CCC}"/>
    <hyperlink ref="C65" location="'37'!A1" display="'37" xr:uid="{ABA24A58-7C27-4CFB-AF46-062908C58F1D}"/>
    <hyperlink ref="C67" location="'38'!A1" display="'38" xr:uid="{4B12AAD9-573D-4BAD-9840-5E212441557B}"/>
    <hyperlink ref="C68" location="'39'!A1" display="'39" xr:uid="{9F0BE184-8BB6-4E7A-BE4F-2171E360DBC4}"/>
    <hyperlink ref="C69" location="'40'!A1" display="'40" xr:uid="{0C27FC64-A3F2-4E48-B1C0-83DAEAA148B7}"/>
    <hyperlink ref="C71" location="'41'!A1" display="'41" xr:uid="{CC6143D9-F7B0-48EC-B0C4-991E61D956A7}"/>
    <hyperlink ref="C72" location="'42'!A1" display="'42" xr:uid="{A750E9A8-2201-4697-B5BE-81D84C9BBA5F}"/>
    <hyperlink ref="C73" location="'43'!A1" display="'43" xr:uid="{CD8C3B06-1C30-4FCD-B927-1440B70879F1}"/>
    <hyperlink ref="C75" location="'44'!A1" display="'44" xr:uid="{5A307F71-2994-42D3-811F-BA1B9342A550}"/>
    <hyperlink ref="C76" location="'45'!A1" display="'45" xr:uid="{1B2B54D4-D7DA-466C-8134-A24C1B4AA376}"/>
    <hyperlink ref="C77" location="'46'!A1" display="'46" xr:uid="{7CD811FF-87E2-4376-A22D-89E7301B6DFA}"/>
    <hyperlink ref="C79" location="'47'!A1" display="'47" xr:uid="{36E36FF0-EA35-4F4B-BA31-06DD5C8F785E}"/>
    <hyperlink ref="C81" location="'48'!A1" display="'48" xr:uid="{2B7DBA9B-5870-4261-AD52-039E31314F5D}"/>
    <hyperlink ref="C83" location="'49'!A1" display="'49" xr:uid="{2477FBB8-C7FC-4838-8118-F0CF4259D42F}"/>
    <hyperlink ref="C85" location="'50'!A1" display="'50" xr:uid="{BC7D5BC2-4964-4428-A4A7-4CDA9069E056}"/>
    <hyperlink ref="C87" location="'51'!A1" display="'51" xr:uid="{EDE4E4D6-98CD-44AA-9CC4-A2B5680580D7}"/>
    <hyperlink ref="C89" location="'52'!A1" display="'52" xr:uid="{56F79012-2DD3-41AD-B656-BA21CDE2314D}"/>
    <hyperlink ref="C91" location="'53'!A1" display="'53" xr:uid="{83BB4F33-42CA-475A-9B41-F1A5834C743B}"/>
    <hyperlink ref="C93" location="'54'!A1" display="'54" xr:uid="{BA5EA0F3-A4E9-4F0D-AE42-AF9321FE95B1}"/>
    <hyperlink ref="C95" location="'55'!A1" display="'55" xr:uid="{680A9114-F2FA-4876-AD4B-887A8CE5B459}"/>
    <hyperlink ref="C97" location="'56'!A1" display="'56" xr:uid="{F6795CDB-C50F-48FC-9559-F7C4BF486857}"/>
    <hyperlink ref="C99" location="'57'!A1" display="'57" xr:uid="{37FE6F68-2C33-415F-83D9-686894F6B1C6}"/>
    <hyperlink ref="C101" location="'58'!A1" display="'58" xr:uid="{EC8B2377-9A20-4F9C-B17F-50958765F238}"/>
    <hyperlink ref="C103" location="'59'!A1" display="'59" xr:uid="{AD32FF6B-6D3D-4ACC-BFE6-04C617EAEF92}"/>
    <hyperlink ref="C105" location="'60'!A1" display="'60" xr:uid="{7C6DB4A8-5B75-46A0-9011-AC0E33A4F885}"/>
    <hyperlink ref="C106" location="'61'!A1" display="'61" xr:uid="{7FE4B5B2-306B-4E1B-8D1D-80F9A0A13D3A}"/>
    <hyperlink ref="C108" location="'62'!A1" display="'62" xr:uid="{CC5E2D06-A3CA-4C29-ADD9-F11826198EC4}"/>
    <hyperlink ref="C110" location="'63'!A1" display="'63" xr:uid="{9C0DC4C6-3CBD-4916-8FCA-8388E64D9BD0}"/>
    <hyperlink ref="C111" location="'64'!A1" display="'64" xr:uid="{834A1CB1-99FA-4734-AC5D-4A1C13E5672C}"/>
    <hyperlink ref="C112" location="'65'!A1" display="'65" xr:uid="{B9FE4E36-9787-454E-A3D9-A3B926DDAB7A}"/>
    <hyperlink ref="C114" location="'66'!A1" display="'66" xr:uid="{D52D5F09-F18C-4ABB-B98A-AA1DFD3042E2}"/>
    <hyperlink ref="C116" location="'67'!A1" display="'67" xr:uid="{1BC8D00E-055C-4AD2-A0D7-854BC006416B}"/>
    <hyperlink ref="C118" location="'68'!A1" display="'68" xr:uid="{8D3F20EE-822B-400F-B518-CE313637C089}"/>
  </hyperlinks>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9"/>
  <dimension ref="A1:AG175"/>
  <sheetViews>
    <sheetView workbookViewId="0">
      <selection activeCell="A51" sqref="A51:XFD53"/>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8" t="s">
        <v>257</v>
      </c>
    </row>
    <row r="2" spans="1:23" x14ac:dyDescent="0.3">
      <c r="A2" s="10"/>
      <c r="B2" s="10"/>
      <c r="C2" s="10"/>
    </row>
    <row r="3" spans="1:23" x14ac:dyDescent="0.3">
      <c r="A3" s="639" t="s">
        <v>177</v>
      </c>
      <c r="B3" s="639"/>
      <c r="C3" s="639"/>
      <c r="D3" s="639"/>
      <c r="E3" s="639"/>
      <c r="F3" s="639"/>
      <c r="G3" s="639"/>
      <c r="H3" s="639"/>
      <c r="I3" s="639"/>
      <c r="J3" s="639"/>
      <c r="K3" s="639"/>
      <c r="L3" s="639"/>
      <c r="M3" s="639"/>
      <c r="N3" s="639"/>
      <c r="O3" s="639"/>
      <c r="P3" s="639"/>
      <c r="Q3" s="639"/>
      <c r="R3" s="639"/>
      <c r="S3" s="639"/>
      <c r="T3" s="639"/>
      <c r="U3" s="639"/>
      <c r="V3" s="639"/>
      <c r="W3" s="639"/>
    </row>
    <row r="4" spans="1:23" x14ac:dyDescent="0.3">
      <c r="A4" s="639" t="s">
        <v>243</v>
      </c>
      <c r="B4" s="639"/>
      <c r="C4" s="639"/>
      <c r="D4" s="639"/>
      <c r="E4" s="639"/>
      <c r="F4" s="639"/>
      <c r="G4" s="639"/>
      <c r="H4" s="639"/>
      <c r="I4" s="639"/>
      <c r="J4" s="639"/>
      <c r="K4" s="639"/>
      <c r="L4" s="639"/>
      <c r="M4" s="639"/>
      <c r="N4" s="639"/>
      <c r="O4" s="639"/>
      <c r="P4" s="639"/>
      <c r="Q4" s="639"/>
      <c r="R4" s="639"/>
      <c r="S4" s="639"/>
      <c r="T4" s="639"/>
      <c r="U4" s="639"/>
      <c r="V4" s="639"/>
      <c r="W4" s="639"/>
    </row>
    <row r="5" spans="1:23" x14ac:dyDescent="0.3">
      <c r="A5" s="652" t="s">
        <v>61</v>
      </c>
      <c r="B5" s="652"/>
      <c r="C5" s="652"/>
      <c r="D5" s="652"/>
      <c r="E5" s="652"/>
      <c r="F5" s="652"/>
      <c r="G5" s="652"/>
      <c r="H5" s="652"/>
      <c r="I5" s="652"/>
      <c r="J5" s="652"/>
      <c r="K5" s="652"/>
      <c r="L5" s="652"/>
      <c r="M5" s="652"/>
      <c r="N5" s="652"/>
      <c r="O5" s="652"/>
      <c r="P5" s="652"/>
      <c r="Q5" s="652"/>
      <c r="R5" s="652"/>
      <c r="S5" s="652"/>
      <c r="T5" s="652"/>
      <c r="U5" s="652"/>
      <c r="V5" s="652"/>
      <c r="W5" s="652"/>
    </row>
    <row r="6" spans="1:23" x14ac:dyDescent="0.3">
      <c r="A6" s="94"/>
      <c r="B6" s="94"/>
      <c r="C6" s="94"/>
      <c r="D6" s="94"/>
      <c r="E6" s="94"/>
      <c r="F6" s="66"/>
      <c r="G6" s="66"/>
      <c r="H6" s="66"/>
      <c r="I6" s="66"/>
      <c r="J6" s="66"/>
      <c r="K6" s="66"/>
      <c r="L6" s="66"/>
      <c r="M6" s="66"/>
      <c r="N6" s="66"/>
      <c r="O6" s="66"/>
      <c r="P6" s="66"/>
      <c r="Q6" s="66"/>
    </row>
    <row r="7" spans="1:23" x14ac:dyDescent="0.3">
      <c r="A7" s="129" t="s">
        <v>3</v>
      </c>
      <c r="B7" s="152"/>
      <c r="C7" s="653" t="s">
        <v>30</v>
      </c>
      <c r="D7" s="654"/>
      <c r="E7" s="654"/>
      <c r="F7" s="654"/>
      <c r="G7" s="654"/>
      <c r="H7" s="654"/>
      <c r="I7" s="655"/>
      <c r="J7" s="653" t="s">
        <v>28</v>
      </c>
      <c r="K7" s="654"/>
      <c r="L7" s="654"/>
      <c r="M7" s="654"/>
      <c r="N7" s="654"/>
      <c r="O7" s="654"/>
      <c r="P7" s="655"/>
      <c r="Q7" s="653" t="s">
        <v>29</v>
      </c>
      <c r="R7" s="654"/>
      <c r="S7" s="654"/>
      <c r="T7" s="654"/>
      <c r="U7" s="654"/>
      <c r="V7" s="654"/>
      <c r="W7" s="655"/>
    </row>
    <row r="8" spans="1:23" x14ac:dyDescent="0.3">
      <c r="A8" s="126"/>
      <c r="B8" s="182"/>
      <c r="C8" s="114">
        <v>2006</v>
      </c>
      <c r="D8" s="115">
        <v>2009</v>
      </c>
      <c r="E8" s="115">
        <v>2011</v>
      </c>
      <c r="F8" s="115">
        <v>2013</v>
      </c>
      <c r="G8" s="115">
        <v>2015</v>
      </c>
      <c r="H8" s="115">
        <v>2017</v>
      </c>
      <c r="I8" s="7">
        <v>2020</v>
      </c>
      <c r="J8" s="114">
        <v>2006</v>
      </c>
      <c r="K8" s="115">
        <v>2009</v>
      </c>
      <c r="L8" s="115">
        <v>2011</v>
      </c>
      <c r="M8" s="115">
        <v>2013</v>
      </c>
      <c r="N8" s="115">
        <v>2015</v>
      </c>
      <c r="O8" s="115">
        <v>2017</v>
      </c>
      <c r="P8" s="7">
        <v>2020</v>
      </c>
      <c r="Q8" s="114">
        <v>2006</v>
      </c>
      <c r="R8" s="115">
        <v>2009</v>
      </c>
      <c r="S8" s="115">
        <v>2011</v>
      </c>
      <c r="T8" s="115">
        <v>2013</v>
      </c>
      <c r="U8" s="116">
        <v>2015</v>
      </c>
      <c r="V8" s="116">
        <v>2017</v>
      </c>
      <c r="W8" s="425">
        <v>2020</v>
      </c>
    </row>
    <row r="9" spans="1:23" x14ac:dyDescent="0.3">
      <c r="A9" s="117"/>
      <c r="B9" s="153"/>
      <c r="C9" s="117"/>
      <c r="D9" s="109"/>
      <c r="E9" s="109"/>
      <c r="F9" s="109"/>
      <c r="G9" s="109"/>
      <c r="H9" s="329"/>
      <c r="I9" s="118"/>
      <c r="J9" s="117"/>
      <c r="K9" s="109"/>
      <c r="L9" s="109"/>
      <c r="M9" s="109"/>
      <c r="N9" s="109"/>
      <c r="O9" s="329"/>
      <c r="P9" s="118"/>
      <c r="Q9" s="117"/>
      <c r="R9" s="329"/>
      <c r="S9" s="329"/>
      <c r="T9" s="329"/>
      <c r="U9" s="63"/>
      <c r="V9" s="63"/>
      <c r="W9" s="153"/>
    </row>
    <row r="10" spans="1:23" x14ac:dyDescent="0.3">
      <c r="A10" s="105" t="s">
        <v>109</v>
      </c>
      <c r="B10" s="181" t="s">
        <v>88</v>
      </c>
      <c r="C10" s="228">
        <v>30.640344779646878</v>
      </c>
      <c r="D10" s="49">
        <v>18.815782099422744</v>
      </c>
      <c r="E10" s="49">
        <v>21.033585241672185</v>
      </c>
      <c r="F10" s="49">
        <v>14.579556912962133</v>
      </c>
      <c r="G10" s="49">
        <v>9.7207316782332889</v>
      </c>
      <c r="H10" s="49">
        <v>8.4294284026979138</v>
      </c>
      <c r="I10" s="83">
        <v>11.921390993640291</v>
      </c>
      <c r="J10" s="229">
        <v>10.816257733008353</v>
      </c>
      <c r="K10" s="230">
        <v>6.1055635823563179</v>
      </c>
      <c r="L10" s="230">
        <v>5.5797597359387465</v>
      </c>
      <c r="M10" s="230">
        <v>3.9451017446130909</v>
      </c>
      <c r="N10" s="230">
        <v>2.5187098776788313</v>
      </c>
      <c r="O10" s="230">
        <v>1.9247381678018955</v>
      </c>
      <c r="P10" s="120">
        <v>4.3259705801184882</v>
      </c>
      <c r="Q10" s="229">
        <v>5.2272664655130345</v>
      </c>
      <c r="R10" s="230">
        <v>2.8234736704915027</v>
      </c>
      <c r="S10" s="230">
        <v>2.3496491764069032</v>
      </c>
      <c r="T10" s="230">
        <v>1.7269015248503032</v>
      </c>
      <c r="U10" s="230">
        <v>1.2500038417049664</v>
      </c>
      <c r="V10" s="230">
        <v>0.73918761380551745</v>
      </c>
      <c r="W10" s="426">
        <v>2.4375575008654926</v>
      </c>
    </row>
    <row r="11" spans="1:23" x14ac:dyDescent="0.3">
      <c r="A11" s="105"/>
      <c r="B11" s="181" t="s">
        <v>89</v>
      </c>
      <c r="C11" s="228">
        <v>3.3906733470756603</v>
      </c>
      <c r="D11" s="49">
        <v>2.8198223319322571</v>
      </c>
      <c r="E11" s="49">
        <v>1.4892443060747629</v>
      </c>
      <c r="F11" s="49">
        <v>1.0218745405438667</v>
      </c>
      <c r="G11" s="49">
        <v>1.3099847407323955</v>
      </c>
      <c r="H11" s="49">
        <v>0.92017051783634696</v>
      </c>
      <c r="I11" s="83">
        <v>0.9232908600126648</v>
      </c>
      <c r="J11" s="229">
        <v>1.3976333314572245</v>
      </c>
      <c r="K11" s="230">
        <v>0.95679248799918626</v>
      </c>
      <c r="L11" s="230">
        <v>0.4472310629571879</v>
      </c>
      <c r="M11" s="230">
        <v>0.36822070336516693</v>
      </c>
      <c r="N11" s="230">
        <v>0.50749006393785634</v>
      </c>
      <c r="O11" s="230">
        <v>0.25543739247198854</v>
      </c>
      <c r="P11" s="120">
        <v>0.42426016310060977</v>
      </c>
      <c r="Q11" s="229">
        <v>0.85818322014303183</v>
      </c>
      <c r="R11" s="230">
        <v>0.54812880480750548</v>
      </c>
      <c r="S11" s="230">
        <v>0.36828245844160962</v>
      </c>
      <c r="T11" s="230">
        <v>0.22503885649883859</v>
      </c>
      <c r="U11" s="230">
        <v>0.36832015561437603</v>
      </c>
      <c r="V11" s="230">
        <v>0.11222408464452685</v>
      </c>
      <c r="W11" s="426">
        <v>0.31008222770727101</v>
      </c>
    </row>
    <row r="12" spans="1:23" x14ac:dyDescent="0.3">
      <c r="A12" s="105" t="s">
        <v>97</v>
      </c>
      <c r="B12" s="181" t="s">
        <v>88</v>
      </c>
      <c r="C12" s="228">
        <v>23.962756188937046</v>
      </c>
      <c r="D12" s="49">
        <v>24.920181713604755</v>
      </c>
      <c r="E12" s="49">
        <v>16.448205334928151</v>
      </c>
      <c r="F12" s="49">
        <v>8.2271077366894385</v>
      </c>
      <c r="G12" s="49">
        <v>7.1457640395460347</v>
      </c>
      <c r="H12" s="49">
        <v>6.4010411105949157</v>
      </c>
      <c r="I12" s="83">
        <v>13.98332530170426</v>
      </c>
      <c r="J12" s="229">
        <v>7.6327930575000691</v>
      </c>
      <c r="K12" s="230">
        <v>7.2628000256083958</v>
      </c>
      <c r="L12" s="230">
        <v>4.7383478897616635</v>
      </c>
      <c r="M12" s="230">
        <v>2.0681634708960157</v>
      </c>
      <c r="N12" s="230">
        <v>1.8698303684270507</v>
      </c>
      <c r="O12" s="230">
        <v>1.7233697386191393</v>
      </c>
      <c r="P12" s="120">
        <v>5.5310580102841591</v>
      </c>
      <c r="Q12" s="229">
        <v>3.7088680907215994</v>
      </c>
      <c r="R12" s="289">
        <v>3.1710179191042651</v>
      </c>
      <c r="S12" s="230">
        <v>2.0186007828028454</v>
      </c>
      <c r="T12" s="289">
        <v>0.83085003801566559</v>
      </c>
      <c r="U12" s="289">
        <v>0.79712287794092629</v>
      </c>
      <c r="V12" s="289">
        <v>0.82148841142913598</v>
      </c>
      <c r="W12" s="426">
        <v>3.4939818983256092</v>
      </c>
    </row>
    <row r="13" spans="1:23" x14ac:dyDescent="0.3">
      <c r="A13" s="105"/>
      <c r="B13" s="181" t="s">
        <v>89</v>
      </c>
      <c r="C13" s="228">
        <v>2.3029255171395118</v>
      </c>
      <c r="D13" s="49">
        <v>2.7239783127790194</v>
      </c>
      <c r="E13" s="49">
        <v>1.3214173591071232</v>
      </c>
      <c r="F13" s="49">
        <v>0.82632344952323633</v>
      </c>
      <c r="G13" s="49">
        <v>0.82572496840856413</v>
      </c>
      <c r="H13" s="49">
        <v>0.56300906557582686</v>
      </c>
      <c r="I13" s="83">
        <v>0.84832682875095633</v>
      </c>
      <c r="J13" s="229">
        <v>0.92451308901422335</v>
      </c>
      <c r="K13" s="230">
        <v>0.86383934116446204</v>
      </c>
      <c r="L13" s="230">
        <v>0.41441456968541779</v>
      </c>
      <c r="M13" s="230">
        <v>0.23982974471303042</v>
      </c>
      <c r="N13" s="230">
        <v>0.29496329122680076</v>
      </c>
      <c r="O13" s="230">
        <v>0.19416934214353643</v>
      </c>
      <c r="P13" s="120">
        <v>0.50949325438469917</v>
      </c>
      <c r="Q13" s="229">
        <v>0.58100274591210022</v>
      </c>
      <c r="R13" s="289">
        <v>0.45875693944358464</v>
      </c>
      <c r="S13" s="230">
        <v>0.20906473033849818</v>
      </c>
      <c r="T13" s="289">
        <v>0.12461901382860713</v>
      </c>
      <c r="U13" s="289">
        <v>0.17235478866507872</v>
      </c>
      <c r="V13" s="289">
        <v>0.11916353800685488</v>
      </c>
      <c r="W13" s="426">
        <v>0.4574716352190108</v>
      </c>
    </row>
    <row r="14" spans="1:23" x14ac:dyDescent="0.3">
      <c r="A14" s="105" t="s">
        <v>98</v>
      </c>
      <c r="B14" s="181" t="s">
        <v>88</v>
      </c>
      <c r="C14" s="228">
        <v>12.327625689401025</v>
      </c>
      <c r="D14" s="49">
        <v>8.7847073502299846</v>
      </c>
      <c r="E14" s="49">
        <v>7.0648629849145745</v>
      </c>
      <c r="F14" s="49">
        <v>3.9712847207407096</v>
      </c>
      <c r="G14" s="49">
        <v>5.4140970236830839</v>
      </c>
      <c r="H14" s="49">
        <v>5.1298549468104175</v>
      </c>
      <c r="I14" s="83">
        <v>9.3104439017382568</v>
      </c>
      <c r="J14" s="229">
        <v>3.4361622771847387</v>
      </c>
      <c r="K14" s="230">
        <v>2.1324165090308367</v>
      </c>
      <c r="L14" s="230">
        <v>1.8259864255491018</v>
      </c>
      <c r="M14" s="230">
        <v>0.98498404445134247</v>
      </c>
      <c r="N14" s="230">
        <v>1.3677051155061748</v>
      </c>
      <c r="O14" s="230">
        <v>1.3762111516337316</v>
      </c>
      <c r="P14" s="120">
        <v>3.28266337549646</v>
      </c>
      <c r="Q14" s="229">
        <v>1.3237556743563614</v>
      </c>
      <c r="R14" s="230">
        <v>0.88804863954541369</v>
      </c>
      <c r="S14" s="230">
        <v>0.76955129412992651</v>
      </c>
      <c r="T14" s="230">
        <v>0.44642472802681293</v>
      </c>
      <c r="U14" s="230">
        <v>0.50992202604475978</v>
      </c>
      <c r="V14" s="230">
        <v>0.68823223418124058</v>
      </c>
      <c r="W14" s="426">
        <v>2.0757901012049205</v>
      </c>
    </row>
    <row r="15" spans="1:23" x14ac:dyDescent="0.3">
      <c r="A15" s="105"/>
      <c r="B15" s="181" t="s">
        <v>89</v>
      </c>
      <c r="C15" s="228">
        <v>1.7694683657414569</v>
      </c>
      <c r="D15" s="49">
        <v>1.3295688697919739</v>
      </c>
      <c r="E15" s="49">
        <v>0.87640919120661587</v>
      </c>
      <c r="F15" s="49">
        <v>0.68786937613832333</v>
      </c>
      <c r="G15" s="49">
        <v>0.94355801147712559</v>
      </c>
      <c r="H15" s="49">
        <v>0.65566103966875955</v>
      </c>
      <c r="I15" s="83">
        <v>0.91546271142726865</v>
      </c>
      <c r="J15" s="229">
        <v>0.65863210207431666</v>
      </c>
      <c r="K15" s="230">
        <v>0.383371122791408</v>
      </c>
      <c r="L15" s="230">
        <v>0.29910558692859374</v>
      </c>
      <c r="M15" s="230">
        <v>0.17240733696732208</v>
      </c>
      <c r="N15" s="230">
        <v>0.25355214524031616</v>
      </c>
      <c r="O15" s="230">
        <v>0.23963208961140112</v>
      </c>
      <c r="P15" s="120">
        <v>0.38922422685949454</v>
      </c>
      <c r="Q15" s="229">
        <v>0.30207579994312839</v>
      </c>
      <c r="R15" s="230">
        <v>0.2475302696972416</v>
      </c>
      <c r="S15" s="230">
        <v>0.15433405851428414</v>
      </c>
      <c r="T15" s="230">
        <v>0.11073140686641539</v>
      </c>
      <c r="U15" s="230">
        <v>9.8737255809493732E-2</v>
      </c>
      <c r="V15" s="230">
        <v>0.14646876137749731</v>
      </c>
      <c r="W15" s="426">
        <v>0.32015701937112184</v>
      </c>
    </row>
    <row r="16" spans="1:23" x14ac:dyDescent="0.3">
      <c r="A16" s="105" t="s">
        <v>99</v>
      </c>
      <c r="B16" s="181" t="s">
        <v>88</v>
      </c>
      <c r="C16" s="228">
        <v>22.271703114645462</v>
      </c>
      <c r="D16" s="49">
        <v>22.192150552783193</v>
      </c>
      <c r="E16" s="49">
        <v>16.333661956402672</v>
      </c>
      <c r="F16" s="49">
        <v>7.2630972112127976</v>
      </c>
      <c r="G16" s="49">
        <v>6.8657098741274663</v>
      </c>
      <c r="H16" s="49">
        <v>7.9149901339119557</v>
      </c>
      <c r="I16" s="83">
        <v>9.4596434780681058</v>
      </c>
      <c r="J16" s="229">
        <v>6.9083310700696066</v>
      </c>
      <c r="K16" s="230">
        <v>7.7325158617897172</v>
      </c>
      <c r="L16" s="230">
        <v>4.4323762720923261</v>
      </c>
      <c r="M16" s="230">
        <v>1.819858241716461</v>
      </c>
      <c r="N16" s="230">
        <v>1.7120308359173311</v>
      </c>
      <c r="O16" s="230">
        <v>2.1553182209151656</v>
      </c>
      <c r="P16" s="120">
        <v>3.1090997854180862</v>
      </c>
      <c r="Q16" s="229">
        <v>3.1354299559270675</v>
      </c>
      <c r="R16" s="230">
        <v>4.0664024736873294</v>
      </c>
      <c r="S16" s="230">
        <v>1.9455248535963099</v>
      </c>
      <c r="T16" s="230">
        <v>0.86108515328314827</v>
      </c>
      <c r="U16" s="230">
        <v>0.66285041194749705</v>
      </c>
      <c r="V16" s="230">
        <v>0.94236161743054769</v>
      </c>
      <c r="W16" s="426">
        <v>1.6527446396803864</v>
      </c>
    </row>
    <row r="17" spans="1:23" x14ac:dyDescent="0.3">
      <c r="A17" s="105"/>
      <c r="B17" s="181" t="s">
        <v>89</v>
      </c>
      <c r="C17" s="228">
        <v>2.5250814884322308</v>
      </c>
      <c r="D17" s="49">
        <v>2.7831207265872573</v>
      </c>
      <c r="E17" s="49">
        <v>1.4062040113855838</v>
      </c>
      <c r="F17" s="49">
        <v>1.2858281927647672</v>
      </c>
      <c r="G17" s="49">
        <v>0.58460327161522774</v>
      </c>
      <c r="H17" s="49">
        <v>0.95162564659037741</v>
      </c>
      <c r="I17" s="83">
        <v>0.89162311392930405</v>
      </c>
      <c r="J17" s="229">
        <v>0.89582942633236318</v>
      </c>
      <c r="K17" s="230">
        <v>1.1369449603791453</v>
      </c>
      <c r="L17" s="230">
        <v>0.42314122220123829</v>
      </c>
      <c r="M17" s="230">
        <v>0.28130175758675641</v>
      </c>
      <c r="N17" s="230">
        <v>0.25345307807528938</v>
      </c>
      <c r="O17" s="230">
        <v>0.29598174052758247</v>
      </c>
      <c r="P17" s="120">
        <v>0.38214793168509253</v>
      </c>
      <c r="Q17" s="229">
        <v>0.50594902551036147</v>
      </c>
      <c r="R17" s="230">
        <v>0.71102292918039511</v>
      </c>
      <c r="S17" s="230">
        <v>0.26200743710042262</v>
      </c>
      <c r="T17" s="230">
        <v>0.18930244890739906</v>
      </c>
      <c r="U17" s="230">
        <v>0.13467781809361795</v>
      </c>
      <c r="V17" s="230">
        <v>0.13617812404145196</v>
      </c>
      <c r="W17" s="426">
        <v>0.27184246923211369</v>
      </c>
    </row>
    <row r="18" spans="1:23" x14ac:dyDescent="0.3">
      <c r="A18" s="105" t="s">
        <v>100</v>
      </c>
      <c r="B18" s="181" t="s">
        <v>88</v>
      </c>
      <c r="C18" s="228">
        <v>37.880933168146051</v>
      </c>
      <c r="D18" s="49">
        <v>30.620417630746445</v>
      </c>
      <c r="E18" s="49">
        <v>26.134550617769065</v>
      </c>
      <c r="F18" s="49">
        <v>16.232809563272184</v>
      </c>
      <c r="G18" s="49">
        <v>13.803188507126979</v>
      </c>
      <c r="H18" s="49">
        <v>11.878769578581439</v>
      </c>
      <c r="I18" s="83">
        <v>11.694106199974545</v>
      </c>
      <c r="J18" s="229">
        <v>11.743739480636604</v>
      </c>
      <c r="K18" s="230">
        <v>9.2538812281985994</v>
      </c>
      <c r="L18" s="230">
        <v>7.4777502945118899</v>
      </c>
      <c r="M18" s="230">
        <v>4.4102478168376722</v>
      </c>
      <c r="N18" s="230">
        <v>3.507148050046379</v>
      </c>
      <c r="O18" s="230">
        <v>2.7226073877112915</v>
      </c>
      <c r="P18" s="120">
        <v>3.5630939213806991</v>
      </c>
      <c r="Q18" s="229">
        <v>5.145662989250706</v>
      </c>
      <c r="R18" s="230">
        <v>4.2788011068796319</v>
      </c>
      <c r="S18" s="230">
        <v>3.0975656757617425</v>
      </c>
      <c r="T18" s="230">
        <v>1.8269608696088901</v>
      </c>
      <c r="U18" s="230">
        <v>1.4462649342887759</v>
      </c>
      <c r="V18" s="230">
        <v>1.0097453767333324</v>
      </c>
      <c r="W18" s="426">
        <v>1.7762738097250275</v>
      </c>
    </row>
    <row r="19" spans="1:23" x14ac:dyDescent="0.3">
      <c r="A19" s="105"/>
      <c r="B19" s="181" t="s">
        <v>89</v>
      </c>
      <c r="C19" s="228">
        <v>1.8851461545626695</v>
      </c>
      <c r="D19" s="49">
        <v>2.0727645033963564</v>
      </c>
      <c r="E19" s="49">
        <v>1.9356068746156949</v>
      </c>
      <c r="F19" s="49">
        <v>1.2407830398026116</v>
      </c>
      <c r="G19" s="49">
        <v>0.72899466803076962</v>
      </c>
      <c r="H19" s="49">
        <v>0.8266462929184123</v>
      </c>
      <c r="I19" s="83">
        <v>1.0692830866368301</v>
      </c>
      <c r="J19" s="229">
        <v>0.7489333484259002</v>
      </c>
      <c r="K19" s="230">
        <v>0.58026356126240397</v>
      </c>
      <c r="L19" s="230">
        <v>0.60501446158627714</v>
      </c>
      <c r="M19" s="230">
        <v>0.46783050140194493</v>
      </c>
      <c r="N19" s="230">
        <v>0.23398747759000429</v>
      </c>
      <c r="O19" s="230">
        <v>0.25889525578108274</v>
      </c>
      <c r="P19" s="120">
        <v>0.33740067688210923</v>
      </c>
      <c r="Q19" s="229">
        <v>0.39381698811439764</v>
      </c>
      <c r="R19" s="230">
        <v>0.31531353059280798</v>
      </c>
      <c r="S19" s="230">
        <v>0.30921655947558679</v>
      </c>
      <c r="T19" s="230">
        <v>0.24235393053040782</v>
      </c>
      <c r="U19" s="230">
        <v>0.14684007732836735</v>
      </c>
      <c r="V19" s="230">
        <v>0.13131932671500721</v>
      </c>
      <c r="W19" s="426">
        <v>0.21078856451103109</v>
      </c>
    </row>
    <row r="20" spans="1:23" x14ac:dyDescent="0.3">
      <c r="A20" s="105" t="s">
        <v>101</v>
      </c>
      <c r="B20" s="181" t="s">
        <v>88</v>
      </c>
      <c r="C20" s="228">
        <v>30.610782473124921</v>
      </c>
      <c r="D20" s="49">
        <v>24.423591958172921</v>
      </c>
      <c r="E20" s="49">
        <v>24.506563086142684</v>
      </c>
      <c r="F20" s="49">
        <v>15.588954793740156</v>
      </c>
      <c r="G20" s="49">
        <v>12.015033874480419</v>
      </c>
      <c r="H20" s="49">
        <v>7.1046410217988205</v>
      </c>
      <c r="I20" s="83">
        <v>11.342700165446578</v>
      </c>
      <c r="J20" s="229">
        <v>9.4696231252398295</v>
      </c>
      <c r="K20" s="230">
        <v>7.0453104070813497</v>
      </c>
      <c r="L20" s="230">
        <v>6.8589455048991015</v>
      </c>
      <c r="M20" s="230">
        <v>4.0351971260948529</v>
      </c>
      <c r="N20" s="230">
        <v>2.8556884685100004</v>
      </c>
      <c r="O20" s="230">
        <v>1.6894586609204467</v>
      </c>
      <c r="P20" s="120">
        <v>3.8697890438696612</v>
      </c>
      <c r="Q20" s="229">
        <v>4.1461735474153887</v>
      </c>
      <c r="R20" s="230">
        <v>3.1441210871443164</v>
      </c>
      <c r="S20" s="230">
        <v>2.9557390764075775</v>
      </c>
      <c r="T20" s="230">
        <v>1.6687407066576918</v>
      </c>
      <c r="U20" s="230">
        <v>1.0976639862653323</v>
      </c>
      <c r="V20" s="230">
        <v>0.6892415548058155</v>
      </c>
      <c r="W20" s="426">
        <v>2.1754497783277209</v>
      </c>
    </row>
    <row r="21" spans="1:23" x14ac:dyDescent="0.3">
      <c r="A21" s="105"/>
      <c r="B21" s="181" t="s">
        <v>89</v>
      </c>
      <c r="C21" s="228">
        <v>1.2913907854377165</v>
      </c>
      <c r="D21" s="49">
        <v>1.2728413629685329</v>
      </c>
      <c r="E21" s="49">
        <v>1.4600099725552766</v>
      </c>
      <c r="F21" s="49">
        <v>0.989827000634254</v>
      </c>
      <c r="G21" s="49">
        <v>0.59258053216496342</v>
      </c>
      <c r="H21" s="49">
        <v>0.40910111524934767</v>
      </c>
      <c r="I21" s="83">
        <v>0.62580712461903643</v>
      </c>
      <c r="J21" s="229">
        <v>0.49542122784747178</v>
      </c>
      <c r="K21" s="230">
        <v>0.43015282780094882</v>
      </c>
      <c r="L21" s="230">
        <v>0.47521242532800001</v>
      </c>
      <c r="M21" s="230">
        <v>0.28603223443026843</v>
      </c>
      <c r="N21" s="230">
        <v>0.17989159584490511</v>
      </c>
      <c r="O21" s="230">
        <v>0.13784167773303502</v>
      </c>
      <c r="P21" s="120">
        <v>0.2613336282378847</v>
      </c>
      <c r="Q21" s="229">
        <v>0.26553397124193112</v>
      </c>
      <c r="R21" s="230">
        <v>0.2525408792433681</v>
      </c>
      <c r="S21" s="230">
        <v>0.25132264403494975</v>
      </c>
      <c r="T21" s="230">
        <v>0.15110295120729375</v>
      </c>
      <c r="U21" s="230">
        <v>9.5687755814088921E-2</v>
      </c>
      <c r="V21" s="230">
        <v>8.264635063092482E-2</v>
      </c>
      <c r="W21" s="426">
        <v>0.17731413501915053</v>
      </c>
    </row>
    <row r="22" spans="1:23" x14ac:dyDescent="0.3">
      <c r="A22" s="105" t="s">
        <v>50</v>
      </c>
      <c r="B22" s="181" t="s">
        <v>88</v>
      </c>
      <c r="C22" s="228">
        <v>20.182605032197618</v>
      </c>
      <c r="D22" s="49">
        <v>17.643446362035384</v>
      </c>
      <c r="E22" s="49">
        <v>15.735618294505633</v>
      </c>
      <c r="F22" s="49">
        <v>9.1710880667567203</v>
      </c>
      <c r="G22" s="49">
        <v>7.1089098392859862</v>
      </c>
      <c r="H22" s="49">
        <v>5.3638003090789619</v>
      </c>
      <c r="I22" s="83">
        <v>8.9758595840928024</v>
      </c>
      <c r="J22" s="229">
        <v>5.8756811986463129</v>
      </c>
      <c r="K22" s="230">
        <v>4.9652620149476761</v>
      </c>
      <c r="L22" s="230">
        <v>4.3625886096260862</v>
      </c>
      <c r="M22" s="230">
        <v>2.2984636000603897</v>
      </c>
      <c r="N22" s="230">
        <v>1.8286173873841496</v>
      </c>
      <c r="O22" s="230">
        <v>1.39877288636641</v>
      </c>
      <c r="P22" s="120">
        <v>2.9419554234649432</v>
      </c>
      <c r="Q22" s="229">
        <v>2.6104280459469957</v>
      </c>
      <c r="R22" s="230">
        <v>2.2648913422213512</v>
      </c>
      <c r="S22" s="230">
        <v>1.8291774883755121</v>
      </c>
      <c r="T22" s="230">
        <v>0.95867520104156145</v>
      </c>
      <c r="U22" s="230">
        <v>0.79253503071678633</v>
      </c>
      <c r="V22" s="230">
        <v>0.62749474438070885</v>
      </c>
      <c r="W22" s="426">
        <v>1.6080938391509809</v>
      </c>
    </row>
    <row r="23" spans="1:23" x14ac:dyDescent="0.3">
      <c r="A23" s="105"/>
      <c r="B23" s="181" t="s">
        <v>89</v>
      </c>
      <c r="C23" s="228">
        <v>0.84684284327958925</v>
      </c>
      <c r="D23" s="49">
        <v>0.63585584565501574</v>
      </c>
      <c r="E23" s="49">
        <v>0.82340138528381768</v>
      </c>
      <c r="F23" s="49">
        <v>0.50607060533942272</v>
      </c>
      <c r="G23" s="49">
        <v>0.39640365891608015</v>
      </c>
      <c r="H23" s="49">
        <v>0.32555738565993414</v>
      </c>
      <c r="I23" s="83">
        <v>0.3741415363838807</v>
      </c>
      <c r="J23" s="229">
        <v>0.27662338479904769</v>
      </c>
      <c r="K23" s="230">
        <v>0.23259563038249462</v>
      </c>
      <c r="L23" s="230">
        <v>0.25680014785476002</v>
      </c>
      <c r="M23" s="230">
        <v>0.15013891027237583</v>
      </c>
      <c r="N23" s="230">
        <v>0.14286597454787822</v>
      </c>
      <c r="O23" s="230">
        <v>0.10742438148993369</v>
      </c>
      <c r="P23" s="120">
        <v>0.14312942160173639</v>
      </c>
      <c r="Q23" s="229">
        <v>0.15160994518230636</v>
      </c>
      <c r="R23" s="230">
        <v>0.14684601959542803</v>
      </c>
      <c r="S23" s="230">
        <v>0.13023154682902216</v>
      </c>
      <c r="T23" s="230">
        <v>7.8466781778261413E-2</v>
      </c>
      <c r="U23" s="230">
        <v>8.0290473747025998E-2</v>
      </c>
      <c r="V23" s="230">
        <v>6.5426477918243381E-2</v>
      </c>
      <c r="W23" s="426">
        <v>9.297468079656826E-2</v>
      </c>
    </row>
    <row r="24" spans="1:23" x14ac:dyDescent="0.3">
      <c r="A24" s="105" t="s">
        <v>102</v>
      </c>
      <c r="B24" s="181" t="s">
        <v>88</v>
      </c>
      <c r="C24" s="228">
        <v>32.60676002817771</v>
      </c>
      <c r="D24" s="49">
        <v>25.75014502534188</v>
      </c>
      <c r="E24" s="49">
        <v>19.364661718089902</v>
      </c>
      <c r="F24" s="49">
        <v>16.012703764535548</v>
      </c>
      <c r="G24" s="49">
        <v>13.743612404186061</v>
      </c>
      <c r="H24" s="49">
        <v>10.078256827025724</v>
      </c>
      <c r="I24" s="83">
        <v>9.9693117406465142</v>
      </c>
      <c r="J24" s="229">
        <v>9.2553586805582917</v>
      </c>
      <c r="K24" s="230">
        <v>6.9606630757961572</v>
      </c>
      <c r="L24" s="230">
        <v>4.8861628325901778</v>
      </c>
      <c r="M24" s="230">
        <v>4.0643722354945071</v>
      </c>
      <c r="N24" s="230">
        <v>3.3450302322506795</v>
      </c>
      <c r="O24" s="230">
        <v>2.3811216507511621</v>
      </c>
      <c r="P24" s="120">
        <v>3.19327751259353</v>
      </c>
      <c r="Q24" s="229">
        <v>3.9226468391946581</v>
      </c>
      <c r="R24" s="230">
        <v>2.9712188426049693</v>
      </c>
      <c r="S24" s="230">
        <v>1.9524914596138383</v>
      </c>
      <c r="T24" s="230">
        <v>1.6765702856284426</v>
      </c>
      <c r="U24" s="230">
        <v>1.367416335217128</v>
      </c>
      <c r="V24" s="230">
        <v>0.9859467254959734</v>
      </c>
      <c r="W24" s="426">
        <v>1.6909289926503528</v>
      </c>
    </row>
    <row r="25" spans="1:23" x14ac:dyDescent="0.3">
      <c r="A25" s="105"/>
      <c r="B25" s="181" t="s">
        <v>89</v>
      </c>
      <c r="C25" s="228">
        <v>1.3265881680304423</v>
      </c>
      <c r="D25" s="49">
        <v>1.2462096612697098</v>
      </c>
      <c r="E25" s="49">
        <v>1.9804827330277497</v>
      </c>
      <c r="F25" s="49">
        <v>1.0136804305687754</v>
      </c>
      <c r="G25" s="49">
        <v>0.86707654110107135</v>
      </c>
      <c r="H25" s="49">
        <v>0.72993677919678579</v>
      </c>
      <c r="I25" s="83">
        <v>0.79692530146512042</v>
      </c>
      <c r="J25" s="229">
        <v>0.4634983215435225</v>
      </c>
      <c r="K25" s="230">
        <v>0.43683252748156315</v>
      </c>
      <c r="L25" s="230">
        <v>0.60074403697311218</v>
      </c>
      <c r="M25" s="230">
        <v>0.31270842532775317</v>
      </c>
      <c r="N25" s="230">
        <v>0.25512175399837894</v>
      </c>
      <c r="O25" s="230">
        <v>0.20592159042025562</v>
      </c>
      <c r="P25" s="120">
        <v>0.22593308630098233</v>
      </c>
      <c r="Q25" s="229">
        <v>0.23667352621416213</v>
      </c>
      <c r="R25" s="230">
        <v>0.24953836449999428</v>
      </c>
      <c r="S25" s="230">
        <v>0.28825071625508758</v>
      </c>
      <c r="T25" s="230">
        <v>0.16402664999149028</v>
      </c>
      <c r="U25" s="230">
        <v>0.14553777431101314</v>
      </c>
      <c r="V25" s="230">
        <v>0.11427806002975846</v>
      </c>
      <c r="W25" s="426">
        <v>0.14182109985974903</v>
      </c>
    </row>
    <row r="26" spans="1:23" x14ac:dyDescent="0.3">
      <c r="A26" s="105" t="s">
        <v>103</v>
      </c>
      <c r="B26" s="181" t="s">
        <v>88</v>
      </c>
      <c r="C26" s="228">
        <v>43.88002448989792</v>
      </c>
      <c r="D26" s="49">
        <v>38.818957369042359</v>
      </c>
      <c r="E26" s="49">
        <v>32.507813802404385</v>
      </c>
      <c r="F26" s="49">
        <v>22.313144361544847</v>
      </c>
      <c r="G26" s="49">
        <v>18.684564512333417</v>
      </c>
      <c r="H26" s="49">
        <v>12.725250724442445</v>
      </c>
      <c r="I26" s="83">
        <v>12.30991779896206</v>
      </c>
      <c r="J26" s="229">
        <v>14.996139882187723</v>
      </c>
      <c r="K26" s="230">
        <v>12.447134884383999</v>
      </c>
      <c r="L26" s="230">
        <v>8.9818497350118101</v>
      </c>
      <c r="M26" s="230">
        <v>5.3929767434591369</v>
      </c>
      <c r="N26" s="230">
        <v>4.7044776465774207</v>
      </c>
      <c r="O26" s="230">
        <v>2.9345897800970797</v>
      </c>
      <c r="P26" s="120">
        <v>3.6481112098372188</v>
      </c>
      <c r="Q26" s="229">
        <v>7.2365840462916147</v>
      </c>
      <c r="R26" s="230">
        <v>5.7681143544560225</v>
      </c>
      <c r="S26" s="230">
        <v>3.7014518813285333</v>
      </c>
      <c r="T26" s="230">
        <v>2.192032186880613</v>
      </c>
      <c r="U26" s="230">
        <v>1.9257456799982906</v>
      </c>
      <c r="V26" s="230">
        <v>1.1873971656088724</v>
      </c>
      <c r="W26" s="426">
        <v>1.8052096707292224</v>
      </c>
    </row>
    <row r="27" spans="1:23" x14ac:dyDescent="0.3">
      <c r="A27" s="105"/>
      <c r="B27" s="181" t="s">
        <v>89</v>
      </c>
      <c r="C27" s="228">
        <v>1.7377857988634651</v>
      </c>
      <c r="D27" s="49">
        <v>1.9017013046634885</v>
      </c>
      <c r="E27" s="49">
        <v>1.2641983730039175</v>
      </c>
      <c r="F27" s="49">
        <v>1.1412888516737347</v>
      </c>
      <c r="G27" s="49">
        <v>0.84986788831210391</v>
      </c>
      <c r="H27" s="49">
        <v>0.6743677553519456</v>
      </c>
      <c r="I27" s="83">
        <v>0.74167855642393532</v>
      </c>
      <c r="J27" s="229">
        <v>0.67550393183994051</v>
      </c>
      <c r="K27" s="230">
        <v>0.64305264430527864</v>
      </c>
      <c r="L27" s="230">
        <v>0.41999324943838628</v>
      </c>
      <c r="M27" s="230">
        <v>0.39561207003474386</v>
      </c>
      <c r="N27" s="230">
        <v>0.28694805594083084</v>
      </c>
      <c r="O27" s="230">
        <v>0.19059597770664422</v>
      </c>
      <c r="P27" s="120">
        <v>0.34310159635655035</v>
      </c>
      <c r="Q27" s="229">
        <v>0.38569574751477986</v>
      </c>
      <c r="R27" s="230">
        <v>0.32831707634056095</v>
      </c>
      <c r="S27" s="230">
        <v>0.20557477053941395</v>
      </c>
      <c r="T27" s="230">
        <v>0.21692269702557015</v>
      </c>
      <c r="U27" s="230">
        <v>0.16996839562608768</v>
      </c>
      <c r="V27" s="230">
        <v>0.11172509611901305</v>
      </c>
      <c r="W27" s="426">
        <v>0.22347882163273</v>
      </c>
    </row>
    <row r="28" spans="1:23" x14ac:dyDescent="0.3">
      <c r="A28" s="105" t="s">
        <v>111</v>
      </c>
      <c r="B28" s="181" t="s">
        <v>88</v>
      </c>
      <c r="C28" s="423" t="s">
        <v>165</v>
      </c>
      <c r="D28" s="424" t="s">
        <v>165</v>
      </c>
      <c r="E28" s="424" t="s">
        <v>165</v>
      </c>
      <c r="F28" s="424" t="s">
        <v>165</v>
      </c>
      <c r="G28" s="424" t="s">
        <v>165</v>
      </c>
      <c r="H28" s="49">
        <v>16.140022292668409</v>
      </c>
      <c r="I28" s="83">
        <v>14.713152734828459</v>
      </c>
      <c r="J28" s="423" t="s">
        <v>165</v>
      </c>
      <c r="K28" s="424" t="s">
        <v>165</v>
      </c>
      <c r="L28" s="424" t="s">
        <v>165</v>
      </c>
      <c r="M28" s="424" t="s">
        <v>165</v>
      </c>
      <c r="N28" s="424" t="s">
        <v>165</v>
      </c>
      <c r="O28" s="230">
        <v>4.0052675222810095</v>
      </c>
      <c r="P28" s="120">
        <v>4.2339162484715143</v>
      </c>
      <c r="Q28" s="423" t="s">
        <v>165</v>
      </c>
      <c r="R28" s="427" t="s">
        <v>165</v>
      </c>
      <c r="S28" s="427" t="s">
        <v>165</v>
      </c>
      <c r="T28" s="427" t="s">
        <v>165</v>
      </c>
      <c r="U28" s="427" t="s">
        <v>165</v>
      </c>
      <c r="V28" s="230">
        <v>1.6832103519546158</v>
      </c>
      <c r="W28" s="426">
        <v>2.0466437257300165</v>
      </c>
    </row>
    <row r="29" spans="1:23" x14ac:dyDescent="0.3">
      <c r="A29" s="105"/>
      <c r="B29" s="181" t="s">
        <v>89</v>
      </c>
      <c r="C29" s="2"/>
      <c r="H29" s="49">
        <v>0.88195863577866207</v>
      </c>
      <c r="I29" s="83">
        <v>0.89600958545768061</v>
      </c>
      <c r="O29" s="230">
        <v>0.27985256784011697</v>
      </c>
      <c r="P29" s="120">
        <v>0.46782531760052143</v>
      </c>
      <c r="Q29" s="2"/>
      <c r="R29" s="12"/>
      <c r="S29" s="12"/>
      <c r="T29" s="12"/>
      <c r="U29" s="12"/>
      <c r="V29" s="230">
        <v>0.15775708838598754</v>
      </c>
      <c r="W29" s="426">
        <v>0.3251546957404256</v>
      </c>
    </row>
    <row r="30" spans="1:23" x14ac:dyDescent="0.3">
      <c r="A30" s="105" t="s">
        <v>104</v>
      </c>
      <c r="B30" s="181" t="s">
        <v>88</v>
      </c>
      <c r="C30" s="228">
        <v>41.267802301319065</v>
      </c>
      <c r="D30" s="49">
        <v>35.149209214531496</v>
      </c>
      <c r="E30" s="49">
        <v>32.324489455172781</v>
      </c>
      <c r="F30" s="49">
        <v>22.326208446047197</v>
      </c>
      <c r="G30" s="49">
        <v>17.551887484227201</v>
      </c>
      <c r="H30" s="49">
        <v>12.316250921746068</v>
      </c>
      <c r="I30" s="83">
        <v>13.189865589057382</v>
      </c>
      <c r="J30" s="231">
        <v>14.370585864967186</v>
      </c>
      <c r="K30" s="232">
        <v>11.358268362027617</v>
      </c>
      <c r="L30" s="232">
        <v>9.6409227328894715</v>
      </c>
      <c r="M30" s="232">
        <v>6.3921876342108188</v>
      </c>
      <c r="N30" s="233">
        <v>4.6979546701176256</v>
      </c>
      <c r="O30" s="233">
        <v>3.0739685644188777</v>
      </c>
      <c r="P30" s="120">
        <v>4.020458750098606</v>
      </c>
      <c r="Q30" s="231">
        <v>7.0058250123787262</v>
      </c>
      <c r="R30" s="232">
        <v>5.226451022789842</v>
      </c>
      <c r="S30" s="232">
        <v>4.231896132216348</v>
      </c>
      <c r="T30" s="232">
        <v>2.7298500526870124</v>
      </c>
      <c r="U30" s="233">
        <v>1.9811931844951078</v>
      </c>
      <c r="V30" s="233">
        <v>1.3175707675035893</v>
      </c>
      <c r="W30" s="426">
        <v>1.9349821648813423</v>
      </c>
    </row>
    <row r="31" spans="1:23" x14ac:dyDescent="0.3">
      <c r="A31" s="105"/>
      <c r="B31" s="181" t="s">
        <v>89</v>
      </c>
      <c r="C31" s="228">
        <v>1.0946869501940797</v>
      </c>
      <c r="D31" s="49">
        <v>1.1051654918680356</v>
      </c>
      <c r="E31" s="49">
        <v>2.1776051078411882</v>
      </c>
      <c r="F31" s="49">
        <v>0.9876665995275492</v>
      </c>
      <c r="G31" s="49">
        <v>0.63377755387997892</v>
      </c>
      <c r="H31" s="49">
        <v>0.70843331700805989</v>
      </c>
      <c r="I31" s="83">
        <v>0.70439440824158284</v>
      </c>
      <c r="J31" s="231">
        <v>0.45942965558254262</v>
      </c>
      <c r="K31" s="232">
        <v>0.42300055127787822</v>
      </c>
      <c r="L31" s="232">
        <v>0.76270665530800719</v>
      </c>
      <c r="M31" s="232">
        <v>0.33371807594866554</v>
      </c>
      <c r="N31" s="233">
        <v>0.20098935352439545</v>
      </c>
      <c r="O31" s="233">
        <v>0.20119537821278191</v>
      </c>
      <c r="P31" s="120">
        <v>0.26912608661864501</v>
      </c>
      <c r="Q31" s="231">
        <v>0.2674511282564912</v>
      </c>
      <c r="R31" s="232">
        <v>0.22817073987268882</v>
      </c>
      <c r="S31" s="232">
        <v>0.35847698885655122</v>
      </c>
      <c r="T31" s="232">
        <v>0.16611410446875949</v>
      </c>
      <c r="U31" s="233">
        <v>0.10578754382289991</v>
      </c>
      <c r="V31" s="233">
        <v>0.10381066401444668</v>
      </c>
      <c r="W31" s="426">
        <v>0.15947417549433501</v>
      </c>
    </row>
    <row r="32" spans="1:23" x14ac:dyDescent="0.3">
      <c r="A32" s="105" t="s">
        <v>105</v>
      </c>
      <c r="B32" s="181" t="s">
        <v>88</v>
      </c>
      <c r="C32" s="228">
        <v>48.463376884751895</v>
      </c>
      <c r="D32" s="49">
        <v>48.529359880514164</v>
      </c>
      <c r="E32" s="49">
        <v>39.740124411885439</v>
      </c>
      <c r="F32" s="49">
        <v>27.904959573743071</v>
      </c>
      <c r="G32" s="49">
        <v>23.577519466593959</v>
      </c>
      <c r="H32" s="49">
        <v>17.156461304655135</v>
      </c>
      <c r="I32" s="83">
        <v>17.439063518027513</v>
      </c>
      <c r="J32" s="229">
        <v>17.96953749797731</v>
      </c>
      <c r="K32" s="230">
        <v>17.968094188701411</v>
      </c>
      <c r="L32" s="230">
        <v>13.680116136207058</v>
      </c>
      <c r="M32" s="230">
        <v>8.175107815410513</v>
      </c>
      <c r="N32" s="230">
        <v>6.3847585427223059</v>
      </c>
      <c r="O32" s="230">
        <v>4.2409385947201033</v>
      </c>
      <c r="P32" s="120">
        <v>4.8680604649818955</v>
      </c>
      <c r="Q32" s="229">
        <v>9.2199302008403059</v>
      </c>
      <c r="R32" s="230">
        <v>9.2740468665108544</v>
      </c>
      <c r="S32" s="230">
        <v>6.6619239797228946</v>
      </c>
      <c r="T32" s="230">
        <v>3.5690899161506908</v>
      </c>
      <c r="U32" s="230">
        <v>2.6532128777989743</v>
      </c>
      <c r="V32" s="230">
        <v>1.6571291149233152</v>
      </c>
      <c r="W32" s="426">
        <v>2.1535694457008212</v>
      </c>
    </row>
    <row r="33" spans="1:23" x14ac:dyDescent="0.3">
      <c r="A33" s="105"/>
      <c r="B33" s="181" t="s">
        <v>89</v>
      </c>
      <c r="C33" s="228">
        <v>1.475855897717921</v>
      </c>
      <c r="D33" s="49">
        <v>1.567659867408145</v>
      </c>
      <c r="E33" s="49">
        <v>1.7781638660068502</v>
      </c>
      <c r="F33" s="49">
        <v>1.1175186823437124</v>
      </c>
      <c r="G33" s="49">
        <v>0.93212896920588717</v>
      </c>
      <c r="H33" s="49">
        <v>0.7765087459542267</v>
      </c>
      <c r="I33" s="83">
        <v>0.9034404202248878</v>
      </c>
      <c r="J33" s="229">
        <v>0.67680870080846911</v>
      </c>
      <c r="K33" s="230">
        <v>0.75131178060543657</v>
      </c>
      <c r="L33" s="230">
        <v>0.80601396879672427</v>
      </c>
      <c r="M33" s="230">
        <v>0.43385487218966245</v>
      </c>
      <c r="N33" s="230">
        <v>0.33421413613674683</v>
      </c>
      <c r="O33" s="230">
        <v>0.25284503622308097</v>
      </c>
      <c r="P33" s="120">
        <v>0.29625391299446929</v>
      </c>
      <c r="Q33" s="229">
        <v>0.42081349692497028</v>
      </c>
      <c r="R33" s="230">
        <v>0.48968086946208206</v>
      </c>
      <c r="S33" s="230">
        <v>0.57965276755810424</v>
      </c>
      <c r="T33" s="230">
        <v>0.23872801565329374</v>
      </c>
      <c r="U33" s="230">
        <v>0.1720496696825301</v>
      </c>
      <c r="V33" s="230">
        <v>0.12966905690398706</v>
      </c>
      <c r="W33" s="426">
        <v>0.17000919336911069</v>
      </c>
    </row>
    <row r="34" spans="1:23" x14ac:dyDescent="0.3">
      <c r="A34" s="105" t="s">
        <v>108</v>
      </c>
      <c r="B34" s="181" t="s">
        <v>88</v>
      </c>
      <c r="C34" s="228">
        <v>45.34167364319309</v>
      </c>
      <c r="D34" s="49">
        <v>37.710476503991444</v>
      </c>
      <c r="E34" s="49">
        <v>31.976361905125678</v>
      </c>
      <c r="F34" s="49">
        <v>23.135245010652636</v>
      </c>
      <c r="G34" s="49">
        <v>16.753344144329507</v>
      </c>
      <c r="H34" s="49">
        <v>12.11781629321538</v>
      </c>
      <c r="I34" s="83">
        <v>12.222000733374186</v>
      </c>
      <c r="J34" s="229">
        <v>15.450988952468858</v>
      </c>
      <c r="K34" s="230">
        <v>12.321121783240249</v>
      </c>
      <c r="L34" s="230">
        <v>9.0934232391177989</v>
      </c>
      <c r="M34" s="230">
        <v>6.4334376206561821</v>
      </c>
      <c r="N34" s="230">
        <v>4.064385294591057</v>
      </c>
      <c r="O34" s="230">
        <v>2.8670657743695056</v>
      </c>
      <c r="P34" s="120">
        <v>3.7041281365207777</v>
      </c>
      <c r="Q34" s="229">
        <v>7.1366169667163195</v>
      </c>
      <c r="R34" s="230">
        <v>5.7459395738890695</v>
      </c>
      <c r="S34" s="230">
        <v>3.8251499198208236</v>
      </c>
      <c r="T34" s="230">
        <v>2.6835420483302062</v>
      </c>
      <c r="U34" s="230">
        <v>1.6838146117434314</v>
      </c>
      <c r="V34" s="230">
        <v>1.0689316986760506</v>
      </c>
      <c r="W34" s="426">
        <v>1.8177523308498162</v>
      </c>
    </row>
    <row r="35" spans="1:23" x14ac:dyDescent="0.3">
      <c r="A35" s="105"/>
      <c r="B35" s="181" t="s">
        <v>89</v>
      </c>
      <c r="C35" s="228">
        <v>2.256209320595771</v>
      </c>
      <c r="D35" s="49">
        <v>5.7332908958733206</v>
      </c>
      <c r="E35" s="49">
        <v>1.59671608697846</v>
      </c>
      <c r="F35" s="49">
        <v>1.2538834657051603</v>
      </c>
      <c r="G35" s="49">
        <v>1.3528831821276288</v>
      </c>
      <c r="H35" s="49">
        <v>0.88730313497025182</v>
      </c>
      <c r="I35" s="83">
        <v>0.76738321499148443</v>
      </c>
      <c r="J35" s="229">
        <v>1.0228172712467114</v>
      </c>
      <c r="K35" s="230">
        <v>2.0520578253260675</v>
      </c>
      <c r="L35" s="230">
        <v>0.54494684789306613</v>
      </c>
      <c r="M35" s="230">
        <v>0.42643574574130377</v>
      </c>
      <c r="N35" s="230">
        <v>0.40780273326530081</v>
      </c>
      <c r="O35" s="230">
        <v>0.26403337943297883</v>
      </c>
      <c r="P35" s="120">
        <v>0.27235668310963718</v>
      </c>
      <c r="Q35" s="229">
        <v>0.63296844284554454</v>
      </c>
      <c r="R35" s="230">
        <v>0.99481365240262476</v>
      </c>
      <c r="S35" s="230">
        <v>0.30035430960558746</v>
      </c>
      <c r="T35" s="230">
        <v>0.21346590174338934</v>
      </c>
      <c r="U35" s="230">
        <v>0.23207312592296836</v>
      </c>
      <c r="V35" s="230">
        <v>0.13142798797278879</v>
      </c>
      <c r="W35" s="426">
        <v>0.17182882227573423</v>
      </c>
    </row>
    <row r="36" spans="1:23" x14ac:dyDescent="0.3">
      <c r="A36" s="105" t="s">
        <v>106</v>
      </c>
      <c r="B36" s="181" t="s">
        <v>88</v>
      </c>
      <c r="C36" s="228">
        <v>29.302191808507605</v>
      </c>
      <c r="D36" s="49">
        <v>28.954206319090709</v>
      </c>
      <c r="E36" s="49">
        <v>27.011427981865744</v>
      </c>
      <c r="F36" s="49">
        <v>17.622161914362579</v>
      </c>
      <c r="G36" s="49">
        <v>16.061624779745895</v>
      </c>
      <c r="H36" s="49">
        <v>11.696579273414413</v>
      </c>
      <c r="I36" s="83">
        <v>11.310466729314896</v>
      </c>
      <c r="J36" s="231">
        <v>9.2838041148995991</v>
      </c>
      <c r="K36" s="230">
        <v>7.9956671422720849</v>
      </c>
      <c r="L36" s="230">
        <v>7.505522525455409</v>
      </c>
      <c r="M36" s="230">
        <v>4.7444439772834066</v>
      </c>
      <c r="N36" s="230">
        <v>4.2362163993180264</v>
      </c>
      <c r="O36" s="230">
        <v>2.8967113323971141</v>
      </c>
      <c r="P36" s="120">
        <v>3.308154092113468</v>
      </c>
      <c r="Q36" s="229">
        <v>4.1652343680249775</v>
      </c>
      <c r="R36" s="230">
        <v>3.324333211742156</v>
      </c>
      <c r="S36" s="230">
        <v>3.099552110425642</v>
      </c>
      <c r="T36" s="230">
        <v>1.9470099684721334</v>
      </c>
      <c r="U36" s="230">
        <v>1.7934412000907132</v>
      </c>
      <c r="V36" s="230">
        <v>1.1654164985734303</v>
      </c>
      <c r="W36" s="426">
        <v>1.6499509550757365</v>
      </c>
    </row>
    <row r="37" spans="1:23" x14ac:dyDescent="0.3">
      <c r="A37" s="105"/>
      <c r="B37" s="181" t="s">
        <v>89</v>
      </c>
      <c r="C37" s="228">
        <v>1.1183485461187577</v>
      </c>
      <c r="D37" s="49">
        <v>1.787247514095464</v>
      </c>
      <c r="E37" s="49">
        <v>1.4764543131052887</v>
      </c>
      <c r="F37" s="49">
        <v>1.0800342179090601</v>
      </c>
      <c r="G37" s="49">
        <v>0.84113483385360943</v>
      </c>
      <c r="H37" s="49">
        <v>0.8360886707287416</v>
      </c>
      <c r="I37" s="83">
        <v>0.87862471529399289</v>
      </c>
      <c r="J37" s="231">
        <v>0.50449474383594239</v>
      </c>
      <c r="K37" s="230">
        <v>0.61114055086892094</v>
      </c>
      <c r="L37" s="230">
        <v>0.51423331975438702</v>
      </c>
      <c r="M37" s="230">
        <v>0.34970231457488993</v>
      </c>
      <c r="N37" s="230">
        <v>0.26676914055005596</v>
      </c>
      <c r="O37" s="230">
        <v>0.23246488924746697</v>
      </c>
      <c r="P37" s="120">
        <v>0.30577532664647628</v>
      </c>
      <c r="Q37" s="229">
        <v>0.29922928036626728</v>
      </c>
      <c r="R37" s="230">
        <v>0.30448812610421044</v>
      </c>
      <c r="S37" s="230">
        <v>0.2654378857910778</v>
      </c>
      <c r="T37" s="230">
        <v>0.18783172531071199</v>
      </c>
      <c r="U37" s="230">
        <v>0.14770977390475165</v>
      </c>
      <c r="V37" s="230">
        <v>0.11965137678584702</v>
      </c>
      <c r="W37" s="426">
        <v>0.21448327864327515</v>
      </c>
    </row>
    <row r="38" spans="1:23" x14ac:dyDescent="0.3">
      <c r="A38" s="105" t="s">
        <v>107</v>
      </c>
      <c r="B38" s="181" t="s">
        <v>88</v>
      </c>
      <c r="C38" s="228">
        <v>22.964207176245676</v>
      </c>
      <c r="D38" s="49">
        <v>20.274664932240075</v>
      </c>
      <c r="E38" s="49">
        <v>13.277228120978121</v>
      </c>
      <c r="F38" s="49">
        <v>6.7733406992344731</v>
      </c>
      <c r="G38" s="49">
        <v>6.4691568671171389</v>
      </c>
      <c r="H38" s="49">
        <v>4.6026855338734833</v>
      </c>
      <c r="I38" s="83">
        <v>6.6116087657646743</v>
      </c>
      <c r="J38" s="229">
        <v>7.0506440089322959</v>
      </c>
      <c r="K38" s="230">
        <v>6.3325022631055496</v>
      </c>
      <c r="L38" s="230">
        <v>3.3097076474842306</v>
      </c>
      <c r="M38" s="230">
        <v>1.6258833980920946</v>
      </c>
      <c r="N38" s="230">
        <v>1.5587202739505706</v>
      </c>
      <c r="O38" s="230">
        <v>0.94505758602872592</v>
      </c>
      <c r="P38" s="120">
        <v>2.0824130347964247</v>
      </c>
      <c r="Q38" s="229">
        <v>3.2780649971108078</v>
      </c>
      <c r="R38" s="230">
        <v>3.0327269862561699</v>
      </c>
      <c r="S38" s="230">
        <v>1.3056899681376002</v>
      </c>
      <c r="T38" s="230">
        <v>0.60176155361293027</v>
      </c>
      <c r="U38" s="230">
        <v>0.69331104040730251</v>
      </c>
      <c r="V38" s="230">
        <v>0.3088263589111328</v>
      </c>
      <c r="W38" s="426">
        <v>1.1579872702137837</v>
      </c>
    </row>
    <row r="39" spans="1:23" x14ac:dyDescent="0.3">
      <c r="A39" s="105"/>
      <c r="B39" s="181" t="s">
        <v>89</v>
      </c>
      <c r="C39" s="228">
        <v>3.3430826230489945</v>
      </c>
      <c r="D39" s="49">
        <v>2.4427553696850732</v>
      </c>
      <c r="E39" s="49">
        <v>1.0257220660908022</v>
      </c>
      <c r="F39" s="49">
        <v>0.8322681546306292</v>
      </c>
      <c r="G39" s="49">
        <v>1.2483590249958134</v>
      </c>
      <c r="H39" s="49">
        <v>0.75664952855932832</v>
      </c>
      <c r="I39" s="83">
        <v>0.89882698959996621</v>
      </c>
      <c r="J39" s="229">
        <v>1.2275567191431906</v>
      </c>
      <c r="K39" s="230">
        <v>1.2739292533846009</v>
      </c>
      <c r="L39" s="230">
        <v>0.28115850070241816</v>
      </c>
      <c r="M39" s="230">
        <v>0.2131575373843651</v>
      </c>
      <c r="N39" s="230">
        <v>0.37960860712342392</v>
      </c>
      <c r="O39" s="230">
        <v>0.157189578126502</v>
      </c>
      <c r="P39" s="120">
        <v>0.26451312320630649</v>
      </c>
      <c r="Q39" s="229">
        <v>0.63590334521523462</v>
      </c>
      <c r="R39" s="230">
        <v>0.73336476141305318</v>
      </c>
      <c r="S39" s="230">
        <v>0.15042385861463636</v>
      </c>
      <c r="T39" s="230">
        <v>0.10103685910446852</v>
      </c>
      <c r="U39" s="230">
        <v>0.23553758730836316</v>
      </c>
      <c r="V39" s="230">
        <v>5.3326006775814019E-2</v>
      </c>
      <c r="W39" s="426">
        <v>0.19449572137686677</v>
      </c>
    </row>
    <row r="40" spans="1:23" x14ac:dyDescent="0.3">
      <c r="A40" s="105" t="s">
        <v>96</v>
      </c>
      <c r="B40" s="181" t="s">
        <v>88</v>
      </c>
      <c r="C40" s="228">
        <v>12.796136493964999</v>
      </c>
      <c r="D40" s="49">
        <v>10.308222684916544</v>
      </c>
      <c r="E40" s="49">
        <v>7.0020091275596412</v>
      </c>
      <c r="F40" s="49">
        <v>5.5752731930564261</v>
      </c>
      <c r="G40" s="49">
        <v>4.4121453459432551</v>
      </c>
      <c r="H40" s="49">
        <v>2.1261862523329356</v>
      </c>
      <c r="I40" s="83">
        <v>5.6546786733038763</v>
      </c>
      <c r="J40" s="229">
        <v>3.6473233878848341</v>
      </c>
      <c r="K40" s="230">
        <v>3.6935886591576215</v>
      </c>
      <c r="L40" s="230">
        <v>1.7823615982021226</v>
      </c>
      <c r="M40" s="230">
        <v>1.8802976894633714</v>
      </c>
      <c r="N40" s="230">
        <v>1.1833769555351172</v>
      </c>
      <c r="O40" s="230">
        <v>0.53133627329784261</v>
      </c>
      <c r="P40" s="120">
        <v>1.7737687460273266</v>
      </c>
      <c r="Q40" s="229">
        <v>1.805003324438027</v>
      </c>
      <c r="R40" s="230">
        <v>1.8000595722760346</v>
      </c>
      <c r="S40" s="230">
        <v>0.91916919201408209</v>
      </c>
      <c r="T40" s="230">
        <v>0.80072160873821074</v>
      </c>
      <c r="U40" s="230">
        <v>0.56107824427403408</v>
      </c>
      <c r="V40" s="230">
        <v>0.25527309941738779</v>
      </c>
      <c r="W40" s="426">
        <v>1.0607333781987642</v>
      </c>
    </row>
    <row r="41" spans="1:23" x14ac:dyDescent="0.3">
      <c r="A41" s="105"/>
      <c r="B41" s="181" t="s">
        <v>89</v>
      </c>
      <c r="C41" s="228">
        <v>2.5065564703902807</v>
      </c>
      <c r="D41" s="49">
        <v>1.7741706822764891</v>
      </c>
      <c r="E41" s="49">
        <v>0.91546309944926241</v>
      </c>
      <c r="F41" s="49">
        <v>1.6478983585968756</v>
      </c>
      <c r="G41" s="49">
        <v>0.77226397515851541</v>
      </c>
      <c r="H41" s="49">
        <v>0.38612620209792847</v>
      </c>
      <c r="I41" s="83">
        <v>0.87690070362257644</v>
      </c>
      <c r="J41" s="229">
        <v>0.93090799616219955</v>
      </c>
      <c r="K41" s="230">
        <v>0.62512079998136627</v>
      </c>
      <c r="L41" s="230">
        <v>0.30470500978944487</v>
      </c>
      <c r="M41" s="230">
        <v>0.69129474458380924</v>
      </c>
      <c r="N41" s="230">
        <v>0.2529043071941377</v>
      </c>
      <c r="O41" s="230">
        <v>0.11978809974720309</v>
      </c>
      <c r="P41" s="120">
        <v>0.30286977738050386</v>
      </c>
      <c r="Q41" s="229">
        <v>0.61453635802270024</v>
      </c>
      <c r="R41" s="230">
        <v>0.41592015007437322</v>
      </c>
      <c r="S41" s="230">
        <v>0.21598045481440192</v>
      </c>
      <c r="T41" s="230">
        <v>0.29456079116116057</v>
      </c>
      <c r="U41" s="230">
        <v>0.16297276324922375</v>
      </c>
      <c r="V41" s="230">
        <v>7.2235555078941083E-2</v>
      </c>
      <c r="W41" s="426">
        <v>0.20989888787695554</v>
      </c>
    </row>
    <row r="42" spans="1:23" x14ac:dyDescent="0.3">
      <c r="A42" s="332" t="s">
        <v>6</v>
      </c>
      <c r="B42" s="181" t="s">
        <v>88</v>
      </c>
      <c r="C42" s="119">
        <v>29.108029465498042</v>
      </c>
      <c r="D42" s="59">
        <v>25.271173475464238</v>
      </c>
      <c r="E42" s="59">
        <v>22.189051496017722</v>
      </c>
      <c r="F42" s="59">
        <v>14.381319569483905</v>
      </c>
      <c r="G42" s="59">
        <v>11.674018058639234</v>
      </c>
      <c r="H42" s="59">
        <v>8.5887583891108186</v>
      </c>
      <c r="I42" s="83">
        <f>+'6'!J13</f>
        <v>10.813706196038599</v>
      </c>
      <c r="J42" s="45">
        <v>9.3070713924449624</v>
      </c>
      <c r="K42" s="45">
        <v>7.7180715070814978</v>
      </c>
      <c r="L42" s="45">
        <v>6.3684472566115913</v>
      </c>
      <c r="M42" s="45">
        <v>3.8197537805609674</v>
      </c>
      <c r="N42" s="45">
        <v>2.9990556223437963</v>
      </c>
      <c r="O42" s="312">
        <v>2.1258217363852534</v>
      </c>
      <c r="P42" s="120">
        <f>+'6'!J20</f>
        <v>3.4431920926774171</v>
      </c>
      <c r="Q42" s="121">
        <v>4.3105049603715635</v>
      </c>
      <c r="R42" s="122">
        <v>3.5698984537714771</v>
      </c>
      <c r="S42" s="122">
        <v>2.7437819362204432</v>
      </c>
      <c r="T42" s="122">
        <v>1.6044681801258933</v>
      </c>
      <c r="U42" s="30">
        <v>1.2522995531299657</v>
      </c>
      <c r="V42" s="30">
        <v>0.89309313136553015</v>
      </c>
      <c r="W42" s="426">
        <f>+'6'!J27</f>
        <v>1.8200990603275222</v>
      </c>
    </row>
    <row r="43" spans="1:23" x14ac:dyDescent="0.3">
      <c r="A43" s="332"/>
      <c r="B43" s="181" t="s">
        <v>89</v>
      </c>
      <c r="C43" s="123">
        <v>0.44382790345592571</v>
      </c>
      <c r="D43" s="62">
        <v>0.41830292829521282</v>
      </c>
      <c r="E43" s="62">
        <v>0.47212978430457642</v>
      </c>
      <c r="F43" s="62">
        <v>0.30215625298293458</v>
      </c>
      <c r="G43" s="62">
        <v>0.2193200243113759</v>
      </c>
      <c r="H43" s="62">
        <v>0.1865848820295474</v>
      </c>
      <c r="I43" s="83">
        <f>+'6'!J14</f>
        <v>0.21546875214019179</v>
      </c>
      <c r="J43" s="45">
        <v>0.16036992301144024</v>
      </c>
      <c r="K43" s="45">
        <v>0.15196150525548072</v>
      </c>
      <c r="L43" s="45">
        <v>0.16958921230377128</v>
      </c>
      <c r="M43" s="45">
        <v>9.4690657005062337E-2</v>
      </c>
      <c r="N43" s="45">
        <v>7.4433699573943399E-2</v>
      </c>
      <c r="O43" s="312">
        <v>5.8396518904643022E-2</v>
      </c>
      <c r="P43" s="120">
        <f>+'6'!J21</f>
        <v>8.1735819033821627E-2</v>
      </c>
      <c r="Q43" s="121">
        <v>8.9234104624034305E-2</v>
      </c>
      <c r="R43" s="122">
        <v>8.8415519558335043E-2</v>
      </c>
      <c r="S43" s="122">
        <v>9.0815910802100455E-2</v>
      </c>
      <c r="T43" s="122">
        <v>4.9314412937410686E-2</v>
      </c>
      <c r="U43" s="30">
        <v>4.1314120659654195E-2</v>
      </c>
      <c r="V43" s="30">
        <v>3.3695026555644637E-2</v>
      </c>
      <c r="W43" s="426">
        <f>+'6'!J28</f>
        <v>5.3466028169642112E-2</v>
      </c>
    </row>
    <row r="44" spans="1:23" x14ac:dyDescent="0.3">
      <c r="A44" s="126"/>
      <c r="B44" s="4"/>
      <c r="C44" s="5"/>
      <c r="D44" s="41"/>
      <c r="E44" s="41"/>
      <c r="F44" s="41"/>
      <c r="G44" s="41"/>
      <c r="H44" s="41"/>
      <c r="I44" s="124"/>
      <c r="J44" s="125"/>
      <c r="K44" s="70"/>
      <c r="L44" s="70"/>
      <c r="M44" s="70"/>
      <c r="N44" s="70"/>
      <c r="O44" s="70"/>
      <c r="P44" s="124"/>
      <c r="Q44" s="125"/>
      <c r="R44" s="20"/>
      <c r="S44" s="20"/>
      <c r="T44" s="20"/>
      <c r="U44" s="41"/>
      <c r="V44" s="41"/>
      <c r="W44" s="4"/>
    </row>
    <row r="45" spans="1:23" ht="13.2" customHeight="1" x14ac:dyDescent="0.3">
      <c r="A45" s="657" t="s">
        <v>45</v>
      </c>
      <c r="B45" s="657"/>
      <c r="C45" s="657"/>
      <c r="D45" s="657"/>
      <c r="E45" s="657"/>
      <c r="F45" s="657"/>
      <c r="G45" s="657"/>
      <c r="H45" s="657"/>
      <c r="I45" s="657"/>
      <c r="J45" s="657"/>
      <c r="K45" s="657"/>
      <c r="L45" s="657"/>
      <c r="M45" s="657"/>
      <c r="N45" s="657"/>
      <c r="O45" s="657"/>
      <c r="P45" s="657"/>
      <c r="Q45" s="657"/>
      <c r="R45" s="657"/>
      <c r="S45" s="657"/>
      <c r="T45" s="657"/>
      <c r="U45" s="657"/>
      <c r="V45" s="657"/>
      <c r="W45" s="657"/>
    </row>
    <row r="46" spans="1:23" ht="13.2" customHeight="1" x14ac:dyDescent="0.3">
      <c r="A46" s="656" t="s">
        <v>136</v>
      </c>
      <c r="B46" s="656"/>
      <c r="C46" s="656"/>
      <c r="D46" s="656"/>
      <c r="E46" s="656"/>
      <c r="F46" s="656"/>
      <c r="G46" s="656"/>
      <c r="H46" s="656"/>
      <c r="I46" s="656"/>
      <c r="J46" s="656"/>
      <c r="K46" s="656"/>
      <c r="L46" s="656"/>
      <c r="M46" s="656"/>
      <c r="N46" s="656"/>
      <c r="O46" s="656"/>
      <c r="P46" s="656"/>
      <c r="Q46" s="656"/>
      <c r="R46" s="656"/>
      <c r="S46" s="656"/>
      <c r="T46" s="656"/>
      <c r="U46" s="656"/>
      <c r="V46" s="656"/>
      <c r="W46" s="656"/>
    </row>
    <row r="47" spans="1:23" x14ac:dyDescent="0.3">
      <c r="A47" s="656" t="s">
        <v>47</v>
      </c>
      <c r="B47" s="656"/>
      <c r="C47" s="656"/>
      <c r="D47" s="656"/>
      <c r="E47" s="656"/>
      <c r="F47" s="656"/>
      <c r="G47" s="656"/>
      <c r="H47" s="656"/>
      <c r="I47" s="656"/>
      <c r="J47" s="656"/>
      <c r="K47" s="656"/>
      <c r="L47" s="656"/>
      <c r="M47" s="656"/>
      <c r="N47" s="656"/>
      <c r="O47" s="656"/>
      <c r="P47" s="656"/>
      <c r="Q47" s="656"/>
      <c r="R47" s="656"/>
      <c r="S47" s="656"/>
      <c r="T47" s="656"/>
      <c r="U47" s="656"/>
      <c r="V47" s="656"/>
      <c r="W47" s="656"/>
    </row>
    <row r="48" spans="1:23" ht="15" customHeight="1" x14ac:dyDescent="0.3">
      <c r="A48" s="642" t="s">
        <v>48</v>
      </c>
      <c r="B48" s="642"/>
      <c r="C48" s="642"/>
      <c r="D48" s="642"/>
      <c r="E48" s="642"/>
      <c r="F48" s="642"/>
      <c r="G48" s="642"/>
      <c r="H48" s="642"/>
      <c r="I48" s="642"/>
      <c r="J48" s="642"/>
      <c r="K48" s="642"/>
      <c r="L48" s="642"/>
      <c r="M48" s="642"/>
      <c r="N48" s="642"/>
      <c r="O48" s="642"/>
      <c r="P48" s="642"/>
      <c r="Q48" s="642"/>
      <c r="R48" s="642"/>
      <c r="S48" s="642"/>
      <c r="T48" s="642"/>
      <c r="U48" s="642"/>
      <c r="V48" s="642"/>
      <c r="W48" s="642"/>
    </row>
    <row r="49" spans="1:27" x14ac:dyDescent="0.3">
      <c r="A49" s="656" t="s">
        <v>49</v>
      </c>
      <c r="B49" s="656"/>
      <c r="C49" s="656"/>
      <c r="D49" s="656"/>
      <c r="E49" s="656"/>
      <c r="F49" s="656"/>
      <c r="G49" s="656"/>
      <c r="H49" s="656"/>
      <c r="I49" s="656"/>
      <c r="J49" s="656"/>
      <c r="K49" s="656"/>
      <c r="L49" s="656"/>
      <c r="M49" s="656"/>
      <c r="N49" s="656"/>
      <c r="O49" s="656"/>
      <c r="P49" s="656"/>
      <c r="Q49" s="656"/>
      <c r="R49" s="656"/>
      <c r="S49" s="656"/>
      <c r="T49" s="656"/>
      <c r="U49" s="656"/>
      <c r="V49" s="656"/>
      <c r="W49" s="656"/>
    </row>
    <row r="50" spans="1:27" s="292" customFormat="1" x14ac:dyDescent="0.3">
      <c r="A50" s="656" t="s">
        <v>169</v>
      </c>
      <c r="B50" s="656"/>
      <c r="C50" s="656"/>
      <c r="D50" s="656"/>
      <c r="E50" s="656"/>
      <c r="F50" s="656"/>
      <c r="G50" s="656"/>
      <c r="H50" s="656"/>
      <c r="I50" s="656"/>
      <c r="J50" s="656"/>
      <c r="K50" s="656"/>
      <c r="L50" s="656"/>
      <c r="M50" s="656"/>
      <c r="N50" s="656"/>
      <c r="O50" s="656"/>
      <c r="P50" s="656"/>
      <c r="Q50" s="656"/>
      <c r="R50" s="656"/>
      <c r="S50" s="656"/>
      <c r="T50" s="656"/>
      <c r="U50" s="656"/>
      <c r="V50" s="656"/>
      <c r="W50" s="656"/>
    </row>
    <row r="51" spans="1:27" ht="30" customHeight="1" x14ac:dyDescent="0.3">
      <c r="A51" s="637" t="s">
        <v>436</v>
      </c>
      <c r="B51" s="637"/>
      <c r="C51" s="637"/>
      <c r="D51" s="637"/>
      <c r="E51" s="637"/>
      <c r="F51" s="637"/>
      <c r="G51" s="637"/>
      <c r="H51" s="637"/>
      <c r="I51" s="637"/>
      <c r="J51" s="637"/>
      <c r="K51" s="637"/>
      <c r="L51" s="637"/>
      <c r="M51" s="637"/>
      <c r="N51" s="637"/>
      <c r="O51" s="637"/>
      <c r="P51" s="637"/>
      <c r="Q51" s="637"/>
      <c r="R51" s="637"/>
      <c r="S51" s="637"/>
      <c r="T51" s="637"/>
      <c r="U51" s="637"/>
      <c r="V51" s="637"/>
      <c r="W51" s="637"/>
    </row>
    <row r="52" spans="1:27" ht="39.75" customHeight="1" x14ac:dyDescent="0.3">
      <c r="A52" s="647" t="s">
        <v>443</v>
      </c>
      <c r="B52" s="647"/>
      <c r="C52" s="647"/>
      <c r="D52" s="647"/>
      <c r="E52" s="647"/>
      <c r="F52" s="647"/>
      <c r="G52" s="647"/>
      <c r="H52" s="647"/>
      <c r="I52" s="647"/>
      <c r="J52" s="647"/>
      <c r="K52" s="647"/>
      <c r="L52" s="647"/>
      <c r="M52" s="647"/>
      <c r="N52" s="647"/>
      <c r="O52" s="647"/>
      <c r="P52" s="647"/>
      <c r="Q52" s="647"/>
      <c r="R52" s="647"/>
      <c r="S52" s="647"/>
      <c r="T52" s="647"/>
      <c r="U52" s="647"/>
      <c r="V52" s="647"/>
      <c r="W52" s="647"/>
    </row>
    <row r="53" spans="1:27" x14ac:dyDescent="0.3">
      <c r="A53" s="637" t="s">
        <v>441</v>
      </c>
      <c r="B53" s="637"/>
      <c r="C53" s="637"/>
      <c r="D53" s="637"/>
      <c r="E53" s="637"/>
      <c r="F53" s="637"/>
      <c r="G53" s="637"/>
      <c r="H53" s="637"/>
      <c r="I53" s="637"/>
    </row>
    <row r="56" spans="1:27" x14ac:dyDescent="0.3">
      <c r="B56" s="34"/>
      <c r="C56" s="34"/>
      <c r="Q56" s="505"/>
      <c r="S56" s="505"/>
      <c r="U56" s="505"/>
      <c r="V56" s="9"/>
      <c r="W56" s="505"/>
      <c r="Y56" s="505"/>
      <c r="AA56" s="505"/>
    </row>
    <row r="57" spans="1:27" x14ac:dyDescent="0.3">
      <c r="B57" s="34"/>
      <c r="C57" s="34"/>
      <c r="Q57" s="505"/>
      <c r="U57" s="505"/>
      <c r="V57" s="9"/>
      <c r="Y57" s="505"/>
    </row>
    <row r="58" spans="1:27" x14ac:dyDescent="0.3">
      <c r="B58" s="34"/>
      <c r="C58" s="34"/>
      <c r="R58" s="331"/>
      <c r="S58" s="331"/>
      <c r="V58" s="9"/>
      <c r="W58" s="331"/>
      <c r="Y58" s="505"/>
      <c r="AA58" s="331"/>
    </row>
    <row r="59" spans="1:27" x14ac:dyDescent="0.3">
      <c r="B59" s="34"/>
      <c r="C59" s="34"/>
      <c r="R59" s="331"/>
      <c r="S59" s="331"/>
      <c r="V59" s="9"/>
      <c r="W59" s="331"/>
      <c r="AA59" s="331"/>
    </row>
    <row r="60" spans="1:27" x14ac:dyDescent="0.3">
      <c r="B60" s="34"/>
      <c r="C60" s="34"/>
      <c r="R60" s="331"/>
      <c r="S60" s="331"/>
      <c r="V60" s="9"/>
      <c r="W60" s="331"/>
      <c r="AA60" s="331"/>
    </row>
    <row r="61" spans="1:27" x14ac:dyDescent="0.3">
      <c r="B61" s="34"/>
      <c r="C61" s="34"/>
      <c r="R61" s="331"/>
      <c r="S61" s="331"/>
      <c r="V61" s="9"/>
      <c r="W61" s="331"/>
      <c r="AA61" s="331"/>
    </row>
    <row r="62" spans="1:27" x14ac:dyDescent="0.3">
      <c r="B62" s="34"/>
      <c r="C62" s="34"/>
      <c r="R62" s="331"/>
      <c r="S62" s="331"/>
      <c r="V62" s="9"/>
      <c r="W62" s="331"/>
      <c r="AA62" s="331"/>
    </row>
    <row r="63" spans="1:27" x14ac:dyDescent="0.3">
      <c r="B63" s="34"/>
      <c r="C63" s="34"/>
      <c r="R63" s="331"/>
      <c r="S63" s="331"/>
      <c r="V63" s="9"/>
      <c r="W63" s="331"/>
      <c r="AA63" s="331"/>
    </row>
    <row r="64" spans="1:27" x14ac:dyDescent="0.3">
      <c r="B64" s="34"/>
      <c r="C64" s="34"/>
      <c r="R64" s="331"/>
      <c r="S64" s="331"/>
      <c r="V64" s="9"/>
      <c r="W64" s="331"/>
      <c r="AA64" s="331"/>
    </row>
    <row r="65" spans="2:33" x14ac:dyDescent="0.3">
      <c r="B65" s="34"/>
      <c r="C65" s="34"/>
      <c r="R65" s="331"/>
      <c r="S65" s="331"/>
      <c r="V65" s="9"/>
      <c r="W65" s="331"/>
      <c r="AA65" s="331"/>
    </row>
    <row r="66" spans="2:33" x14ac:dyDescent="0.3">
      <c r="B66" s="34"/>
      <c r="C66" s="34"/>
      <c r="R66" s="331"/>
      <c r="S66" s="331"/>
      <c r="V66" s="9"/>
      <c r="W66" s="331"/>
      <c r="AA66" s="331"/>
    </row>
    <row r="67" spans="2:33" x14ac:dyDescent="0.3">
      <c r="B67" s="34"/>
      <c r="C67" s="34"/>
      <c r="R67" s="331"/>
      <c r="S67" s="331"/>
      <c r="V67" s="9"/>
      <c r="W67" s="331"/>
      <c r="AA67" s="331"/>
    </row>
    <row r="68" spans="2:33" x14ac:dyDescent="0.3">
      <c r="B68" s="34"/>
      <c r="C68" s="34"/>
      <c r="R68" s="331"/>
      <c r="S68" s="331"/>
      <c r="V68" s="9"/>
      <c r="W68" s="331"/>
      <c r="AA68" s="331"/>
    </row>
    <row r="69" spans="2:33" x14ac:dyDescent="0.3">
      <c r="B69" s="34"/>
      <c r="C69" s="34"/>
      <c r="R69" s="331"/>
      <c r="S69" s="331"/>
      <c r="V69" s="9"/>
      <c r="W69" s="331"/>
      <c r="AA69" s="331"/>
    </row>
    <row r="70" spans="2:33" x14ac:dyDescent="0.3">
      <c r="B70" s="34"/>
      <c r="C70" s="34"/>
      <c r="R70" s="331"/>
      <c r="S70" s="331"/>
      <c r="V70" s="9"/>
      <c r="W70" s="331"/>
      <c r="AA70" s="331"/>
    </row>
    <row r="71" spans="2:33" x14ac:dyDescent="0.3">
      <c r="B71" s="34"/>
      <c r="C71" s="34"/>
      <c r="R71" s="331"/>
      <c r="S71" s="331"/>
      <c r="V71" s="9"/>
      <c r="W71" s="331"/>
      <c r="AA71" s="331"/>
    </row>
    <row r="72" spans="2:33" x14ac:dyDescent="0.3">
      <c r="R72" s="331"/>
      <c r="S72" s="331"/>
      <c r="V72" s="9"/>
      <c r="W72" s="331"/>
      <c r="AA72" s="331"/>
    </row>
    <row r="73" spans="2:33" x14ac:dyDescent="0.3">
      <c r="R73" s="331"/>
      <c r="S73" s="331"/>
      <c r="V73" s="9"/>
      <c r="W73" s="331"/>
      <c r="AA73" s="331"/>
    </row>
    <row r="74" spans="2:33" x14ac:dyDescent="0.3">
      <c r="B74" s="34"/>
      <c r="C74" s="34"/>
    </row>
    <row r="75" spans="2:33" x14ac:dyDescent="0.3">
      <c r="B75" s="34"/>
      <c r="C75" s="34"/>
    </row>
    <row r="76" spans="2:33" x14ac:dyDescent="0.3">
      <c r="B76" s="34"/>
      <c r="C76" s="34"/>
      <c r="Q76" s="505"/>
      <c r="S76" s="505"/>
      <c r="X76" s="505"/>
      <c r="Z76" s="505"/>
      <c r="AE76" s="505" t="s">
        <v>247</v>
      </c>
      <c r="AG76" s="505" t="s">
        <v>248</v>
      </c>
    </row>
    <row r="77" spans="2:33" x14ac:dyDescent="0.3">
      <c r="B77" s="34"/>
      <c r="C77" s="34"/>
      <c r="Q77" s="505"/>
      <c r="X77" s="505"/>
      <c r="AE77" s="505">
        <f>+Y57</f>
        <v>0</v>
      </c>
    </row>
    <row r="78" spans="2:33" x14ac:dyDescent="0.3">
      <c r="B78" s="34"/>
      <c r="C78" s="34"/>
      <c r="S78" s="331"/>
      <c r="Z78" s="331"/>
      <c r="AE78" s="505"/>
      <c r="AF78" s="9" t="s">
        <v>109</v>
      </c>
      <c r="AG78" s="331">
        <f>+ABS(W10-W$42)/((W11^2+W$43^2)^(1/2))</f>
        <v>1.9623165638621591</v>
      </c>
    </row>
    <row r="79" spans="2:33" x14ac:dyDescent="0.3">
      <c r="B79" s="34"/>
      <c r="C79" s="34"/>
      <c r="S79" s="331"/>
      <c r="Z79" s="331"/>
      <c r="AF79" s="9" t="s">
        <v>97</v>
      </c>
      <c r="AG79" s="331">
        <f>+ABS(W12-W$42)/((W13^2+W$43^2)^(1/2))</f>
        <v>3.6342507342071686</v>
      </c>
    </row>
    <row r="80" spans="2:33" x14ac:dyDescent="0.3">
      <c r="B80" s="34"/>
      <c r="C80" s="34"/>
      <c r="S80" s="331"/>
      <c r="Z80" s="331"/>
      <c r="AF80" s="9" t="s">
        <v>98</v>
      </c>
      <c r="AG80" s="331">
        <f>+ABS(W14-W$42)/((W15^2+W$43^2)^(1/2))</f>
        <v>0.78773368399217014</v>
      </c>
    </row>
    <row r="81" spans="2:33" x14ac:dyDescent="0.3">
      <c r="B81" s="34"/>
      <c r="C81" s="34"/>
      <c r="S81" s="331"/>
      <c r="Z81" s="331"/>
      <c r="AF81" s="9" t="s">
        <v>99</v>
      </c>
      <c r="AG81" s="331">
        <f>+ABS(W16-W$42)/((W17^2+W$43^2)^(1/2))</f>
        <v>0.60405759648099511</v>
      </c>
    </row>
    <row r="82" spans="2:33" x14ac:dyDescent="0.3">
      <c r="B82" s="34"/>
      <c r="C82" s="34"/>
      <c r="S82" s="331"/>
      <c r="Z82" s="331"/>
      <c r="AF82" s="9" t="s">
        <v>100</v>
      </c>
      <c r="AG82" s="331">
        <f>+ABS(W18-W$42)/((W19^2+W$43^2)^(1/2))</f>
        <v>0.20152909437560448</v>
      </c>
    </row>
    <row r="83" spans="2:33" x14ac:dyDescent="0.3">
      <c r="B83" s="34"/>
      <c r="C83" s="34"/>
      <c r="S83" s="331"/>
      <c r="Z83" s="331"/>
      <c r="AF83" s="9" t="s">
        <v>101</v>
      </c>
      <c r="AG83" s="331">
        <f>+ABS(W20-W$42)/((W21^2+W$43^2)^(1/2))</f>
        <v>1.9187437723482086</v>
      </c>
    </row>
    <row r="84" spans="2:33" x14ac:dyDescent="0.3">
      <c r="B84" s="34"/>
      <c r="C84" s="34"/>
      <c r="S84" s="331"/>
      <c r="Z84" s="331"/>
      <c r="AF84" s="9" t="s">
        <v>50</v>
      </c>
      <c r="AG84" s="331">
        <f>+ABS(W22-W$42)/((W23^2+W$43^2)^(1/2))</f>
        <v>1.9767090205547519</v>
      </c>
    </row>
    <row r="85" spans="2:33" x14ac:dyDescent="0.3">
      <c r="B85" s="34"/>
      <c r="C85" s="34"/>
      <c r="S85" s="331"/>
      <c r="Z85" s="331"/>
      <c r="AF85" s="9" t="s">
        <v>102</v>
      </c>
      <c r="AG85" s="331">
        <f>+ABS(W24-W$42)/((W25^2+W$43^2)^(1/2))</f>
        <v>0.85224407522247347</v>
      </c>
    </row>
    <row r="86" spans="2:33" x14ac:dyDescent="0.3">
      <c r="B86" s="34"/>
      <c r="C86" s="34"/>
      <c r="S86" s="331"/>
      <c r="Z86" s="331"/>
      <c r="AF86" s="9" t="s">
        <v>103</v>
      </c>
      <c r="AG86" s="331">
        <f>+ABS(W26-W$42)/((W27^2+W$43^2)^(1/2))</f>
        <v>6.4796892022656816E-2</v>
      </c>
    </row>
    <row r="87" spans="2:33" x14ac:dyDescent="0.3">
      <c r="B87" s="34"/>
      <c r="C87" s="34"/>
      <c r="S87" s="331"/>
      <c r="Z87" s="331"/>
      <c r="AF87" s="9" t="s">
        <v>111</v>
      </c>
      <c r="AG87" s="331">
        <f>+ABS(W28-W$42)/((W29^2+W$43^2)^(1/2))</f>
        <v>0.68749657251259044</v>
      </c>
    </row>
    <row r="88" spans="2:33" x14ac:dyDescent="0.3">
      <c r="B88" s="34"/>
      <c r="C88" s="34"/>
      <c r="S88" s="331"/>
      <c r="Z88" s="331"/>
      <c r="AF88" s="9" t="s">
        <v>104</v>
      </c>
      <c r="AG88" s="331">
        <f>+ABS(W30-W$42)/((W31^2+W$43^2)^(1/2))</f>
        <v>0.68302226811529476</v>
      </c>
    </row>
    <row r="89" spans="2:33" x14ac:dyDescent="0.3">
      <c r="B89" s="34"/>
      <c r="C89" s="34"/>
      <c r="S89" s="331"/>
      <c r="Z89" s="331"/>
      <c r="AF89" s="9" t="s">
        <v>105</v>
      </c>
      <c r="AG89" s="331">
        <f>+ABS(W32-W$42)/((W33^2+W$43^2)^(1/2))</f>
        <v>1.8711349662837171</v>
      </c>
    </row>
    <row r="90" spans="2:33" x14ac:dyDescent="0.3">
      <c r="S90" s="331"/>
      <c r="Z90" s="331"/>
      <c r="AF90" s="9" t="s">
        <v>108</v>
      </c>
      <c r="AG90" s="331">
        <f>+ABS(W34-W$42)/((W35^2+W$43^2)^(1/2))</f>
        <v>1.3040654543304352E-2</v>
      </c>
    </row>
    <row r="91" spans="2:33" x14ac:dyDescent="0.3">
      <c r="S91" s="331"/>
      <c r="Z91" s="331"/>
      <c r="AF91" s="9" t="s">
        <v>106</v>
      </c>
      <c r="AG91" s="331">
        <f>+ABS(W36-W$42)/((W37^2+W$43^2)^(1/2))</f>
        <v>0.76973788449180847</v>
      </c>
    </row>
    <row r="92" spans="2:33" x14ac:dyDescent="0.3">
      <c r="S92" s="331"/>
      <c r="Z92" s="331"/>
      <c r="AF92" s="9" t="s">
        <v>107</v>
      </c>
      <c r="AG92" s="331">
        <f>+ABS(W38-W$42)/((W39^2+W$43^2)^(1/2))</f>
        <v>3.2824824280195393</v>
      </c>
    </row>
    <row r="93" spans="2:33" x14ac:dyDescent="0.3">
      <c r="S93" s="331"/>
      <c r="Z93" s="331"/>
      <c r="AF93" s="9" t="s">
        <v>96</v>
      </c>
      <c r="AG93" s="331">
        <f>+ABS(W40-W$42)/((W41^2+W$43^2)^(1/2))</f>
        <v>3.5058210161573506</v>
      </c>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17" spans="1:8" x14ac:dyDescent="0.3">
      <c r="A117" s="505"/>
    </row>
    <row r="120" spans="1:8" x14ac:dyDescent="0.3">
      <c r="B120" s="514"/>
      <c r="C120" s="514"/>
      <c r="D120" s="514"/>
      <c r="E120" s="514"/>
      <c r="F120" s="514"/>
      <c r="G120" s="514"/>
      <c r="H120" s="514"/>
    </row>
    <row r="121" spans="1:8" x14ac:dyDescent="0.3">
      <c r="B121" s="515"/>
      <c r="C121" s="515"/>
      <c r="D121" s="515"/>
      <c r="E121" s="515"/>
      <c r="F121" s="515"/>
      <c r="G121" s="515"/>
      <c r="H121" s="515"/>
    </row>
    <row r="122" spans="1:8" x14ac:dyDescent="0.3">
      <c r="A122" s="331"/>
      <c r="B122" s="515"/>
      <c r="C122" s="515"/>
      <c r="D122" s="515"/>
      <c r="E122" s="515"/>
      <c r="F122" s="515"/>
      <c r="G122" s="515"/>
      <c r="H122" s="515"/>
    </row>
    <row r="123" spans="1:8" x14ac:dyDescent="0.3">
      <c r="A123" s="331"/>
      <c r="B123" s="515"/>
      <c r="C123" s="515"/>
      <c r="D123" s="515"/>
      <c r="E123" s="515"/>
      <c r="F123" s="515"/>
      <c r="G123" s="515"/>
      <c r="H123" s="515"/>
    </row>
    <row r="124" spans="1:8" x14ac:dyDescent="0.3">
      <c r="A124" s="331"/>
      <c r="B124" s="515"/>
      <c r="C124" s="515"/>
      <c r="D124" s="515"/>
      <c r="E124" s="515"/>
      <c r="F124" s="515"/>
      <c r="G124" s="515"/>
      <c r="H124" s="515"/>
    </row>
    <row r="125" spans="1:8" x14ac:dyDescent="0.3">
      <c r="A125" s="331"/>
      <c r="B125" s="515"/>
      <c r="C125" s="515"/>
      <c r="D125" s="515"/>
      <c r="E125" s="515"/>
      <c r="F125" s="515"/>
      <c r="G125" s="515"/>
      <c r="H125" s="515"/>
    </row>
    <row r="126" spans="1:8" x14ac:dyDescent="0.3">
      <c r="A126" s="331"/>
      <c r="B126" s="515"/>
      <c r="C126" s="515"/>
      <c r="D126" s="515"/>
      <c r="E126" s="515"/>
      <c r="F126" s="515"/>
      <c r="G126" s="515"/>
      <c r="H126" s="515"/>
    </row>
    <row r="127" spans="1:8" x14ac:dyDescent="0.3">
      <c r="A127" s="331"/>
      <c r="B127" s="515"/>
      <c r="C127" s="515"/>
      <c r="D127" s="515"/>
      <c r="E127" s="515"/>
      <c r="F127" s="515"/>
      <c r="G127" s="515"/>
      <c r="H127" s="515"/>
    </row>
    <row r="128" spans="1:8" x14ac:dyDescent="0.3">
      <c r="A128" s="331"/>
      <c r="B128" s="515"/>
      <c r="C128" s="515"/>
      <c r="D128" s="515"/>
      <c r="E128" s="515"/>
      <c r="F128" s="515"/>
      <c r="G128" s="515"/>
      <c r="H128" s="515"/>
    </row>
    <row r="129" spans="1:8" x14ac:dyDescent="0.3">
      <c r="A129" s="331"/>
      <c r="B129" s="515"/>
      <c r="C129" s="515"/>
      <c r="D129" s="515"/>
      <c r="E129" s="515"/>
      <c r="F129" s="515"/>
      <c r="G129" s="515"/>
      <c r="H129" s="515"/>
    </row>
    <row r="130" spans="1:8" x14ac:dyDescent="0.3">
      <c r="A130" s="331"/>
      <c r="B130" s="513"/>
      <c r="C130" s="513"/>
      <c r="D130" s="513"/>
      <c r="E130" s="513"/>
      <c r="F130" s="513"/>
      <c r="G130" s="513"/>
      <c r="H130" s="513"/>
    </row>
    <row r="131" spans="1:8" x14ac:dyDescent="0.3">
      <c r="A131" s="331"/>
      <c r="B131" s="515"/>
      <c r="C131" s="515"/>
      <c r="D131" s="515"/>
      <c r="E131" s="515"/>
      <c r="F131" s="515"/>
      <c r="G131" s="515"/>
      <c r="H131" s="515"/>
    </row>
    <row r="132" spans="1:8" x14ac:dyDescent="0.3">
      <c r="A132" s="331"/>
      <c r="B132" s="515"/>
      <c r="C132" s="515"/>
      <c r="D132" s="515"/>
      <c r="E132" s="515"/>
      <c r="F132" s="515"/>
      <c r="G132" s="515"/>
      <c r="H132" s="515"/>
    </row>
    <row r="133" spans="1:8" x14ac:dyDescent="0.3">
      <c r="A133" s="331"/>
      <c r="B133" s="515"/>
      <c r="C133" s="515"/>
      <c r="D133" s="515"/>
      <c r="E133" s="515"/>
      <c r="F133" s="515"/>
      <c r="G133" s="515"/>
      <c r="H133" s="515"/>
    </row>
    <row r="134" spans="1:8" x14ac:dyDescent="0.3">
      <c r="A134" s="331"/>
      <c r="B134" s="515"/>
      <c r="C134" s="515"/>
      <c r="D134" s="515"/>
      <c r="E134" s="515"/>
      <c r="F134" s="515"/>
      <c r="G134" s="515"/>
      <c r="H134" s="515"/>
    </row>
    <row r="135" spans="1:8" x14ac:dyDescent="0.3">
      <c r="A135" s="331"/>
      <c r="B135" s="515"/>
      <c r="C135" s="515"/>
      <c r="D135" s="515"/>
      <c r="E135" s="515"/>
      <c r="F135" s="515"/>
      <c r="G135" s="515"/>
      <c r="H135" s="515"/>
    </row>
    <row r="136" spans="1:8" x14ac:dyDescent="0.3">
      <c r="A136" s="331"/>
      <c r="B136" s="515"/>
      <c r="C136" s="515"/>
      <c r="D136" s="515"/>
      <c r="E136" s="515"/>
      <c r="F136" s="515"/>
      <c r="G136" s="515"/>
      <c r="H136" s="515"/>
    </row>
    <row r="137" spans="1:8" x14ac:dyDescent="0.3">
      <c r="B137" s="513"/>
      <c r="C137" s="513"/>
      <c r="D137" s="513"/>
      <c r="E137" s="513"/>
      <c r="F137" s="513"/>
      <c r="G137" s="513"/>
      <c r="H137" s="513"/>
    </row>
    <row r="139" spans="1:8" x14ac:dyDescent="0.3">
      <c r="B139" s="514"/>
      <c r="C139" s="514"/>
      <c r="D139" s="514"/>
      <c r="E139" s="514"/>
      <c r="F139" s="514"/>
      <c r="G139" s="514"/>
      <c r="H139" s="514"/>
    </row>
    <row r="140" spans="1:8" x14ac:dyDescent="0.3">
      <c r="B140" s="513"/>
      <c r="C140" s="513"/>
      <c r="D140" s="513"/>
      <c r="E140" s="513"/>
      <c r="F140" s="513"/>
      <c r="G140" s="513"/>
      <c r="H140" s="513"/>
    </row>
    <row r="141" spans="1:8" x14ac:dyDescent="0.3">
      <c r="B141" s="513"/>
      <c r="C141" s="513"/>
      <c r="D141" s="513"/>
      <c r="E141" s="513"/>
      <c r="F141" s="513"/>
      <c r="G141" s="513"/>
      <c r="H141" s="513"/>
    </row>
    <row r="142" spans="1:8" x14ac:dyDescent="0.3">
      <c r="B142" s="513"/>
      <c r="C142" s="513"/>
      <c r="D142" s="513"/>
      <c r="E142" s="513"/>
      <c r="F142" s="513"/>
      <c r="G142" s="513"/>
      <c r="H142" s="513"/>
    </row>
    <row r="143" spans="1:8" x14ac:dyDescent="0.3">
      <c r="B143" s="513"/>
      <c r="C143" s="513"/>
      <c r="D143" s="513"/>
      <c r="E143" s="513"/>
      <c r="F143" s="513"/>
      <c r="G143" s="513"/>
      <c r="H143" s="513"/>
    </row>
    <row r="144" spans="1:8" x14ac:dyDescent="0.3">
      <c r="B144" s="513"/>
      <c r="C144" s="513"/>
      <c r="D144" s="513"/>
      <c r="E144" s="513"/>
      <c r="F144" s="513"/>
      <c r="G144" s="513"/>
      <c r="H144" s="513"/>
    </row>
    <row r="145" spans="2:8" x14ac:dyDescent="0.3">
      <c r="B145" s="513"/>
      <c r="C145" s="513"/>
      <c r="D145" s="513"/>
      <c r="E145" s="513"/>
      <c r="F145" s="513"/>
      <c r="G145" s="513"/>
      <c r="H145" s="513"/>
    </row>
    <row r="146" spans="2:8" x14ac:dyDescent="0.3">
      <c r="B146" s="513"/>
      <c r="C146" s="513"/>
      <c r="D146" s="513"/>
      <c r="E146" s="513"/>
      <c r="F146" s="513"/>
      <c r="G146" s="513"/>
      <c r="H146" s="513"/>
    </row>
    <row r="147" spans="2:8" x14ac:dyDescent="0.3">
      <c r="B147" s="513"/>
      <c r="C147" s="513"/>
      <c r="D147" s="513"/>
      <c r="E147" s="513"/>
      <c r="F147" s="513"/>
      <c r="G147" s="513"/>
      <c r="H147" s="513"/>
    </row>
    <row r="148" spans="2:8" x14ac:dyDescent="0.3">
      <c r="B148" s="513"/>
      <c r="C148" s="513"/>
      <c r="D148" s="513"/>
      <c r="E148" s="513"/>
      <c r="F148" s="513"/>
      <c r="G148" s="513"/>
      <c r="H148" s="513"/>
    </row>
    <row r="149" spans="2:8" x14ac:dyDescent="0.3">
      <c r="B149" s="513"/>
      <c r="C149" s="513"/>
      <c r="D149" s="513"/>
      <c r="E149" s="513"/>
      <c r="F149" s="513"/>
      <c r="G149" s="513"/>
      <c r="H149" s="513"/>
    </row>
    <row r="150" spans="2:8" x14ac:dyDescent="0.3">
      <c r="B150" s="513"/>
      <c r="C150" s="513"/>
      <c r="D150" s="513"/>
      <c r="E150" s="513"/>
      <c r="F150" s="513"/>
      <c r="G150" s="513"/>
      <c r="H150" s="513"/>
    </row>
    <row r="151" spans="2:8" x14ac:dyDescent="0.3">
      <c r="B151" s="513"/>
      <c r="C151" s="513"/>
      <c r="D151" s="513"/>
      <c r="E151" s="513"/>
      <c r="F151" s="513"/>
      <c r="G151" s="513"/>
      <c r="H151" s="513"/>
    </row>
    <row r="152" spans="2:8" x14ac:dyDescent="0.3">
      <c r="B152" s="513"/>
      <c r="C152" s="513"/>
      <c r="D152" s="513"/>
      <c r="E152" s="513"/>
      <c r="F152" s="513"/>
      <c r="G152" s="513"/>
      <c r="H152" s="513"/>
    </row>
    <row r="153" spans="2:8" x14ac:dyDescent="0.3">
      <c r="B153" s="513"/>
      <c r="C153" s="513"/>
      <c r="D153" s="513"/>
      <c r="E153" s="513"/>
      <c r="F153" s="513"/>
      <c r="G153" s="513"/>
      <c r="H153" s="513"/>
    </row>
    <row r="154" spans="2:8" x14ac:dyDescent="0.3">
      <c r="B154" s="513"/>
      <c r="C154" s="513"/>
      <c r="D154" s="513"/>
      <c r="E154" s="513"/>
      <c r="F154" s="513"/>
      <c r="G154" s="513"/>
      <c r="H154" s="513"/>
    </row>
    <row r="155" spans="2:8" x14ac:dyDescent="0.3">
      <c r="B155" s="513"/>
      <c r="C155" s="513"/>
      <c r="D155" s="513"/>
      <c r="E155" s="513"/>
      <c r="F155" s="513"/>
      <c r="G155" s="513"/>
      <c r="H155" s="513"/>
    </row>
    <row r="156" spans="2:8" x14ac:dyDescent="0.3">
      <c r="B156" s="513"/>
      <c r="C156" s="513"/>
      <c r="D156" s="513"/>
      <c r="E156" s="513"/>
      <c r="F156" s="513"/>
      <c r="G156" s="513"/>
      <c r="H156" s="513"/>
    </row>
    <row r="158" spans="2:8" x14ac:dyDescent="0.3">
      <c r="B158" s="514"/>
      <c r="C158" s="514"/>
      <c r="D158" s="514"/>
      <c r="E158" s="514"/>
      <c r="F158" s="514"/>
      <c r="G158" s="514"/>
      <c r="H158" s="514"/>
    </row>
    <row r="159" spans="2:8" x14ac:dyDescent="0.3">
      <c r="B159" s="513"/>
      <c r="C159" s="513"/>
      <c r="D159" s="513"/>
      <c r="E159" s="513"/>
      <c r="F159" s="513"/>
      <c r="G159" s="513"/>
      <c r="H159" s="513"/>
    </row>
    <row r="160" spans="2:8" x14ac:dyDescent="0.3">
      <c r="B160" s="513"/>
      <c r="C160" s="513"/>
      <c r="D160" s="513"/>
      <c r="E160" s="513"/>
      <c r="F160" s="513"/>
      <c r="G160" s="513"/>
      <c r="H160" s="513"/>
    </row>
    <row r="161" spans="2:8" x14ac:dyDescent="0.3">
      <c r="B161" s="513"/>
      <c r="C161" s="513"/>
      <c r="D161" s="513"/>
      <c r="E161" s="513"/>
      <c r="F161" s="513"/>
      <c r="G161" s="513"/>
      <c r="H161" s="513"/>
    </row>
    <row r="162" spans="2:8" x14ac:dyDescent="0.3">
      <c r="B162" s="513"/>
      <c r="C162" s="513"/>
      <c r="D162" s="513"/>
      <c r="E162" s="513"/>
      <c r="F162" s="513"/>
      <c r="G162" s="513"/>
      <c r="H162" s="513"/>
    </row>
    <row r="163" spans="2:8" x14ac:dyDescent="0.3">
      <c r="B163" s="513"/>
      <c r="C163" s="513"/>
      <c r="D163" s="513"/>
      <c r="E163" s="513"/>
      <c r="F163" s="513"/>
      <c r="G163" s="513"/>
      <c r="H163" s="513"/>
    </row>
    <row r="164" spans="2:8" x14ac:dyDescent="0.3">
      <c r="B164" s="513"/>
      <c r="C164" s="513"/>
      <c r="D164" s="513"/>
      <c r="E164" s="513"/>
      <c r="F164" s="513"/>
      <c r="G164" s="513"/>
      <c r="H164" s="513"/>
    </row>
    <row r="165" spans="2:8" x14ac:dyDescent="0.3">
      <c r="B165" s="513"/>
      <c r="C165" s="513"/>
      <c r="D165" s="513"/>
      <c r="E165" s="513"/>
      <c r="F165" s="513"/>
      <c r="G165" s="513"/>
      <c r="H165" s="513"/>
    </row>
    <row r="166" spans="2:8" x14ac:dyDescent="0.3">
      <c r="B166" s="513"/>
      <c r="C166" s="513"/>
      <c r="D166" s="513"/>
      <c r="E166" s="513"/>
      <c r="F166" s="513"/>
      <c r="G166" s="513"/>
      <c r="H166" s="513"/>
    </row>
    <row r="167" spans="2:8" x14ac:dyDescent="0.3">
      <c r="B167" s="513"/>
      <c r="C167" s="513"/>
      <c r="D167" s="513"/>
      <c r="E167" s="513"/>
      <c r="F167" s="513"/>
      <c r="G167" s="513"/>
      <c r="H167" s="513"/>
    </row>
    <row r="168" spans="2:8" x14ac:dyDescent="0.3">
      <c r="B168" s="513"/>
      <c r="C168" s="513"/>
      <c r="D168" s="513"/>
      <c r="E168" s="513"/>
      <c r="F168" s="513"/>
      <c r="G168" s="513"/>
      <c r="H168" s="513"/>
    </row>
    <row r="169" spans="2:8" x14ac:dyDescent="0.3">
      <c r="B169" s="513"/>
      <c r="C169" s="513"/>
      <c r="D169" s="513"/>
      <c r="E169" s="513"/>
      <c r="F169" s="513"/>
      <c r="G169" s="513"/>
      <c r="H169" s="513"/>
    </row>
    <row r="170" spans="2:8" x14ac:dyDescent="0.3">
      <c r="B170" s="513"/>
      <c r="C170" s="513"/>
      <c r="D170" s="513"/>
      <c r="E170" s="513"/>
      <c r="F170" s="513"/>
      <c r="G170" s="513"/>
      <c r="H170" s="513"/>
    </row>
    <row r="171" spans="2:8" x14ac:dyDescent="0.3">
      <c r="B171" s="513"/>
      <c r="C171" s="513"/>
      <c r="D171" s="513"/>
      <c r="E171" s="513"/>
      <c r="F171" s="513"/>
      <c r="G171" s="513"/>
      <c r="H171" s="513"/>
    </row>
    <row r="172" spans="2:8" x14ac:dyDescent="0.3">
      <c r="B172" s="513"/>
      <c r="C172" s="513"/>
      <c r="D172" s="513"/>
      <c r="E172" s="513"/>
      <c r="F172" s="513"/>
      <c r="G172" s="513"/>
      <c r="H172" s="513"/>
    </row>
    <row r="173" spans="2:8" x14ac:dyDescent="0.3">
      <c r="B173" s="513"/>
      <c r="C173" s="513"/>
      <c r="D173" s="513"/>
      <c r="E173" s="513"/>
      <c r="F173" s="513"/>
      <c r="G173" s="513"/>
      <c r="H173" s="513"/>
    </row>
    <row r="174" spans="2:8" x14ac:dyDescent="0.3">
      <c r="B174" s="513"/>
      <c r="C174" s="513"/>
      <c r="D174" s="513"/>
      <c r="E174" s="513"/>
      <c r="F174" s="513"/>
      <c r="G174" s="513"/>
      <c r="H174" s="513"/>
    </row>
    <row r="175" spans="2:8" x14ac:dyDescent="0.3">
      <c r="B175" s="513"/>
      <c r="C175" s="513"/>
      <c r="D175" s="513"/>
      <c r="E175" s="513"/>
      <c r="F175" s="513"/>
      <c r="G175" s="513"/>
      <c r="H175" s="513"/>
    </row>
  </sheetData>
  <mergeCells count="15">
    <mergeCell ref="A53:I53"/>
    <mergeCell ref="A51:W51"/>
    <mergeCell ref="A52:W52"/>
    <mergeCell ref="A3:W3"/>
    <mergeCell ref="A4:W4"/>
    <mergeCell ref="A5:W5"/>
    <mergeCell ref="C7:I7"/>
    <mergeCell ref="J7:P7"/>
    <mergeCell ref="Q7:W7"/>
    <mergeCell ref="A50:W50"/>
    <mergeCell ref="A45:W45"/>
    <mergeCell ref="A46:W46"/>
    <mergeCell ref="A47:W47"/>
    <mergeCell ref="A48:W48"/>
    <mergeCell ref="A49:W49"/>
  </mergeCells>
  <conditionalFormatting sqref="S58:S73">
    <cfRule type="cellIs" dxfId="134" priority="6" operator="greaterThan">
      <formula>1.96</formula>
    </cfRule>
  </conditionalFormatting>
  <conditionalFormatting sqref="W58:W73">
    <cfRule type="cellIs" dxfId="133" priority="5" operator="greaterThan">
      <formula>1.96</formula>
    </cfRule>
  </conditionalFormatting>
  <conditionalFormatting sqref="AA58:AA73">
    <cfRule type="cellIs" dxfId="132" priority="4" operator="greaterThan">
      <formula>1.96</formula>
    </cfRule>
  </conditionalFormatting>
  <conditionalFormatting sqref="S78:S93">
    <cfRule type="cellIs" dxfId="131" priority="3" operator="greaterThan">
      <formula>1.96</formula>
    </cfRule>
  </conditionalFormatting>
  <conditionalFormatting sqref="Z78:Z93">
    <cfRule type="cellIs" dxfId="130" priority="2" operator="greaterThan">
      <formula>1.96</formula>
    </cfRule>
  </conditionalFormatting>
  <conditionalFormatting sqref="AG78:AG93">
    <cfRule type="cellIs" dxfId="129" priority="1" operator="greaterThan">
      <formula>1.96</formula>
    </cfRule>
  </conditionalFormatting>
  <hyperlinks>
    <hyperlink ref="A1" location="Indice!A1" display="Indice" xr:uid="{64F4F8DA-B508-4EE0-8E6B-1BCCBDC559B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0"/>
  <dimension ref="A1:AG174"/>
  <sheetViews>
    <sheetView workbookViewId="0">
      <selection activeCell="G57" sqref="G57"/>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8" t="s">
        <v>257</v>
      </c>
    </row>
    <row r="2" spans="1:23" x14ac:dyDescent="0.3">
      <c r="A2" s="10"/>
      <c r="B2" s="10"/>
      <c r="C2" s="10"/>
    </row>
    <row r="3" spans="1:23" x14ac:dyDescent="0.3">
      <c r="A3" s="639" t="s">
        <v>176</v>
      </c>
      <c r="B3" s="639"/>
      <c r="C3" s="639"/>
      <c r="D3" s="639"/>
      <c r="E3" s="639"/>
      <c r="F3" s="639"/>
      <c r="G3" s="639"/>
      <c r="H3" s="639"/>
      <c r="I3" s="639"/>
      <c r="J3" s="639"/>
      <c r="K3" s="639"/>
      <c r="L3" s="639"/>
      <c r="M3" s="639"/>
      <c r="N3" s="639"/>
      <c r="O3" s="639"/>
      <c r="P3" s="639"/>
      <c r="Q3" s="639"/>
      <c r="R3" s="639"/>
      <c r="S3" s="639"/>
      <c r="T3" s="639"/>
      <c r="U3" s="639"/>
      <c r="V3" s="639"/>
      <c r="W3" s="639"/>
    </row>
    <row r="4" spans="1:23" x14ac:dyDescent="0.3">
      <c r="A4" s="639" t="s">
        <v>243</v>
      </c>
      <c r="B4" s="639"/>
      <c r="C4" s="639"/>
      <c r="D4" s="639"/>
      <c r="E4" s="639"/>
      <c r="F4" s="639"/>
      <c r="G4" s="639"/>
      <c r="H4" s="639"/>
      <c r="I4" s="639"/>
      <c r="J4" s="639"/>
      <c r="K4" s="639"/>
      <c r="L4" s="639"/>
      <c r="M4" s="639"/>
      <c r="N4" s="639"/>
      <c r="O4" s="639"/>
      <c r="P4" s="639"/>
      <c r="Q4" s="639"/>
      <c r="R4" s="639"/>
      <c r="S4" s="639"/>
      <c r="T4" s="639"/>
      <c r="U4" s="639"/>
      <c r="V4" s="639"/>
      <c r="W4" s="639"/>
    </row>
    <row r="5" spans="1:23" x14ac:dyDescent="0.3">
      <c r="A5" s="652" t="s">
        <v>61</v>
      </c>
      <c r="B5" s="652"/>
      <c r="C5" s="652"/>
      <c r="D5" s="652"/>
      <c r="E5" s="652"/>
      <c r="F5" s="652"/>
      <c r="G5" s="652"/>
      <c r="H5" s="652"/>
      <c r="I5" s="652"/>
      <c r="J5" s="652"/>
      <c r="K5" s="652"/>
      <c r="L5" s="652"/>
      <c r="M5" s="652"/>
      <c r="N5" s="652"/>
      <c r="O5" s="652"/>
      <c r="P5" s="652"/>
      <c r="Q5" s="652"/>
      <c r="R5" s="652"/>
      <c r="S5" s="652"/>
      <c r="T5" s="652"/>
      <c r="U5" s="652"/>
      <c r="V5" s="652"/>
      <c r="W5" s="652"/>
    </row>
    <row r="6" spans="1:23" x14ac:dyDescent="0.3">
      <c r="A6" s="137"/>
      <c r="B6" s="137"/>
      <c r="C6" s="137"/>
      <c r="D6" s="137"/>
      <c r="E6" s="137"/>
      <c r="F6" s="66"/>
      <c r="G6" s="66"/>
      <c r="H6" s="66"/>
      <c r="I6" s="66"/>
      <c r="J6" s="66"/>
      <c r="K6" s="66"/>
      <c r="L6" s="66"/>
      <c r="M6" s="66"/>
    </row>
    <row r="7" spans="1:23" x14ac:dyDescent="0.3">
      <c r="A7" s="129" t="s">
        <v>3</v>
      </c>
      <c r="B7" s="152"/>
      <c r="C7" s="653" t="s">
        <v>30</v>
      </c>
      <c r="D7" s="654"/>
      <c r="E7" s="654"/>
      <c r="F7" s="654"/>
      <c r="G7" s="654"/>
      <c r="H7" s="654"/>
      <c r="I7" s="655"/>
      <c r="J7" s="653" t="s">
        <v>28</v>
      </c>
      <c r="K7" s="654"/>
      <c r="L7" s="654"/>
      <c r="M7" s="654"/>
      <c r="N7" s="654"/>
      <c r="O7" s="654"/>
      <c r="P7" s="655"/>
      <c r="Q7" s="653" t="s">
        <v>29</v>
      </c>
      <c r="R7" s="654"/>
      <c r="S7" s="654"/>
      <c r="T7" s="654"/>
      <c r="U7" s="654"/>
      <c r="V7" s="654"/>
      <c r="W7" s="655"/>
    </row>
    <row r="8" spans="1:23" x14ac:dyDescent="0.3">
      <c r="A8" s="126"/>
      <c r="B8" s="153"/>
      <c r="C8" s="63">
        <v>2006</v>
      </c>
      <c r="D8" s="127">
        <v>2009</v>
      </c>
      <c r="E8" s="127">
        <v>2011</v>
      </c>
      <c r="F8" s="127">
        <v>2013</v>
      </c>
      <c r="G8" s="127">
        <v>2015</v>
      </c>
      <c r="H8" s="127">
        <v>2017</v>
      </c>
      <c r="I8" s="128">
        <v>2020</v>
      </c>
      <c r="J8" s="126">
        <v>2006</v>
      </c>
      <c r="K8" s="127">
        <v>2009</v>
      </c>
      <c r="L8" s="127">
        <v>2011</v>
      </c>
      <c r="M8" s="127">
        <v>2013</v>
      </c>
      <c r="N8" s="127">
        <v>2015</v>
      </c>
      <c r="O8" s="127">
        <v>2017</v>
      </c>
      <c r="P8" s="128">
        <v>2020</v>
      </c>
      <c r="Q8" s="126">
        <v>2006</v>
      </c>
      <c r="R8" s="127">
        <v>2009</v>
      </c>
      <c r="S8" s="127">
        <v>2011</v>
      </c>
      <c r="T8" s="127">
        <v>2013</v>
      </c>
      <c r="U8" s="63">
        <v>2015</v>
      </c>
      <c r="V8" s="63">
        <v>2017</v>
      </c>
      <c r="W8" s="128">
        <v>2020</v>
      </c>
    </row>
    <row r="9" spans="1:23" x14ac:dyDescent="0.3">
      <c r="A9" s="129"/>
      <c r="B9" s="152"/>
      <c r="C9" s="112"/>
      <c r="D9" s="64"/>
      <c r="E9" s="64"/>
      <c r="F9" s="64"/>
      <c r="G9" s="64"/>
      <c r="H9" s="64"/>
      <c r="I9" s="144"/>
      <c r="J9" s="146"/>
      <c r="K9" s="64"/>
      <c r="L9" s="64"/>
      <c r="M9" s="64"/>
      <c r="N9" s="64"/>
      <c r="O9" s="64"/>
      <c r="P9" s="144"/>
      <c r="Q9" s="146"/>
      <c r="R9" s="64"/>
      <c r="S9" s="64"/>
      <c r="T9" s="64"/>
      <c r="U9" s="51"/>
      <c r="V9" s="51"/>
      <c r="W9" s="144"/>
    </row>
    <row r="10" spans="1:23" x14ac:dyDescent="0.3">
      <c r="A10" s="105" t="s">
        <v>109</v>
      </c>
      <c r="B10" s="181" t="s">
        <v>88</v>
      </c>
      <c r="C10" s="49">
        <v>13.160572779090781</v>
      </c>
      <c r="D10" s="36">
        <v>7.5637504903883883</v>
      </c>
      <c r="E10" s="36">
        <v>7.0874905819767573</v>
      </c>
      <c r="F10" s="36">
        <v>4.6517727561505868</v>
      </c>
      <c r="G10" s="36">
        <v>2.0211776489947773</v>
      </c>
      <c r="H10" s="36">
        <v>2.425636403195226</v>
      </c>
      <c r="I10" s="83">
        <v>5.9427112360127907</v>
      </c>
      <c r="J10" s="36">
        <v>4.4277267037910395</v>
      </c>
      <c r="K10" s="36">
        <v>2.3291027729898963</v>
      </c>
      <c r="L10" s="36">
        <v>1.728141217747291</v>
      </c>
      <c r="M10" s="36">
        <v>1.3705799758115838</v>
      </c>
      <c r="N10" s="233">
        <v>1.0981778965009383</v>
      </c>
      <c r="O10" s="233">
        <v>0.50863972210483643</v>
      </c>
      <c r="P10" s="147">
        <v>2.1961906703450418</v>
      </c>
      <c r="Q10" s="229">
        <v>2.1438990580595405</v>
      </c>
      <c r="R10" s="230">
        <v>1.1123872177514187</v>
      </c>
      <c r="S10" s="230">
        <v>0.8396570439943164</v>
      </c>
      <c r="T10" s="230">
        <v>0.67087808153193507</v>
      </c>
      <c r="U10" s="230">
        <v>0.71674555861816269</v>
      </c>
      <c r="V10" s="230">
        <v>0.21264799904064327</v>
      </c>
      <c r="W10" s="147">
        <v>1.3880122148497238</v>
      </c>
    </row>
    <row r="11" spans="1:23" x14ac:dyDescent="0.3">
      <c r="A11" s="105"/>
      <c r="B11" s="181" t="s">
        <v>89</v>
      </c>
      <c r="C11" s="49">
        <v>3.021332533274355</v>
      </c>
      <c r="D11" s="36">
        <v>1.5780056543142498</v>
      </c>
      <c r="E11" s="36">
        <v>0.81262410444522593</v>
      </c>
      <c r="F11" s="36">
        <v>0.67831778918919361</v>
      </c>
      <c r="G11" s="36">
        <v>0.63913665117498475</v>
      </c>
      <c r="H11" s="36">
        <v>0.42627368501998641</v>
      </c>
      <c r="I11" s="83">
        <v>0.67044366349750861</v>
      </c>
      <c r="J11" s="36">
        <v>0.94537824232879852</v>
      </c>
      <c r="K11" s="36">
        <v>0.55381093880965893</v>
      </c>
      <c r="L11" s="36">
        <v>0.39619129842806428</v>
      </c>
      <c r="M11" s="36">
        <v>0.24382125346107689</v>
      </c>
      <c r="N11" s="233">
        <v>0.38875477735001618</v>
      </c>
      <c r="O11" s="233">
        <v>9.941590377598554E-2</v>
      </c>
      <c r="P11" s="147">
        <v>0.32431049478136237</v>
      </c>
      <c r="Q11" s="229">
        <v>0.50198102928373078</v>
      </c>
      <c r="R11" s="230">
        <v>0.32593187438968074</v>
      </c>
      <c r="S11" s="230">
        <v>0.32180100133549783</v>
      </c>
      <c r="T11" s="230">
        <v>0.13482796183728615</v>
      </c>
      <c r="U11" s="230">
        <v>0.2838173998501613</v>
      </c>
      <c r="V11" s="230">
        <v>5.0166872545645093E-2</v>
      </c>
      <c r="W11" s="147">
        <v>0.24280584505957029</v>
      </c>
    </row>
    <row r="12" spans="1:23" x14ac:dyDescent="0.3">
      <c r="A12" s="105" t="s">
        <v>97</v>
      </c>
      <c r="B12" s="181" t="s">
        <v>88</v>
      </c>
      <c r="C12" s="49">
        <v>10.465363990303386</v>
      </c>
      <c r="D12" s="36">
        <v>8.0293579751125375</v>
      </c>
      <c r="E12" s="36">
        <v>5.9917990265887324</v>
      </c>
      <c r="F12" s="36">
        <v>2.1861180237442346</v>
      </c>
      <c r="G12" s="36">
        <v>2.3016501993519149</v>
      </c>
      <c r="H12" s="36">
        <v>1.6600635400645789</v>
      </c>
      <c r="I12" s="83">
        <v>6.86782011223554</v>
      </c>
      <c r="J12" s="36">
        <v>3.2043939122604836</v>
      </c>
      <c r="K12" s="36">
        <v>2.4744023116307057</v>
      </c>
      <c r="L12" s="36">
        <v>1.5294484203418648</v>
      </c>
      <c r="M12" s="36">
        <v>0.60216089885721258</v>
      </c>
      <c r="N12" s="233">
        <v>0.60987011102025634</v>
      </c>
      <c r="O12" s="233">
        <v>0.61931561267048885</v>
      </c>
      <c r="P12" s="147">
        <v>3.2259220905621513</v>
      </c>
      <c r="Q12" s="229">
        <v>1.5479357966302201</v>
      </c>
      <c r="R12" s="230">
        <v>1.1889932865991528</v>
      </c>
      <c r="S12" s="230">
        <v>0.68360923219153624</v>
      </c>
      <c r="T12" s="230">
        <v>0.28716832785835372</v>
      </c>
      <c r="U12" s="233">
        <v>0.29884927737821398</v>
      </c>
      <c r="V12" s="233">
        <v>0.4375371133555595</v>
      </c>
      <c r="W12" s="147">
        <v>2.3959845525854417</v>
      </c>
    </row>
    <row r="13" spans="1:23" x14ac:dyDescent="0.3">
      <c r="A13" s="105"/>
      <c r="B13" s="181" t="s">
        <v>89</v>
      </c>
      <c r="C13" s="49">
        <v>1.7394489042481445</v>
      </c>
      <c r="D13" s="36">
        <v>1.1643675600559431</v>
      </c>
      <c r="E13" s="36">
        <v>0.6749750871335628</v>
      </c>
      <c r="F13" s="36">
        <v>0.37214521996828115</v>
      </c>
      <c r="G13" s="36">
        <v>0.49524362057071336</v>
      </c>
      <c r="H13" s="36">
        <v>0.26679411557721627</v>
      </c>
      <c r="I13" s="83">
        <v>0.63498505712083286</v>
      </c>
      <c r="J13" s="36">
        <v>0.62713081680133953</v>
      </c>
      <c r="K13" s="36">
        <v>0.43965365315074506</v>
      </c>
      <c r="L13" s="36">
        <v>0.19493139006309751</v>
      </c>
      <c r="M13" s="36">
        <v>0.12081713936607939</v>
      </c>
      <c r="N13" s="233">
        <v>0.17408357079775152</v>
      </c>
      <c r="O13" s="233">
        <v>0.11910233502490607</v>
      </c>
      <c r="P13" s="147">
        <v>0.45929805714843841</v>
      </c>
      <c r="Q13" s="229">
        <v>0.37683750911338826</v>
      </c>
      <c r="R13" s="230">
        <v>0.27449145407037989</v>
      </c>
      <c r="S13" s="230">
        <v>0.10833658058101486</v>
      </c>
      <c r="T13" s="230">
        <v>7.3381390615388606E-2</v>
      </c>
      <c r="U13" s="233">
        <v>0.10797358832313567</v>
      </c>
      <c r="V13" s="233">
        <v>0.10282803749816778</v>
      </c>
      <c r="W13" s="147">
        <v>0.4421251227393958</v>
      </c>
    </row>
    <row r="14" spans="1:23" x14ac:dyDescent="0.3">
      <c r="A14" s="105" t="s">
        <v>98</v>
      </c>
      <c r="B14" s="181" t="s">
        <v>88</v>
      </c>
      <c r="C14" s="49">
        <v>4.5401363214754431</v>
      </c>
      <c r="D14" s="36">
        <v>2.070429616938863</v>
      </c>
      <c r="E14" s="36">
        <v>2.1811193067369978</v>
      </c>
      <c r="F14" s="36">
        <v>1.1376242693177454</v>
      </c>
      <c r="G14" s="36">
        <v>1.6002883339659502</v>
      </c>
      <c r="H14" s="36">
        <v>1.6025996589995612</v>
      </c>
      <c r="I14" s="83">
        <v>3.69745726188766</v>
      </c>
      <c r="J14" s="36">
        <v>0.97460737044453538</v>
      </c>
      <c r="K14" s="36">
        <v>0.66652006918493378</v>
      </c>
      <c r="L14" s="36">
        <v>0.59777282368683693</v>
      </c>
      <c r="M14" s="36">
        <v>0.34378196911892456</v>
      </c>
      <c r="N14" s="233">
        <v>0.32931143582986694</v>
      </c>
      <c r="O14" s="233">
        <v>0.58705750064618856</v>
      </c>
      <c r="P14" s="147">
        <v>1.9602672503432967</v>
      </c>
      <c r="Q14" s="229">
        <v>0.27166249135303794</v>
      </c>
      <c r="R14" s="230">
        <v>0.35939671382191907</v>
      </c>
      <c r="S14" s="230">
        <v>0.27197938323063298</v>
      </c>
      <c r="T14" s="230">
        <v>0.21646983130615005</v>
      </c>
      <c r="U14" s="233">
        <v>0.1420712960911861</v>
      </c>
      <c r="V14" s="233">
        <v>0.35649980682121696</v>
      </c>
      <c r="W14" s="147">
        <v>1.4696222289632757</v>
      </c>
    </row>
    <row r="15" spans="1:23" x14ac:dyDescent="0.3">
      <c r="A15" s="105"/>
      <c r="B15" s="181" t="s">
        <v>89</v>
      </c>
      <c r="C15" s="49">
        <v>1.4535018554691204</v>
      </c>
      <c r="D15" s="36">
        <v>0.54189386093237923</v>
      </c>
      <c r="E15" s="36">
        <v>0.44612319259682859</v>
      </c>
      <c r="F15" s="36">
        <v>0.2992121879234424</v>
      </c>
      <c r="G15" s="36">
        <v>0.38284391367050402</v>
      </c>
      <c r="H15" s="36">
        <v>0.40324736858949156</v>
      </c>
      <c r="I15" s="83">
        <v>0.53192290212574389</v>
      </c>
      <c r="J15" s="36">
        <v>0.28150533658988874</v>
      </c>
      <c r="K15" s="36">
        <v>0.25432266711642226</v>
      </c>
      <c r="L15" s="36">
        <v>0.15341224529655453</v>
      </c>
      <c r="M15" s="36">
        <v>0.1088994719075027</v>
      </c>
      <c r="N15" s="233">
        <v>8.2382893918930847E-2</v>
      </c>
      <c r="O15" s="233">
        <v>0.15428854674376827</v>
      </c>
      <c r="P15" s="147">
        <v>0.33603496014285572</v>
      </c>
      <c r="Q15" s="229">
        <v>7.5325442476858559E-2</v>
      </c>
      <c r="R15" s="230">
        <v>0.17479755144021863</v>
      </c>
      <c r="S15" s="230">
        <v>7.4599811972333049E-2</v>
      </c>
      <c r="T15" s="230">
        <v>9.9555878482057603E-2</v>
      </c>
      <c r="U15" s="233">
        <v>4.905098040584225E-2</v>
      </c>
      <c r="V15" s="233">
        <v>9.5372273138518066E-2</v>
      </c>
      <c r="W15" s="147">
        <v>0.2783167820465704</v>
      </c>
    </row>
    <row r="16" spans="1:23" x14ac:dyDescent="0.3">
      <c r="A16" s="105" t="s">
        <v>99</v>
      </c>
      <c r="B16" s="181" t="s">
        <v>88</v>
      </c>
      <c r="C16" s="49">
        <v>9.2640348385875217</v>
      </c>
      <c r="D16" s="36">
        <v>10.342718165842374</v>
      </c>
      <c r="E16" s="36">
        <v>5.3675101325446377</v>
      </c>
      <c r="F16" s="36">
        <v>1.9654824529797505</v>
      </c>
      <c r="G16" s="36">
        <v>1.7404421548466973</v>
      </c>
      <c r="H16" s="36">
        <v>2.5500853188396637</v>
      </c>
      <c r="I16" s="83">
        <v>3.829016413689581</v>
      </c>
      <c r="J16" s="36">
        <v>2.5548576754760206</v>
      </c>
      <c r="K16" s="36">
        <v>3.7613791305533697</v>
      </c>
      <c r="L16" s="36">
        <v>1.5100368624595537</v>
      </c>
      <c r="M16" s="36">
        <v>0.72173684216867284</v>
      </c>
      <c r="N16" s="233">
        <v>0.46245871964942814</v>
      </c>
      <c r="O16" s="233">
        <v>0.74260242547660316</v>
      </c>
      <c r="P16" s="147">
        <v>1.4516297108315444</v>
      </c>
      <c r="Q16" s="229">
        <v>1.1149182707315672</v>
      </c>
      <c r="R16" s="230">
        <v>1.9606826898239849</v>
      </c>
      <c r="S16" s="230">
        <v>0.75320896315862329</v>
      </c>
      <c r="T16" s="230">
        <v>0.45917105885434645</v>
      </c>
      <c r="U16" s="233">
        <v>0.19194156734580747</v>
      </c>
      <c r="V16" s="233">
        <v>0.35257934550333797</v>
      </c>
      <c r="W16" s="147">
        <v>0.88803426429253951</v>
      </c>
    </row>
    <row r="17" spans="1:23" x14ac:dyDescent="0.3">
      <c r="A17" s="105"/>
      <c r="B17" s="181" t="s">
        <v>89</v>
      </c>
      <c r="C17" s="49">
        <v>1.6192189618638866</v>
      </c>
      <c r="D17" s="36">
        <v>1.7025739492565164</v>
      </c>
      <c r="E17" s="36">
        <v>0.68056413469494925</v>
      </c>
      <c r="F17" s="36">
        <v>0.3830657979746992</v>
      </c>
      <c r="G17" s="36">
        <v>0.44212694331715502</v>
      </c>
      <c r="H17" s="36">
        <v>0.45281112526758355</v>
      </c>
      <c r="I17" s="83">
        <v>0.58786462259654759</v>
      </c>
      <c r="J17" s="36">
        <v>0.53234077880225805</v>
      </c>
      <c r="K17" s="36">
        <v>0.74188872686096619</v>
      </c>
      <c r="L17" s="36">
        <v>0.27167263882943971</v>
      </c>
      <c r="M17" s="36">
        <v>0.20332744324433766</v>
      </c>
      <c r="N17" s="233">
        <v>0.13155481605619798</v>
      </c>
      <c r="O17" s="233">
        <v>0.12152313635186184</v>
      </c>
      <c r="P17" s="147">
        <v>0.28419876083952372</v>
      </c>
      <c r="Q17" s="229">
        <v>0.27584661121486637</v>
      </c>
      <c r="R17" s="230">
        <v>0.44065809475806139</v>
      </c>
      <c r="S17" s="230">
        <v>0.18712079665642695</v>
      </c>
      <c r="T17" s="230">
        <v>0.14993769877188989</v>
      </c>
      <c r="U17" s="233">
        <v>6.0984642172670078E-2</v>
      </c>
      <c r="V17" s="233">
        <v>7.4085291313725724E-2</v>
      </c>
      <c r="W17" s="147">
        <v>0.20557078585881758</v>
      </c>
    </row>
    <row r="18" spans="1:23" x14ac:dyDescent="0.3">
      <c r="A18" s="105" t="s">
        <v>100</v>
      </c>
      <c r="B18" s="181" t="s">
        <v>88</v>
      </c>
      <c r="C18" s="49">
        <v>15.926823634580137</v>
      </c>
      <c r="D18" s="36">
        <v>11.766175009903947</v>
      </c>
      <c r="E18" s="36">
        <v>9.5104526776495373</v>
      </c>
      <c r="F18" s="36">
        <v>5.3203013709017837</v>
      </c>
      <c r="G18" s="36">
        <v>3.9785761871153706</v>
      </c>
      <c r="H18" s="36">
        <v>2.9972101569899632</v>
      </c>
      <c r="I18" s="83">
        <v>4.0277293721757061</v>
      </c>
      <c r="J18" s="36">
        <v>4.1332199864814418</v>
      </c>
      <c r="K18" s="36">
        <v>3.477947229854538</v>
      </c>
      <c r="L18" s="36">
        <v>2.2197813971415457</v>
      </c>
      <c r="M18" s="36">
        <v>1.3952264496096125</v>
      </c>
      <c r="N18" s="233">
        <v>1.0671878466315579</v>
      </c>
      <c r="O18" s="233">
        <v>0.64550926622645666</v>
      </c>
      <c r="P18" s="147">
        <v>1.4468091045221436</v>
      </c>
      <c r="Q18" s="229">
        <v>1.6486090427836011</v>
      </c>
      <c r="R18" s="230">
        <v>1.7215857753031187</v>
      </c>
      <c r="S18" s="230">
        <v>0.95773558455438579</v>
      </c>
      <c r="T18" s="230">
        <v>0.56393327457553566</v>
      </c>
      <c r="U18" s="233">
        <v>0.50408733520185856</v>
      </c>
      <c r="V18" s="233">
        <v>0.27284765439844977</v>
      </c>
      <c r="W18" s="147">
        <v>0.88593698787943087</v>
      </c>
    </row>
    <row r="19" spans="1:23" x14ac:dyDescent="0.3">
      <c r="A19" s="105"/>
      <c r="B19" s="181" t="s">
        <v>89</v>
      </c>
      <c r="C19" s="49">
        <v>1.3588585296110649</v>
      </c>
      <c r="D19" s="36">
        <v>0.90225077649760221</v>
      </c>
      <c r="E19" s="36">
        <v>0.89491173989568151</v>
      </c>
      <c r="F19" s="36">
        <v>0.84129982838798756</v>
      </c>
      <c r="G19" s="36">
        <v>0.41549671043376685</v>
      </c>
      <c r="H19" s="36">
        <v>0.43297417589961268</v>
      </c>
      <c r="I19" s="83">
        <v>0.44673074844108207</v>
      </c>
      <c r="J19" s="36">
        <v>0.39957091590766936</v>
      </c>
      <c r="K19" s="36">
        <v>0.3042485077947707</v>
      </c>
      <c r="L19" s="36">
        <v>0.28998091095255002</v>
      </c>
      <c r="M19" s="36">
        <v>0.23173718289008169</v>
      </c>
      <c r="N19" s="233">
        <v>0.15947024444794697</v>
      </c>
      <c r="O19" s="233">
        <v>0.11663795737054417</v>
      </c>
      <c r="P19" s="147">
        <v>0.21115051658886602</v>
      </c>
      <c r="Q19" s="229">
        <v>0.18307732425989243</v>
      </c>
      <c r="R19" s="230">
        <v>0.21269061416044913</v>
      </c>
      <c r="S19" s="230">
        <v>0.18734343100337744</v>
      </c>
      <c r="T19" s="230">
        <v>0.10473624132762759</v>
      </c>
      <c r="U19" s="233">
        <v>9.6832116584608233E-2</v>
      </c>
      <c r="V19" s="233">
        <v>7.4591943930778087E-2</v>
      </c>
      <c r="W19" s="147">
        <v>0.16125216153823216</v>
      </c>
    </row>
    <row r="20" spans="1:23" x14ac:dyDescent="0.3">
      <c r="A20" s="105" t="s">
        <v>101</v>
      </c>
      <c r="B20" s="181" t="s">
        <v>88</v>
      </c>
      <c r="C20" s="49">
        <v>12.968369652975234</v>
      </c>
      <c r="D20" s="36">
        <v>8.6828414330448513</v>
      </c>
      <c r="E20" s="36">
        <v>8.515549347115158</v>
      </c>
      <c r="F20" s="36">
        <v>4.5145940149458799</v>
      </c>
      <c r="G20" s="36">
        <v>3.2137566642480402</v>
      </c>
      <c r="H20" s="36">
        <v>1.5851335515982317</v>
      </c>
      <c r="I20" s="83">
        <v>4.8715221390300378</v>
      </c>
      <c r="J20" s="36">
        <v>3.2970508726846863</v>
      </c>
      <c r="K20" s="36">
        <v>2.5034949220563365</v>
      </c>
      <c r="L20" s="36">
        <v>2.2608761263553396</v>
      </c>
      <c r="M20" s="36">
        <v>1.2012854828518982</v>
      </c>
      <c r="N20" s="233">
        <v>0.75222122368677069</v>
      </c>
      <c r="O20" s="233">
        <v>0.50724677908339699</v>
      </c>
      <c r="P20" s="147">
        <v>1.9985074242792711</v>
      </c>
      <c r="Q20" s="229">
        <v>1.3390557254671276</v>
      </c>
      <c r="R20" s="230">
        <v>1.2120381215190503</v>
      </c>
      <c r="S20" s="230">
        <v>1.0510224541201461</v>
      </c>
      <c r="T20" s="230">
        <v>0.58811253545995057</v>
      </c>
      <c r="U20" s="233">
        <v>0.33111918911228244</v>
      </c>
      <c r="V20" s="233">
        <v>0.27072377233255562</v>
      </c>
      <c r="W20" s="147">
        <v>1.2774890458535717</v>
      </c>
    </row>
    <row r="21" spans="1:23" x14ac:dyDescent="0.3">
      <c r="A21" s="105"/>
      <c r="B21" s="181" t="s">
        <v>89</v>
      </c>
      <c r="C21" s="49">
        <v>0.8837827535907774</v>
      </c>
      <c r="D21" s="36">
        <v>0.67723679845499885</v>
      </c>
      <c r="E21" s="36">
        <v>0.79225601507044341</v>
      </c>
      <c r="F21" s="36">
        <v>0.38283111641997963</v>
      </c>
      <c r="G21" s="36">
        <v>0.32941398084509055</v>
      </c>
      <c r="H21" s="36">
        <v>0.21072557017393945</v>
      </c>
      <c r="I21" s="83">
        <v>0.41138254913958205</v>
      </c>
      <c r="J21" s="36">
        <v>0.26247287851682771</v>
      </c>
      <c r="K21" s="36">
        <v>0.24962327854444977</v>
      </c>
      <c r="L21" s="36">
        <v>0.23667181000466037</v>
      </c>
      <c r="M21" s="36">
        <v>0.13871557632864831</v>
      </c>
      <c r="N21" s="233">
        <v>9.1073745650882498E-2</v>
      </c>
      <c r="O21" s="233">
        <v>8.420363863624887E-2</v>
      </c>
      <c r="P21" s="147">
        <v>0.1853518111304161</v>
      </c>
      <c r="Q21" s="229">
        <v>0.14725209884554047</v>
      </c>
      <c r="R21" s="230">
        <v>0.18201217231449063</v>
      </c>
      <c r="S21" s="230">
        <v>0.14688096008956586</v>
      </c>
      <c r="T21" s="230">
        <v>9.1648662614713688E-2</v>
      </c>
      <c r="U21" s="233">
        <v>5.0975911212219435E-2</v>
      </c>
      <c r="V21" s="233">
        <v>5.3669311335648784E-2</v>
      </c>
      <c r="W21" s="147">
        <v>0.13194455489702572</v>
      </c>
    </row>
    <row r="22" spans="1:23" x14ac:dyDescent="0.3">
      <c r="A22" s="105" t="s">
        <v>50</v>
      </c>
      <c r="B22" s="181" t="s">
        <v>88</v>
      </c>
      <c r="C22" s="49">
        <v>7.5100871676464527</v>
      </c>
      <c r="D22" s="36">
        <v>5.9522535903566913</v>
      </c>
      <c r="E22" s="36">
        <v>5.7802008688453155</v>
      </c>
      <c r="F22" s="36">
        <v>2.5698193146844126</v>
      </c>
      <c r="G22" s="36">
        <v>2.1278180316931432</v>
      </c>
      <c r="H22" s="36">
        <v>1.5268212209437408</v>
      </c>
      <c r="I22" s="83">
        <v>3.6667959572160171</v>
      </c>
      <c r="J22" s="36">
        <v>2.0584558296830795</v>
      </c>
      <c r="K22" s="36">
        <v>1.7985751880744516</v>
      </c>
      <c r="L22" s="36">
        <v>1.4162194081000823</v>
      </c>
      <c r="M22" s="36">
        <v>0.72323105352767492</v>
      </c>
      <c r="N22" s="233">
        <v>0.62778029594617157</v>
      </c>
      <c r="O22" s="233">
        <v>0.48812088725448505</v>
      </c>
      <c r="P22" s="147">
        <v>1.4283817764319746</v>
      </c>
      <c r="Q22" s="229">
        <v>0.96272011424197268</v>
      </c>
      <c r="R22" s="230">
        <v>0.96396768794077803</v>
      </c>
      <c r="S22" s="230">
        <v>0.56759940240311124</v>
      </c>
      <c r="T22" s="230">
        <v>0.34084280795565497</v>
      </c>
      <c r="U22" s="233">
        <v>0.30675836112618099</v>
      </c>
      <c r="V22" s="233">
        <v>0.27943726349175546</v>
      </c>
      <c r="W22" s="147">
        <v>0.92973427058015234</v>
      </c>
    </row>
    <row r="23" spans="1:23" x14ac:dyDescent="0.3">
      <c r="A23" s="105"/>
      <c r="B23" s="181" t="s">
        <v>89</v>
      </c>
      <c r="C23" s="49">
        <v>0.42633404519190099</v>
      </c>
      <c r="D23" s="36">
        <v>0.35504074562748872</v>
      </c>
      <c r="E23" s="36">
        <v>0.44887714805475576</v>
      </c>
      <c r="F23" s="36">
        <v>0.24489786794465079</v>
      </c>
      <c r="G23" s="36">
        <v>0.20135461733154797</v>
      </c>
      <c r="H23" s="36">
        <v>0.15529960771531012</v>
      </c>
      <c r="I23" s="83">
        <v>0.21411213047142891</v>
      </c>
      <c r="J23" s="36">
        <v>0.14820308716339675</v>
      </c>
      <c r="K23" s="36">
        <v>0.15312593579717976</v>
      </c>
      <c r="L23" s="36">
        <v>0.13063240606636131</v>
      </c>
      <c r="M23" s="36">
        <v>7.5629112041847038E-2</v>
      </c>
      <c r="N23" s="233">
        <v>8.0865997670410181E-2</v>
      </c>
      <c r="O23" s="233">
        <v>6.4938873929600308E-2</v>
      </c>
      <c r="P23" s="147">
        <v>9.673685498201437E-2</v>
      </c>
      <c r="Q23" s="229">
        <v>8.9138625429532659E-2</v>
      </c>
      <c r="R23" s="230">
        <v>9.9314906470905795E-2</v>
      </c>
      <c r="S23" s="230">
        <v>6.3994148274491056E-2</v>
      </c>
      <c r="T23" s="230">
        <v>4.3455410606184526E-2</v>
      </c>
      <c r="U23" s="233">
        <v>4.8281990962399816E-2</v>
      </c>
      <c r="V23" s="233">
        <v>4.5415693475892388E-2</v>
      </c>
      <c r="W23" s="147">
        <v>6.9475157688864836E-2</v>
      </c>
    </row>
    <row r="24" spans="1:23" x14ac:dyDescent="0.3">
      <c r="A24" s="105" t="s">
        <v>102</v>
      </c>
      <c r="B24" s="181" t="s">
        <v>88</v>
      </c>
      <c r="C24" s="49">
        <v>11.829274543155165</v>
      </c>
      <c r="D24" s="36">
        <v>8.2486485487065586</v>
      </c>
      <c r="E24" s="36">
        <v>5.7095385801856562</v>
      </c>
      <c r="F24" s="36">
        <v>4.702861571890697</v>
      </c>
      <c r="G24" s="36">
        <v>3.7711971929578945</v>
      </c>
      <c r="H24" s="36">
        <v>2.1997357002651605</v>
      </c>
      <c r="I24" s="83">
        <v>4.2028742223647351</v>
      </c>
      <c r="J24" s="36">
        <v>2.995884239305751</v>
      </c>
      <c r="K24" s="36">
        <v>2.2216755029448927</v>
      </c>
      <c r="L24" s="36">
        <v>1.3587412535949737</v>
      </c>
      <c r="M24" s="36">
        <v>1.2586154372980518</v>
      </c>
      <c r="N24" s="233">
        <v>1.0233366951976879</v>
      </c>
      <c r="O24" s="233">
        <v>0.71607323321508642</v>
      </c>
      <c r="P24" s="147">
        <v>1.5024188274446324</v>
      </c>
      <c r="Q24" s="229">
        <v>1.2450318972906049</v>
      </c>
      <c r="R24" s="230">
        <v>1.0800610680677569</v>
      </c>
      <c r="S24" s="230">
        <v>0.63039109141444927</v>
      </c>
      <c r="T24" s="230">
        <v>0.57237023934235132</v>
      </c>
      <c r="U24" s="230">
        <v>0.48090005934448538</v>
      </c>
      <c r="V24" s="230">
        <v>0.41195311901703324</v>
      </c>
      <c r="W24" s="147">
        <v>0.88200263251150479</v>
      </c>
    </row>
    <row r="25" spans="1:23" x14ac:dyDescent="0.3">
      <c r="A25" s="105"/>
      <c r="B25" s="181" t="s">
        <v>89</v>
      </c>
      <c r="C25" s="49">
        <v>0.7159314759649148</v>
      </c>
      <c r="D25" s="36">
        <v>0.76730577586356141</v>
      </c>
      <c r="E25" s="36">
        <v>0.83293903046699358</v>
      </c>
      <c r="F25" s="36">
        <v>0.48800666039127538</v>
      </c>
      <c r="G25" s="36">
        <v>0.41057178800512201</v>
      </c>
      <c r="H25" s="36">
        <v>0.32099208733227791</v>
      </c>
      <c r="I25" s="83">
        <v>0.36705232972368868</v>
      </c>
      <c r="J25" s="36">
        <v>0.22334580718678851</v>
      </c>
      <c r="K25" s="36">
        <v>0.24673699771933424</v>
      </c>
      <c r="L25" s="36">
        <v>0.24219985167416852</v>
      </c>
      <c r="M25" s="36">
        <v>0.15670487097378558</v>
      </c>
      <c r="N25" s="233">
        <v>0.14044160840319042</v>
      </c>
      <c r="O25" s="233">
        <v>0.11387781246116745</v>
      </c>
      <c r="P25" s="147">
        <v>0.14224011170234499</v>
      </c>
      <c r="Q25" s="229">
        <v>0.10981749467641501</v>
      </c>
      <c r="R25" s="230">
        <v>0.15012519323832277</v>
      </c>
      <c r="S25" s="230">
        <v>0.14701934611339021</v>
      </c>
      <c r="T25" s="230">
        <v>9.6887361637989042E-2</v>
      </c>
      <c r="U25" s="230">
        <v>9.9142851914804112E-2</v>
      </c>
      <c r="V25" s="230">
        <v>8.3826072403236043E-2</v>
      </c>
      <c r="W25" s="147">
        <v>0.11164494687524018</v>
      </c>
    </row>
    <row r="26" spans="1:23" x14ac:dyDescent="0.3">
      <c r="A26" s="105" t="s">
        <v>103</v>
      </c>
      <c r="B26" s="181" t="s">
        <v>88</v>
      </c>
      <c r="C26" s="49">
        <v>20.756854464200185</v>
      </c>
      <c r="D26" s="36">
        <v>16.743573309101826</v>
      </c>
      <c r="E26" s="36">
        <v>11.194476083425755</v>
      </c>
      <c r="F26" s="36">
        <v>5.933406354835383</v>
      </c>
      <c r="G26" s="36">
        <v>5.1250192475118661</v>
      </c>
      <c r="H26" s="36">
        <v>3.0421327891296852</v>
      </c>
      <c r="I26" s="83">
        <v>4.5068905622790334</v>
      </c>
      <c r="J26" s="36">
        <v>6.1988115595828255</v>
      </c>
      <c r="K26" s="36">
        <v>4.7022134419980137</v>
      </c>
      <c r="L26" s="36">
        <v>2.704138554222308</v>
      </c>
      <c r="M26" s="36">
        <v>1.6352696364966977</v>
      </c>
      <c r="N26" s="233">
        <v>1.412934345154176</v>
      </c>
      <c r="O26" s="233">
        <v>0.87449654317695702</v>
      </c>
      <c r="P26" s="147">
        <v>1.5067363848968824</v>
      </c>
      <c r="Q26" s="229">
        <v>2.8940601815065405</v>
      </c>
      <c r="R26" s="230">
        <v>2.2264860209432054</v>
      </c>
      <c r="S26" s="230">
        <v>1.1262757773325378</v>
      </c>
      <c r="T26" s="230">
        <v>0.75071706639640634</v>
      </c>
      <c r="U26" s="233">
        <v>0.67071138380954198</v>
      </c>
      <c r="V26" s="233">
        <v>0.44276152020651488</v>
      </c>
      <c r="W26" s="147">
        <v>0.87974556672579629</v>
      </c>
    </row>
    <row r="27" spans="1:23" x14ac:dyDescent="0.3">
      <c r="A27" s="105"/>
      <c r="B27" s="181" t="s">
        <v>89</v>
      </c>
      <c r="C27" s="49">
        <v>1.0665021095919471</v>
      </c>
      <c r="D27" s="36">
        <v>1.1639569422690297</v>
      </c>
      <c r="E27" s="36">
        <v>0.62192794826511177</v>
      </c>
      <c r="F27" s="36">
        <v>0.64276582908481994</v>
      </c>
      <c r="G27" s="36">
        <v>0.42197955675732202</v>
      </c>
      <c r="H27" s="36">
        <v>0.3126494925080332</v>
      </c>
      <c r="I27" s="83">
        <v>0.57870011268643795</v>
      </c>
      <c r="J27" s="36">
        <v>0.39089141091283292</v>
      </c>
      <c r="K27" s="36">
        <v>0.32148167681142448</v>
      </c>
      <c r="L27" s="36">
        <v>0.19229099108444381</v>
      </c>
      <c r="M27" s="36">
        <v>0.21564484150941593</v>
      </c>
      <c r="N27" s="233">
        <v>0.17075644305442997</v>
      </c>
      <c r="O27" s="233">
        <v>0.11767285651073109</v>
      </c>
      <c r="P27" s="147">
        <v>0.21909762082283402</v>
      </c>
      <c r="Q27" s="229">
        <v>0.21928142962630123</v>
      </c>
      <c r="R27" s="230">
        <v>0.19697848278324789</v>
      </c>
      <c r="S27" s="230">
        <v>0.11767708301240508</v>
      </c>
      <c r="T27" s="230">
        <v>0.12331659531702986</v>
      </c>
      <c r="U27" s="233">
        <v>0.11780226102976867</v>
      </c>
      <c r="V27" s="233">
        <v>7.7637095766219161E-2</v>
      </c>
      <c r="W27" s="147">
        <v>0.16222077284774331</v>
      </c>
    </row>
    <row r="28" spans="1:23" x14ac:dyDescent="0.3">
      <c r="A28" s="105" t="s">
        <v>111</v>
      </c>
      <c r="B28" s="181" t="s">
        <v>88</v>
      </c>
      <c r="C28" s="293" t="s">
        <v>165</v>
      </c>
      <c r="D28" s="29" t="s">
        <v>165</v>
      </c>
      <c r="E28" s="29" t="s">
        <v>165</v>
      </c>
      <c r="F28" s="29" t="s">
        <v>165</v>
      </c>
      <c r="G28" s="29" t="s">
        <v>165</v>
      </c>
      <c r="H28" s="29">
        <v>4.6095415228108756</v>
      </c>
      <c r="I28" s="83">
        <v>5.2037342333993424</v>
      </c>
      <c r="J28" s="293" t="s">
        <v>165</v>
      </c>
      <c r="K28" s="29" t="s">
        <v>165</v>
      </c>
      <c r="L28" s="29" t="s">
        <v>165</v>
      </c>
      <c r="M28" s="29" t="s">
        <v>165</v>
      </c>
      <c r="N28" s="29" t="s">
        <v>165</v>
      </c>
      <c r="O28" s="29">
        <v>1.1917622678803208</v>
      </c>
      <c r="P28" s="147">
        <v>1.7746787900143639</v>
      </c>
      <c r="Q28" s="293" t="s">
        <v>165</v>
      </c>
      <c r="R28" s="30" t="s">
        <v>165</v>
      </c>
      <c r="S28" s="30" t="s">
        <v>165</v>
      </c>
      <c r="T28" s="30" t="s">
        <v>165</v>
      </c>
      <c r="U28" s="30" t="s">
        <v>165</v>
      </c>
      <c r="V28" s="30">
        <v>0.63937582738688337</v>
      </c>
      <c r="W28" s="147">
        <v>0.94753183231216687</v>
      </c>
    </row>
    <row r="29" spans="1:23" x14ac:dyDescent="0.3">
      <c r="A29" s="105"/>
      <c r="B29" s="181" t="s">
        <v>89</v>
      </c>
      <c r="C29" s="301"/>
      <c r="D29" s="301"/>
      <c r="E29" s="301"/>
      <c r="F29" s="301"/>
      <c r="G29" s="301"/>
      <c r="H29" s="29">
        <v>0.46548266343574685</v>
      </c>
      <c r="I29" s="83">
        <v>0.80672911612280296</v>
      </c>
      <c r="J29" s="301"/>
      <c r="K29" s="301"/>
      <c r="L29" s="301"/>
      <c r="M29" s="301"/>
      <c r="N29" s="301"/>
      <c r="O29" s="233">
        <v>0.15540504037014388</v>
      </c>
      <c r="P29" s="147">
        <v>0.33815106751342794</v>
      </c>
      <c r="Q29" s="2"/>
      <c r="R29" s="12"/>
      <c r="S29" s="12"/>
      <c r="T29" s="12"/>
      <c r="U29" s="12"/>
      <c r="V29" s="233">
        <v>0.12503398276658098</v>
      </c>
      <c r="W29" s="147">
        <v>0.22100783794288206</v>
      </c>
    </row>
    <row r="30" spans="1:23" x14ac:dyDescent="0.3">
      <c r="A30" s="105" t="s">
        <v>104</v>
      </c>
      <c r="B30" s="181" t="s">
        <v>88</v>
      </c>
      <c r="C30" s="232">
        <v>19.914373577956813</v>
      </c>
      <c r="D30" s="232">
        <v>15.297832959855908</v>
      </c>
      <c r="E30" s="232">
        <v>11.325898008455283</v>
      </c>
      <c r="F30" s="232">
        <v>7.9671642726601393</v>
      </c>
      <c r="G30" s="36">
        <v>5.797419916294662</v>
      </c>
      <c r="H30" s="36">
        <v>3.7151136809890719</v>
      </c>
      <c r="I30" s="83">
        <v>5.0750113335114673</v>
      </c>
      <c r="J30" s="231">
        <v>6.1381363055439024</v>
      </c>
      <c r="K30" s="232">
        <v>4.3020927023164086</v>
      </c>
      <c r="L30" s="232">
        <v>3.2856874454768059</v>
      </c>
      <c r="M30" s="232">
        <v>2.1151795977543171</v>
      </c>
      <c r="N30" s="233">
        <v>1.5016294357611248</v>
      </c>
      <c r="O30" s="233">
        <v>1.0206051634531463</v>
      </c>
      <c r="P30" s="147">
        <v>1.5977265436028214</v>
      </c>
      <c r="Q30" s="231">
        <v>2.8198716998027775</v>
      </c>
      <c r="R30" s="232">
        <v>1.9001053463475719</v>
      </c>
      <c r="S30" s="232">
        <v>1.4966695164263648</v>
      </c>
      <c r="T30" s="232">
        <v>0.90246209254573984</v>
      </c>
      <c r="U30" s="233">
        <v>0.67634881353959853</v>
      </c>
      <c r="V30" s="233">
        <v>0.48803606160007629</v>
      </c>
      <c r="W30" s="147">
        <v>0.89778430996010772</v>
      </c>
    </row>
    <row r="31" spans="1:23" x14ac:dyDescent="0.3">
      <c r="A31" s="105"/>
      <c r="B31" s="181" t="s">
        <v>89</v>
      </c>
      <c r="C31" s="232">
        <v>0.74832088094417226</v>
      </c>
      <c r="D31" s="232">
        <v>0.71371252410533315</v>
      </c>
      <c r="E31" s="232">
        <v>0.88171782798336285</v>
      </c>
      <c r="F31" s="232">
        <v>0.50277786423886195</v>
      </c>
      <c r="G31" s="36">
        <v>0.33132899989737757</v>
      </c>
      <c r="H31" s="36">
        <v>0.34603423346226009</v>
      </c>
      <c r="I31" s="83">
        <v>0.46261013916832083</v>
      </c>
      <c r="J31" s="231">
        <v>0.27042088591531049</v>
      </c>
      <c r="K31" s="232">
        <v>0.22982266358722489</v>
      </c>
      <c r="L31" s="232">
        <v>0.28813678213829841</v>
      </c>
      <c r="M31" s="232">
        <v>0.15758405797771829</v>
      </c>
      <c r="N31" s="233">
        <v>0.1009055497419058</v>
      </c>
      <c r="O31" s="233">
        <v>0.10123685461333577</v>
      </c>
      <c r="P31" s="147">
        <v>0.15869452562378869</v>
      </c>
      <c r="Q31" s="231">
        <v>0.15597043043372594</v>
      </c>
      <c r="R31" s="232">
        <v>0.11890223017204493</v>
      </c>
      <c r="S31" s="232">
        <v>0.15204510859757636</v>
      </c>
      <c r="T31" s="232">
        <v>8.3055376773898348E-2</v>
      </c>
      <c r="U31" s="233">
        <v>6.3554309396790132E-2</v>
      </c>
      <c r="V31" s="233">
        <v>6.9266810494649639E-2</v>
      </c>
      <c r="W31" s="147">
        <v>0.11422150722728629</v>
      </c>
    </row>
    <row r="32" spans="1:23" x14ac:dyDescent="0.3">
      <c r="A32" s="105" t="s">
        <v>105</v>
      </c>
      <c r="B32" s="181" t="s">
        <v>88</v>
      </c>
      <c r="C32" s="49">
        <v>25.810039978342786</v>
      </c>
      <c r="D32" s="36">
        <v>25.147085394524566</v>
      </c>
      <c r="E32" s="36">
        <v>19.037965623585631</v>
      </c>
      <c r="F32" s="36">
        <v>10.578255526986979</v>
      </c>
      <c r="G32" s="36">
        <v>8.3994766858670591</v>
      </c>
      <c r="H32" s="36">
        <v>4.5701373774345395</v>
      </c>
      <c r="I32" s="83">
        <v>5.9205281588255794</v>
      </c>
      <c r="J32" s="36">
        <v>8.4732176184184915</v>
      </c>
      <c r="K32" s="36">
        <v>8.4821369759501906</v>
      </c>
      <c r="L32" s="36">
        <v>5.8940178984698486</v>
      </c>
      <c r="M32" s="36">
        <v>2.8080145008426172</v>
      </c>
      <c r="N32" s="233">
        <v>2.0249766281319479</v>
      </c>
      <c r="O32" s="233">
        <v>1.1659740487709191</v>
      </c>
      <c r="P32" s="147">
        <v>1.6876600842521703</v>
      </c>
      <c r="Q32" s="229">
        <v>3.9916963739237539</v>
      </c>
      <c r="R32" s="230">
        <v>4.1789918330429838</v>
      </c>
      <c r="S32" s="230">
        <v>2.6570102128103072</v>
      </c>
      <c r="T32" s="230">
        <v>1.1783260513035938</v>
      </c>
      <c r="U32" s="233">
        <v>0.80937275511421269</v>
      </c>
      <c r="V32" s="233">
        <v>0.50918293422221794</v>
      </c>
      <c r="W32" s="147">
        <v>0.82140631634957839</v>
      </c>
    </row>
    <row r="33" spans="1:23" x14ac:dyDescent="0.3">
      <c r="A33" s="105"/>
      <c r="B33" s="181" t="s">
        <v>89</v>
      </c>
      <c r="C33" s="49">
        <v>1.076331111037073</v>
      </c>
      <c r="D33" s="36">
        <v>1.1908101506126512</v>
      </c>
      <c r="E33" s="36">
        <v>1.4650004101731138</v>
      </c>
      <c r="F33" s="36">
        <v>0.76763147591655412</v>
      </c>
      <c r="G33" s="36">
        <v>0.54535127945151241</v>
      </c>
      <c r="H33" s="36">
        <v>0.38666738421109431</v>
      </c>
      <c r="I33" s="83">
        <v>0.51485240077949246</v>
      </c>
      <c r="J33" s="36">
        <v>0.44038679549355053</v>
      </c>
      <c r="K33" s="36">
        <v>0.51546991633334693</v>
      </c>
      <c r="L33" s="36">
        <v>0.69628575497991063</v>
      </c>
      <c r="M33" s="36">
        <v>0.24087364788929755</v>
      </c>
      <c r="N33" s="233">
        <v>0.16366233038679531</v>
      </c>
      <c r="O33" s="233">
        <v>0.11738672852285206</v>
      </c>
      <c r="P33" s="147">
        <v>0.17846745857362406</v>
      </c>
      <c r="Q33" s="229">
        <v>0.25867188079272063</v>
      </c>
      <c r="R33" s="230">
        <v>0.3319695657964265</v>
      </c>
      <c r="S33" s="230">
        <v>0.34376506094200421</v>
      </c>
      <c r="T33" s="230">
        <v>0.12360689552834232</v>
      </c>
      <c r="U33" s="233">
        <v>8.9022439490358818E-2</v>
      </c>
      <c r="V33" s="233">
        <v>6.8230562499125458E-2</v>
      </c>
      <c r="W33" s="147">
        <v>0.10791865023833808</v>
      </c>
    </row>
    <row r="34" spans="1:23" x14ac:dyDescent="0.3">
      <c r="A34" s="105" t="s">
        <v>108</v>
      </c>
      <c r="B34" s="181" t="s">
        <v>88</v>
      </c>
      <c r="C34" s="49">
        <v>21.421041945380058</v>
      </c>
      <c r="D34" s="36">
        <v>16.23734672043453</v>
      </c>
      <c r="E34" s="36">
        <v>12.014667405129773</v>
      </c>
      <c r="F34" s="36">
        <v>7.9954563241880079</v>
      </c>
      <c r="G34" s="36">
        <v>4.8462681758745134</v>
      </c>
      <c r="H34" s="36">
        <v>3.3360091804903806</v>
      </c>
      <c r="I34" s="83">
        <v>4.7735768726266858</v>
      </c>
      <c r="J34" s="36">
        <v>5.9378516003630732</v>
      </c>
      <c r="K34" s="36">
        <v>4.8584158811193898</v>
      </c>
      <c r="L34" s="36">
        <v>2.8960112060175689</v>
      </c>
      <c r="M34" s="36">
        <v>1.9916022713767301</v>
      </c>
      <c r="N34" s="233">
        <v>1.2589338024364909</v>
      </c>
      <c r="O34" s="233">
        <v>0.69418588067540465</v>
      </c>
      <c r="P34" s="147">
        <v>1.5615720039152572</v>
      </c>
      <c r="Q34" s="229">
        <v>2.5503768025640432</v>
      </c>
      <c r="R34" s="230">
        <v>2.1866096816958915</v>
      </c>
      <c r="S34" s="230">
        <v>1.1863589330245936</v>
      </c>
      <c r="T34" s="230">
        <v>0.85847274949232089</v>
      </c>
      <c r="U34" s="233">
        <v>0.60567078426709586</v>
      </c>
      <c r="V34" s="233">
        <v>0.28980788036251343</v>
      </c>
      <c r="W34" s="147">
        <v>0.84502200266625993</v>
      </c>
    </row>
    <row r="35" spans="1:23" x14ac:dyDescent="0.3">
      <c r="A35" s="105"/>
      <c r="B35" s="181" t="s">
        <v>89</v>
      </c>
      <c r="C35" s="49">
        <v>1.8573442900092625</v>
      </c>
      <c r="D35" s="36">
        <v>3.0599504817450893</v>
      </c>
      <c r="E35" s="36">
        <v>1.11664729527156</v>
      </c>
      <c r="F35" s="36">
        <v>0.66359392240436343</v>
      </c>
      <c r="G35" s="36">
        <v>0.66093849563432894</v>
      </c>
      <c r="H35" s="36">
        <v>0.45048319862850456</v>
      </c>
      <c r="I35" s="83">
        <v>0.46775764991930707</v>
      </c>
      <c r="J35" s="36">
        <v>0.67295455828094797</v>
      </c>
      <c r="K35" s="36">
        <v>0.89354869916943047</v>
      </c>
      <c r="L35" s="36">
        <v>0.31450419776279054</v>
      </c>
      <c r="M35" s="36">
        <v>0.20163104689274433</v>
      </c>
      <c r="N35" s="233">
        <v>0.21869461110460903</v>
      </c>
      <c r="O35" s="233">
        <v>0.12201664386749946</v>
      </c>
      <c r="P35" s="147">
        <v>0.17525281418838407</v>
      </c>
      <c r="Q35" s="229">
        <v>0.36426133665036825</v>
      </c>
      <c r="R35" s="230">
        <v>0.40653744779020051</v>
      </c>
      <c r="S35" s="230">
        <v>0.15055477603478742</v>
      </c>
      <c r="T35" s="230">
        <v>0.11245799896129068</v>
      </c>
      <c r="U35" s="233">
        <v>0.14524888592392116</v>
      </c>
      <c r="V35" s="233">
        <v>7.1171172662724894E-2</v>
      </c>
      <c r="W35" s="147">
        <v>0.12509803104622372</v>
      </c>
    </row>
    <row r="36" spans="1:23" x14ac:dyDescent="0.3">
      <c r="A36" s="105" t="s">
        <v>106</v>
      </c>
      <c r="B36" s="181" t="s">
        <v>88</v>
      </c>
      <c r="C36" s="49">
        <v>13.058348901504649</v>
      </c>
      <c r="D36" s="36">
        <v>10.08765206552796</v>
      </c>
      <c r="E36" s="36">
        <v>9.4963312718864366</v>
      </c>
      <c r="F36" s="36">
        <v>5.6846409622512546</v>
      </c>
      <c r="G36" s="36">
        <v>4.9945516090141888</v>
      </c>
      <c r="H36" s="36">
        <v>3.3702834225629434</v>
      </c>
      <c r="I36" s="83">
        <v>3.736071955967244</v>
      </c>
      <c r="J36" s="36">
        <v>3.3677895162338887</v>
      </c>
      <c r="K36" s="36">
        <v>2.5060237705559394</v>
      </c>
      <c r="L36" s="36">
        <v>2.2790628714637382</v>
      </c>
      <c r="M36" s="36">
        <v>1.4153920803626496</v>
      </c>
      <c r="N36" s="233">
        <v>1.3846086590055886</v>
      </c>
      <c r="O36" s="233">
        <v>0.83776563961816908</v>
      </c>
      <c r="P36" s="147">
        <v>1.4053862827485506</v>
      </c>
      <c r="Q36" s="229">
        <v>1.4222107814913116</v>
      </c>
      <c r="R36" s="230">
        <v>1.03444783670758</v>
      </c>
      <c r="S36" s="230">
        <v>0.92908039642803386</v>
      </c>
      <c r="T36" s="230">
        <v>0.61147446591075083</v>
      </c>
      <c r="U36" s="233">
        <v>0.64668728368708295</v>
      </c>
      <c r="V36" s="233">
        <v>0.36752089577763059</v>
      </c>
      <c r="W36" s="147">
        <v>0.8544423733550589</v>
      </c>
    </row>
    <row r="37" spans="1:23" x14ac:dyDescent="0.3">
      <c r="A37" s="105"/>
      <c r="B37" s="181" t="s">
        <v>89</v>
      </c>
      <c r="C37" s="49">
        <v>1.0054616920733639</v>
      </c>
      <c r="D37" s="36">
        <v>1.0646408124732851</v>
      </c>
      <c r="E37" s="36">
        <v>0.82394683258087587</v>
      </c>
      <c r="F37" s="36">
        <v>0.54395839994856332</v>
      </c>
      <c r="G37" s="36">
        <v>0.42353601923856948</v>
      </c>
      <c r="H37" s="36">
        <v>0.37971384840780581</v>
      </c>
      <c r="I37" s="83">
        <v>0.42186197801921926</v>
      </c>
      <c r="J37" s="36">
        <v>0.31130467502550907</v>
      </c>
      <c r="K37" s="36">
        <v>0.30026673501476919</v>
      </c>
      <c r="L37" s="36">
        <v>0.25221706637826974</v>
      </c>
      <c r="M37" s="36">
        <v>0.1851186035281534</v>
      </c>
      <c r="N37" s="233">
        <v>0.1441078872018533</v>
      </c>
      <c r="O37" s="233">
        <v>0.12289298401094398</v>
      </c>
      <c r="P37" s="147">
        <v>0.22289859753419425</v>
      </c>
      <c r="Q37" s="229">
        <v>0.16403288249309875</v>
      </c>
      <c r="R37" s="230">
        <v>0.16023941198929989</v>
      </c>
      <c r="S37" s="230">
        <v>0.13052150485351877</v>
      </c>
      <c r="T37" s="230">
        <v>0.10280668342072205</v>
      </c>
      <c r="U37" s="233">
        <v>9.2000310326811538E-2</v>
      </c>
      <c r="V37" s="233">
        <v>7.7840078059192616E-2</v>
      </c>
      <c r="W37" s="147">
        <v>0.17738316617577626</v>
      </c>
    </row>
    <row r="38" spans="1:23" x14ac:dyDescent="0.3">
      <c r="A38" s="105" t="s">
        <v>107</v>
      </c>
      <c r="B38" s="181" t="s">
        <v>88</v>
      </c>
      <c r="C38" s="49">
        <v>9.6029527145746094</v>
      </c>
      <c r="D38" s="36">
        <v>8.7026986682589271</v>
      </c>
      <c r="E38" s="36">
        <v>3.4055260617760617</v>
      </c>
      <c r="F38" s="36">
        <v>1.5991239839002449</v>
      </c>
      <c r="G38" s="36">
        <v>1.5995967077391398</v>
      </c>
      <c r="H38" s="36">
        <v>1.0774468408840201</v>
      </c>
      <c r="I38" s="83">
        <v>2.3042290806386965</v>
      </c>
      <c r="J38" s="36">
        <v>2.7963924425136417</v>
      </c>
      <c r="K38" s="36">
        <v>2.5480145499240514</v>
      </c>
      <c r="L38" s="36">
        <v>0.89281401347808453</v>
      </c>
      <c r="M38" s="36">
        <v>0.39230004226062393</v>
      </c>
      <c r="N38" s="233">
        <v>0.59644221779006656</v>
      </c>
      <c r="O38" s="233">
        <v>0.18233732177273498</v>
      </c>
      <c r="P38" s="147">
        <v>0.99117413122930631</v>
      </c>
      <c r="Q38" s="229">
        <v>1.2706216836495561</v>
      </c>
      <c r="R38" s="230">
        <v>1.3032470920738193</v>
      </c>
      <c r="S38" s="230">
        <v>0.41647747198084345</v>
      </c>
      <c r="T38" s="230">
        <v>0.17297888236198872</v>
      </c>
      <c r="U38" s="233">
        <v>0.31554317757222394</v>
      </c>
      <c r="V38" s="233">
        <v>4.8426418721145816E-2</v>
      </c>
      <c r="W38" s="147">
        <v>0.73918500405324827</v>
      </c>
    </row>
    <row r="39" spans="1:23" x14ac:dyDescent="0.3">
      <c r="A39" s="105"/>
      <c r="B39" s="181" t="s">
        <v>89</v>
      </c>
      <c r="C39" s="49">
        <v>1.9006445623512442</v>
      </c>
      <c r="D39" s="36">
        <v>2.5565921110391008</v>
      </c>
      <c r="E39" s="36">
        <v>0.45098257763841171</v>
      </c>
      <c r="F39" s="36">
        <v>0.3828270470700223</v>
      </c>
      <c r="G39" s="36">
        <v>0.48154988608246752</v>
      </c>
      <c r="H39" s="36">
        <v>0.25392674002285415</v>
      </c>
      <c r="I39" s="83">
        <v>0.40786638116824508</v>
      </c>
      <c r="J39" s="36">
        <v>0.63809269229984478</v>
      </c>
      <c r="K39" s="36">
        <v>0.73531997473129607</v>
      </c>
      <c r="L39" s="36">
        <v>0.15100716206106282</v>
      </c>
      <c r="M39" s="36">
        <v>0.10277226534942316</v>
      </c>
      <c r="N39" s="233">
        <v>0.24562607686414972</v>
      </c>
      <c r="O39" s="233">
        <v>4.8820813150362748E-2</v>
      </c>
      <c r="P39" s="147">
        <v>0.20108627248194313</v>
      </c>
      <c r="Q39" s="229">
        <v>0.31578194191055392</v>
      </c>
      <c r="R39" s="230">
        <v>0.37012176733883284</v>
      </c>
      <c r="S39" s="230">
        <v>9.1825830125598959E-2</v>
      </c>
      <c r="T39" s="230">
        <v>5.8439237191705865E-2</v>
      </c>
      <c r="U39" s="233">
        <v>0.17667387829179482</v>
      </c>
      <c r="V39" s="233">
        <v>1.5065557826079257E-2</v>
      </c>
      <c r="W39" s="147">
        <v>0.16954231329736599</v>
      </c>
    </row>
    <row r="40" spans="1:23" x14ac:dyDescent="0.3">
      <c r="A40" s="105" t="s">
        <v>96</v>
      </c>
      <c r="B40" s="181" t="s">
        <v>88</v>
      </c>
      <c r="C40" s="49">
        <v>4.7865468187565199</v>
      </c>
      <c r="D40" s="36">
        <v>5.6162747038945966</v>
      </c>
      <c r="E40" s="36">
        <v>1.6345782827946833</v>
      </c>
      <c r="F40" s="36">
        <v>3.2089343135815978</v>
      </c>
      <c r="G40" s="36">
        <v>1.551684088269454</v>
      </c>
      <c r="H40" s="36">
        <v>0.70762960569269229</v>
      </c>
      <c r="I40" s="83">
        <v>1.8116225739694614</v>
      </c>
      <c r="J40" s="36">
        <v>1.648464009575443</v>
      </c>
      <c r="K40" s="36">
        <v>1.4640634255280547</v>
      </c>
      <c r="L40" s="36">
        <v>0.75892582710096834</v>
      </c>
      <c r="M40" s="36">
        <v>0.56751252336438252</v>
      </c>
      <c r="N40" s="233">
        <v>0.42980943814278533</v>
      </c>
      <c r="O40" s="233">
        <v>0.2055886391629918</v>
      </c>
      <c r="P40" s="147">
        <v>0.97701329626428435</v>
      </c>
      <c r="Q40" s="229">
        <v>0.82002157544244125</v>
      </c>
      <c r="R40" s="230">
        <v>0.71185379440053642</v>
      </c>
      <c r="S40" s="230">
        <v>0.56594511641833423</v>
      </c>
      <c r="T40" s="230">
        <v>0.20567074044274253</v>
      </c>
      <c r="U40" s="233">
        <v>0.28290949853139091</v>
      </c>
      <c r="V40" s="233">
        <v>0.12618095205386243</v>
      </c>
      <c r="W40" s="147">
        <v>0.73043318959663006</v>
      </c>
    </row>
    <row r="41" spans="1:23" x14ac:dyDescent="0.3">
      <c r="A41" s="105"/>
      <c r="B41" s="181" t="s">
        <v>89</v>
      </c>
      <c r="C41" s="49">
        <v>1.4465778186525351</v>
      </c>
      <c r="D41" s="36">
        <v>1.4090930289630446</v>
      </c>
      <c r="E41" s="36">
        <v>0.41007972475077076</v>
      </c>
      <c r="F41" s="36">
        <v>1.6798729940403898</v>
      </c>
      <c r="G41" s="36">
        <v>0.37269168587118201</v>
      </c>
      <c r="H41" s="36">
        <v>0.22182285557006939</v>
      </c>
      <c r="I41" s="83">
        <v>0.34346453135299615</v>
      </c>
      <c r="J41" s="36">
        <v>0.67564470103672114</v>
      </c>
      <c r="K41" s="36">
        <v>0.4329476777414889</v>
      </c>
      <c r="L41" s="36">
        <v>0.21741182947056514</v>
      </c>
      <c r="M41" s="36">
        <v>0.22255068843354281</v>
      </c>
      <c r="N41" s="233">
        <v>0.1483758127266753</v>
      </c>
      <c r="O41" s="233">
        <v>7.1852381377926877E-2</v>
      </c>
      <c r="P41" s="147">
        <v>0.20751410936906892</v>
      </c>
      <c r="Q41" s="229">
        <v>0.39177181340025136</v>
      </c>
      <c r="R41" s="230">
        <v>0.34761894665345744</v>
      </c>
      <c r="S41" s="230">
        <v>0.18150363081537657</v>
      </c>
      <c r="T41" s="230">
        <v>6.5498673421877526E-2</v>
      </c>
      <c r="U41" s="233">
        <v>0.13537921733875552</v>
      </c>
      <c r="V41" s="233">
        <v>5.2159760016880802E-2</v>
      </c>
      <c r="W41" s="147">
        <v>0.17499150922895365</v>
      </c>
    </row>
    <row r="42" spans="1:23" x14ac:dyDescent="0.3">
      <c r="A42" s="332" t="s">
        <v>6</v>
      </c>
      <c r="B42" s="181" t="s">
        <v>88</v>
      </c>
      <c r="C42" s="45">
        <v>12.580894438424167</v>
      </c>
      <c r="D42" s="45">
        <v>9.8791672232160543</v>
      </c>
      <c r="E42" s="45">
        <v>8.1000760862058492</v>
      </c>
      <c r="F42" s="45">
        <v>4.5122457011005714</v>
      </c>
      <c r="G42" s="45">
        <v>3.5362781495941715</v>
      </c>
      <c r="H42" s="312">
        <v>2.3209704607950461</v>
      </c>
      <c r="I42" s="83">
        <f>+'7'!J13</f>
        <v>4.2556398368256358</v>
      </c>
      <c r="J42" s="45">
        <v>3.5931674720013742</v>
      </c>
      <c r="K42" s="45">
        <v>2.9289728433340607</v>
      </c>
      <c r="L42" s="45">
        <v>2.1298062217104214</v>
      </c>
      <c r="M42" s="45">
        <v>1.2144540471696699</v>
      </c>
      <c r="N42" s="45">
        <v>0.94834156745339371</v>
      </c>
      <c r="O42" s="312">
        <v>0.66402467687579259</v>
      </c>
      <c r="P42" s="83">
        <f>+'7'!J20</f>
        <v>1.59190896078705</v>
      </c>
      <c r="Q42" s="119">
        <v>1.6172153270225094</v>
      </c>
      <c r="R42" s="59">
        <v>1.4282040803504297</v>
      </c>
      <c r="S42" s="59">
        <v>0.92661641901233915</v>
      </c>
      <c r="T42" s="59">
        <v>0.54801763870943265</v>
      </c>
      <c r="U42" s="59">
        <v>0.43950339114079628</v>
      </c>
      <c r="V42" s="59">
        <v>0.34414094669902601</v>
      </c>
      <c r="W42" s="83">
        <f>+'7'!J27</f>
        <v>0.99503158459666552</v>
      </c>
    </row>
    <row r="43" spans="1:23" x14ac:dyDescent="0.3">
      <c r="A43" s="332"/>
      <c r="B43" s="181" t="s">
        <v>89</v>
      </c>
      <c r="C43" s="45">
        <v>0.26339552443911862</v>
      </c>
      <c r="D43" s="45">
        <v>0.24119966588456784</v>
      </c>
      <c r="E43" s="45">
        <v>0.26199497056601045</v>
      </c>
      <c r="F43" s="45">
        <v>0.14966016430338017</v>
      </c>
      <c r="G43" s="45">
        <v>0.11185419652719798</v>
      </c>
      <c r="H43" s="312">
        <v>8.8946816586530225E-2</v>
      </c>
      <c r="I43" s="83">
        <f>+'7'!J14</f>
        <v>0.12529682051517246</v>
      </c>
      <c r="J43" s="45">
        <v>8.8868122635278324E-2</v>
      </c>
      <c r="K43" s="45">
        <v>8.9720078073518547E-2</v>
      </c>
      <c r="L43" s="45">
        <v>8.9424306963066802E-2</v>
      </c>
      <c r="M43" s="45">
        <v>4.7120954754750401E-2</v>
      </c>
      <c r="N43" s="45">
        <v>4.1054298740554517E-2</v>
      </c>
      <c r="O43" s="312">
        <v>3.3270878309955648E-2</v>
      </c>
      <c r="P43" s="83">
        <f>+'7'!J21</f>
        <v>5.5078308568347098E-2</v>
      </c>
      <c r="Q43" s="119">
        <v>5.1083777638899423E-2</v>
      </c>
      <c r="R43" s="59">
        <v>5.5842729213801519E-2</v>
      </c>
      <c r="S43" s="59">
        <v>4.6781218762849096E-2</v>
      </c>
      <c r="T43" s="59">
        <v>2.6778186095452364E-2</v>
      </c>
      <c r="U43" s="59">
        <v>2.5095861462034422E-2</v>
      </c>
      <c r="V43" s="59">
        <v>2.2781279711638007E-2</v>
      </c>
      <c r="W43" s="83">
        <f>+'7'!J28</f>
        <v>4.0392096417683945E-2</v>
      </c>
    </row>
    <row r="44" spans="1:23" x14ac:dyDescent="0.3">
      <c r="A44" s="126"/>
      <c r="B44" s="182"/>
      <c r="C44" s="113"/>
      <c r="D44" s="70"/>
      <c r="E44" s="70"/>
      <c r="F44" s="70"/>
      <c r="G44" s="70"/>
      <c r="H44" s="70"/>
      <c r="I44" s="124"/>
      <c r="J44" s="149"/>
      <c r="K44" s="149"/>
      <c r="L44" s="149"/>
      <c r="M44" s="149"/>
      <c r="N44" s="149"/>
      <c r="O44" s="149"/>
      <c r="P44" s="150"/>
      <c r="Q44" s="148"/>
      <c r="R44" s="151"/>
      <c r="S44" s="151"/>
      <c r="T44" s="151"/>
      <c r="U44" s="304"/>
      <c r="V44" s="304"/>
      <c r="W44" s="150"/>
    </row>
    <row r="45" spans="1:23" ht="13.2" customHeight="1" x14ac:dyDescent="0.3">
      <c r="A45" s="657" t="s">
        <v>45</v>
      </c>
      <c r="B45" s="658"/>
      <c r="C45" s="658"/>
      <c r="D45" s="657"/>
      <c r="E45" s="657"/>
      <c r="F45" s="657"/>
      <c r="G45" s="657"/>
      <c r="H45" s="657"/>
      <c r="I45" s="657"/>
      <c r="J45" s="657"/>
      <c r="K45" s="657"/>
      <c r="L45" s="657"/>
      <c r="M45" s="657"/>
      <c r="N45" s="657"/>
      <c r="O45" s="657"/>
      <c r="P45" s="657"/>
      <c r="Q45" s="657"/>
      <c r="R45" s="657"/>
      <c r="S45" s="657"/>
      <c r="T45" s="657"/>
      <c r="U45" s="657"/>
      <c r="V45" s="657"/>
      <c r="W45" s="657"/>
    </row>
    <row r="46" spans="1:23" ht="13.2" customHeight="1" x14ac:dyDescent="0.3">
      <c r="A46" s="656" t="s">
        <v>136</v>
      </c>
      <c r="B46" s="656"/>
      <c r="C46" s="656"/>
      <c r="D46" s="656"/>
      <c r="E46" s="656"/>
      <c r="F46" s="656"/>
      <c r="G46" s="656"/>
      <c r="H46" s="656"/>
      <c r="I46" s="656"/>
      <c r="J46" s="656"/>
      <c r="K46" s="656"/>
      <c r="L46" s="656"/>
      <c r="M46" s="656"/>
      <c r="N46" s="656"/>
      <c r="O46" s="656"/>
      <c r="P46" s="656"/>
      <c r="Q46" s="656"/>
      <c r="R46" s="656"/>
      <c r="S46" s="656"/>
      <c r="T46" s="656"/>
      <c r="U46" s="656"/>
      <c r="V46" s="656"/>
      <c r="W46" s="656"/>
    </row>
    <row r="47" spans="1:23" x14ac:dyDescent="0.3">
      <c r="A47" s="656" t="s">
        <v>47</v>
      </c>
      <c r="B47" s="656"/>
      <c r="C47" s="656"/>
      <c r="D47" s="656"/>
      <c r="E47" s="656"/>
      <c r="F47" s="656"/>
      <c r="G47" s="656"/>
      <c r="H47" s="656"/>
      <c r="I47" s="656"/>
      <c r="J47" s="656"/>
      <c r="K47" s="656"/>
      <c r="L47" s="656"/>
      <c r="M47" s="656"/>
      <c r="N47" s="656"/>
      <c r="O47" s="656"/>
      <c r="P47" s="656"/>
      <c r="Q47" s="656"/>
      <c r="R47" s="656"/>
      <c r="S47" s="656"/>
      <c r="T47" s="656"/>
      <c r="U47" s="656"/>
      <c r="V47" s="656"/>
      <c r="W47" s="656"/>
    </row>
    <row r="48" spans="1:23" ht="15" customHeight="1" x14ac:dyDescent="0.3">
      <c r="A48" s="642" t="s">
        <v>48</v>
      </c>
      <c r="B48" s="642"/>
      <c r="C48" s="642"/>
      <c r="D48" s="642"/>
      <c r="E48" s="642"/>
      <c r="F48" s="642"/>
      <c r="G48" s="642"/>
      <c r="H48" s="642"/>
      <c r="I48" s="642"/>
      <c r="J48" s="642"/>
      <c r="K48" s="642"/>
      <c r="L48" s="642"/>
      <c r="M48" s="642"/>
      <c r="N48" s="642"/>
      <c r="O48" s="642"/>
      <c r="P48" s="642"/>
      <c r="Q48" s="642"/>
      <c r="R48" s="642"/>
      <c r="S48" s="642"/>
      <c r="T48" s="642"/>
      <c r="U48" s="642"/>
      <c r="V48" s="642"/>
      <c r="W48" s="642"/>
    </row>
    <row r="49" spans="1:27" x14ac:dyDescent="0.3">
      <c r="A49" s="656" t="s">
        <v>49</v>
      </c>
      <c r="B49" s="656"/>
      <c r="C49" s="656"/>
      <c r="D49" s="656"/>
      <c r="E49" s="656"/>
      <c r="F49" s="656"/>
      <c r="G49" s="656"/>
      <c r="H49" s="656"/>
      <c r="I49" s="656"/>
      <c r="J49" s="656"/>
      <c r="K49" s="656"/>
      <c r="L49" s="656"/>
      <c r="M49" s="656"/>
      <c r="N49" s="656"/>
      <c r="O49" s="656"/>
      <c r="P49" s="656"/>
      <c r="Q49" s="656"/>
      <c r="R49" s="656"/>
      <c r="S49" s="656"/>
      <c r="T49" s="656"/>
      <c r="U49" s="656"/>
      <c r="V49" s="656"/>
      <c r="W49" s="656"/>
    </row>
    <row r="50" spans="1:27" s="292" customFormat="1" x14ac:dyDescent="0.3">
      <c r="A50" s="656" t="s">
        <v>169</v>
      </c>
      <c r="B50" s="656"/>
      <c r="C50" s="656"/>
      <c r="D50" s="656"/>
      <c r="E50" s="656"/>
      <c r="F50" s="656"/>
      <c r="G50" s="656"/>
      <c r="H50" s="656"/>
      <c r="I50" s="656"/>
      <c r="J50" s="656"/>
      <c r="K50" s="656"/>
      <c r="L50" s="656"/>
      <c r="M50" s="656"/>
      <c r="N50" s="656"/>
      <c r="O50" s="656"/>
      <c r="P50" s="656"/>
      <c r="Q50" s="656"/>
      <c r="R50" s="656"/>
      <c r="S50" s="656"/>
      <c r="T50" s="656"/>
      <c r="U50" s="656"/>
      <c r="V50" s="656"/>
      <c r="W50" s="656"/>
    </row>
    <row r="51" spans="1:27" s="331" customFormat="1" ht="30" customHeight="1" x14ac:dyDescent="0.3">
      <c r="A51" s="637" t="s">
        <v>436</v>
      </c>
      <c r="B51" s="637"/>
      <c r="C51" s="637"/>
      <c r="D51" s="637"/>
      <c r="E51" s="637"/>
      <c r="F51" s="637"/>
      <c r="G51" s="637"/>
      <c r="H51" s="637"/>
      <c r="I51" s="637"/>
      <c r="J51" s="637"/>
      <c r="K51" s="637"/>
      <c r="L51" s="637"/>
      <c r="M51" s="637"/>
      <c r="N51" s="637"/>
      <c r="O51" s="637"/>
      <c r="P51" s="637"/>
      <c r="Q51" s="637"/>
      <c r="R51" s="637"/>
      <c r="S51" s="637"/>
      <c r="T51" s="637"/>
      <c r="U51" s="637"/>
      <c r="V51" s="637"/>
      <c r="W51" s="637"/>
    </row>
    <row r="52" spans="1:27" s="331" customFormat="1" ht="39.75" customHeight="1" x14ac:dyDescent="0.3">
      <c r="A52" s="647" t="s">
        <v>443</v>
      </c>
      <c r="B52" s="647"/>
      <c r="C52" s="647"/>
      <c r="D52" s="647"/>
      <c r="E52" s="647"/>
      <c r="F52" s="647"/>
      <c r="G52" s="647"/>
      <c r="H52" s="647"/>
      <c r="I52" s="647"/>
      <c r="J52" s="647"/>
      <c r="K52" s="647"/>
      <c r="L52" s="647"/>
      <c r="M52" s="647"/>
      <c r="N52" s="647"/>
      <c r="O52" s="647"/>
      <c r="P52" s="647"/>
      <c r="Q52" s="647"/>
      <c r="R52" s="647"/>
      <c r="S52" s="647"/>
      <c r="T52" s="647"/>
      <c r="U52" s="647"/>
      <c r="V52" s="647"/>
      <c r="W52" s="647"/>
    </row>
    <row r="53" spans="1:27" s="331" customFormat="1" x14ac:dyDescent="0.3">
      <c r="A53" s="637" t="s">
        <v>441</v>
      </c>
      <c r="B53" s="637"/>
      <c r="C53" s="637"/>
      <c r="D53" s="637"/>
      <c r="E53" s="637"/>
      <c r="F53" s="637"/>
      <c r="G53" s="637"/>
      <c r="H53" s="637"/>
      <c r="I53" s="637"/>
    </row>
    <row r="55" spans="1:27" x14ac:dyDescent="0.3">
      <c r="B55" s="34"/>
      <c r="C55" s="34"/>
      <c r="Q55" s="505"/>
      <c r="S55" s="505"/>
      <c r="U55" s="505"/>
      <c r="V55" s="9"/>
      <c r="W55" s="505"/>
      <c r="Y55" s="505"/>
      <c r="AA55" s="505"/>
    </row>
    <row r="56" spans="1:27" x14ac:dyDescent="0.3">
      <c r="B56" s="34"/>
      <c r="C56" s="34"/>
      <c r="Q56" s="505"/>
      <c r="U56" s="505"/>
      <c r="V56" s="9"/>
      <c r="Y56" s="505"/>
    </row>
    <row r="57" spans="1:27" x14ac:dyDescent="0.3">
      <c r="B57" s="34"/>
      <c r="C57" s="34"/>
      <c r="V57" s="9"/>
      <c r="W57" s="331"/>
      <c r="Y57" s="505"/>
      <c r="AA57" s="331"/>
    </row>
    <row r="58" spans="1:27" x14ac:dyDescent="0.3">
      <c r="B58" s="34"/>
      <c r="C58" s="34"/>
      <c r="V58" s="9"/>
      <c r="W58" s="331"/>
      <c r="AA58" s="331"/>
    </row>
    <row r="59" spans="1:27" x14ac:dyDescent="0.3">
      <c r="B59" s="34"/>
      <c r="C59" s="34"/>
      <c r="V59" s="9"/>
      <c r="W59" s="331"/>
      <c r="AA59" s="331"/>
    </row>
    <row r="60" spans="1:27" x14ac:dyDescent="0.3">
      <c r="B60" s="34"/>
      <c r="C60" s="34"/>
      <c r="V60" s="9"/>
      <c r="W60" s="331"/>
      <c r="AA60" s="331"/>
    </row>
    <row r="61" spans="1:27" x14ac:dyDescent="0.3">
      <c r="B61" s="34"/>
      <c r="C61" s="34"/>
      <c r="V61" s="9"/>
      <c r="W61" s="331"/>
      <c r="AA61" s="331"/>
    </row>
    <row r="62" spans="1:27" x14ac:dyDescent="0.3">
      <c r="B62" s="34"/>
      <c r="C62" s="34"/>
      <c r="V62" s="9"/>
      <c r="W62" s="331"/>
      <c r="AA62" s="331"/>
    </row>
    <row r="63" spans="1:27" x14ac:dyDescent="0.3">
      <c r="B63" s="34"/>
      <c r="C63" s="34"/>
      <c r="V63" s="9"/>
      <c r="W63" s="331"/>
      <c r="AA63" s="331"/>
    </row>
    <row r="64" spans="1:27" x14ac:dyDescent="0.3">
      <c r="B64" s="34"/>
      <c r="C64" s="34"/>
      <c r="V64" s="9"/>
      <c r="W64" s="331"/>
      <c r="AA64" s="331"/>
    </row>
    <row r="65" spans="2:33" x14ac:dyDescent="0.3">
      <c r="B65" s="34"/>
      <c r="C65" s="34"/>
      <c r="V65" s="9"/>
      <c r="W65" s="331"/>
      <c r="AA65" s="331"/>
    </row>
    <row r="66" spans="2:33" x14ac:dyDescent="0.3">
      <c r="B66" s="34"/>
      <c r="C66" s="34"/>
      <c r="V66" s="9"/>
      <c r="W66" s="331"/>
      <c r="AA66" s="331"/>
    </row>
    <row r="67" spans="2:33" x14ac:dyDescent="0.3">
      <c r="B67" s="34"/>
      <c r="C67" s="34"/>
      <c r="V67" s="9"/>
      <c r="W67" s="331"/>
      <c r="AA67" s="331"/>
    </row>
    <row r="68" spans="2:33" x14ac:dyDescent="0.3">
      <c r="B68" s="34"/>
      <c r="C68" s="34"/>
      <c r="V68" s="9"/>
      <c r="W68" s="331"/>
      <c r="AA68" s="331"/>
    </row>
    <row r="69" spans="2:33" x14ac:dyDescent="0.3">
      <c r="B69" s="34"/>
      <c r="C69" s="34"/>
      <c r="V69" s="9"/>
      <c r="W69" s="331"/>
      <c r="AA69" s="331"/>
    </row>
    <row r="70" spans="2:33" x14ac:dyDescent="0.3">
      <c r="B70" s="34"/>
      <c r="C70" s="34"/>
      <c r="V70" s="9"/>
      <c r="W70" s="331"/>
      <c r="AA70" s="331"/>
    </row>
    <row r="71" spans="2:33" x14ac:dyDescent="0.3">
      <c r="B71" s="34"/>
      <c r="C71" s="34"/>
      <c r="V71" s="9"/>
      <c r="W71" s="331"/>
      <c r="AA71" s="331"/>
    </row>
    <row r="72" spans="2:33" x14ac:dyDescent="0.3">
      <c r="B72" s="34"/>
      <c r="C72" s="34"/>
      <c r="V72" s="9"/>
      <c r="W72" s="331"/>
      <c r="AA72" s="331"/>
    </row>
    <row r="73" spans="2:33" x14ac:dyDescent="0.3">
      <c r="B73" s="34"/>
      <c r="C73" s="34"/>
    </row>
    <row r="74" spans="2:33" x14ac:dyDescent="0.3">
      <c r="B74" s="34"/>
      <c r="C74" s="34"/>
    </row>
    <row r="75" spans="2:33" x14ac:dyDescent="0.3">
      <c r="B75" s="34"/>
      <c r="C75" s="34"/>
      <c r="Q75" s="505"/>
      <c r="R75" s="331"/>
      <c r="S75" s="505"/>
      <c r="X75" s="505"/>
      <c r="Y75" s="331"/>
      <c r="Z75" s="505"/>
      <c r="AE75" s="505"/>
      <c r="AF75" s="331"/>
      <c r="AG75" s="505"/>
    </row>
    <row r="76" spans="2:33" x14ac:dyDescent="0.3">
      <c r="B76" s="34"/>
      <c r="C76" s="34"/>
      <c r="Q76" s="505"/>
      <c r="R76" s="331"/>
      <c r="S76" s="331"/>
      <c r="X76" s="505"/>
      <c r="Y76" s="331"/>
      <c r="Z76" s="331"/>
      <c r="AE76" s="505"/>
      <c r="AF76" s="331"/>
      <c r="AG76" s="331"/>
    </row>
    <row r="77" spans="2:33" x14ac:dyDescent="0.3">
      <c r="B77" s="34"/>
      <c r="C77" s="34"/>
      <c r="Q77" s="331"/>
      <c r="R77" s="331"/>
      <c r="S77" s="331"/>
      <c r="X77" s="331"/>
      <c r="Y77" s="331"/>
      <c r="Z77" s="331"/>
      <c r="AE77" s="331"/>
      <c r="AF77" s="331"/>
      <c r="AG77" s="331"/>
    </row>
    <row r="78" spans="2:33" x14ac:dyDescent="0.3">
      <c r="B78" s="34"/>
      <c r="C78" s="34"/>
      <c r="Q78" s="331"/>
      <c r="R78" s="331"/>
      <c r="S78" s="331"/>
      <c r="X78" s="331"/>
      <c r="Y78" s="331"/>
      <c r="Z78" s="331"/>
      <c r="AE78" s="331"/>
      <c r="AF78" s="331"/>
      <c r="AG78" s="331"/>
    </row>
    <row r="79" spans="2:33" x14ac:dyDescent="0.3">
      <c r="B79" s="34"/>
      <c r="C79" s="34"/>
      <c r="Q79" s="331"/>
      <c r="R79" s="331"/>
      <c r="S79" s="331"/>
      <c r="X79" s="331"/>
      <c r="Y79" s="331"/>
      <c r="Z79" s="331"/>
      <c r="AE79" s="331"/>
      <c r="AF79" s="331"/>
      <c r="AG79" s="331"/>
    </row>
    <row r="80" spans="2:33" x14ac:dyDescent="0.3">
      <c r="B80" s="34"/>
      <c r="C80" s="34"/>
      <c r="Q80" s="331"/>
      <c r="R80" s="331"/>
      <c r="S80" s="331"/>
      <c r="X80" s="331"/>
      <c r="Y80" s="331"/>
      <c r="Z80" s="331"/>
      <c r="AE80" s="331"/>
      <c r="AF80" s="331"/>
      <c r="AG80" s="331"/>
    </row>
    <row r="81" spans="2:33" x14ac:dyDescent="0.3">
      <c r="B81" s="34"/>
      <c r="C81" s="34"/>
      <c r="Q81" s="331"/>
      <c r="R81" s="331"/>
      <c r="S81" s="331"/>
      <c r="X81" s="331"/>
      <c r="Y81" s="331"/>
      <c r="Z81" s="331"/>
      <c r="AE81" s="331"/>
      <c r="AF81" s="331"/>
      <c r="AG81" s="331"/>
    </row>
    <row r="82" spans="2:33" x14ac:dyDescent="0.3">
      <c r="B82" s="34"/>
      <c r="C82" s="34"/>
      <c r="Q82" s="331"/>
      <c r="R82" s="331"/>
      <c r="S82" s="331"/>
      <c r="X82" s="331"/>
      <c r="Y82" s="331"/>
      <c r="Z82" s="331"/>
      <c r="AE82" s="331"/>
      <c r="AF82" s="331"/>
      <c r="AG82" s="331"/>
    </row>
    <row r="83" spans="2:33" x14ac:dyDescent="0.3">
      <c r="B83" s="34"/>
      <c r="C83" s="34"/>
      <c r="Q83" s="331"/>
      <c r="R83" s="331"/>
      <c r="S83" s="331"/>
      <c r="X83" s="331"/>
      <c r="Y83" s="331"/>
      <c r="Z83" s="331"/>
      <c r="AE83" s="331"/>
      <c r="AF83" s="331"/>
      <c r="AG83" s="331"/>
    </row>
    <row r="84" spans="2:33" x14ac:dyDescent="0.3">
      <c r="B84" s="34"/>
      <c r="C84" s="34"/>
      <c r="Q84" s="331"/>
      <c r="R84" s="331"/>
      <c r="S84" s="331"/>
      <c r="X84" s="331"/>
      <c r="Y84" s="331"/>
      <c r="Z84" s="331"/>
      <c r="AE84" s="331"/>
      <c r="AF84" s="331"/>
      <c r="AG84" s="331"/>
    </row>
    <row r="85" spans="2:33" x14ac:dyDescent="0.3">
      <c r="B85" s="34"/>
      <c r="C85" s="34"/>
      <c r="Q85" s="331"/>
      <c r="R85" s="331"/>
      <c r="S85" s="331"/>
      <c r="X85" s="331"/>
      <c r="Y85" s="331"/>
      <c r="Z85" s="331"/>
      <c r="AE85" s="331"/>
      <c r="AF85" s="331"/>
      <c r="AG85" s="331"/>
    </row>
    <row r="86" spans="2:33" x14ac:dyDescent="0.3">
      <c r="B86" s="34"/>
      <c r="C86" s="34"/>
      <c r="Q86" s="331"/>
      <c r="R86" s="331"/>
      <c r="S86" s="331"/>
      <c r="X86" s="331"/>
      <c r="Y86" s="331"/>
      <c r="Z86" s="331"/>
      <c r="AE86" s="331"/>
      <c r="AF86" s="331"/>
      <c r="AG86" s="331"/>
    </row>
    <row r="87" spans="2:33" x14ac:dyDescent="0.3">
      <c r="B87" s="34"/>
      <c r="C87" s="34"/>
      <c r="Q87" s="331"/>
      <c r="R87" s="331"/>
      <c r="S87" s="331"/>
      <c r="X87" s="331"/>
      <c r="Y87" s="331"/>
      <c r="Z87" s="331"/>
      <c r="AE87" s="331"/>
      <c r="AF87" s="331"/>
      <c r="AG87" s="331"/>
    </row>
    <row r="88" spans="2:33" x14ac:dyDescent="0.3">
      <c r="B88" s="34"/>
      <c r="C88" s="34"/>
      <c r="Q88" s="331"/>
      <c r="R88" s="331"/>
      <c r="S88" s="331"/>
      <c r="X88" s="331"/>
      <c r="Y88" s="331"/>
      <c r="Z88" s="331"/>
      <c r="AE88" s="331"/>
      <c r="AF88" s="331"/>
      <c r="AG88" s="331"/>
    </row>
    <row r="89" spans="2:33" x14ac:dyDescent="0.3">
      <c r="B89" s="34"/>
      <c r="C89" s="34"/>
      <c r="Q89" s="331"/>
      <c r="R89" s="331"/>
      <c r="S89" s="331"/>
      <c r="X89" s="331"/>
      <c r="Y89" s="331"/>
      <c r="Z89" s="331"/>
      <c r="AE89" s="331"/>
      <c r="AF89" s="331"/>
      <c r="AG89" s="331"/>
    </row>
    <row r="90" spans="2:33" x14ac:dyDescent="0.3">
      <c r="B90" s="34"/>
      <c r="C90" s="34"/>
      <c r="Q90" s="331"/>
      <c r="R90" s="331"/>
      <c r="S90" s="331"/>
      <c r="X90" s="331"/>
      <c r="Y90" s="331"/>
      <c r="Z90" s="331"/>
      <c r="AE90" s="331"/>
      <c r="AF90" s="331"/>
      <c r="AG90" s="331"/>
    </row>
    <row r="91" spans="2:33" x14ac:dyDescent="0.3">
      <c r="B91" s="34"/>
      <c r="C91" s="34"/>
      <c r="Q91" s="331"/>
      <c r="R91" s="331"/>
      <c r="S91" s="331"/>
      <c r="X91" s="331"/>
      <c r="Y91" s="331"/>
      <c r="Z91" s="331"/>
      <c r="AE91" s="331"/>
      <c r="AF91" s="331"/>
      <c r="AG91" s="331"/>
    </row>
    <row r="92" spans="2:33" x14ac:dyDescent="0.3">
      <c r="B92" s="34"/>
      <c r="C92" s="34"/>
      <c r="Q92" s="331"/>
      <c r="R92" s="331"/>
      <c r="S92" s="331"/>
      <c r="X92" s="331"/>
      <c r="Y92" s="331"/>
      <c r="Z92" s="331"/>
      <c r="AE92" s="331"/>
      <c r="AF92" s="331"/>
      <c r="AG92" s="331"/>
    </row>
    <row r="93" spans="2:33" x14ac:dyDescent="0.3">
      <c r="B93" s="34"/>
      <c r="C93" s="34"/>
    </row>
    <row r="94" spans="2:33" x14ac:dyDescent="0.3">
      <c r="B94" s="34"/>
      <c r="C94" s="34"/>
    </row>
    <row r="95" spans="2:33" x14ac:dyDescent="0.3">
      <c r="B95" s="34"/>
      <c r="C95" s="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9" spans="2:8" x14ac:dyDescent="0.3">
      <c r="B119" s="516"/>
      <c r="C119" s="516"/>
      <c r="D119" s="516"/>
      <c r="E119" s="516"/>
      <c r="F119" s="516"/>
      <c r="G119" s="516"/>
      <c r="H119" s="516"/>
    </row>
    <row r="120" spans="2:8" x14ac:dyDescent="0.3">
      <c r="B120" s="513"/>
      <c r="C120" s="513"/>
      <c r="D120" s="513"/>
      <c r="E120" s="513"/>
      <c r="F120" s="513"/>
      <c r="G120" s="513"/>
      <c r="H120" s="513"/>
    </row>
    <row r="121" spans="2:8" x14ac:dyDescent="0.3">
      <c r="B121" s="513"/>
      <c r="C121" s="513"/>
      <c r="D121" s="513"/>
      <c r="E121" s="513"/>
      <c r="F121" s="513"/>
      <c r="G121" s="513"/>
      <c r="H121" s="513"/>
    </row>
    <row r="122" spans="2:8" x14ac:dyDescent="0.3">
      <c r="B122" s="513"/>
      <c r="C122" s="513"/>
      <c r="D122" s="513"/>
      <c r="E122" s="513"/>
      <c r="F122" s="513"/>
      <c r="G122" s="513"/>
      <c r="H122" s="513"/>
    </row>
    <row r="123" spans="2:8" x14ac:dyDescent="0.3">
      <c r="B123" s="513"/>
      <c r="C123" s="513"/>
      <c r="D123" s="513"/>
      <c r="E123" s="513"/>
      <c r="F123" s="513"/>
      <c r="G123" s="513"/>
      <c r="H123" s="513"/>
    </row>
    <row r="124" spans="2:8" x14ac:dyDescent="0.3">
      <c r="B124" s="513"/>
      <c r="C124" s="513"/>
      <c r="D124" s="513"/>
      <c r="E124" s="513"/>
      <c r="F124" s="513"/>
      <c r="G124" s="513"/>
      <c r="H124" s="513"/>
    </row>
    <row r="125" spans="2:8" x14ac:dyDescent="0.3">
      <c r="B125" s="513"/>
      <c r="C125" s="513"/>
      <c r="D125" s="513"/>
      <c r="E125" s="513"/>
      <c r="F125" s="513"/>
      <c r="G125" s="513"/>
      <c r="H125" s="513"/>
    </row>
    <row r="126" spans="2:8" x14ac:dyDescent="0.3">
      <c r="B126" s="513"/>
      <c r="C126" s="513"/>
      <c r="D126" s="513"/>
      <c r="E126" s="513"/>
      <c r="F126" s="513"/>
      <c r="G126" s="513"/>
      <c r="H126" s="513"/>
    </row>
    <row r="127" spans="2:8" x14ac:dyDescent="0.3">
      <c r="B127" s="513"/>
      <c r="C127" s="513"/>
      <c r="D127" s="513"/>
      <c r="E127" s="513"/>
      <c r="F127" s="513"/>
      <c r="G127" s="513"/>
      <c r="H127" s="513"/>
    </row>
    <row r="128" spans="2:8" x14ac:dyDescent="0.3">
      <c r="B128" s="513"/>
      <c r="C128" s="513"/>
      <c r="D128" s="513"/>
      <c r="E128" s="513"/>
      <c r="F128" s="513"/>
      <c r="G128" s="513"/>
      <c r="H128" s="513"/>
    </row>
    <row r="129" spans="2:8" x14ac:dyDescent="0.3">
      <c r="B129" s="513"/>
      <c r="C129" s="513"/>
      <c r="D129" s="513"/>
      <c r="E129" s="513"/>
      <c r="F129" s="513"/>
      <c r="G129" s="513"/>
      <c r="H129" s="513"/>
    </row>
    <row r="130" spans="2:8" x14ac:dyDescent="0.3">
      <c r="B130" s="513"/>
      <c r="C130" s="513"/>
      <c r="D130" s="513"/>
      <c r="E130" s="513"/>
      <c r="F130" s="513"/>
      <c r="G130" s="513"/>
      <c r="H130" s="513"/>
    </row>
    <row r="131" spans="2:8" x14ac:dyDescent="0.3">
      <c r="B131" s="513"/>
      <c r="C131" s="513"/>
      <c r="D131" s="513"/>
      <c r="E131" s="513"/>
      <c r="F131" s="513"/>
      <c r="G131" s="513"/>
      <c r="H131" s="513"/>
    </row>
    <row r="132" spans="2:8" x14ac:dyDescent="0.3">
      <c r="B132" s="513"/>
      <c r="C132" s="513"/>
      <c r="D132" s="513"/>
      <c r="E132" s="513"/>
      <c r="F132" s="513"/>
      <c r="G132" s="513"/>
      <c r="H132" s="513"/>
    </row>
    <row r="133" spans="2:8" x14ac:dyDescent="0.3">
      <c r="B133" s="513"/>
      <c r="C133" s="513"/>
      <c r="D133" s="513"/>
      <c r="E133" s="513"/>
      <c r="F133" s="513"/>
      <c r="G133" s="513"/>
      <c r="H133" s="513"/>
    </row>
    <row r="134" spans="2:8" x14ac:dyDescent="0.3">
      <c r="B134" s="513"/>
      <c r="C134" s="513"/>
      <c r="D134" s="513"/>
      <c r="E134" s="513"/>
      <c r="F134" s="513"/>
      <c r="G134" s="513"/>
      <c r="H134" s="513"/>
    </row>
    <row r="135" spans="2:8" x14ac:dyDescent="0.3">
      <c r="B135" s="513"/>
      <c r="C135" s="513"/>
      <c r="D135" s="513"/>
      <c r="E135" s="513"/>
      <c r="F135" s="513"/>
      <c r="G135" s="513"/>
      <c r="H135" s="513"/>
    </row>
    <row r="136" spans="2:8" x14ac:dyDescent="0.3">
      <c r="B136" s="513"/>
      <c r="C136" s="513"/>
      <c r="D136" s="513"/>
      <c r="E136" s="513"/>
      <c r="F136" s="513"/>
      <c r="G136" s="513"/>
      <c r="H136" s="513"/>
    </row>
    <row r="137" spans="2:8" x14ac:dyDescent="0.3">
      <c r="B137" s="513"/>
      <c r="C137" s="513"/>
      <c r="D137" s="513"/>
      <c r="E137" s="513"/>
      <c r="F137" s="513"/>
      <c r="G137" s="513"/>
      <c r="H137" s="513"/>
    </row>
    <row r="138" spans="2:8" x14ac:dyDescent="0.3">
      <c r="B138" s="516"/>
      <c r="C138" s="516"/>
      <c r="D138" s="516"/>
      <c r="E138" s="516"/>
      <c r="F138" s="516"/>
      <c r="G138" s="516"/>
      <c r="H138" s="516"/>
    </row>
    <row r="139" spans="2:8" x14ac:dyDescent="0.3">
      <c r="B139" s="513"/>
      <c r="C139" s="513"/>
      <c r="D139" s="513"/>
      <c r="E139" s="513"/>
      <c r="F139" s="513"/>
      <c r="G139" s="513"/>
      <c r="H139" s="513"/>
    </row>
    <row r="140" spans="2:8" x14ac:dyDescent="0.3">
      <c r="B140" s="513"/>
      <c r="C140" s="513"/>
      <c r="D140" s="513"/>
      <c r="E140" s="513"/>
      <c r="F140" s="513"/>
      <c r="G140" s="513"/>
      <c r="H140" s="513"/>
    </row>
    <row r="141" spans="2:8" x14ac:dyDescent="0.3">
      <c r="B141" s="513"/>
      <c r="C141" s="513"/>
      <c r="D141" s="513"/>
      <c r="E141" s="513"/>
      <c r="F141" s="513"/>
      <c r="G141" s="513"/>
      <c r="H141" s="513"/>
    </row>
    <row r="142" spans="2:8" x14ac:dyDescent="0.3">
      <c r="B142" s="513"/>
      <c r="C142" s="513"/>
      <c r="D142" s="513"/>
      <c r="E142" s="513"/>
      <c r="F142" s="513"/>
      <c r="G142" s="513"/>
      <c r="H142" s="513"/>
    </row>
    <row r="143" spans="2:8" x14ac:dyDescent="0.3">
      <c r="B143" s="513"/>
      <c r="C143" s="513"/>
      <c r="D143" s="513"/>
      <c r="E143" s="513"/>
      <c r="F143" s="513"/>
      <c r="G143" s="513"/>
      <c r="H143" s="513"/>
    </row>
    <row r="144" spans="2:8" x14ac:dyDescent="0.3">
      <c r="B144" s="513"/>
      <c r="C144" s="513"/>
      <c r="D144" s="513"/>
      <c r="E144" s="513"/>
      <c r="F144" s="513"/>
      <c r="G144" s="513"/>
      <c r="H144" s="513"/>
    </row>
    <row r="145" spans="2:8" x14ac:dyDescent="0.3">
      <c r="B145" s="513"/>
      <c r="C145" s="513"/>
      <c r="D145" s="513"/>
      <c r="E145" s="513"/>
      <c r="F145" s="513"/>
      <c r="G145" s="513"/>
      <c r="H145" s="513"/>
    </row>
    <row r="146" spans="2:8" x14ac:dyDescent="0.3">
      <c r="B146" s="513"/>
      <c r="C146" s="513"/>
      <c r="D146" s="513"/>
      <c r="E146" s="513"/>
      <c r="F146" s="513"/>
      <c r="G146" s="513"/>
      <c r="H146" s="513"/>
    </row>
    <row r="147" spans="2:8" x14ac:dyDescent="0.3">
      <c r="B147" s="513"/>
      <c r="C147" s="513"/>
      <c r="D147" s="513"/>
      <c r="E147" s="513"/>
      <c r="F147" s="513"/>
      <c r="G147" s="513"/>
      <c r="H147" s="513"/>
    </row>
    <row r="148" spans="2:8" x14ac:dyDescent="0.3">
      <c r="B148" s="513"/>
      <c r="C148" s="513"/>
      <c r="D148" s="513"/>
      <c r="E148" s="513"/>
      <c r="F148" s="513"/>
      <c r="G148" s="513"/>
      <c r="H148" s="513"/>
    </row>
    <row r="149" spans="2:8" x14ac:dyDescent="0.3">
      <c r="B149" s="513"/>
      <c r="C149" s="513"/>
      <c r="D149" s="513"/>
      <c r="E149" s="513"/>
      <c r="F149" s="513"/>
      <c r="G149" s="513"/>
      <c r="H149" s="513"/>
    </row>
    <row r="150" spans="2:8" x14ac:dyDescent="0.3">
      <c r="B150" s="513"/>
      <c r="C150" s="513"/>
      <c r="D150" s="513"/>
      <c r="E150" s="513"/>
      <c r="F150" s="513"/>
      <c r="G150" s="513"/>
      <c r="H150" s="513"/>
    </row>
    <row r="151" spans="2:8" x14ac:dyDescent="0.3">
      <c r="B151" s="513"/>
      <c r="C151" s="513"/>
      <c r="D151" s="513"/>
      <c r="E151" s="513"/>
      <c r="F151" s="513"/>
      <c r="G151" s="513"/>
      <c r="H151" s="513"/>
    </row>
    <row r="152" spans="2:8" x14ac:dyDescent="0.3">
      <c r="B152" s="513"/>
      <c r="C152" s="513"/>
      <c r="D152" s="513"/>
      <c r="E152" s="513"/>
      <c r="F152" s="513"/>
      <c r="G152" s="513"/>
      <c r="H152" s="513"/>
    </row>
    <row r="153" spans="2:8" x14ac:dyDescent="0.3">
      <c r="B153" s="513"/>
      <c r="C153" s="513"/>
      <c r="D153" s="513"/>
      <c r="E153" s="513"/>
      <c r="F153" s="513"/>
      <c r="G153" s="513"/>
      <c r="H153" s="513"/>
    </row>
    <row r="154" spans="2:8" x14ac:dyDescent="0.3">
      <c r="B154" s="513"/>
      <c r="C154" s="513"/>
      <c r="D154" s="513"/>
      <c r="E154" s="513"/>
      <c r="F154" s="513"/>
      <c r="G154" s="513"/>
      <c r="H154" s="513"/>
    </row>
    <row r="155" spans="2:8" x14ac:dyDescent="0.3">
      <c r="B155" s="513"/>
      <c r="C155" s="513"/>
      <c r="D155" s="513"/>
      <c r="E155" s="513"/>
      <c r="F155" s="513"/>
      <c r="G155" s="513"/>
      <c r="H155" s="513"/>
    </row>
    <row r="156" spans="2:8" x14ac:dyDescent="0.3">
      <c r="B156" s="513"/>
      <c r="C156" s="513"/>
      <c r="D156" s="513"/>
      <c r="E156" s="513"/>
      <c r="F156" s="513"/>
      <c r="G156" s="513"/>
      <c r="H156" s="513"/>
    </row>
    <row r="157" spans="2:8" x14ac:dyDescent="0.3">
      <c r="B157" s="516"/>
      <c r="C157" s="516"/>
      <c r="D157" s="516"/>
      <c r="E157" s="516"/>
      <c r="F157" s="516"/>
      <c r="G157" s="516"/>
      <c r="H157" s="516"/>
    </row>
    <row r="158" spans="2:8" x14ac:dyDescent="0.3">
      <c r="B158" s="513"/>
      <c r="C158" s="513"/>
      <c r="D158" s="513"/>
      <c r="E158" s="513"/>
      <c r="F158" s="513"/>
      <c r="G158" s="513"/>
      <c r="H158" s="513"/>
    </row>
    <row r="159" spans="2:8" x14ac:dyDescent="0.3">
      <c r="B159" s="513"/>
      <c r="C159" s="513"/>
      <c r="D159" s="513"/>
      <c r="E159" s="513"/>
      <c r="F159" s="513"/>
      <c r="G159" s="513"/>
      <c r="H159" s="513"/>
    </row>
    <row r="160" spans="2:8" x14ac:dyDescent="0.3">
      <c r="B160" s="513"/>
      <c r="C160" s="513"/>
      <c r="D160" s="513"/>
      <c r="E160" s="513"/>
      <c r="F160" s="513"/>
      <c r="G160" s="513"/>
      <c r="H160" s="513"/>
    </row>
    <row r="161" spans="2:8" x14ac:dyDescent="0.3">
      <c r="B161" s="513"/>
      <c r="C161" s="513"/>
      <c r="D161" s="513"/>
      <c r="E161" s="513"/>
      <c r="F161" s="513"/>
      <c r="G161" s="513"/>
      <c r="H161" s="513"/>
    </row>
    <row r="162" spans="2:8" x14ac:dyDescent="0.3">
      <c r="B162" s="513"/>
      <c r="C162" s="513"/>
      <c r="D162" s="513"/>
      <c r="E162" s="513"/>
      <c r="F162" s="513"/>
      <c r="G162" s="513"/>
      <c r="H162" s="513"/>
    </row>
    <row r="163" spans="2:8" x14ac:dyDescent="0.3">
      <c r="B163" s="513"/>
      <c r="C163" s="513"/>
      <c r="D163" s="513"/>
      <c r="E163" s="513"/>
      <c r="F163" s="513"/>
      <c r="G163" s="513"/>
      <c r="H163" s="513"/>
    </row>
    <row r="164" spans="2:8" x14ac:dyDescent="0.3">
      <c r="B164" s="513"/>
      <c r="C164" s="513"/>
      <c r="D164" s="513"/>
      <c r="E164" s="513"/>
      <c r="F164" s="513"/>
      <c r="G164" s="513"/>
      <c r="H164" s="513"/>
    </row>
    <row r="165" spans="2:8" x14ac:dyDescent="0.3">
      <c r="B165" s="513"/>
      <c r="C165" s="513"/>
      <c r="D165" s="513"/>
      <c r="E165" s="513"/>
      <c r="F165" s="513"/>
      <c r="G165" s="513"/>
      <c r="H165" s="513"/>
    </row>
    <row r="166" spans="2:8" x14ac:dyDescent="0.3">
      <c r="B166" s="513"/>
      <c r="C166" s="513"/>
      <c r="D166" s="513"/>
      <c r="E166" s="513"/>
      <c r="F166" s="513"/>
      <c r="G166" s="513"/>
      <c r="H166" s="513"/>
    </row>
    <row r="167" spans="2:8" x14ac:dyDescent="0.3">
      <c r="B167" s="513"/>
      <c r="C167" s="513"/>
      <c r="D167" s="513"/>
      <c r="E167" s="513"/>
      <c r="F167" s="513"/>
      <c r="G167" s="513"/>
      <c r="H167" s="513"/>
    </row>
    <row r="168" spans="2:8" x14ac:dyDescent="0.3">
      <c r="B168" s="513"/>
      <c r="C168" s="513"/>
      <c r="D168" s="513"/>
      <c r="E168" s="513"/>
      <c r="F168" s="513"/>
      <c r="G168" s="513"/>
      <c r="H168" s="513"/>
    </row>
    <row r="169" spans="2:8" x14ac:dyDescent="0.3">
      <c r="B169" s="513"/>
      <c r="C169" s="513"/>
      <c r="D169" s="513"/>
      <c r="E169" s="513"/>
      <c r="F169" s="513"/>
      <c r="G169" s="513"/>
      <c r="H169" s="513"/>
    </row>
    <row r="170" spans="2:8" x14ac:dyDescent="0.3">
      <c r="B170" s="513"/>
      <c r="C170" s="513"/>
      <c r="D170" s="513"/>
      <c r="E170" s="513"/>
      <c r="F170" s="513"/>
      <c r="G170" s="513"/>
      <c r="H170" s="513"/>
    </row>
    <row r="171" spans="2:8" x14ac:dyDescent="0.3">
      <c r="B171" s="513"/>
      <c r="C171" s="513"/>
      <c r="D171" s="513"/>
      <c r="E171" s="513"/>
      <c r="F171" s="513"/>
      <c r="G171" s="513"/>
      <c r="H171" s="513"/>
    </row>
    <row r="172" spans="2:8" x14ac:dyDescent="0.3">
      <c r="B172" s="513"/>
      <c r="C172" s="513"/>
      <c r="D172" s="513"/>
      <c r="E172" s="513"/>
      <c r="F172" s="513"/>
      <c r="G172" s="513"/>
      <c r="H172" s="513"/>
    </row>
    <row r="173" spans="2:8" x14ac:dyDescent="0.3">
      <c r="B173" s="513"/>
      <c r="C173" s="513"/>
      <c r="D173" s="513"/>
      <c r="E173" s="513"/>
      <c r="F173" s="513"/>
      <c r="G173" s="513"/>
      <c r="H173" s="513"/>
    </row>
    <row r="174" spans="2:8" x14ac:dyDescent="0.3">
      <c r="B174" s="513"/>
      <c r="C174" s="513"/>
      <c r="D174" s="513"/>
      <c r="E174" s="513"/>
      <c r="F174" s="513"/>
      <c r="G174" s="513"/>
      <c r="H174" s="513"/>
    </row>
  </sheetData>
  <mergeCells count="15">
    <mergeCell ref="A52:W52"/>
    <mergeCell ref="A53:I53"/>
    <mergeCell ref="A3:W3"/>
    <mergeCell ref="A4:W4"/>
    <mergeCell ref="A5:W5"/>
    <mergeCell ref="Q7:W7"/>
    <mergeCell ref="J7:P7"/>
    <mergeCell ref="C7:I7"/>
    <mergeCell ref="A50:W50"/>
    <mergeCell ref="A45:W45"/>
    <mergeCell ref="A46:W46"/>
    <mergeCell ref="A47:W47"/>
    <mergeCell ref="A48:W48"/>
    <mergeCell ref="A49:W49"/>
    <mergeCell ref="A51:W51"/>
  </mergeCells>
  <conditionalFormatting sqref="S57:S72">
    <cfRule type="cellIs" dxfId="128" priority="6" operator="greaterThan">
      <formula>1.96</formula>
    </cfRule>
  </conditionalFormatting>
  <conditionalFormatting sqref="W57:W72">
    <cfRule type="cellIs" dxfId="127" priority="5" operator="greaterThan">
      <formula>1.96</formula>
    </cfRule>
  </conditionalFormatting>
  <conditionalFormatting sqref="AA57:AA72">
    <cfRule type="cellIs" dxfId="126" priority="4" operator="greaterThan">
      <formula>1.96</formula>
    </cfRule>
  </conditionalFormatting>
  <conditionalFormatting sqref="S77:S92">
    <cfRule type="cellIs" dxfId="125" priority="3" operator="greaterThan">
      <formula>1.96</formula>
    </cfRule>
  </conditionalFormatting>
  <conditionalFormatting sqref="Z77:Z92">
    <cfRule type="cellIs" dxfId="124" priority="2" operator="greaterThan">
      <formula>1.96</formula>
    </cfRule>
  </conditionalFormatting>
  <conditionalFormatting sqref="AG77:AG92">
    <cfRule type="cellIs" dxfId="123" priority="1" operator="greaterThan">
      <formula>1.96</formula>
    </cfRule>
  </conditionalFormatting>
  <hyperlinks>
    <hyperlink ref="A1" location="Indice!A1" display="Indice" xr:uid="{D1842ACF-6E23-48C7-8ECA-546536F43DA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1"/>
  <dimension ref="A1:W102"/>
  <sheetViews>
    <sheetView zoomScale="90" zoomScaleNormal="90"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4.1093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3.44140625" style="331" customWidth="1"/>
    <col min="15" max="19" width="11.5546875" style="9" customWidth="1"/>
    <col min="20" max="20" width="11.5546875" style="331" customWidth="1"/>
    <col min="21" max="21" width="11.5546875" style="9" customWidth="1"/>
    <col min="22" max="23" width="7.6640625" style="9" customWidth="1"/>
    <col min="24" max="16384" width="11.5546875" style="9"/>
  </cols>
  <sheetData>
    <row r="1" spans="1:21" s="331" customFormat="1" x14ac:dyDescent="0.3">
      <c r="A1" s="548" t="s">
        <v>257</v>
      </c>
    </row>
    <row r="2" spans="1:21" x14ac:dyDescent="0.3">
      <c r="A2" s="52"/>
      <c r="B2" s="52"/>
      <c r="C2" s="52"/>
      <c r="D2" s="52"/>
      <c r="E2" s="139"/>
      <c r="F2" s="139"/>
      <c r="G2" s="139"/>
      <c r="H2" s="139"/>
      <c r="I2" s="476"/>
      <c r="J2" s="172"/>
      <c r="K2" s="139"/>
      <c r="L2" s="139"/>
      <c r="M2" s="139"/>
      <c r="N2" s="328"/>
      <c r="O2" s="139"/>
      <c r="P2" s="139"/>
    </row>
    <row r="3" spans="1:21" ht="12.75" customHeight="1" x14ac:dyDescent="0.3">
      <c r="A3" s="649" t="s">
        <v>197</v>
      </c>
      <c r="B3" s="649"/>
      <c r="C3" s="649"/>
      <c r="D3" s="649"/>
      <c r="E3" s="649"/>
      <c r="F3" s="649"/>
      <c r="G3" s="649"/>
      <c r="H3" s="649"/>
      <c r="I3" s="649"/>
      <c r="J3" s="649"/>
      <c r="K3" s="133"/>
      <c r="L3" s="649" t="s">
        <v>198</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2.75" customHeight="1" x14ac:dyDescent="0.3">
      <c r="A5" s="642" t="s">
        <v>143</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2"/>
      <c r="H6" s="12"/>
      <c r="I6" s="12"/>
      <c r="J6" s="12"/>
      <c r="K6" s="12"/>
      <c r="L6" s="11"/>
      <c r="M6" s="11"/>
      <c r="N6" s="11"/>
      <c r="O6" s="11"/>
      <c r="P6" s="11"/>
      <c r="Q6" s="11"/>
    </row>
    <row r="7" spans="1:21" ht="12.75" customHeight="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row>
    <row r="8" spans="1:21" ht="12.75" customHeight="1" x14ac:dyDescent="0.3">
      <c r="A8" s="82"/>
      <c r="B8" s="322"/>
      <c r="C8" s="322"/>
      <c r="D8" s="322"/>
      <c r="E8" s="322"/>
      <c r="F8" s="322"/>
      <c r="G8" s="322"/>
      <c r="H8" s="322"/>
      <c r="I8" s="475"/>
      <c r="J8" s="104"/>
      <c r="K8" s="134"/>
      <c r="L8" s="82"/>
      <c r="M8" s="322"/>
      <c r="N8" s="322"/>
      <c r="O8" s="322"/>
      <c r="P8" s="322"/>
      <c r="Q8" s="322"/>
      <c r="R8" s="12"/>
      <c r="S8" s="12"/>
      <c r="T8" s="12"/>
      <c r="U8" s="3"/>
    </row>
    <row r="9" spans="1:21" ht="12.75" customHeight="1" x14ac:dyDescent="0.3">
      <c r="A9" s="332" t="s">
        <v>41</v>
      </c>
      <c r="B9" s="322" t="s">
        <v>27</v>
      </c>
      <c r="C9" s="22" t="s">
        <v>88</v>
      </c>
      <c r="D9" s="59">
        <v>12.167527725798664</v>
      </c>
      <c r="E9" s="59">
        <v>9.5601312354335661</v>
      </c>
      <c r="F9" s="59">
        <v>7.6709024929996454</v>
      </c>
      <c r="G9" s="59">
        <v>4.2380237007914161</v>
      </c>
      <c r="H9" s="59">
        <v>3.3682640588975694</v>
      </c>
      <c r="I9" s="59">
        <v>2.2284725789215774</v>
      </c>
      <c r="J9" s="412">
        <v>4.187689835872991</v>
      </c>
      <c r="K9" s="47"/>
      <c r="L9" s="332" t="s">
        <v>41</v>
      </c>
      <c r="M9" s="322" t="s">
        <v>27</v>
      </c>
      <c r="N9" s="22" t="s">
        <v>88</v>
      </c>
      <c r="O9" s="56">
        <v>956237</v>
      </c>
      <c r="P9" s="56">
        <v>764604</v>
      </c>
      <c r="Q9" s="56">
        <v>619257</v>
      </c>
      <c r="R9" s="56">
        <v>346623</v>
      </c>
      <c r="S9" s="56">
        <v>279725</v>
      </c>
      <c r="T9" s="56">
        <v>188726</v>
      </c>
      <c r="U9" s="384">
        <v>377149</v>
      </c>
    </row>
    <row r="10" spans="1:21" ht="12.75" customHeight="1" x14ac:dyDescent="0.3">
      <c r="A10" s="332"/>
      <c r="B10" s="322"/>
      <c r="C10" s="22" t="s">
        <v>89</v>
      </c>
      <c r="D10" s="59">
        <v>0.26431036180113449</v>
      </c>
      <c r="E10" s="59">
        <v>0.25563877441257571</v>
      </c>
      <c r="F10" s="59">
        <v>0.27353782724867826</v>
      </c>
      <c r="G10" s="59">
        <v>0.151388820339834</v>
      </c>
      <c r="H10" s="59">
        <v>0.12206517143390115</v>
      </c>
      <c r="I10" s="59">
        <v>8.6839655387533549E-2</v>
      </c>
      <c r="J10" s="412">
        <v>0.13442761311515813</v>
      </c>
      <c r="K10" s="47"/>
      <c r="L10" s="82"/>
      <c r="M10" s="322"/>
      <c r="N10" s="22" t="s">
        <v>89</v>
      </c>
      <c r="O10" s="56">
        <v>21763.586435055095</v>
      </c>
      <c r="P10" s="56">
        <v>21764.526877240933</v>
      </c>
      <c r="Q10" s="56">
        <v>25756.413660089704</v>
      </c>
      <c r="R10" s="56">
        <v>12222.390272079718</v>
      </c>
      <c r="S10" s="56">
        <v>10677.283897985248</v>
      </c>
      <c r="T10" s="56">
        <v>7534.25366689775</v>
      </c>
      <c r="U10" s="384">
        <v>12241.938738438235</v>
      </c>
    </row>
    <row r="11" spans="1:21" x14ac:dyDescent="0.3">
      <c r="A11" s="332"/>
      <c r="B11" s="322" t="s">
        <v>25</v>
      </c>
      <c r="C11" s="22" t="s">
        <v>88</v>
      </c>
      <c r="D11" s="59">
        <v>12.974377478256265</v>
      </c>
      <c r="E11" s="59">
        <v>10.176383329285574</v>
      </c>
      <c r="F11" s="59">
        <v>8.4907433665538896</v>
      </c>
      <c r="G11" s="59">
        <v>4.7593258638878195</v>
      </c>
      <c r="H11" s="59">
        <v>3.6875339911155067</v>
      </c>
      <c r="I11" s="59">
        <v>2.4050345474279431</v>
      </c>
      <c r="J11" s="412">
        <v>4.3137765292701316</v>
      </c>
      <c r="K11" s="47"/>
      <c r="L11" s="82"/>
      <c r="M11" s="322" t="s">
        <v>25</v>
      </c>
      <c r="N11" s="22" t="s">
        <v>88</v>
      </c>
      <c r="O11" s="56">
        <v>1071172</v>
      </c>
      <c r="P11" s="56">
        <v>873642</v>
      </c>
      <c r="Q11" s="56">
        <v>753002</v>
      </c>
      <c r="R11" s="56">
        <v>432020</v>
      </c>
      <c r="S11" s="56">
        <v>340169</v>
      </c>
      <c r="T11" s="56">
        <v>224113</v>
      </c>
      <c r="U11" s="384">
        <v>454083</v>
      </c>
    </row>
    <row r="12" spans="1:21" x14ac:dyDescent="0.3">
      <c r="A12" s="332"/>
      <c r="B12" s="322"/>
      <c r="C12" s="22" t="s">
        <v>89</v>
      </c>
      <c r="D12" s="59">
        <v>0.28655417305865727</v>
      </c>
      <c r="E12" s="59">
        <v>0.25141294802557723</v>
      </c>
      <c r="F12" s="59">
        <v>0.28042122087216942</v>
      </c>
      <c r="G12" s="59">
        <v>0.16479419925128619</v>
      </c>
      <c r="H12" s="59">
        <v>0.11818655752989234</v>
      </c>
      <c r="I12" s="59">
        <v>0.10221971970072416</v>
      </c>
      <c r="J12" s="412">
        <v>0.1372736856742045</v>
      </c>
      <c r="K12" s="47"/>
      <c r="L12" s="82"/>
      <c r="M12" s="322"/>
      <c r="N12" s="22" t="s">
        <v>89</v>
      </c>
      <c r="O12" s="56">
        <v>24805.57256319861</v>
      </c>
      <c r="P12" s="56">
        <v>22795.858238341752</v>
      </c>
      <c r="Q12" s="56">
        <v>30816.605232801878</v>
      </c>
      <c r="R12" s="56">
        <v>14877.94300355923</v>
      </c>
      <c r="S12" s="56">
        <v>11471.124633520627</v>
      </c>
      <c r="T12" s="56">
        <v>9833.8436089025909</v>
      </c>
      <c r="U12" s="384">
        <v>14388.719868511438</v>
      </c>
    </row>
    <row r="13" spans="1:21" x14ac:dyDescent="0.3">
      <c r="A13" s="332"/>
      <c r="B13" s="322" t="s">
        <v>6</v>
      </c>
      <c r="C13" s="22" t="s">
        <v>88</v>
      </c>
      <c r="D13" s="59">
        <v>12.580894438424167</v>
      </c>
      <c r="E13" s="59">
        <v>9.8791672232160543</v>
      </c>
      <c r="F13" s="59">
        <v>8.1000760862058492</v>
      </c>
      <c r="G13" s="59">
        <v>4.5122457011005714</v>
      </c>
      <c r="H13" s="59">
        <v>3.5362781495941715</v>
      </c>
      <c r="I13" s="59">
        <v>2.3209704607950461</v>
      </c>
      <c r="J13" s="412">
        <f>+'2'!I9</f>
        <v>4.2556398368256358</v>
      </c>
      <c r="K13" s="47"/>
      <c r="L13" s="82"/>
      <c r="M13" s="322" t="s">
        <v>6</v>
      </c>
      <c r="N13" s="22" t="s">
        <v>88</v>
      </c>
      <c r="O13" s="56">
        <v>2027409</v>
      </c>
      <c r="P13" s="56">
        <v>1638246</v>
      </c>
      <c r="Q13" s="56">
        <v>1372259</v>
      </c>
      <c r="R13" s="56">
        <v>778643</v>
      </c>
      <c r="S13" s="56">
        <v>619894</v>
      </c>
      <c r="T13" s="56">
        <v>412839</v>
      </c>
      <c r="U13" s="384">
        <f>+'2'!T9</f>
        <v>831232</v>
      </c>
    </row>
    <row r="14" spans="1:21" x14ac:dyDescent="0.3">
      <c r="A14" s="332"/>
      <c r="B14" s="322"/>
      <c r="C14" s="22" t="s">
        <v>89</v>
      </c>
      <c r="D14" s="59">
        <v>0.26339552443911862</v>
      </c>
      <c r="E14" s="59">
        <v>0.24119966588456784</v>
      </c>
      <c r="F14" s="59">
        <v>0.26199497056601045</v>
      </c>
      <c r="G14" s="59">
        <v>0.14966016430338017</v>
      </c>
      <c r="H14" s="59">
        <v>0.11185419652719798</v>
      </c>
      <c r="I14" s="59">
        <v>8.8946816586530225E-2</v>
      </c>
      <c r="J14" s="412">
        <f>+'2'!I10</f>
        <v>0.12529682051517249</v>
      </c>
      <c r="K14" s="47"/>
      <c r="L14" s="82"/>
      <c r="M14" s="322"/>
      <c r="N14" s="22" t="s">
        <v>89</v>
      </c>
      <c r="O14" s="56">
        <v>44634.818292320284</v>
      </c>
      <c r="P14" s="56">
        <v>42559.290520602008</v>
      </c>
      <c r="Q14" s="56">
        <v>54354.434876409599</v>
      </c>
      <c r="R14" s="56">
        <v>25566.780853121207</v>
      </c>
      <c r="S14" s="56">
        <v>20790.997222581191</v>
      </c>
      <c r="T14" s="56">
        <v>16298.45996713995</v>
      </c>
      <c r="U14" s="384">
        <f>+'2'!T10</f>
        <v>24534.69959140247</v>
      </c>
    </row>
    <row r="15" spans="1:21" ht="13.2" customHeight="1" x14ac:dyDescent="0.3">
      <c r="A15" s="332"/>
      <c r="B15" s="278"/>
      <c r="C15" s="278"/>
      <c r="D15" s="278"/>
      <c r="E15" s="322"/>
      <c r="F15" s="322"/>
      <c r="G15" s="322"/>
      <c r="H15" s="322"/>
      <c r="I15" s="475"/>
      <c r="J15" s="104"/>
      <c r="K15" s="277"/>
      <c r="L15" s="82"/>
      <c r="M15" s="278"/>
      <c r="N15" s="278"/>
      <c r="O15" s="12"/>
      <c r="P15" s="12"/>
      <c r="Q15" s="12"/>
      <c r="R15" s="12"/>
      <c r="S15" s="12"/>
      <c r="T15" s="56"/>
      <c r="U15" s="3"/>
    </row>
    <row r="16" spans="1:21" ht="12.75" customHeight="1" x14ac:dyDescent="0.3">
      <c r="A16" s="332" t="s">
        <v>42</v>
      </c>
      <c r="B16" s="322" t="s">
        <v>27</v>
      </c>
      <c r="C16" s="22" t="s">
        <v>88</v>
      </c>
      <c r="D16" s="59">
        <v>16.280812416353076</v>
      </c>
      <c r="E16" s="59">
        <v>14.957713582667321</v>
      </c>
      <c r="F16" s="59">
        <v>13.253348743094872</v>
      </c>
      <c r="G16" s="59">
        <v>9.4576973408227012</v>
      </c>
      <c r="H16" s="59">
        <v>7.8373474949134367</v>
      </c>
      <c r="I16" s="59">
        <v>5.9425187599260818</v>
      </c>
      <c r="J16" s="412">
        <v>6.3645503870417217</v>
      </c>
      <c r="K16" s="47"/>
      <c r="L16" s="332" t="s">
        <v>42</v>
      </c>
      <c r="M16" s="322" t="s">
        <v>27</v>
      </c>
      <c r="N16" s="22" t="s">
        <v>88</v>
      </c>
      <c r="O16" s="56">
        <v>1279497</v>
      </c>
      <c r="P16" s="56">
        <v>1196294</v>
      </c>
      <c r="Q16" s="56">
        <v>1069917</v>
      </c>
      <c r="R16" s="56">
        <v>773534</v>
      </c>
      <c r="S16" s="56">
        <v>650870</v>
      </c>
      <c r="T16" s="56">
        <v>503549</v>
      </c>
      <c r="U16" s="384">
        <v>573200</v>
      </c>
    </row>
    <row r="17" spans="1:23" ht="12.75" customHeight="1" x14ac:dyDescent="0.3">
      <c r="A17" s="332"/>
      <c r="B17" s="322"/>
      <c r="C17" s="22" t="s">
        <v>89</v>
      </c>
      <c r="D17" s="59">
        <v>0.35635775646669771</v>
      </c>
      <c r="E17" s="59">
        <v>0.30104462948445315</v>
      </c>
      <c r="F17" s="59">
        <v>0.34275379988872784</v>
      </c>
      <c r="G17" s="59">
        <v>0.26466938870016821</v>
      </c>
      <c r="H17" s="59">
        <v>0.180956930161004</v>
      </c>
      <c r="I17" s="59">
        <v>0.15800637740245416</v>
      </c>
      <c r="J17" s="412">
        <v>0.16476537665703078</v>
      </c>
      <c r="K17" s="47"/>
      <c r="L17" s="82"/>
      <c r="M17" s="322"/>
      <c r="N17" s="22" t="s">
        <v>89</v>
      </c>
      <c r="O17" s="56">
        <v>31403.589110685738</v>
      </c>
      <c r="P17" s="56">
        <v>25883.497595458866</v>
      </c>
      <c r="Q17" s="56">
        <v>34835.899327888088</v>
      </c>
      <c r="R17" s="56">
        <v>23511.890749056631</v>
      </c>
      <c r="S17" s="56">
        <v>16451.26466934261</v>
      </c>
      <c r="T17" s="56">
        <v>13678.416019643741</v>
      </c>
      <c r="U17" s="384">
        <v>15241.278893495057</v>
      </c>
    </row>
    <row r="18" spans="1:23" x14ac:dyDescent="0.3">
      <c r="A18" s="332"/>
      <c r="B18" s="322" t="s">
        <v>25</v>
      </c>
      <c r="C18" s="22" t="s">
        <v>88</v>
      </c>
      <c r="D18" s="59">
        <v>16.761609082883027</v>
      </c>
      <c r="E18" s="59">
        <v>15.796596270586063</v>
      </c>
      <c r="F18" s="59">
        <v>14.849627981266289</v>
      </c>
      <c r="G18" s="59">
        <v>10.239733331453193</v>
      </c>
      <c r="H18" s="59">
        <v>8.4081702473442075</v>
      </c>
      <c r="I18" s="59">
        <v>6.5633996222994835</v>
      </c>
      <c r="J18" s="412">
        <v>6.723634841913313</v>
      </c>
      <c r="K18" s="47"/>
      <c r="L18" s="82"/>
      <c r="M18" s="322" t="s">
        <v>25</v>
      </c>
      <c r="N18" s="22" t="s">
        <v>88</v>
      </c>
      <c r="O18" s="56">
        <v>1383848</v>
      </c>
      <c r="P18" s="56">
        <v>1356137</v>
      </c>
      <c r="Q18" s="56">
        <v>1316940</v>
      </c>
      <c r="R18" s="56">
        <v>929495</v>
      </c>
      <c r="S18" s="56">
        <v>775640</v>
      </c>
      <c r="T18" s="56">
        <v>611896</v>
      </c>
      <c r="U18" s="384">
        <v>707753</v>
      </c>
    </row>
    <row r="19" spans="1:23" x14ac:dyDescent="0.3">
      <c r="A19" s="332"/>
      <c r="B19" s="322"/>
      <c r="C19" s="22" t="s">
        <v>89</v>
      </c>
      <c r="D19" s="59">
        <v>0.32432943127965214</v>
      </c>
      <c r="E19" s="59">
        <v>0.31863225108783688</v>
      </c>
      <c r="F19" s="59">
        <v>0.41113542846428036</v>
      </c>
      <c r="G19" s="59">
        <v>0.24726780556688757</v>
      </c>
      <c r="H19" s="59">
        <v>0.18038387640739378</v>
      </c>
      <c r="I19" s="59">
        <v>0.15656971486489624</v>
      </c>
      <c r="J19" s="412">
        <v>0.18218172215371203</v>
      </c>
      <c r="K19" s="47"/>
      <c r="L19" s="82"/>
      <c r="M19" s="322"/>
      <c r="N19" s="22" t="s">
        <v>89</v>
      </c>
      <c r="O19" s="56">
        <v>29473.24832209849</v>
      </c>
      <c r="P19" s="56">
        <v>30405.397825597644</v>
      </c>
      <c r="Q19" s="56">
        <v>52099.569902452837</v>
      </c>
      <c r="R19" s="56">
        <v>23867.15047940108</v>
      </c>
      <c r="S19" s="56">
        <v>18098.134302536735</v>
      </c>
      <c r="T19" s="56">
        <v>15503.815328749653</v>
      </c>
      <c r="U19" s="384">
        <v>19043.743082917332</v>
      </c>
    </row>
    <row r="20" spans="1:23" x14ac:dyDescent="0.3">
      <c r="A20" s="332"/>
      <c r="B20" s="322" t="s">
        <v>6</v>
      </c>
      <c r="C20" s="22" t="s">
        <v>88</v>
      </c>
      <c r="D20" s="59">
        <v>16.527135027073871</v>
      </c>
      <c r="E20" s="59">
        <v>15.392006252248184</v>
      </c>
      <c r="F20" s="59">
        <v>14.088975409811875</v>
      </c>
      <c r="G20" s="59">
        <v>9.8690738683833352</v>
      </c>
      <c r="H20" s="59">
        <v>8.1377399090450648</v>
      </c>
      <c r="I20" s="59">
        <v>6.2677879283157738</v>
      </c>
      <c r="J20" s="412">
        <f>+'2'!I11</f>
        <v>6.5580663592129618</v>
      </c>
      <c r="K20" s="47"/>
      <c r="L20" s="82"/>
      <c r="M20" s="322" t="s">
        <v>6</v>
      </c>
      <c r="N20" s="22" t="s">
        <v>88</v>
      </c>
      <c r="O20" s="56">
        <v>2663345</v>
      </c>
      <c r="P20" s="56">
        <v>2552431</v>
      </c>
      <c r="Q20" s="56">
        <v>2386857</v>
      </c>
      <c r="R20" s="56">
        <v>1703029</v>
      </c>
      <c r="S20" s="56">
        <v>1426510</v>
      </c>
      <c r="T20" s="56">
        <v>1115445</v>
      </c>
      <c r="U20" s="384">
        <f>+'2'!T11</f>
        <v>1280953</v>
      </c>
    </row>
    <row r="21" spans="1:23" x14ac:dyDescent="0.3">
      <c r="A21" s="332"/>
      <c r="B21" s="322"/>
      <c r="C21" s="22" t="s">
        <v>89</v>
      </c>
      <c r="D21" s="59">
        <v>0.32338150896263035</v>
      </c>
      <c r="E21" s="59">
        <v>0.29745695656269155</v>
      </c>
      <c r="F21" s="59">
        <v>0.36381928329588115</v>
      </c>
      <c r="G21" s="59">
        <v>0.2373191423423599</v>
      </c>
      <c r="H21" s="59">
        <v>0.16611556858357626</v>
      </c>
      <c r="I21" s="59">
        <v>0.14901473726366321</v>
      </c>
      <c r="J21" s="412">
        <f>+'2'!I12</f>
        <v>0.16222155382083711</v>
      </c>
      <c r="K21" s="47"/>
      <c r="L21" s="82"/>
      <c r="M21" s="322"/>
      <c r="N21" s="22" t="s">
        <v>89</v>
      </c>
      <c r="O21" s="56">
        <v>58088.694235710434</v>
      </c>
      <c r="P21" s="56">
        <v>54228.563393739736</v>
      </c>
      <c r="Q21" s="56">
        <v>84958.0285716293</v>
      </c>
      <c r="R21" s="56">
        <v>44244.107554653572</v>
      </c>
      <c r="S21" s="56">
        <v>31773.228110012235</v>
      </c>
      <c r="T21" s="56">
        <v>27725.020313271758</v>
      </c>
      <c r="U21" s="384">
        <f>+'2'!T12</f>
        <v>31988.658222578961</v>
      </c>
    </row>
    <row r="22" spans="1:23" ht="13.2" customHeight="1" x14ac:dyDescent="0.3">
      <c r="A22" s="332"/>
      <c r="B22" s="278"/>
      <c r="C22" s="278"/>
      <c r="D22" s="278"/>
      <c r="E22" s="322"/>
      <c r="F22" s="322"/>
      <c r="G22" s="322"/>
      <c r="H22" s="322"/>
      <c r="I22" s="475"/>
      <c r="J22" s="104"/>
      <c r="K22" s="277"/>
      <c r="L22" s="82"/>
      <c r="M22" s="278"/>
      <c r="N22" s="278"/>
      <c r="O22" s="156"/>
      <c r="P22" s="338"/>
      <c r="Q22" s="338"/>
      <c r="R22" s="338"/>
      <c r="S22" s="338"/>
      <c r="T22" s="56"/>
      <c r="U22" s="389"/>
    </row>
    <row r="23" spans="1:23" ht="12.75" customHeight="1" x14ac:dyDescent="0.3">
      <c r="A23" s="332" t="s">
        <v>112</v>
      </c>
      <c r="B23" s="322" t="s">
        <v>27</v>
      </c>
      <c r="C23" s="22" t="s">
        <v>88</v>
      </c>
      <c r="D23" s="59">
        <v>28.448340142151739</v>
      </c>
      <c r="E23" s="59">
        <v>24.517844818100887</v>
      </c>
      <c r="F23" s="59">
        <v>20.92425123609452</v>
      </c>
      <c r="G23" s="59">
        <v>13.695721041614117</v>
      </c>
      <c r="H23" s="59">
        <v>11.205611553811005</v>
      </c>
      <c r="I23" s="59">
        <v>8.17099133884766</v>
      </c>
      <c r="J23" s="412">
        <v>10.552240222914714</v>
      </c>
      <c r="K23" s="47"/>
      <c r="L23" s="332" t="s">
        <v>112</v>
      </c>
      <c r="M23" s="322" t="s">
        <v>27</v>
      </c>
      <c r="N23" s="22" t="s">
        <v>88</v>
      </c>
      <c r="O23" s="56">
        <v>2235734</v>
      </c>
      <c r="P23" s="56">
        <v>1960898</v>
      </c>
      <c r="Q23" s="56">
        <v>1689174</v>
      </c>
      <c r="R23" s="56">
        <v>1120157</v>
      </c>
      <c r="S23" s="56">
        <v>930595</v>
      </c>
      <c r="T23" s="56">
        <v>692275</v>
      </c>
      <c r="U23" s="384">
        <v>950349</v>
      </c>
      <c r="V23" s="12"/>
      <c r="W23" s="12"/>
    </row>
    <row r="24" spans="1:23" ht="12.75" customHeight="1" x14ac:dyDescent="0.3">
      <c r="A24" s="332"/>
      <c r="B24" s="322"/>
      <c r="C24" s="22" t="s">
        <v>89</v>
      </c>
      <c r="D24" s="59">
        <v>0.45628165663594539</v>
      </c>
      <c r="E24" s="59">
        <v>0.42382299220124781</v>
      </c>
      <c r="F24" s="59">
        <v>0.47265574526885723</v>
      </c>
      <c r="G24" s="59">
        <v>0.3167431831135315</v>
      </c>
      <c r="H24" s="59">
        <v>0.23360305306076548</v>
      </c>
      <c r="I24" s="59">
        <v>0.19240465310111021</v>
      </c>
      <c r="J24" s="412">
        <v>0.22161079395914962</v>
      </c>
      <c r="K24" s="47"/>
      <c r="L24" s="82"/>
      <c r="M24" s="322"/>
      <c r="N24" s="22" t="s">
        <v>89</v>
      </c>
      <c r="O24" s="56">
        <v>41679.576898294232</v>
      </c>
      <c r="P24" s="56">
        <v>37943.335020233731</v>
      </c>
      <c r="Q24" s="56">
        <v>51405.753555247516</v>
      </c>
      <c r="R24" s="56">
        <v>27935.526043514234</v>
      </c>
      <c r="S24" s="56">
        <v>21859.173604776275</v>
      </c>
      <c r="T24" s="56">
        <v>16926.77720164432</v>
      </c>
      <c r="U24" s="384">
        <v>20656.786739794396</v>
      </c>
      <c r="V24" s="12"/>
      <c r="W24" s="12"/>
    </row>
    <row r="25" spans="1:23" x14ac:dyDescent="0.3">
      <c r="A25" s="332"/>
      <c r="B25" s="322" t="s">
        <v>25</v>
      </c>
      <c r="C25" s="22" t="s">
        <v>88</v>
      </c>
      <c r="D25" s="59">
        <v>29.735986561139292</v>
      </c>
      <c r="E25" s="59">
        <v>25.972979599871636</v>
      </c>
      <c r="F25" s="59">
        <v>23.340371347820181</v>
      </c>
      <c r="G25" s="59">
        <v>14.99905919534101</v>
      </c>
      <c r="H25" s="59">
        <v>12.095704238459714</v>
      </c>
      <c r="I25" s="59">
        <v>8.9684341697274252</v>
      </c>
      <c r="J25" s="412">
        <v>11.037411371183445</v>
      </c>
      <c r="K25" s="47"/>
      <c r="L25" s="82"/>
      <c r="M25" s="322" t="s">
        <v>25</v>
      </c>
      <c r="N25" s="22" t="s">
        <v>88</v>
      </c>
      <c r="O25" s="56">
        <v>2455020</v>
      </c>
      <c r="P25" s="56">
        <v>2229779</v>
      </c>
      <c r="Q25" s="56">
        <v>2069942</v>
      </c>
      <c r="R25" s="56">
        <v>1361515</v>
      </c>
      <c r="S25" s="56">
        <v>1115809</v>
      </c>
      <c r="T25" s="56">
        <v>836009</v>
      </c>
      <c r="U25" s="384">
        <v>1161836</v>
      </c>
      <c r="V25" s="12"/>
      <c r="W25" s="12"/>
    </row>
    <row r="26" spans="1:23" x14ac:dyDescent="0.3">
      <c r="A26" s="332"/>
      <c r="B26" s="322"/>
      <c r="C26" s="22" t="s">
        <v>89</v>
      </c>
      <c r="D26" s="59">
        <v>0.45928053623382326</v>
      </c>
      <c r="E26" s="59">
        <v>0.44188214527786307</v>
      </c>
      <c r="F26" s="59">
        <v>0.50987298257425162</v>
      </c>
      <c r="G26" s="59">
        <v>0.32276196270902213</v>
      </c>
      <c r="H26" s="59">
        <v>0.23058951346484877</v>
      </c>
      <c r="I26" s="59">
        <v>0.2000491371405535</v>
      </c>
      <c r="J26" s="412">
        <v>0.23837383255740888</v>
      </c>
      <c r="K26" s="47"/>
      <c r="L26" s="82"/>
      <c r="M26" s="322"/>
      <c r="N26" s="22" t="s">
        <v>89</v>
      </c>
      <c r="O26" s="56">
        <v>42829.250686495499</v>
      </c>
      <c r="P26" s="56">
        <v>43198.771634038319</v>
      </c>
      <c r="Q26" s="56">
        <v>71637.115020090365</v>
      </c>
      <c r="R26" s="56">
        <v>30776.983671306418</v>
      </c>
      <c r="S26" s="56">
        <v>23813.197940102364</v>
      </c>
      <c r="T26" s="56">
        <v>20193.013364676488</v>
      </c>
      <c r="U26" s="384">
        <v>24834.067315019787</v>
      </c>
      <c r="V26" s="12"/>
      <c r="W26" s="12"/>
    </row>
    <row r="27" spans="1:23" x14ac:dyDescent="0.3">
      <c r="A27" s="332"/>
      <c r="B27" s="322" t="s">
        <v>6</v>
      </c>
      <c r="C27" s="22" t="s">
        <v>88</v>
      </c>
      <c r="D27" s="59">
        <v>29.108029465498042</v>
      </c>
      <c r="E27" s="59">
        <v>25.271173475464238</v>
      </c>
      <c r="F27" s="59">
        <v>22.189051496017722</v>
      </c>
      <c r="G27" s="59">
        <v>14.381319569483905</v>
      </c>
      <c r="H27" s="59">
        <v>11.674018058639234</v>
      </c>
      <c r="I27" s="59">
        <v>8.5887583891108186</v>
      </c>
      <c r="J27" s="412">
        <f>+'2'!I13</f>
        <v>10.813706196038599</v>
      </c>
      <c r="K27" s="47"/>
      <c r="L27" s="82"/>
      <c r="M27" s="322" t="s">
        <v>6</v>
      </c>
      <c r="N27" s="22" t="s">
        <v>88</v>
      </c>
      <c r="O27" s="56">
        <v>4690754</v>
      </c>
      <c r="P27" s="56">
        <v>4190677</v>
      </c>
      <c r="Q27" s="56">
        <v>3759116</v>
      </c>
      <c r="R27" s="56">
        <v>2481672</v>
      </c>
      <c r="S27" s="56">
        <v>2046404</v>
      </c>
      <c r="T27" s="56">
        <v>1528284</v>
      </c>
      <c r="U27" s="384">
        <f>+'2'!T13</f>
        <v>2112185</v>
      </c>
      <c r="V27" s="12"/>
      <c r="W27" s="12"/>
    </row>
    <row r="28" spans="1:23" x14ac:dyDescent="0.3">
      <c r="A28" s="332"/>
      <c r="B28" s="322"/>
      <c r="C28" s="22" t="s">
        <v>89</v>
      </c>
      <c r="D28" s="59">
        <v>0.44382790345592571</v>
      </c>
      <c r="E28" s="59">
        <v>0.41830292829521282</v>
      </c>
      <c r="F28" s="59">
        <v>0.47212978430457642</v>
      </c>
      <c r="G28" s="59">
        <v>0.30215625298293458</v>
      </c>
      <c r="H28" s="59">
        <v>0.2193200243113759</v>
      </c>
      <c r="I28" s="59">
        <v>0.1865848820295474</v>
      </c>
      <c r="J28" s="412">
        <f>+'2'!I14</f>
        <v>0.21546875214019179</v>
      </c>
      <c r="K28" s="47"/>
      <c r="L28" s="82"/>
      <c r="M28" s="322"/>
      <c r="N28" s="22" t="s">
        <v>89</v>
      </c>
      <c r="O28" s="56">
        <v>81953.172768905279</v>
      </c>
      <c r="P28" s="56">
        <v>78651.563779805962</v>
      </c>
      <c r="Q28" s="56">
        <v>120326.94132195668</v>
      </c>
      <c r="R28" s="56">
        <v>55542.084518366333</v>
      </c>
      <c r="S28" s="56">
        <v>43217.35498650965</v>
      </c>
      <c r="T28" s="56">
        <v>35353.325537418576</v>
      </c>
      <c r="U28" s="384">
        <f>+'2'!T14</f>
        <v>42551.905377555282</v>
      </c>
      <c r="V28" s="12"/>
      <c r="W28" s="12"/>
    </row>
    <row r="29" spans="1:23" ht="13.2" customHeight="1" x14ac:dyDescent="0.3">
      <c r="A29" s="332"/>
      <c r="B29" s="278"/>
      <c r="C29" s="278"/>
      <c r="D29" s="12"/>
      <c r="E29" s="12"/>
      <c r="F29" s="12"/>
      <c r="G29" s="12"/>
      <c r="H29" s="12"/>
      <c r="I29" s="12"/>
      <c r="J29" s="104"/>
      <c r="K29" s="277"/>
      <c r="L29" s="82"/>
      <c r="M29" s="278"/>
      <c r="N29" s="278"/>
      <c r="O29" s="12"/>
      <c r="P29" s="12"/>
      <c r="Q29" s="12"/>
      <c r="R29" s="12"/>
      <c r="S29" s="12"/>
      <c r="T29" s="56"/>
      <c r="U29" s="3"/>
      <c r="V29" s="12"/>
      <c r="W29" s="12"/>
    </row>
    <row r="30" spans="1:23" x14ac:dyDescent="0.3">
      <c r="A30" s="332" t="s">
        <v>21</v>
      </c>
      <c r="B30" s="322" t="s">
        <v>27</v>
      </c>
      <c r="C30" s="22" t="s">
        <v>88</v>
      </c>
      <c r="D30" s="59">
        <v>71.551659857848264</v>
      </c>
      <c r="E30" s="59">
        <v>75.482155181899117</v>
      </c>
      <c r="F30" s="59">
        <v>79.07574876390548</v>
      </c>
      <c r="G30" s="59">
        <v>86.304278958385879</v>
      </c>
      <c r="H30" s="59">
        <v>88.794388446189004</v>
      </c>
      <c r="I30" s="59">
        <v>91.829008661152344</v>
      </c>
      <c r="J30" s="412">
        <v>89.447759777085295</v>
      </c>
      <c r="K30" s="47"/>
      <c r="L30" s="332" t="s">
        <v>21</v>
      </c>
      <c r="M30" s="322" t="s">
        <v>27</v>
      </c>
      <c r="N30" s="22" t="s">
        <v>88</v>
      </c>
      <c r="O30" s="56">
        <v>5623192</v>
      </c>
      <c r="P30" s="56">
        <v>6036942</v>
      </c>
      <c r="Q30" s="56">
        <v>6383631</v>
      </c>
      <c r="R30" s="56">
        <v>7058726</v>
      </c>
      <c r="S30" s="56">
        <v>7374128</v>
      </c>
      <c r="T30" s="56">
        <v>7776575</v>
      </c>
      <c r="U30" s="384">
        <v>8055786</v>
      </c>
      <c r="V30" s="12"/>
      <c r="W30" s="12"/>
    </row>
    <row r="31" spans="1:23" x14ac:dyDescent="0.3">
      <c r="A31" s="332"/>
      <c r="B31" s="322"/>
      <c r="C31" s="22" t="s">
        <v>89</v>
      </c>
      <c r="D31" s="59">
        <v>0.45628165663594539</v>
      </c>
      <c r="E31" s="59">
        <v>0.42382299220124781</v>
      </c>
      <c r="F31" s="59">
        <v>0.47265574526885723</v>
      </c>
      <c r="G31" s="59">
        <v>0.31674318311353145</v>
      </c>
      <c r="H31" s="59">
        <v>0.23360305306076548</v>
      </c>
      <c r="I31" s="59">
        <v>0.19240465310111024</v>
      </c>
      <c r="J31" s="412">
        <v>0.22161079395914962</v>
      </c>
      <c r="K31" s="47"/>
      <c r="L31" s="82"/>
      <c r="M31" s="322"/>
      <c r="N31" s="22" t="s">
        <v>89</v>
      </c>
      <c r="O31" s="56">
        <v>59294.543635967966</v>
      </c>
      <c r="P31" s="56">
        <v>76339.68273109445</v>
      </c>
      <c r="Q31" s="56">
        <v>182677.13811761246</v>
      </c>
      <c r="R31" s="56">
        <v>137848.15406625977</v>
      </c>
      <c r="S31" s="56">
        <v>74619.523373824108</v>
      </c>
      <c r="T31" s="56">
        <v>83808.595325359362</v>
      </c>
      <c r="U31" s="384">
        <v>101589.64854967195</v>
      </c>
      <c r="V31" s="12"/>
      <c r="W31" s="12"/>
    </row>
    <row r="32" spans="1:23" x14ac:dyDescent="0.3">
      <c r="A32" s="332"/>
      <c r="B32" s="322" t="s">
        <v>25</v>
      </c>
      <c r="C32" s="22" t="s">
        <v>88</v>
      </c>
      <c r="D32" s="59">
        <v>70.264013438860701</v>
      </c>
      <c r="E32" s="59">
        <v>74.027020400128364</v>
      </c>
      <c r="F32" s="59">
        <v>76.659628652179819</v>
      </c>
      <c r="G32" s="59">
        <v>85.000940804658981</v>
      </c>
      <c r="H32" s="59">
        <v>87.904295761540283</v>
      </c>
      <c r="I32" s="59">
        <v>91.031565830272569</v>
      </c>
      <c r="J32" s="412">
        <v>88.962588628816547</v>
      </c>
      <c r="K32" s="47"/>
      <c r="L32" s="82"/>
      <c r="M32" s="322" t="s">
        <v>25</v>
      </c>
      <c r="N32" s="22" t="s">
        <v>88</v>
      </c>
      <c r="O32" s="56">
        <v>5801037</v>
      </c>
      <c r="P32" s="56">
        <v>6355216</v>
      </c>
      <c r="Q32" s="56">
        <v>6798563</v>
      </c>
      <c r="R32" s="56">
        <v>7715821</v>
      </c>
      <c r="S32" s="56">
        <v>8109028</v>
      </c>
      <c r="T32" s="56">
        <v>8482485</v>
      </c>
      <c r="U32" s="384">
        <v>9364509</v>
      </c>
      <c r="V32" s="12"/>
      <c r="W32" s="12"/>
    </row>
    <row r="33" spans="1:23" x14ac:dyDescent="0.3">
      <c r="A33" s="332"/>
      <c r="B33" s="322"/>
      <c r="C33" s="22" t="s">
        <v>89</v>
      </c>
      <c r="D33" s="59">
        <v>0.45928053623382326</v>
      </c>
      <c r="E33" s="59">
        <v>0.44188214527786296</v>
      </c>
      <c r="F33" s="59">
        <v>0.50987298257425162</v>
      </c>
      <c r="G33" s="59">
        <v>0.32276196270902213</v>
      </c>
      <c r="H33" s="59">
        <v>0.23058951346484877</v>
      </c>
      <c r="I33" s="59">
        <v>0.2000491371405535</v>
      </c>
      <c r="J33" s="412">
        <v>0.23837383255740888</v>
      </c>
      <c r="K33" s="47"/>
      <c r="L33" s="82"/>
      <c r="M33" s="322"/>
      <c r="N33" s="22" t="s">
        <v>89</v>
      </c>
      <c r="O33" s="56">
        <v>63422.193595977944</v>
      </c>
      <c r="P33" s="56">
        <v>78928.933082199743</v>
      </c>
      <c r="Q33" s="56">
        <v>194443.883659104</v>
      </c>
      <c r="R33" s="56">
        <v>145223.86240488477</v>
      </c>
      <c r="S33" s="56">
        <v>84498.11696976512</v>
      </c>
      <c r="T33" s="56">
        <v>84641.237872902973</v>
      </c>
      <c r="U33" s="384">
        <v>137782.92934547272</v>
      </c>
      <c r="V33" s="12"/>
      <c r="W33" s="12"/>
    </row>
    <row r="34" spans="1:23" x14ac:dyDescent="0.3">
      <c r="A34" s="332"/>
      <c r="B34" s="322" t="s">
        <v>6</v>
      </c>
      <c r="C34" s="22" t="s">
        <v>88</v>
      </c>
      <c r="D34" s="59">
        <v>70.891970534501951</v>
      </c>
      <c r="E34" s="59">
        <v>74.728826524535762</v>
      </c>
      <c r="F34" s="59">
        <v>77.810948503982274</v>
      </c>
      <c r="G34" s="59">
        <v>85.618680430516093</v>
      </c>
      <c r="H34" s="59">
        <v>88.325981941360766</v>
      </c>
      <c r="I34" s="59">
        <v>91.411241610889178</v>
      </c>
      <c r="J34" s="412">
        <f>+'2'!I15</f>
        <v>89.186293803961405</v>
      </c>
      <c r="K34" s="47"/>
      <c r="L34" s="82"/>
      <c r="M34" s="322" t="s">
        <v>6</v>
      </c>
      <c r="N34" s="22" t="s">
        <v>88</v>
      </c>
      <c r="O34" s="56">
        <v>11424229</v>
      </c>
      <c r="P34" s="56">
        <v>12392158</v>
      </c>
      <c r="Q34" s="56">
        <v>13182194</v>
      </c>
      <c r="R34" s="56">
        <v>14774547</v>
      </c>
      <c r="S34" s="56">
        <v>15483156</v>
      </c>
      <c r="T34" s="56">
        <v>16259060</v>
      </c>
      <c r="U34" s="384">
        <f>+'2'!T15</f>
        <v>17420295</v>
      </c>
      <c r="V34" s="12"/>
      <c r="W34" s="12"/>
    </row>
    <row r="35" spans="1:23" x14ac:dyDescent="0.3">
      <c r="A35" s="332"/>
      <c r="B35" s="322"/>
      <c r="C35" s="22" t="s">
        <v>89</v>
      </c>
      <c r="D35" s="59">
        <v>0.44382790345592571</v>
      </c>
      <c r="E35" s="59">
        <v>0.41830292829521282</v>
      </c>
      <c r="F35" s="59">
        <v>0.47212978430457642</v>
      </c>
      <c r="G35" s="59">
        <v>0.30215625298293458</v>
      </c>
      <c r="H35" s="59">
        <v>0.2193200243113759</v>
      </c>
      <c r="I35" s="59">
        <v>0.18658488202954734</v>
      </c>
      <c r="J35" s="412">
        <f>+'2'!I16</f>
        <v>0.21546875214019179</v>
      </c>
      <c r="K35" s="47"/>
      <c r="L35" s="82"/>
      <c r="M35" s="322"/>
      <c r="N35" s="22" t="s">
        <v>89</v>
      </c>
      <c r="O35" s="56">
        <v>117127.07351133804</v>
      </c>
      <c r="P35" s="56">
        <v>148819.55970318447</v>
      </c>
      <c r="Q35" s="56">
        <v>372314.69530548417</v>
      </c>
      <c r="R35" s="56">
        <v>278715.72350475815</v>
      </c>
      <c r="S35" s="56">
        <v>154078.77547809694</v>
      </c>
      <c r="T35" s="56">
        <v>163365.20637213654</v>
      </c>
      <c r="U35" s="384">
        <f>+'2'!T16</f>
        <v>231039.68154737155</v>
      </c>
      <c r="V35" s="12"/>
      <c r="W35" s="12"/>
    </row>
    <row r="36" spans="1:23" x14ac:dyDescent="0.3">
      <c r="A36" s="332"/>
      <c r="B36" s="278"/>
      <c r="C36" s="278"/>
      <c r="D36" s="12"/>
      <c r="E36" s="12"/>
      <c r="F36" s="12"/>
      <c r="G36" s="12"/>
      <c r="H36" s="12"/>
      <c r="I36" s="12"/>
      <c r="J36" s="104"/>
      <c r="K36" s="277"/>
      <c r="L36" s="82"/>
      <c r="M36" s="278"/>
      <c r="N36" s="278"/>
      <c r="O36" s="12"/>
      <c r="P36" s="12"/>
      <c r="Q36" s="12"/>
      <c r="R36" s="12"/>
      <c r="S36" s="12"/>
      <c r="T36" s="56"/>
      <c r="U36" s="3"/>
      <c r="V36" s="12"/>
      <c r="W36" s="12"/>
    </row>
    <row r="37" spans="1:23" x14ac:dyDescent="0.3">
      <c r="A37" s="332" t="s">
        <v>6</v>
      </c>
      <c r="B37" s="322" t="s">
        <v>27</v>
      </c>
      <c r="C37" s="22" t="s">
        <v>88</v>
      </c>
      <c r="D37" s="59">
        <v>100</v>
      </c>
      <c r="E37" s="59">
        <v>100</v>
      </c>
      <c r="F37" s="59">
        <v>100</v>
      </c>
      <c r="G37" s="59">
        <v>100</v>
      </c>
      <c r="H37" s="59">
        <v>100</v>
      </c>
      <c r="I37" s="59">
        <v>100</v>
      </c>
      <c r="J37" s="83">
        <v>100</v>
      </c>
      <c r="K37" s="45"/>
      <c r="L37" s="332" t="s">
        <v>6</v>
      </c>
      <c r="M37" s="322" t="s">
        <v>27</v>
      </c>
      <c r="N37" s="22" t="s">
        <v>88</v>
      </c>
      <c r="O37" s="56">
        <v>7858926</v>
      </c>
      <c r="P37" s="56">
        <v>7997840</v>
      </c>
      <c r="Q37" s="56">
        <v>8072805</v>
      </c>
      <c r="R37" s="56">
        <v>8178883</v>
      </c>
      <c r="S37" s="56">
        <v>8304723</v>
      </c>
      <c r="T37" s="56">
        <v>8468850</v>
      </c>
      <c r="U37" s="384">
        <v>9006135</v>
      </c>
      <c r="V37" s="12"/>
      <c r="W37" s="12"/>
    </row>
    <row r="38" spans="1:23" x14ac:dyDescent="0.3">
      <c r="A38" s="332"/>
      <c r="B38" s="322"/>
      <c r="C38" s="22" t="s">
        <v>89</v>
      </c>
      <c r="D38" s="59">
        <v>0</v>
      </c>
      <c r="E38" s="59">
        <v>0</v>
      </c>
      <c r="F38" s="59">
        <v>0</v>
      </c>
      <c r="G38" s="59">
        <v>0</v>
      </c>
      <c r="H38" s="59">
        <v>0</v>
      </c>
      <c r="I38" s="59">
        <v>0</v>
      </c>
      <c r="J38" s="83">
        <v>0</v>
      </c>
      <c r="K38" s="45"/>
      <c r="L38" s="82"/>
      <c r="M38" s="322"/>
      <c r="N38" s="22" t="s">
        <v>89</v>
      </c>
      <c r="O38" s="56">
        <v>68579.177053191874</v>
      </c>
      <c r="P38" s="56">
        <v>85931.451458500829</v>
      </c>
      <c r="Q38" s="56">
        <v>214548.62481173468</v>
      </c>
      <c r="R38" s="56">
        <v>148451.32219565747</v>
      </c>
      <c r="S38" s="56">
        <v>82172.561657870436</v>
      </c>
      <c r="T38" s="56">
        <v>87219.078102443615</v>
      </c>
      <c r="U38" s="384">
        <v>106589.75962448212</v>
      </c>
      <c r="V38" s="12"/>
      <c r="W38" s="12"/>
    </row>
    <row r="39" spans="1:23" x14ac:dyDescent="0.3">
      <c r="A39" s="332"/>
      <c r="B39" s="322" t="s">
        <v>25</v>
      </c>
      <c r="C39" s="22" t="s">
        <v>88</v>
      </c>
      <c r="D39" s="59">
        <v>100</v>
      </c>
      <c r="E39" s="59">
        <v>100</v>
      </c>
      <c r="F39" s="59">
        <v>100</v>
      </c>
      <c r="G39" s="59">
        <v>100</v>
      </c>
      <c r="H39" s="59">
        <v>100</v>
      </c>
      <c r="I39" s="59">
        <v>100</v>
      </c>
      <c r="J39" s="83">
        <v>100</v>
      </c>
      <c r="K39" s="45"/>
      <c r="L39" s="82"/>
      <c r="M39" s="322" t="s">
        <v>25</v>
      </c>
      <c r="N39" s="22" t="s">
        <v>88</v>
      </c>
      <c r="O39" s="56">
        <v>8256057</v>
      </c>
      <c r="P39" s="56">
        <v>8584995</v>
      </c>
      <c r="Q39" s="56">
        <v>8868505</v>
      </c>
      <c r="R39" s="56">
        <v>9077336</v>
      </c>
      <c r="S39" s="56">
        <v>9224837</v>
      </c>
      <c r="T39" s="56">
        <v>9318494</v>
      </c>
      <c r="U39" s="384">
        <v>10526345</v>
      </c>
      <c r="V39" s="12"/>
      <c r="W39" s="12"/>
    </row>
    <row r="40" spans="1:23" x14ac:dyDescent="0.3">
      <c r="A40" s="332"/>
      <c r="B40" s="322"/>
      <c r="C40" s="22" t="s">
        <v>89</v>
      </c>
      <c r="D40" s="59">
        <v>0</v>
      </c>
      <c r="E40" s="59">
        <v>0</v>
      </c>
      <c r="F40" s="59">
        <v>0</v>
      </c>
      <c r="G40" s="59">
        <v>0</v>
      </c>
      <c r="H40" s="59">
        <v>0</v>
      </c>
      <c r="I40" s="59">
        <v>0</v>
      </c>
      <c r="J40" s="83">
        <v>0</v>
      </c>
      <c r="K40" s="45"/>
      <c r="L40" s="82"/>
      <c r="M40" s="322"/>
      <c r="N40" s="22" t="s">
        <v>89</v>
      </c>
      <c r="O40" s="56">
        <v>70794.636703904922</v>
      </c>
      <c r="P40" s="56">
        <v>90086.823734344041</v>
      </c>
      <c r="Q40" s="56">
        <v>244702.90032508847</v>
      </c>
      <c r="R40" s="56">
        <v>156185.46502048854</v>
      </c>
      <c r="S40" s="56">
        <v>92493.387789746688</v>
      </c>
      <c r="T40" s="56">
        <v>90275.855342280905</v>
      </c>
      <c r="U40" s="384">
        <v>143230.71695178849</v>
      </c>
      <c r="V40" s="12"/>
      <c r="W40" s="12"/>
    </row>
    <row r="41" spans="1:23" x14ac:dyDescent="0.3">
      <c r="A41" s="332"/>
      <c r="B41" s="322" t="s">
        <v>6</v>
      </c>
      <c r="C41" s="22" t="s">
        <v>88</v>
      </c>
      <c r="D41" s="59">
        <v>100</v>
      </c>
      <c r="E41" s="59">
        <v>100</v>
      </c>
      <c r="F41" s="59">
        <v>100</v>
      </c>
      <c r="G41" s="59">
        <v>100</v>
      </c>
      <c r="H41" s="59">
        <v>100</v>
      </c>
      <c r="I41" s="59">
        <v>100</v>
      </c>
      <c r="J41" s="83">
        <v>100</v>
      </c>
      <c r="K41" s="45"/>
      <c r="L41" s="82"/>
      <c r="M41" s="322" t="s">
        <v>6</v>
      </c>
      <c r="N41" s="22" t="s">
        <v>88</v>
      </c>
      <c r="O41" s="56">
        <v>16114983</v>
      </c>
      <c r="P41" s="56">
        <v>16582835</v>
      </c>
      <c r="Q41" s="56">
        <v>16941310</v>
      </c>
      <c r="R41" s="56">
        <v>17256219</v>
      </c>
      <c r="S41" s="56">
        <v>17529560</v>
      </c>
      <c r="T41" s="56">
        <v>17787344</v>
      </c>
      <c r="U41" s="384">
        <f>+'2'!T17</f>
        <v>19532480</v>
      </c>
      <c r="V41" s="12"/>
      <c r="W41" s="12"/>
    </row>
    <row r="42" spans="1:23" x14ac:dyDescent="0.3">
      <c r="A42" s="332"/>
      <c r="B42" s="322"/>
      <c r="C42" s="22" t="s">
        <v>89</v>
      </c>
      <c r="D42" s="59">
        <v>0</v>
      </c>
      <c r="E42" s="59">
        <v>0</v>
      </c>
      <c r="F42" s="59">
        <v>0</v>
      </c>
      <c r="G42" s="59">
        <v>0</v>
      </c>
      <c r="H42" s="59">
        <v>0</v>
      </c>
      <c r="I42" s="59">
        <v>0</v>
      </c>
      <c r="J42" s="83">
        <v>0</v>
      </c>
      <c r="K42" s="45"/>
      <c r="L42" s="82"/>
      <c r="M42" s="322"/>
      <c r="N42" s="22" t="s">
        <v>89</v>
      </c>
      <c r="O42" s="56">
        <v>132797.83308189386</v>
      </c>
      <c r="P42" s="56">
        <v>169222.90614068555</v>
      </c>
      <c r="Q42" s="56">
        <v>454251.30856128596</v>
      </c>
      <c r="R42" s="56">
        <v>300170.3505540273</v>
      </c>
      <c r="S42" s="56">
        <v>168944.93671987896</v>
      </c>
      <c r="T42" s="56">
        <v>172274.23581388436</v>
      </c>
      <c r="U42" s="384">
        <f>+'2'!T18</f>
        <v>241308.57418583112</v>
      </c>
      <c r="V42" s="12"/>
      <c r="W42" s="12"/>
    </row>
    <row r="43" spans="1:23" x14ac:dyDescent="0.3">
      <c r="A43" s="106"/>
      <c r="B43" s="58"/>
      <c r="C43" s="58"/>
      <c r="D43" s="58"/>
      <c r="E43" s="58"/>
      <c r="F43" s="58"/>
      <c r="G43" s="58"/>
      <c r="H43" s="58"/>
      <c r="I43" s="58"/>
      <c r="J43" s="303"/>
      <c r="K43" s="59"/>
      <c r="L43" s="106"/>
      <c r="M43" s="58"/>
      <c r="N43" s="58"/>
      <c r="O43" s="58"/>
      <c r="P43" s="58"/>
      <c r="Q43" s="58"/>
      <c r="R43" s="41"/>
      <c r="S43" s="41"/>
      <c r="T43" s="41"/>
      <c r="U43" s="4"/>
      <c r="V43" s="12"/>
      <c r="W43" s="12"/>
    </row>
    <row r="44" spans="1:23" ht="15.75" customHeight="1" x14ac:dyDescent="0.3">
      <c r="A44" s="650" t="s">
        <v>115</v>
      </c>
      <c r="B44" s="650"/>
      <c r="C44" s="650"/>
      <c r="D44" s="650"/>
      <c r="E44" s="650"/>
      <c r="F44" s="650"/>
      <c r="G44" s="650"/>
      <c r="H44" s="650"/>
      <c r="I44" s="650"/>
      <c r="J44" s="650"/>
      <c r="K44" s="138"/>
      <c r="L44" s="650" t="s">
        <v>115</v>
      </c>
      <c r="M44" s="650"/>
      <c r="N44" s="650"/>
      <c r="O44" s="650"/>
      <c r="P44" s="650"/>
      <c r="Q44" s="650"/>
      <c r="R44" s="650"/>
      <c r="S44" s="650"/>
      <c r="T44" s="650"/>
      <c r="U44" s="650"/>
      <c r="V44" s="12"/>
      <c r="W44" s="12"/>
    </row>
    <row r="45" spans="1:23" ht="12.75" customHeight="1" x14ac:dyDescent="0.3">
      <c r="A45" s="651" t="s">
        <v>45</v>
      </c>
      <c r="B45" s="651"/>
      <c r="C45" s="651"/>
      <c r="D45" s="651"/>
      <c r="E45" s="651"/>
      <c r="F45" s="651"/>
      <c r="G45" s="651"/>
      <c r="H45" s="651"/>
      <c r="I45" s="651"/>
      <c r="J45" s="651"/>
      <c r="K45" s="138"/>
      <c r="L45" s="651" t="s">
        <v>45</v>
      </c>
      <c r="M45" s="651"/>
      <c r="N45" s="651"/>
      <c r="O45" s="651"/>
      <c r="P45" s="651"/>
      <c r="Q45" s="651"/>
      <c r="R45" s="651"/>
      <c r="S45" s="651"/>
      <c r="T45" s="651"/>
      <c r="U45" s="651"/>
      <c r="V45" s="12"/>
      <c r="W45" s="12"/>
    </row>
    <row r="46" spans="1:23" ht="12.75" customHeight="1" x14ac:dyDescent="0.3">
      <c r="A46" s="651" t="s">
        <v>136</v>
      </c>
      <c r="B46" s="651"/>
      <c r="C46" s="651"/>
      <c r="D46" s="651"/>
      <c r="E46" s="651"/>
      <c r="F46" s="651"/>
      <c r="G46" s="651"/>
      <c r="H46" s="651"/>
      <c r="I46" s="651"/>
      <c r="J46" s="651"/>
      <c r="K46" s="138"/>
      <c r="L46" s="651" t="s">
        <v>136</v>
      </c>
      <c r="M46" s="651"/>
      <c r="N46" s="651"/>
      <c r="O46" s="651"/>
      <c r="P46" s="651"/>
      <c r="Q46" s="651"/>
      <c r="R46" s="651"/>
      <c r="S46" s="651"/>
      <c r="T46" s="651"/>
      <c r="U46" s="651"/>
      <c r="V46" s="12"/>
      <c r="W46" s="12"/>
    </row>
    <row r="47" spans="1:23" ht="12.75" customHeight="1" x14ac:dyDescent="0.3">
      <c r="A47" s="651" t="s">
        <v>47</v>
      </c>
      <c r="B47" s="651"/>
      <c r="C47" s="651"/>
      <c r="D47" s="651"/>
      <c r="E47" s="651"/>
      <c r="F47" s="651"/>
      <c r="G47" s="651"/>
      <c r="H47" s="651"/>
      <c r="I47" s="651"/>
      <c r="J47" s="651"/>
      <c r="K47" s="138"/>
      <c r="L47" s="651" t="s">
        <v>47</v>
      </c>
      <c r="M47" s="651"/>
      <c r="N47" s="651"/>
      <c r="O47" s="651"/>
      <c r="P47" s="651"/>
      <c r="Q47" s="651"/>
      <c r="R47" s="651"/>
      <c r="S47" s="651"/>
      <c r="T47" s="651"/>
      <c r="U47" s="651"/>
      <c r="V47" s="12"/>
      <c r="W47" s="12"/>
    </row>
    <row r="48" spans="1:23" ht="27" customHeight="1" x14ac:dyDescent="0.3">
      <c r="A48" s="651" t="s">
        <v>48</v>
      </c>
      <c r="B48" s="651"/>
      <c r="C48" s="651"/>
      <c r="D48" s="651"/>
      <c r="E48" s="651"/>
      <c r="F48" s="651"/>
      <c r="G48" s="651"/>
      <c r="H48" s="651"/>
      <c r="I48" s="651"/>
      <c r="J48" s="651"/>
      <c r="K48" s="138"/>
      <c r="L48" s="651" t="s">
        <v>48</v>
      </c>
      <c r="M48" s="651"/>
      <c r="N48" s="651"/>
      <c r="O48" s="651"/>
      <c r="P48" s="651"/>
      <c r="Q48" s="651"/>
      <c r="R48" s="651"/>
      <c r="S48" s="651"/>
      <c r="T48" s="651"/>
      <c r="U48" s="651"/>
    </row>
    <row r="49" spans="1:21" x14ac:dyDescent="0.3">
      <c r="A49" s="651" t="s">
        <v>49</v>
      </c>
      <c r="B49" s="651"/>
      <c r="C49" s="651"/>
      <c r="D49" s="651"/>
      <c r="E49" s="651"/>
      <c r="F49" s="651"/>
      <c r="G49" s="651"/>
      <c r="H49" s="651"/>
      <c r="I49" s="651"/>
      <c r="J49" s="651"/>
      <c r="K49" s="138"/>
      <c r="L49" s="651" t="s">
        <v>49</v>
      </c>
      <c r="M49" s="651"/>
      <c r="N49" s="651"/>
      <c r="O49" s="651"/>
      <c r="P49" s="651"/>
      <c r="Q49" s="651"/>
      <c r="R49" s="651"/>
      <c r="S49" s="651"/>
      <c r="T49" s="651"/>
      <c r="U49" s="651"/>
    </row>
    <row r="50" spans="1:21" ht="66.75" customHeight="1" x14ac:dyDescent="0.3">
      <c r="A50" s="637" t="s">
        <v>435</v>
      </c>
      <c r="B50" s="637"/>
      <c r="C50" s="637"/>
      <c r="D50" s="637"/>
      <c r="E50" s="637"/>
      <c r="F50" s="637"/>
      <c r="G50" s="637"/>
      <c r="H50" s="637"/>
      <c r="I50" s="637"/>
      <c r="J50" s="551"/>
      <c r="K50" s="134"/>
      <c r="L50" s="637" t="s">
        <v>435</v>
      </c>
      <c r="M50" s="637"/>
      <c r="N50" s="637"/>
      <c r="O50" s="637"/>
      <c r="P50" s="637"/>
      <c r="Q50" s="637"/>
      <c r="R50" s="637"/>
      <c r="S50" s="637"/>
      <c r="T50" s="637"/>
      <c r="U50" s="572"/>
    </row>
    <row r="51" spans="1:21" ht="77.25" customHeight="1" x14ac:dyDescent="0.3">
      <c r="A51" s="647" t="s">
        <v>440</v>
      </c>
      <c r="B51" s="647"/>
      <c r="C51" s="647"/>
      <c r="D51" s="647"/>
      <c r="E51" s="647"/>
      <c r="F51" s="647"/>
      <c r="G51" s="647"/>
      <c r="H51" s="647"/>
      <c r="I51" s="647"/>
      <c r="J51" s="647"/>
      <c r="K51" s="225"/>
      <c r="L51" s="647" t="s">
        <v>440</v>
      </c>
      <c r="M51" s="647"/>
      <c r="N51" s="647"/>
      <c r="O51" s="647"/>
      <c r="P51" s="647"/>
      <c r="Q51" s="647"/>
      <c r="R51" s="647"/>
      <c r="S51" s="647"/>
      <c r="T51" s="647"/>
      <c r="U51" s="647"/>
    </row>
    <row r="52" spans="1:21" x14ac:dyDescent="0.3">
      <c r="A52" s="637" t="s">
        <v>441</v>
      </c>
      <c r="B52" s="637"/>
      <c r="C52" s="637"/>
      <c r="D52" s="637"/>
      <c r="E52" s="637"/>
      <c r="F52" s="637"/>
      <c r="G52" s="637"/>
      <c r="H52" s="637"/>
      <c r="I52" s="637"/>
      <c r="J52" s="637"/>
      <c r="L52" s="637" t="s">
        <v>441</v>
      </c>
      <c r="M52" s="637"/>
      <c r="N52" s="637"/>
      <c r="O52" s="637"/>
      <c r="P52" s="637"/>
      <c r="Q52" s="637"/>
      <c r="R52" s="637"/>
      <c r="S52" s="637"/>
      <c r="T52" s="637"/>
      <c r="U52" s="637"/>
    </row>
    <row r="55" spans="1:21" x14ac:dyDescent="0.3">
      <c r="O55" s="331"/>
    </row>
    <row r="56" spans="1:21" x14ac:dyDescent="0.3">
      <c r="O56" s="331"/>
    </row>
    <row r="57" spans="1:21" x14ac:dyDescent="0.3">
      <c r="O57" s="331"/>
    </row>
    <row r="58" spans="1:21" x14ac:dyDescent="0.3">
      <c r="O58" s="331"/>
    </row>
    <row r="59" spans="1:21" x14ac:dyDescent="0.3">
      <c r="O59" s="331"/>
    </row>
    <row r="61" spans="1:21" x14ac:dyDescent="0.3">
      <c r="A61"/>
      <c r="B61"/>
      <c r="C61"/>
      <c r="D61"/>
      <c r="E61"/>
      <c r="F61"/>
      <c r="G61"/>
      <c r="H61"/>
      <c r="I61"/>
      <c r="J61"/>
    </row>
    <row r="62" spans="1:21" x14ac:dyDescent="0.3">
      <c r="A62"/>
      <c r="B62"/>
      <c r="C62"/>
      <c r="D62"/>
      <c r="E62"/>
      <c r="F62"/>
      <c r="G62"/>
      <c r="H62"/>
      <c r="I62"/>
      <c r="J62"/>
      <c r="N62" s="9"/>
    </row>
    <row r="63" spans="1:21" x14ac:dyDescent="0.3">
      <c r="A63"/>
      <c r="B63"/>
      <c r="C63"/>
      <c r="D63"/>
      <c r="E63"/>
      <c r="F63"/>
      <c r="G63"/>
      <c r="H63"/>
      <c r="I63"/>
      <c r="J63"/>
    </row>
    <row r="64" spans="1:21" x14ac:dyDescent="0.3">
      <c r="A64"/>
      <c r="B64"/>
      <c r="C64"/>
      <c r="D64"/>
      <c r="E64"/>
      <c r="F64"/>
      <c r="G64"/>
      <c r="H64"/>
      <c r="I64"/>
      <c r="J64"/>
    </row>
    <row r="65" spans="1:10" x14ac:dyDescent="0.3">
      <c r="A65"/>
      <c r="B65"/>
      <c r="C65"/>
      <c r="D65"/>
      <c r="E65"/>
      <c r="F65"/>
      <c r="G65"/>
      <c r="H65"/>
      <c r="I65"/>
      <c r="J65"/>
    </row>
    <row r="66" spans="1:10" x14ac:dyDescent="0.3">
      <c r="A66"/>
      <c r="B66"/>
      <c r="C66"/>
      <c r="D66"/>
      <c r="E66"/>
      <c r="F66"/>
      <c r="G66"/>
      <c r="H66"/>
      <c r="I66"/>
      <c r="J66"/>
    </row>
    <row r="67" spans="1:10" x14ac:dyDescent="0.3">
      <c r="A67"/>
      <c r="B67"/>
      <c r="C67"/>
      <c r="D67"/>
      <c r="E67"/>
      <c r="F67"/>
      <c r="G67"/>
      <c r="H67"/>
      <c r="I67"/>
      <c r="J67"/>
    </row>
    <row r="68" spans="1:10" x14ac:dyDescent="0.3">
      <c r="A68"/>
      <c r="B68"/>
      <c r="C68"/>
      <c r="D68"/>
      <c r="E68"/>
      <c r="F68"/>
      <c r="G68"/>
      <c r="H68"/>
      <c r="I68"/>
      <c r="J68"/>
    </row>
    <row r="69" spans="1:10" x14ac:dyDescent="0.3">
      <c r="A69"/>
      <c r="B69"/>
      <c r="C69"/>
      <c r="D69"/>
      <c r="E69"/>
      <c r="F69"/>
      <c r="G69"/>
      <c r="H69"/>
      <c r="I69"/>
      <c r="J69"/>
    </row>
    <row r="70" spans="1:10" x14ac:dyDescent="0.3">
      <c r="A70"/>
      <c r="B70"/>
      <c r="C70"/>
      <c r="D70"/>
      <c r="E70"/>
      <c r="F70"/>
      <c r="G70"/>
      <c r="H70"/>
      <c r="I70"/>
      <c r="J70"/>
    </row>
    <row r="71" spans="1:10" x14ac:dyDescent="0.3">
      <c r="A71"/>
      <c r="B71"/>
      <c r="C71"/>
      <c r="D71"/>
      <c r="E71"/>
      <c r="F71"/>
      <c r="G71"/>
      <c r="H71"/>
      <c r="I71"/>
      <c r="J71"/>
    </row>
    <row r="72" spans="1:10" x14ac:dyDescent="0.3">
      <c r="A72"/>
      <c r="B72"/>
      <c r="C72"/>
      <c r="D72"/>
      <c r="E72"/>
      <c r="F72"/>
      <c r="G72"/>
      <c r="H72"/>
      <c r="I72"/>
      <c r="J72"/>
    </row>
    <row r="73" spans="1:10" x14ac:dyDescent="0.3">
      <c r="A73"/>
      <c r="B73"/>
      <c r="C73"/>
      <c r="D73"/>
      <c r="E73"/>
      <c r="F73"/>
      <c r="G73"/>
      <c r="H73"/>
      <c r="I73"/>
      <c r="J73"/>
    </row>
    <row r="74" spans="1:10" x14ac:dyDescent="0.3">
      <c r="A74"/>
      <c r="B74"/>
      <c r="C74"/>
      <c r="D74"/>
      <c r="E74"/>
      <c r="F74"/>
      <c r="G74"/>
      <c r="H74"/>
      <c r="I74"/>
      <c r="J74"/>
    </row>
    <row r="75" spans="1:10" x14ac:dyDescent="0.3">
      <c r="A75"/>
      <c r="B75"/>
      <c r="C75"/>
      <c r="D75"/>
      <c r="E75"/>
      <c r="F75"/>
      <c r="G75"/>
      <c r="H75"/>
      <c r="I75"/>
      <c r="J75"/>
    </row>
    <row r="76" spans="1:10" x14ac:dyDescent="0.3">
      <c r="A76"/>
      <c r="B76"/>
      <c r="C76"/>
      <c r="D76"/>
      <c r="E76"/>
      <c r="F76"/>
      <c r="G76"/>
      <c r="H76"/>
      <c r="I76"/>
      <c r="J76"/>
    </row>
    <row r="77" spans="1:10" x14ac:dyDescent="0.3">
      <c r="A77"/>
      <c r="B77"/>
      <c r="C77"/>
      <c r="D77"/>
      <c r="E77"/>
      <c r="F77"/>
      <c r="G77"/>
      <c r="H77"/>
      <c r="I77"/>
      <c r="J77"/>
    </row>
    <row r="78" spans="1:10" x14ac:dyDescent="0.3">
      <c r="A78"/>
      <c r="B78"/>
      <c r="C78"/>
      <c r="D78"/>
      <c r="E78"/>
      <c r="F78"/>
      <c r="G78"/>
      <c r="H78"/>
      <c r="I78"/>
      <c r="J78"/>
    </row>
    <row r="79" spans="1:10" x14ac:dyDescent="0.3">
      <c r="A79"/>
      <c r="B79"/>
      <c r="C79"/>
      <c r="D79"/>
      <c r="E79"/>
      <c r="F79"/>
      <c r="G79"/>
      <c r="H79"/>
      <c r="I79"/>
      <c r="J79"/>
    </row>
    <row r="80" spans="1:10" x14ac:dyDescent="0.3">
      <c r="A80"/>
      <c r="B80"/>
      <c r="C80"/>
      <c r="D80"/>
      <c r="E80"/>
      <c r="F80"/>
      <c r="G80"/>
      <c r="H80"/>
      <c r="I80"/>
      <c r="J80"/>
    </row>
    <row r="81" spans="1:10" x14ac:dyDescent="0.3">
      <c r="A81"/>
      <c r="B81"/>
      <c r="C81"/>
      <c r="D81"/>
      <c r="E81"/>
      <c r="F81"/>
      <c r="G81"/>
      <c r="H81"/>
      <c r="I81"/>
      <c r="J81"/>
    </row>
    <row r="82" spans="1:10" x14ac:dyDescent="0.3">
      <c r="A82"/>
      <c r="B82"/>
      <c r="C82"/>
      <c r="D82"/>
      <c r="E82"/>
      <c r="F82"/>
      <c r="G82"/>
      <c r="H82"/>
      <c r="I82"/>
      <c r="J82"/>
    </row>
    <row r="83" spans="1:10" x14ac:dyDescent="0.3">
      <c r="A83"/>
      <c r="B83"/>
      <c r="C83"/>
      <c r="D83"/>
      <c r="E83"/>
      <c r="F83"/>
      <c r="G83"/>
      <c r="H83"/>
      <c r="I83"/>
      <c r="J83"/>
    </row>
    <row r="84" spans="1:10" x14ac:dyDescent="0.3">
      <c r="A84"/>
      <c r="B84"/>
      <c r="C84"/>
      <c r="D84"/>
      <c r="E84"/>
      <c r="F84"/>
      <c r="G84"/>
      <c r="H84"/>
      <c r="I84"/>
      <c r="J84"/>
    </row>
    <row r="85" spans="1:10" x14ac:dyDescent="0.3">
      <c r="A85"/>
      <c r="B85"/>
      <c r="C85"/>
      <c r="D85"/>
      <c r="E85"/>
      <c r="F85"/>
      <c r="G85"/>
      <c r="H85"/>
      <c r="I85"/>
      <c r="J85"/>
    </row>
    <row r="86" spans="1:10" x14ac:dyDescent="0.3">
      <c r="A86"/>
      <c r="B86"/>
      <c r="C86"/>
      <c r="D86"/>
      <c r="E86"/>
      <c r="F86"/>
      <c r="G86"/>
      <c r="H86"/>
      <c r="I86"/>
      <c r="J86"/>
    </row>
    <row r="87" spans="1:10" x14ac:dyDescent="0.3">
      <c r="A87"/>
      <c r="B87"/>
      <c r="C87"/>
      <c r="D87"/>
      <c r="E87"/>
      <c r="F87"/>
      <c r="G87"/>
      <c r="H87"/>
      <c r="I87"/>
      <c r="J87"/>
    </row>
    <row r="88" spans="1:10" x14ac:dyDescent="0.3">
      <c r="A88"/>
      <c r="B88"/>
      <c r="C88"/>
      <c r="D88"/>
      <c r="E88"/>
      <c r="F88"/>
      <c r="G88"/>
      <c r="H88"/>
      <c r="I88"/>
      <c r="J88"/>
    </row>
    <row r="89" spans="1:10" x14ac:dyDescent="0.3">
      <c r="A89"/>
      <c r="B89"/>
      <c r="C89"/>
      <c r="D89"/>
      <c r="E89"/>
      <c r="F89"/>
      <c r="G89"/>
      <c r="H89"/>
      <c r="I89"/>
      <c r="J89"/>
    </row>
    <row r="90" spans="1:10" x14ac:dyDescent="0.3">
      <c r="A90"/>
      <c r="B90"/>
      <c r="C90"/>
      <c r="D90"/>
      <c r="E90"/>
      <c r="F90"/>
      <c r="G90"/>
      <c r="H90"/>
      <c r="I90"/>
      <c r="J90"/>
    </row>
    <row r="91" spans="1:10" x14ac:dyDescent="0.3">
      <c r="A91"/>
      <c r="B91"/>
      <c r="C91"/>
      <c r="D91"/>
      <c r="E91"/>
      <c r="F91"/>
      <c r="G91"/>
      <c r="H91"/>
      <c r="I91"/>
      <c r="J91"/>
    </row>
    <row r="92" spans="1:10" x14ac:dyDescent="0.3">
      <c r="A92"/>
      <c r="B92"/>
      <c r="C92"/>
      <c r="D92"/>
      <c r="E92"/>
      <c r="F92"/>
      <c r="G92"/>
      <c r="H92"/>
      <c r="I92"/>
      <c r="J92"/>
    </row>
    <row r="93" spans="1:10" x14ac:dyDescent="0.3">
      <c r="A93"/>
      <c r="B93"/>
      <c r="C93"/>
      <c r="D93"/>
      <c r="E93"/>
      <c r="F93"/>
      <c r="G93"/>
      <c r="H93"/>
      <c r="I93"/>
      <c r="J93"/>
    </row>
    <row r="94" spans="1:10" x14ac:dyDescent="0.3">
      <c r="A94"/>
      <c r="B94"/>
      <c r="C94"/>
      <c r="D94"/>
      <c r="E94"/>
      <c r="F94"/>
      <c r="G94"/>
      <c r="H94"/>
      <c r="I94"/>
      <c r="J94"/>
    </row>
    <row r="95" spans="1:10" x14ac:dyDescent="0.3">
      <c r="A95"/>
      <c r="B95"/>
      <c r="C95"/>
      <c r="D95"/>
      <c r="E95"/>
      <c r="F95"/>
      <c r="G95"/>
      <c r="H95"/>
      <c r="I95"/>
      <c r="J95"/>
    </row>
    <row r="96" spans="1:10" x14ac:dyDescent="0.3">
      <c r="A96"/>
      <c r="B96"/>
      <c r="C96"/>
      <c r="D96"/>
      <c r="E96"/>
      <c r="F96"/>
      <c r="G96"/>
      <c r="H96"/>
      <c r="I96"/>
      <c r="J96"/>
    </row>
    <row r="97" spans="1:10" x14ac:dyDescent="0.3">
      <c r="A97"/>
      <c r="B97"/>
      <c r="C97"/>
      <c r="D97"/>
      <c r="E97"/>
      <c r="F97"/>
      <c r="G97"/>
      <c r="H97"/>
      <c r="I97"/>
      <c r="J97"/>
    </row>
    <row r="98" spans="1:10" x14ac:dyDescent="0.3">
      <c r="A98"/>
      <c r="B98"/>
      <c r="C98"/>
      <c r="D98"/>
      <c r="E98"/>
      <c r="F98"/>
      <c r="G98"/>
      <c r="H98"/>
      <c r="I98"/>
      <c r="J98"/>
    </row>
    <row r="99" spans="1:10" x14ac:dyDescent="0.3">
      <c r="A99"/>
      <c r="B99"/>
      <c r="C99"/>
      <c r="D99"/>
      <c r="E99"/>
      <c r="F99"/>
      <c r="G99"/>
      <c r="H99"/>
      <c r="I99"/>
      <c r="J99"/>
    </row>
    <row r="100" spans="1:10" x14ac:dyDescent="0.3">
      <c r="A100"/>
      <c r="B100"/>
      <c r="C100"/>
      <c r="D100"/>
      <c r="E100"/>
      <c r="F100"/>
      <c r="G100"/>
      <c r="H100"/>
      <c r="I100"/>
      <c r="J100"/>
    </row>
    <row r="101" spans="1:10" x14ac:dyDescent="0.3">
      <c r="A101"/>
      <c r="B101"/>
      <c r="C101"/>
      <c r="D101"/>
      <c r="E101"/>
      <c r="F101"/>
      <c r="G101"/>
      <c r="H101"/>
      <c r="I101"/>
      <c r="J101"/>
    </row>
    <row r="102" spans="1:10" x14ac:dyDescent="0.3">
      <c r="A102"/>
      <c r="B102"/>
      <c r="C102"/>
      <c r="D102"/>
      <c r="E102"/>
      <c r="F102"/>
      <c r="G102"/>
      <c r="H102"/>
      <c r="I102"/>
      <c r="J102"/>
    </row>
  </sheetData>
  <mergeCells count="24">
    <mergeCell ref="A52:J52"/>
    <mergeCell ref="L50:T50"/>
    <mergeCell ref="L51:U51"/>
    <mergeCell ref="L52:U52"/>
    <mergeCell ref="L3:U3"/>
    <mergeCell ref="L4:U4"/>
    <mergeCell ref="L5:U5"/>
    <mergeCell ref="A3:J3"/>
    <mergeCell ref="A4:J4"/>
    <mergeCell ref="A5:J5"/>
    <mergeCell ref="A50:I50"/>
    <mergeCell ref="L44:U44"/>
    <mergeCell ref="A45:J45"/>
    <mergeCell ref="A46:J46"/>
    <mergeCell ref="A47:J47"/>
    <mergeCell ref="A44:J44"/>
    <mergeCell ref="A48:J48"/>
    <mergeCell ref="A49:J49"/>
    <mergeCell ref="A51:J51"/>
    <mergeCell ref="L45:U45"/>
    <mergeCell ref="L46:U46"/>
    <mergeCell ref="L47:U47"/>
    <mergeCell ref="L48:U48"/>
    <mergeCell ref="L49:U49"/>
  </mergeCells>
  <phoneticPr fontId="2" type="noConversion"/>
  <conditionalFormatting sqref="O54:O59">
    <cfRule type="cellIs" dxfId="122" priority="4" operator="greaterThan">
      <formula>1.96</formula>
    </cfRule>
  </conditionalFormatting>
  <conditionalFormatting sqref="N63:N65">
    <cfRule type="cellIs" dxfId="121" priority="1" operator="greaterThan">
      <formula>1.96</formula>
    </cfRule>
  </conditionalFormatting>
  <hyperlinks>
    <hyperlink ref="A1" location="Indice!A1" display="Indice" xr:uid="{200D717B-0C6E-4A98-831D-83A364D3E520}"/>
  </hyperlinks>
  <pageMargins left="0.75" right="0.75" top="1" bottom="1" header="0" footer="0"/>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2"/>
  <dimension ref="A1:AA120"/>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7" s="331" customFormat="1" x14ac:dyDescent="0.3">
      <c r="A1" s="548" t="s">
        <v>257</v>
      </c>
    </row>
    <row r="2" spans="1:27" x14ac:dyDescent="0.3">
      <c r="A2" s="10"/>
      <c r="B2" s="10"/>
      <c r="C2" s="10"/>
      <c r="D2" s="10"/>
    </row>
    <row r="3" spans="1:27" ht="13.95" customHeight="1" x14ac:dyDescent="0.3">
      <c r="A3" s="649" t="s">
        <v>199</v>
      </c>
      <c r="B3" s="649"/>
      <c r="C3" s="649"/>
      <c r="D3" s="649"/>
      <c r="E3" s="649"/>
      <c r="F3" s="649"/>
      <c r="G3" s="649"/>
      <c r="H3" s="649"/>
      <c r="I3" s="649"/>
      <c r="J3" s="649"/>
      <c r="K3" s="133"/>
      <c r="L3" s="649" t="s">
        <v>200</v>
      </c>
      <c r="M3" s="649"/>
      <c r="N3" s="649"/>
      <c r="O3" s="649"/>
      <c r="P3" s="649"/>
      <c r="Q3" s="649"/>
      <c r="R3" s="649"/>
      <c r="S3" s="649"/>
      <c r="T3" s="649"/>
      <c r="U3" s="649"/>
      <c r="W3" s="154"/>
      <c r="X3" s="154"/>
      <c r="Y3" s="154"/>
      <c r="Z3" s="154"/>
    </row>
    <row r="4" spans="1:27" ht="13.95" customHeight="1" x14ac:dyDescent="0.3">
      <c r="A4" s="649" t="s">
        <v>243</v>
      </c>
      <c r="B4" s="649"/>
      <c r="C4" s="649"/>
      <c r="D4" s="649"/>
      <c r="E4" s="649"/>
      <c r="F4" s="649"/>
      <c r="G4" s="649"/>
      <c r="H4" s="649"/>
      <c r="I4" s="649"/>
      <c r="J4" s="649"/>
      <c r="K4" s="50"/>
      <c r="L4" s="649" t="s">
        <v>243</v>
      </c>
      <c r="M4" s="649"/>
      <c r="N4" s="649"/>
      <c r="O4" s="649"/>
      <c r="P4" s="649"/>
      <c r="Q4" s="649"/>
      <c r="R4" s="649"/>
      <c r="S4" s="649"/>
      <c r="T4" s="649"/>
      <c r="U4" s="649"/>
      <c r="W4" s="136"/>
      <c r="X4" s="136"/>
      <c r="Y4" s="136"/>
      <c r="Z4" s="136"/>
    </row>
    <row r="5" spans="1:27" x14ac:dyDescent="0.3">
      <c r="A5" s="642" t="s">
        <v>144</v>
      </c>
      <c r="B5" s="642"/>
      <c r="C5" s="642"/>
      <c r="D5" s="642"/>
      <c r="E5" s="642"/>
      <c r="F5" s="642"/>
      <c r="G5" s="642"/>
      <c r="H5" s="642"/>
      <c r="I5" s="642"/>
      <c r="J5" s="642"/>
      <c r="K5" s="138"/>
      <c r="L5" s="642" t="s">
        <v>26</v>
      </c>
      <c r="M5" s="642"/>
      <c r="N5" s="642"/>
      <c r="O5" s="642"/>
      <c r="P5" s="642"/>
      <c r="Q5" s="642"/>
      <c r="R5" s="642"/>
      <c r="S5" s="642"/>
      <c r="T5" s="642"/>
      <c r="U5" s="642"/>
      <c r="W5" s="110"/>
      <c r="X5" s="110"/>
      <c r="Y5" s="110"/>
      <c r="Z5" s="110"/>
      <c r="AA5" s="12"/>
    </row>
    <row r="6" spans="1:27" x14ac:dyDescent="0.3">
      <c r="A6" s="11"/>
      <c r="B6" s="11"/>
      <c r="C6" s="11"/>
      <c r="D6" s="11"/>
      <c r="E6" s="11"/>
      <c r="F6" s="11"/>
      <c r="G6" s="138"/>
      <c r="H6" s="138"/>
      <c r="I6" s="475"/>
      <c r="J6" s="141"/>
      <c r="K6" s="138"/>
      <c r="L6" s="11"/>
      <c r="M6" s="11"/>
      <c r="N6" s="11"/>
      <c r="O6" s="11"/>
      <c r="P6" s="11"/>
      <c r="Q6" s="11"/>
      <c r="W6" s="12"/>
      <c r="X6" s="12"/>
      <c r="Y6" s="12"/>
      <c r="Z6" s="12"/>
      <c r="AA6" s="12"/>
    </row>
    <row r="7" spans="1:27"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c r="W7" s="135"/>
      <c r="X7" s="135"/>
      <c r="Y7" s="135"/>
      <c r="Z7" s="135"/>
      <c r="AA7" s="12"/>
    </row>
    <row r="8" spans="1:27" ht="12.75" customHeight="1" x14ac:dyDescent="0.3">
      <c r="A8" s="332"/>
      <c r="B8" s="278"/>
      <c r="C8" s="278"/>
      <c r="D8" s="278"/>
      <c r="E8" s="278"/>
      <c r="F8" s="278"/>
      <c r="G8" s="278"/>
      <c r="H8" s="278"/>
      <c r="I8" s="477"/>
      <c r="J8" s="428"/>
      <c r="K8" s="50"/>
      <c r="L8" s="332"/>
      <c r="M8" s="278"/>
      <c r="N8" s="278"/>
      <c r="O8" s="278"/>
      <c r="P8" s="278"/>
      <c r="Q8" s="278"/>
      <c r="R8" s="278"/>
      <c r="S8" s="278"/>
      <c r="T8" s="477"/>
      <c r="U8" s="3"/>
      <c r="W8" s="135"/>
      <c r="X8" s="135"/>
      <c r="Y8" s="135"/>
      <c r="Z8" s="135"/>
      <c r="AA8" s="12"/>
    </row>
    <row r="9" spans="1:27" ht="12.75" customHeight="1" x14ac:dyDescent="0.3">
      <c r="A9" s="332" t="s">
        <v>41</v>
      </c>
      <c r="B9" s="322" t="s">
        <v>12</v>
      </c>
      <c r="C9" s="22" t="s">
        <v>88</v>
      </c>
      <c r="D9" s="59">
        <v>19.105347653364284</v>
      </c>
      <c r="E9" s="46">
        <v>16.206520797933532</v>
      </c>
      <c r="F9" s="46">
        <v>13.188667835330566</v>
      </c>
      <c r="G9" s="46">
        <v>8.7221986465295807</v>
      </c>
      <c r="H9" s="46">
        <v>6.6780483751388093</v>
      </c>
      <c r="I9" s="46">
        <v>4.3120195816418647</v>
      </c>
      <c r="J9" s="357">
        <v>6.9191354284796986</v>
      </c>
      <c r="K9" s="46"/>
      <c r="L9" s="332" t="s">
        <v>41</v>
      </c>
      <c r="M9" s="322" t="s">
        <v>12</v>
      </c>
      <c r="N9" s="22" t="s">
        <v>88</v>
      </c>
      <c r="O9" s="56">
        <v>165775</v>
      </c>
      <c r="P9" s="56">
        <v>144116</v>
      </c>
      <c r="Q9" s="56">
        <v>129329</v>
      </c>
      <c r="R9" s="56">
        <v>81598</v>
      </c>
      <c r="S9" s="334">
        <v>61881</v>
      </c>
      <c r="T9" s="334">
        <v>37400</v>
      </c>
      <c r="U9" s="359">
        <v>53447</v>
      </c>
      <c r="W9" s="13"/>
      <c r="X9" s="13"/>
      <c r="Y9" s="13"/>
      <c r="Z9" s="13"/>
      <c r="AA9" s="12"/>
    </row>
    <row r="10" spans="1:27" ht="12.75" customHeight="1" x14ac:dyDescent="0.3">
      <c r="A10" s="2"/>
      <c r="B10" s="322"/>
      <c r="C10" s="22" t="s">
        <v>89</v>
      </c>
      <c r="D10" s="59">
        <v>0.62558600538654052</v>
      </c>
      <c r="E10" s="46">
        <v>0.65445373088003056</v>
      </c>
      <c r="F10" s="46">
        <v>0.70772571538606088</v>
      </c>
      <c r="G10" s="46">
        <v>0.41318327009439315</v>
      </c>
      <c r="H10" s="46">
        <v>0.31282690124882517</v>
      </c>
      <c r="I10" s="46">
        <v>0.34129923787972832</v>
      </c>
      <c r="J10" s="357">
        <v>0.46219637563334576</v>
      </c>
      <c r="K10" s="46"/>
      <c r="L10" s="2"/>
      <c r="M10" s="322"/>
      <c r="N10" s="22" t="s">
        <v>89</v>
      </c>
      <c r="O10" s="56">
        <v>5869.4256224831033</v>
      </c>
      <c r="P10" s="56">
        <v>6282.3423466802788</v>
      </c>
      <c r="Q10" s="56">
        <v>7898.0679724874326</v>
      </c>
      <c r="R10" s="56">
        <v>4017.2910306898189</v>
      </c>
      <c r="S10" s="334">
        <v>3092.1280848282413</v>
      </c>
      <c r="T10" s="334">
        <v>3112.7272034923312</v>
      </c>
      <c r="U10" s="359">
        <v>3508.1415994371878</v>
      </c>
      <c r="W10" s="13"/>
      <c r="X10" s="13"/>
      <c r="Y10" s="13"/>
      <c r="Z10" s="13"/>
      <c r="AA10" s="12"/>
    </row>
    <row r="11" spans="1:27" ht="12.75" customHeight="1" x14ac:dyDescent="0.3">
      <c r="A11" s="2"/>
      <c r="B11" s="322" t="s">
        <v>13</v>
      </c>
      <c r="C11" s="22" t="s">
        <v>88</v>
      </c>
      <c r="D11" s="59">
        <v>18.33074487590595</v>
      </c>
      <c r="E11" s="46">
        <v>14.162560928581058</v>
      </c>
      <c r="F11" s="46">
        <v>12.724374817395507</v>
      </c>
      <c r="G11" s="46">
        <v>7.136234272428295</v>
      </c>
      <c r="H11" s="46">
        <v>5.6122594241694062</v>
      </c>
      <c r="I11" s="46">
        <v>3.7401859387552561</v>
      </c>
      <c r="J11" s="357">
        <v>5.6478416022830826</v>
      </c>
      <c r="K11" s="46"/>
      <c r="L11" s="2"/>
      <c r="M11" s="322" t="s">
        <v>13</v>
      </c>
      <c r="N11" s="22" t="s">
        <v>88</v>
      </c>
      <c r="O11" s="56">
        <v>705930</v>
      </c>
      <c r="P11" s="56">
        <v>511583</v>
      </c>
      <c r="Q11" s="56">
        <v>438130</v>
      </c>
      <c r="R11" s="56">
        <v>248213</v>
      </c>
      <c r="S11" s="334">
        <v>193177</v>
      </c>
      <c r="T11" s="334">
        <v>122630</v>
      </c>
      <c r="U11" s="359">
        <v>210291</v>
      </c>
      <c r="W11" s="13"/>
      <c r="X11" s="13"/>
      <c r="Y11" s="13"/>
      <c r="Z11" s="13"/>
      <c r="AA11" s="12"/>
    </row>
    <row r="12" spans="1:27" ht="12.75" customHeight="1" x14ac:dyDescent="0.3">
      <c r="A12" s="2"/>
      <c r="B12" s="322"/>
      <c r="C12" s="22" t="s">
        <v>89</v>
      </c>
      <c r="D12" s="59">
        <v>0.43504751286442256</v>
      </c>
      <c r="E12" s="46">
        <v>0.40152423023372052</v>
      </c>
      <c r="F12" s="46">
        <v>0.48917525224315372</v>
      </c>
      <c r="G12" s="46">
        <v>0.29256966612388596</v>
      </c>
      <c r="H12" s="46">
        <v>0.20753613473515889</v>
      </c>
      <c r="I12" s="46">
        <v>0.18717471796206378</v>
      </c>
      <c r="J12" s="357">
        <v>0.23422006771185627</v>
      </c>
      <c r="K12" s="46"/>
      <c r="L12" s="2"/>
      <c r="M12" s="322"/>
      <c r="N12" s="22" t="s">
        <v>89</v>
      </c>
      <c r="O12" s="56">
        <v>19007.450872366004</v>
      </c>
      <c r="P12" s="56">
        <v>15547.164981775702</v>
      </c>
      <c r="Q12" s="56">
        <v>20086.021174724974</v>
      </c>
      <c r="R12" s="56">
        <v>10513.656339140163</v>
      </c>
      <c r="S12" s="334">
        <v>7681.1445642508015</v>
      </c>
      <c r="T12" s="334">
        <v>6432.8140535178582</v>
      </c>
      <c r="U12" s="359">
        <v>9082.6761482696056</v>
      </c>
      <c r="W12" s="13"/>
      <c r="X12" s="13"/>
      <c r="Y12" s="13"/>
      <c r="Z12" s="13"/>
      <c r="AA12" s="12"/>
    </row>
    <row r="13" spans="1:27" ht="12.75" customHeight="1" x14ac:dyDescent="0.3">
      <c r="A13" s="2"/>
      <c r="B13" s="322" t="s">
        <v>14</v>
      </c>
      <c r="C13" s="22" t="s">
        <v>88</v>
      </c>
      <c r="D13" s="59">
        <v>9.9779981251470744</v>
      </c>
      <c r="E13" s="46">
        <v>9.3380302318343524</v>
      </c>
      <c r="F13" s="46">
        <v>7.1611753830446272</v>
      </c>
      <c r="G13" s="46">
        <v>4.1745963515598321</v>
      </c>
      <c r="H13" s="46">
        <v>3.3547947110272327</v>
      </c>
      <c r="I13" s="46">
        <v>2.3091948420929342</v>
      </c>
      <c r="J13" s="357">
        <v>4.9455193930751289</v>
      </c>
      <c r="K13" s="46"/>
      <c r="L13" s="2"/>
      <c r="M13" s="322" t="s">
        <v>14</v>
      </c>
      <c r="N13" s="22" t="s">
        <v>88</v>
      </c>
      <c r="O13" s="56">
        <v>310380</v>
      </c>
      <c r="P13" s="56">
        <v>306039</v>
      </c>
      <c r="Q13" s="56">
        <v>249135</v>
      </c>
      <c r="R13" s="56">
        <v>141791</v>
      </c>
      <c r="S13" s="334">
        <v>116290</v>
      </c>
      <c r="T13" s="334">
        <v>79456</v>
      </c>
      <c r="U13" s="359">
        <v>178152</v>
      </c>
      <c r="W13" s="13"/>
      <c r="X13" s="13"/>
      <c r="Y13" s="13"/>
      <c r="Z13" s="13"/>
      <c r="AA13" s="12"/>
    </row>
    <row r="14" spans="1:27" ht="12.75" customHeight="1" x14ac:dyDescent="0.3">
      <c r="A14" s="2"/>
      <c r="B14" s="322"/>
      <c r="C14" s="22" t="s">
        <v>89</v>
      </c>
      <c r="D14" s="59">
        <v>0.28978214009589404</v>
      </c>
      <c r="E14" s="46">
        <v>0.31895912708408602</v>
      </c>
      <c r="F14" s="46">
        <v>0.32867625296223629</v>
      </c>
      <c r="G14" s="46">
        <v>0.17781718811174951</v>
      </c>
      <c r="H14" s="46">
        <v>0.15836786485800666</v>
      </c>
      <c r="I14" s="46">
        <v>0.13395201256674436</v>
      </c>
      <c r="J14" s="357">
        <v>0.20402831400856838</v>
      </c>
      <c r="K14" s="46"/>
      <c r="L14" s="2"/>
      <c r="M14" s="322"/>
      <c r="N14" s="22" t="s">
        <v>89</v>
      </c>
      <c r="O14" s="56">
        <v>9114.7697858035262</v>
      </c>
      <c r="P14" s="56">
        <v>11102.681328135408</v>
      </c>
      <c r="Q14" s="56">
        <v>13754.59358194147</v>
      </c>
      <c r="R14" s="56">
        <v>5984.98249989547</v>
      </c>
      <c r="S14" s="334">
        <v>5620.4686348541263</v>
      </c>
      <c r="T14" s="334">
        <v>4686.2560623301324</v>
      </c>
      <c r="U14" s="359">
        <v>7171.1589052295367</v>
      </c>
      <c r="W14" s="13"/>
      <c r="X14" s="13"/>
      <c r="Y14" s="13"/>
      <c r="Z14" s="13"/>
      <c r="AA14" s="12"/>
    </row>
    <row r="15" spans="1:27" ht="12.75" customHeight="1" x14ac:dyDescent="0.3">
      <c r="A15" s="2"/>
      <c r="B15" s="322" t="s">
        <v>15</v>
      </c>
      <c r="C15" s="22" t="s">
        <v>88</v>
      </c>
      <c r="D15" s="59">
        <v>12.809818501490518</v>
      </c>
      <c r="E15" s="46">
        <v>9.3299699251340815</v>
      </c>
      <c r="F15" s="46">
        <v>7.9199572779115375</v>
      </c>
      <c r="G15" s="46">
        <v>4.2577689502593561</v>
      </c>
      <c r="H15" s="46">
        <v>3.3966765753477848</v>
      </c>
      <c r="I15" s="46">
        <v>2.3436754663500166</v>
      </c>
      <c r="J15" s="357">
        <v>4.3097623337320323</v>
      </c>
      <c r="K15" s="46"/>
      <c r="L15" s="2"/>
      <c r="M15" s="322" t="s">
        <v>15</v>
      </c>
      <c r="N15" s="22" t="s">
        <v>88</v>
      </c>
      <c r="O15" s="56">
        <v>441226</v>
      </c>
      <c r="P15" s="56">
        <v>304951</v>
      </c>
      <c r="Q15" s="56">
        <v>251083</v>
      </c>
      <c r="R15" s="56">
        <v>139854</v>
      </c>
      <c r="S15" s="334">
        <v>110221</v>
      </c>
      <c r="T15" s="334">
        <v>78120</v>
      </c>
      <c r="U15" s="359">
        <v>165963</v>
      </c>
      <c r="W15" s="13"/>
      <c r="X15" s="13"/>
      <c r="Y15" s="13"/>
      <c r="Z15" s="13"/>
      <c r="AA15" s="12"/>
    </row>
    <row r="16" spans="1:27" ht="12.75" customHeight="1" x14ac:dyDescent="0.3">
      <c r="A16" s="2"/>
      <c r="B16" s="322"/>
      <c r="C16" s="22" t="s">
        <v>89</v>
      </c>
      <c r="D16" s="59">
        <v>0.32099069787889178</v>
      </c>
      <c r="E16" s="46">
        <v>0.27375023171568424</v>
      </c>
      <c r="F16" s="46">
        <v>0.39086236693384085</v>
      </c>
      <c r="G16" s="46">
        <v>0.16848150147468008</v>
      </c>
      <c r="H16" s="46">
        <v>0.13243669287638901</v>
      </c>
      <c r="I16" s="46">
        <v>0.11402538448905961</v>
      </c>
      <c r="J16" s="357">
        <v>0.17717898461328918</v>
      </c>
      <c r="K16" s="46"/>
      <c r="L16" s="2"/>
      <c r="M16" s="322"/>
      <c r="N16" s="22" t="s">
        <v>89</v>
      </c>
      <c r="O16" s="56">
        <v>11342.59619335543</v>
      </c>
      <c r="P16" s="56">
        <v>8830.9468231670926</v>
      </c>
      <c r="Q16" s="56">
        <v>13435.129170129694</v>
      </c>
      <c r="R16" s="56">
        <v>5326.0009959875078</v>
      </c>
      <c r="S16" s="334">
        <v>4322.8074931456804</v>
      </c>
      <c r="T16" s="334">
        <v>3850.4593055344767</v>
      </c>
      <c r="U16" s="359">
        <v>6910.6747329941963</v>
      </c>
      <c r="W16" s="13"/>
      <c r="X16" s="13"/>
      <c r="Y16" s="13"/>
      <c r="Z16" s="13"/>
      <c r="AA16" s="12"/>
    </row>
    <row r="17" spans="1:27" ht="12.75" customHeight="1" x14ac:dyDescent="0.3">
      <c r="A17" s="2"/>
      <c r="B17" s="322" t="s">
        <v>16</v>
      </c>
      <c r="C17" s="22" t="s">
        <v>88</v>
      </c>
      <c r="D17" s="59">
        <v>8.9686567354423072</v>
      </c>
      <c r="E17" s="46">
        <v>8.0228709490494445</v>
      </c>
      <c r="F17" s="46">
        <v>5.8023457673290517</v>
      </c>
      <c r="G17" s="46">
        <v>3.3433118978607914</v>
      </c>
      <c r="H17" s="46">
        <v>2.7133954930000845</v>
      </c>
      <c r="I17" s="46">
        <v>1.7471374054140023</v>
      </c>
      <c r="J17" s="357">
        <v>4.0457873314555854</v>
      </c>
      <c r="K17" s="46"/>
      <c r="L17" s="2"/>
      <c r="M17" s="322" t="s">
        <v>16</v>
      </c>
      <c r="N17" s="22" t="s">
        <v>88</v>
      </c>
      <c r="O17" s="56">
        <v>246269</v>
      </c>
      <c r="P17" s="56">
        <v>245061</v>
      </c>
      <c r="Q17" s="56">
        <v>187608</v>
      </c>
      <c r="R17" s="56">
        <v>109684</v>
      </c>
      <c r="S17" s="334">
        <v>91710</v>
      </c>
      <c r="T17" s="334">
        <v>59979</v>
      </c>
      <c r="U17" s="359">
        <v>151425</v>
      </c>
      <c r="W17" s="13"/>
      <c r="X17" s="13"/>
      <c r="Y17" s="13"/>
      <c r="Z17" s="13"/>
      <c r="AA17" s="12"/>
    </row>
    <row r="18" spans="1:27" ht="12.75" customHeight="1" x14ac:dyDescent="0.3">
      <c r="A18" s="2"/>
      <c r="B18" s="322"/>
      <c r="C18" s="22" t="s">
        <v>89</v>
      </c>
      <c r="D18" s="59">
        <v>0.25565426173102052</v>
      </c>
      <c r="E18" s="46">
        <v>0.25448106742985727</v>
      </c>
      <c r="F18" s="46">
        <v>0.29540950644471448</v>
      </c>
      <c r="G18" s="46">
        <v>0.13894272702781732</v>
      </c>
      <c r="H18" s="46">
        <v>0.12683377438362606</v>
      </c>
      <c r="I18" s="46">
        <v>9.7655567420240535E-2</v>
      </c>
      <c r="J18" s="357">
        <v>0.16089239462635355</v>
      </c>
      <c r="K18" s="46"/>
      <c r="L18" s="2"/>
      <c r="M18" s="322"/>
      <c r="N18" s="22" t="s">
        <v>89</v>
      </c>
      <c r="O18" s="56">
        <v>7001.6415007092337</v>
      </c>
      <c r="P18" s="56">
        <v>7888.8828276173263</v>
      </c>
      <c r="Q18" s="56">
        <v>11087.271149931952</v>
      </c>
      <c r="R18" s="56">
        <v>4537.390476296112</v>
      </c>
      <c r="S18" s="334">
        <v>4423.9552051543596</v>
      </c>
      <c r="T18" s="334">
        <v>3404.1151638668894</v>
      </c>
      <c r="U18" s="359">
        <v>6028.5084406899032</v>
      </c>
      <c r="W18" s="13"/>
      <c r="X18" s="13"/>
      <c r="Y18" s="13"/>
      <c r="Z18" s="13"/>
      <c r="AA18" s="12"/>
    </row>
    <row r="19" spans="1:27" ht="12.75" customHeight="1" x14ac:dyDescent="0.3">
      <c r="A19" s="2"/>
      <c r="B19" s="322" t="s">
        <v>17</v>
      </c>
      <c r="C19" s="22" t="s">
        <v>88</v>
      </c>
      <c r="D19" s="59">
        <v>7.532676166849142</v>
      </c>
      <c r="E19" s="46">
        <v>5.0986159943603084</v>
      </c>
      <c r="F19" s="46">
        <v>4.4393572355405135</v>
      </c>
      <c r="G19" s="46">
        <v>1.9962202240232394</v>
      </c>
      <c r="H19" s="46">
        <v>1.518588414813917</v>
      </c>
      <c r="I19" s="46">
        <v>1.0265501259237539</v>
      </c>
      <c r="J19" s="357">
        <v>1.8734576403400833</v>
      </c>
      <c r="K19" s="46"/>
      <c r="L19" s="2"/>
      <c r="M19" s="322" t="s">
        <v>17</v>
      </c>
      <c r="N19" s="22" t="s">
        <v>88</v>
      </c>
      <c r="O19" s="56">
        <v>157829</v>
      </c>
      <c r="P19" s="56">
        <v>126496</v>
      </c>
      <c r="Q19" s="56">
        <v>116974</v>
      </c>
      <c r="R19" s="56">
        <v>57503</v>
      </c>
      <c r="S19" s="334">
        <v>46615</v>
      </c>
      <c r="T19" s="334">
        <v>35254</v>
      </c>
      <c r="U19" s="359">
        <v>71954</v>
      </c>
      <c r="W19" s="13"/>
      <c r="X19" s="13"/>
      <c r="Y19" s="13"/>
      <c r="Z19" s="13"/>
      <c r="AA19" s="12"/>
    </row>
    <row r="20" spans="1:27" ht="12.75" customHeight="1" x14ac:dyDescent="0.3">
      <c r="A20" s="2"/>
      <c r="B20" s="322"/>
      <c r="C20" s="22" t="s">
        <v>89</v>
      </c>
      <c r="D20" s="59">
        <v>0.24949366358189901</v>
      </c>
      <c r="E20" s="46">
        <v>0.18946876963789586</v>
      </c>
      <c r="F20" s="46">
        <v>0.22562890891440365</v>
      </c>
      <c r="G20" s="46">
        <v>0.10807846848904497</v>
      </c>
      <c r="H20" s="46">
        <v>9.0336912428017516E-2</v>
      </c>
      <c r="I20" s="46">
        <v>6.9366390675306658E-2</v>
      </c>
      <c r="J20" s="357">
        <v>0.1044598163747659</v>
      </c>
      <c r="K20" s="46"/>
      <c r="L20" s="2"/>
      <c r="M20" s="322"/>
      <c r="N20" s="22" t="s">
        <v>89</v>
      </c>
      <c r="O20" s="56">
        <v>5279.8918527341266</v>
      </c>
      <c r="P20" s="56">
        <v>4668.7786879703854</v>
      </c>
      <c r="Q20" s="56">
        <v>6156.6582588780739</v>
      </c>
      <c r="R20" s="56">
        <v>2988.0216432821167</v>
      </c>
      <c r="S20" s="334">
        <v>2765.9049516992113</v>
      </c>
      <c r="T20" s="334">
        <v>2387.9371813405801</v>
      </c>
      <c r="U20" s="359">
        <v>4077.0511670821129</v>
      </c>
      <c r="W20" s="13"/>
      <c r="X20" s="13"/>
      <c r="Y20" s="13"/>
      <c r="Z20" s="13"/>
      <c r="AA20" s="12"/>
    </row>
    <row r="21" spans="1:27" ht="12.75" customHeight="1" x14ac:dyDescent="0.3">
      <c r="A21" s="2"/>
      <c r="B21" s="322" t="s">
        <v>6</v>
      </c>
      <c r="C21" s="22" t="s">
        <v>88</v>
      </c>
      <c r="D21" s="59">
        <v>12.580894438424167</v>
      </c>
      <c r="E21" s="46">
        <v>9.8791672232160543</v>
      </c>
      <c r="F21" s="46">
        <v>8.1000760862058492</v>
      </c>
      <c r="G21" s="46">
        <v>4.5122457011005714</v>
      </c>
      <c r="H21" s="46">
        <v>3.5362781495941715</v>
      </c>
      <c r="I21" s="46">
        <v>2.3209704607950461</v>
      </c>
      <c r="J21" s="357">
        <f>+'11'!J13</f>
        <v>4.2556398368256358</v>
      </c>
      <c r="K21" s="46"/>
      <c r="L21" s="2"/>
      <c r="M21" s="322" t="s">
        <v>6</v>
      </c>
      <c r="N21" s="22" t="s">
        <v>88</v>
      </c>
      <c r="O21" s="56">
        <v>2027409</v>
      </c>
      <c r="P21" s="56">
        <v>1638246</v>
      </c>
      <c r="Q21" s="56">
        <v>1372259</v>
      </c>
      <c r="R21" s="56">
        <v>778643</v>
      </c>
      <c r="S21" s="334">
        <v>619894</v>
      </c>
      <c r="T21" s="334">
        <v>412839</v>
      </c>
      <c r="U21" s="359">
        <f>+'11'!U13</f>
        <v>831232</v>
      </c>
      <c r="W21" s="13"/>
      <c r="X21" s="13"/>
      <c r="Y21" s="13"/>
      <c r="Z21" s="13"/>
      <c r="AA21" s="12"/>
    </row>
    <row r="22" spans="1:27" ht="12.75" customHeight="1" x14ac:dyDescent="0.3">
      <c r="A22" s="2"/>
      <c r="B22" s="322"/>
      <c r="C22" s="22" t="s">
        <v>89</v>
      </c>
      <c r="D22" s="59">
        <v>0.26339552443911862</v>
      </c>
      <c r="E22" s="46">
        <v>0.24119966588456784</v>
      </c>
      <c r="F22" s="46">
        <v>0.26199497056601045</v>
      </c>
      <c r="G22" s="46">
        <v>0.14966016430338017</v>
      </c>
      <c r="H22" s="46">
        <v>0.11185419652719798</v>
      </c>
      <c r="I22" s="46">
        <v>8.8946816586530225E-2</v>
      </c>
      <c r="J22" s="357">
        <f>+'11'!J14</f>
        <v>0.12529682051517249</v>
      </c>
      <c r="K22" s="46"/>
      <c r="L22" s="2"/>
      <c r="M22" s="322"/>
      <c r="N22" s="22" t="s">
        <v>89</v>
      </c>
      <c r="O22" s="56">
        <v>44634.818292320284</v>
      </c>
      <c r="P22" s="56">
        <v>42559.290520602008</v>
      </c>
      <c r="Q22" s="56">
        <v>54354.434876409599</v>
      </c>
      <c r="R22" s="56">
        <v>25566.780853121207</v>
      </c>
      <c r="S22" s="334">
        <v>20790.997222581191</v>
      </c>
      <c r="T22" s="334">
        <v>16298.45996713995</v>
      </c>
      <c r="U22" s="359">
        <f>+'11'!U14</f>
        <v>24534.69959140247</v>
      </c>
      <c r="W22" s="13"/>
      <c r="X22" s="13"/>
      <c r="Y22" s="13"/>
      <c r="Z22" s="13"/>
      <c r="AA22" s="12"/>
    </row>
    <row r="23" spans="1:27" ht="12.75" customHeight="1" x14ac:dyDescent="0.3">
      <c r="A23" s="2"/>
      <c r="B23" s="278"/>
      <c r="C23" s="278"/>
      <c r="D23" s="155"/>
      <c r="E23" s="46"/>
      <c r="F23" s="46"/>
      <c r="G23" s="46"/>
      <c r="H23" s="46"/>
      <c r="I23" s="46"/>
      <c r="J23" s="357"/>
      <c r="K23" s="46"/>
      <c r="L23" s="2"/>
      <c r="M23" s="278"/>
      <c r="N23" s="278"/>
      <c r="O23" s="156"/>
      <c r="P23" s="338"/>
      <c r="Q23" s="338"/>
      <c r="R23" s="338"/>
      <c r="S23" s="335"/>
      <c r="T23" s="335"/>
      <c r="U23" s="361"/>
      <c r="W23" s="12"/>
      <c r="X23" s="12"/>
      <c r="Y23" s="12"/>
      <c r="Z23" s="12"/>
      <c r="AA23" s="12"/>
    </row>
    <row r="24" spans="1:27" ht="12.75" customHeight="1" x14ac:dyDescent="0.3">
      <c r="A24" s="332" t="s">
        <v>42</v>
      </c>
      <c r="B24" s="322" t="s">
        <v>12</v>
      </c>
      <c r="C24" s="22" t="s">
        <v>88</v>
      </c>
      <c r="D24" s="59">
        <v>20.490982368106543</v>
      </c>
      <c r="E24" s="46">
        <v>20.97999768343329</v>
      </c>
      <c r="F24" s="46">
        <v>21.188916660802949</v>
      </c>
      <c r="G24" s="46">
        <v>14.474073804863814</v>
      </c>
      <c r="H24" s="46">
        <v>12.791579837972531</v>
      </c>
      <c r="I24" s="46">
        <v>10.658528402258391</v>
      </c>
      <c r="J24" s="357">
        <v>10.177849238528736</v>
      </c>
      <c r="K24" s="46"/>
      <c r="L24" s="332" t="s">
        <v>42</v>
      </c>
      <c r="M24" s="322" t="s">
        <v>12</v>
      </c>
      <c r="N24" s="22" t="s">
        <v>88</v>
      </c>
      <c r="O24" s="56">
        <v>177798</v>
      </c>
      <c r="P24" s="56">
        <v>186564</v>
      </c>
      <c r="Q24" s="56">
        <v>207780</v>
      </c>
      <c r="R24" s="56">
        <v>135408</v>
      </c>
      <c r="S24" s="56">
        <v>118531</v>
      </c>
      <c r="T24" s="56">
        <v>92446</v>
      </c>
      <c r="U24" s="384">
        <v>78619</v>
      </c>
      <c r="W24" s="13"/>
      <c r="X24" s="13"/>
      <c r="Y24" s="13"/>
      <c r="Z24" s="13"/>
      <c r="AA24" s="12"/>
    </row>
    <row r="25" spans="1:27" ht="12.75" customHeight="1" x14ac:dyDescent="0.3">
      <c r="A25" s="2"/>
      <c r="B25" s="322"/>
      <c r="C25" s="22" t="s">
        <v>89</v>
      </c>
      <c r="D25" s="59">
        <v>0.64576149433390129</v>
      </c>
      <c r="E25" s="46">
        <v>0.7543502534649309</v>
      </c>
      <c r="F25" s="46">
        <v>0.87493369747239946</v>
      </c>
      <c r="G25" s="46">
        <v>0.54584423987111252</v>
      </c>
      <c r="H25" s="46">
        <v>0.44312684958418158</v>
      </c>
      <c r="I25" s="46">
        <v>0.45812294128922204</v>
      </c>
      <c r="J25" s="357">
        <v>0.58307293622020839</v>
      </c>
      <c r="K25" s="46"/>
      <c r="L25" s="2"/>
      <c r="M25" s="322"/>
      <c r="N25" s="22" t="s">
        <v>89</v>
      </c>
      <c r="O25" s="56">
        <v>6350.8863794704457</v>
      </c>
      <c r="P25" s="56">
        <v>7736.0481474638409</v>
      </c>
      <c r="Q25" s="56">
        <v>12436.192877273308</v>
      </c>
      <c r="R25" s="56">
        <v>5839.1485001916772</v>
      </c>
      <c r="S25" s="56">
        <v>4435.3361189264069</v>
      </c>
      <c r="T25" s="56">
        <v>4153.1523016309084</v>
      </c>
      <c r="U25" s="384">
        <v>4072.4844030669792</v>
      </c>
      <c r="W25" s="13"/>
      <c r="X25" s="13"/>
      <c r="Y25" s="13"/>
      <c r="Z25" s="13"/>
      <c r="AA25" s="12"/>
    </row>
    <row r="26" spans="1:27" ht="12.75" customHeight="1" x14ac:dyDescent="0.3">
      <c r="A26" s="2"/>
      <c r="B26" s="322" t="s">
        <v>13</v>
      </c>
      <c r="C26" s="22" t="s">
        <v>88</v>
      </c>
      <c r="D26" s="59">
        <v>20.207936960912949</v>
      </c>
      <c r="E26" s="46">
        <v>20.224648491883528</v>
      </c>
      <c r="F26" s="46">
        <v>19.754335604260415</v>
      </c>
      <c r="G26" s="46">
        <v>14.511068490173242</v>
      </c>
      <c r="H26" s="46">
        <v>12.184556081920853</v>
      </c>
      <c r="I26" s="46">
        <v>9.8979050932774246</v>
      </c>
      <c r="J26" s="357">
        <v>9.6870940356186441</v>
      </c>
      <c r="K26" s="46"/>
      <c r="L26" s="2"/>
      <c r="M26" s="322" t="s">
        <v>13</v>
      </c>
      <c r="N26" s="22" t="s">
        <v>88</v>
      </c>
      <c r="O26" s="56">
        <v>778222</v>
      </c>
      <c r="P26" s="56">
        <v>730559</v>
      </c>
      <c r="Q26" s="56">
        <v>680188</v>
      </c>
      <c r="R26" s="56">
        <v>504725</v>
      </c>
      <c r="S26" s="56">
        <v>419399</v>
      </c>
      <c r="T26" s="56">
        <v>324524</v>
      </c>
      <c r="U26" s="384">
        <v>360688</v>
      </c>
      <c r="W26" s="13"/>
      <c r="X26" s="13"/>
      <c r="Y26" s="13"/>
      <c r="Z26" s="13"/>
      <c r="AA26" s="12"/>
    </row>
    <row r="27" spans="1:27" ht="12.75" customHeight="1" x14ac:dyDescent="0.3">
      <c r="A27" s="2"/>
      <c r="B27" s="322"/>
      <c r="C27" s="22" t="s">
        <v>89</v>
      </c>
      <c r="D27" s="59">
        <v>0.45064164591035033</v>
      </c>
      <c r="E27" s="46">
        <v>0.43195659420149668</v>
      </c>
      <c r="F27" s="46">
        <v>0.49829670645200341</v>
      </c>
      <c r="G27" s="46">
        <v>0.41280332033405714</v>
      </c>
      <c r="H27" s="46">
        <v>0.29201014652005047</v>
      </c>
      <c r="I27" s="46">
        <v>0.28600619384441461</v>
      </c>
      <c r="J27" s="357">
        <v>0.31744743510819712</v>
      </c>
      <c r="K27" s="46"/>
      <c r="L27" s="2"/>
      <c r="M27" s="322"/>
      <c r="N27" s="22" t="s">
        <v>89</v>
      </c>
      <c r="O27" s="56">
        <v>20346.843761629229</v>
      </c>
      <c r="P27" s="56">
        <v>19105.604555188751</v>
      </c>
      <c r="Q27" s="56">
        <v>25956.355252764009</v>
      </c>
      <c r="R27" s="56">
        <v>15238.1715009169</v>
      </c>
      <c r="S27" s="56">
        <v>11129.68256798656</v>
      </c>
      <c r="T27" s="56">
        <v>10090.172002673004</v>
      </c>
      <c r="U27" s="384">
        <v>12265.143395653797</v>
      </c>
      <c r="W27" s="13"/>
      <c r="X27" s="13"/>
      <c r="Y27" s="13"/>
      <c r="Z27" s="13"/>
      <c r="AA27" s="12"/>
    </row>
    <row r="28" spans="1:27" ht="12.75" customHeight="1" x14ac:dyDescent="0.3">
      <c r="A28" s="2"/>
      <c r="B28" s="322" t="s">
        <v>14</v>
      </c>
      <c r="C28" s="22" t="s">
        <v>88</v>
      </c>
      <c r="D28" s="59">
        <v>14.502527450907271</v>
      </c>
      <c r="E28" s="46">
        <v>14.062898570181916</v>
      </c>
      <c r="F28" s="46">
        <v>12.779450687675196</v>
      </c>
      <c r="G28" s="46">
        <v>9.1272832192950428</v>
      </c>
      <c r="H28" s="46">
        <v>7.5976911950269761</v>
      </c>
      <c r="I28" s="46">
        <v>6.1692260610958973</v>
      </c>
      <c r="J28" s="357">
        <v>7.0547881889608588</v>
      </c>
      <c r="K28" s="46"/>
      <c r="L28" s="2"/>
      <c r="M28" s="322" t="s">
        <v>14</v>
      </c>
      <c r="N28" s="22" t="s">
        <v>88</v>
      </c>
      <c r="O28" s="56">
        <v>451122</v>
      </c>
      <c r="P28" s="56">
        <v>460889</v>
      </c>
      <c r="Q28" s="56">
        <v>444593</v>
      </c>
      <c r="R28" s="56">
        <v>310010</v>
      </c>
      <c r="S28" s="56">
        <v>263365</v>
      </c>
      <c r="T28" s="56">
        <v>212560</v>
      </c>
      <c r="U28" s="384">
        <v>254134</v>
      </c>
      <c r="W28" s="13"/>
      <c r="X28" s="13"/>
      <c r="Y28" s="13"/>
      <c r="Z28" s="13"/>
      <c r="AA28" s="12"/>
    </row>
    <row r="29" spans="1:27" ht="12.75" customHeight="1" x14ac:dyDescent="0.3">
      <c r="A29" s="2"/>
      <c r="B29" s="322"/>
      <c r="C29" s="22" t="s">
        <v>89</v>
      </c>
      <c r="D29" s="59">
        <v>0.4140363620805686</v>
      </c>
      <c r="E29" s="46">
        <v>0.37766762202066406</v>
      </c>
      <c r="F29" s="46">
        <v>0.60717388157993468</v>
      </c>
      <c r="G29" s="46">
        <v>0.27611117682146946</v>
      </c>
      <c r="H29" s="46">
        <v>0.27420431321016459</v>
      </c>
      <c r="I29" s="46">
        <v>0.20840369681003598</v>
      </c>
      <c r="J29" s="357">
        <v>0.24633060223789782</v>
      </c>
      <c r="K29" s="46"/>
      <c r="L29" s="2"/>
      <c r="M29" s="322"/>
      <c r="N29" s="22" t="s">
        <v>89</v>
      </c>
      <c r="O29" s="56">
        <v>13567.50156437698</v>
      </c>
      <c r="P29" s="56">
        <v>12779.984071580695</v>
      </c>
      <c r="Q29" s="56">
        <v>26511.57276177224</v>
      </c>
      <c r="R29" s="56">
        <v>10678.734849011345</v>
      </c>
      <c r="S29" s="56">
        <v>10958.752652092729</v>
      </c>
      <c r="T29" s="56">
        <v>7582.6399314462342</v>
      </c>
      <c r="U29" s="384">
        <v>8522.9377647116689</v>
      </c>
      <c r="W29" s="13"/>
      <c r="X29" s="13"/>
      <c r="Y29" s="13"/>
      <c r="Z29" s="13"/>
      <c r="AA29" s="12"/>
    </row>
    <row r="30" spans="1:27" ht="12.75" customHeight="1" x14ac:dyDescent="0.3">
      <c r="A30" s="2"/>
      <c r="B30" s="322" t="s">
        <v>15</v>
      </c>
      <c r="C30" s="22" t="s">
        <v>88</v>
      </c>
      <c r="D30" s="59">
        <v>16.375772405119445</v>
      </c>
      <c r="E30" s="46">
        <v>15.635105904525304</v>
      </c>
      <c r="F30" s="46">
        <v>14.394574319999926</v>
      </c>
      <c r="G30" s="46">
        <v>9.4450354037747388</v>
      </c>
      <c r="H30" s="46">
        <v>7.9314852605543482</v>
      </c>
      <c r="I30" s="46">
        <v>6.0947562511512867</v>
      </c>
      <c r="J30" s="357">
        <v>6.0449322775004664</v>
      </c>
      <c r="K30" s="46"/>
      <c r="L30" s="2"/>
      <c r="M30" s="322" t="s">
        <v>15</v>
      </c>
      <c r="N30" s="22" t="s">
        <v>88</v>
      </c>
      <c r="O30" s="56">
        <v>564053</v>
      </c>
      <c r="P30" s="56">
        <v>511035</v>
      </c>
      <c r="Q30" s="56">
        <v>456345</v>
      </c>
      <c r="R30" s="56">
        <v>310239</v>
      </c>
      <c r="S30" s="56">
        <v>257374</v>
      </c>
      <c r="T30" s="56">
        <v>203152</v>
      </c>
      <c r="U30" s="384">
        <v>232782</v>
      </c>
      <c r="W30" s="13"/>
      <c r="X30" s="13"/>
      <c r="Y30" s="13"/>
      <c r="Z30" s="13"/>
      <c r="AA30" s="12"/>
    </row>
    <row r="31" spans="1:27" ht="12.75" customHeight="1" x14ac:dyDescent="0.3">
      <c r="A31" s="2"/>
      <c r="B31" s="322"/>
      <c r="C31" s="22" t="s">
        <v>89</v>
      </c>
      <c r="D31" s="59">
        <v>0.38906332742250888</v>
      </c>
      <c r="E31" s="46">
        <v>0.38213467948871593</v>
      </c>
      <c r="F31" s="46">
        <v>0.42489717892417561</v>
      </c>
      <c r="G31" s="46">
        <v>0.29707671454197121</v>
      </c>
      <c r="H31" s="46">
        <v>0.21747795660285074</v>
      </c>
      <c r="I31" s="46">
        <v>0.20602894637335467</v>
      </c>
      <c r="J31" s="357">
        <v>0.21039076831683834</v>
      </c>
      <c r="K31" s="46"/>
      <c r="L31" s="2"/>
      <c r="M31" s="322"/>
      <c r="N31" s="22" t="s">
        <v>89</v>
      </c>
      <c r="O31" s="56">
        <v>14818.925173388745</v>
      </c>
      <c r="P31" s="56">
        <v>13940.918919944677</v>
      </c>
      <c r="Q31" s="56">
        <v>18229.551997419843</v>
      </c>
      <c r="R31" s="56">
        <v>9249.0218267966902</v>
      </c>
      <c r="S31" s="56">
        <v>7386.3344910968908</v>
      </c>
      <c r="T31" s="56">
        <v>6899.0217082798736</v>
      </c>
      <c r="U31" s="384">
        <v>7770.2803457505615</v>
      </c>
      <c r="W31" s="13"/>
      <c r="X31" s="13"/>
      <c r="Y31" s="13"/>
      <c r="Z31" s="13"/>
      <c r="AA31" s="12"/>
    </row>
    <row r="32" spans="1:27" ht="12.75" customHeight="1" x14ac:dyDescent="0.3">
      <c r="A32" s="2"/>
      <c r="B32" s="322" t="s">
        <v>16</v>
      </c>
      <c r="C32" s="22" t="s">
        <v>88</v>
      </c>
      <c r="D32" s="59">
        <v>13.535089779797771</v>
      </c>
      <c r="E32" s="46">
        <v>12.45438741803158</v>
      </c>
      <c r="F32" s="46">
        <v>10.981739163514327</v>
      </c>
      <c r="G32" s="46">
        <v>7.8334220847447451</v>
      </c>
      <c r="H32" s="46">
        <v>6.2790356395370504</v>
      </c>
      <c r="I32" s="46">
        <v>4.7157766691222545</v>
      </c>
      <c r="J32" s="357">
        <v>5.6680298238048596</v>
      </c>
      <c r="K32" s="46"/>
      <c r="L32" s="2"/>
      <c r="M32" s="322" t="s">
        <v>16</v>
      </c>
      <c r="N32" s="22" t="s">
        <v>88</v>
      </c>
      <c r="O32" s="56">
        <v>371658</v>
      </c>
      <c r="P32" s="56">
        <v>380423</v>
      </c>
      <c r="Q32" s="56">
        <v>355074</v>
      </c>
      <c r="R32" s="56">
        <v>256991</v>
      </c>
      <c r="S32" s="56">
        <v>212225</v>
      </c>
      <c r="T32" s="56">
        <v>162178</v>
      </c>
      <c r="U32" s="384">
        <v>212142</v>
      </c>
      <c r="W32" s="13"/>
      <c r="X32" s="13"/>
      <c r="Y32" s="13"/>
      <c r="Z32" s="13"/>
      <c r="AA32" s="12"/>
    </row>
    <row r="33" spans="1:27" ht="12.75" customHeight="1" x14ac:dyDescent="0.3">
      <c r="A33" s="2"/>
      <c r="B33" s="322"/>
      <c r="C33" s="22" t="s">
        <v>89</v>
      </c>
      <c r="D33" s="59">
        <v>0.37128913387905105</v>
      </c>
      <c r="E33" s="46">
        <v>0.3338747704776503</v>
      </c>
      <c r="F33" s="46">
        <v>0.40710755311107383</v>
      </c>
      <c r="G33" s="46">
        <v>0.26850223681937158</v>
      </c>
      <c r="H33" s="46">
        <v>0.16856549574935842</v>
      </c>
      <c r="I33" s="46">
        <v>0.16049344892219039</v>
      </c>
      <c r="J33" s="357">
        <v>0.18444476439691007</v>
      </c>
      <c r="K33" s="46"/>
      <c r="L33" s="2"/>
      <c r="M33" s="322"/>
      <c r="N33" s="22" t="s">
        <v>89</v>
      </c>
      <c r="O33" s="56">
        <v>10479.723793324058</v>
      </c>
      <c r="P33" s="56">
        <v>10204.145693505267</v>
      </c>
      <c r="Q33" s="56">
        <v>15084.714249332621</v>
      </c>
      <c r="R33" s="56">
        <v>9450.1482362254865</v>
      </c>
      <c r="S33" s="56">
        <v>5860.5254420969277</v>
      </c>
      <c r="T33" s="56">
        <v>5657.9575211287183</v>
      </c>
      <c r="U33" s="384">
        <v>7119.2589400903671</v>
      </c>
      <c r="W33" s="13"/>
      <c r="X33" s="13"/>
      <c r="Y33" s="13"/>
      <c r="Z33" s="13"/>
      <c r="AA33" s="12"/>
    </row>
    <row r="34" spans="1:27" ht="12.75" customHeight="1" x14ac:dyDescent="0.3">
      <c r="A34" s="2"/>
      <c r="B34" s="322" t="s">
        <v>17</v>
      </c>
      <c r="C34" s="22" t="s">
        <v>88</v>
      </c>
      <c r="D34" s="59">
        <v>15.296063778303198</v>
      </c>
      <c r="E34" s="46">
        <v>11.405178664781396</v>
      </c>
      <c r="F34" s="46">
        <v>9.2175848248018646</v>
      </c>
      <c r="G34" s="46">
        <v>6.445059595347348</v>
      </c>
      <c r="H34" s="46">
        <v>5.0695410224108661</v>
      </c>
      <c r="I34" s="46">
        <v>3.5112766476007224</v>
      </c>
      <c r="J34" s="357">
        <v>3.7125465995054037</v>
      </c>
      <c r="K34" s="46"/>
      <c r="L34" s="2"/>
      <c r="M34" s="322" t="s">
        <v>17</v>
      </c>
      <c r="N34" s="22" t="s">
        <v>88</v>
      </c>
      <c r="O34" s="56">
        <v>320492</v>
      </c>
      <c r="P34" s="56">
        <v>282961</v>
      </c>
      <c r="Q34" s="56">
        <v>242877</v>
      </c>
      <c r="R34" s="56">
        <v>185656</v>
      </c>
      <c r="S34" s="56">
        <v>155616</v>
      </c>
      <c r="T34" s="56">
        <v>120585</v>
      </c>
      <c r="U34" s="384">
        <v>142588</v>
      </c>
      <c r="W34" s="13"/>
      <c r="X34" s="13"/>
      <c r="Y34" s="13"/>
      <c r="Z34" s="13"/>
      <c r="AA34" s="12"/>
    </row>
    <row r="35" spans="1:27" ht="12.75" customHeight="1" x14ac:dyDescent="0.3">
      <c r="A35" s="2"/>
      <c r="B35" s="322"/>
      <c r="C35" s="22" t="s">
        <v>89</v>
      </c>
      <c r="D35" s="59">
        <v>0.35966485014641086</v>
      </c>
      <c r="E35" s="46">
        <v>0.33299595112377794</v>
      </c>
      <c r="F35" s="46">
        <v>0.35652148449481946</v>
      </c>
      <c r="G35" s="46">
        <v>0.33914260702909604</v>
      </c>
      <c r="H35" s="46">
        <v>0.15798323987839927</v>
      </c>
      <c r="I35" s="46">
        <v>0.13012788563970717</v>
      </c>
      <c r="J35" s="357">
        <v>0.1436180174016046</v>
      </c>
      <c r="K35" s="46"/>
      <c r="L35" s="2"/>
      <c r="M35" s="322"/>
      <c r="N35" s="22" t="s">
        <v>89</v>
      </c>
      <c r="O35" s="56">
        <v>8047.1003807512197</v>
      </c>
      <c r="P35" s="56">
        <v>8300.3798919174151</v>
      </c>
      <c r="Q35" s="56">
        <v>9394.8696903011423</v>
      </c>
      <c r="R35" s="56">
        <v>10002.524049647218</v>
      </c>
      <c r="S35" s="56">
        <v>4971.5979980961247</v>
      </c>
      <c r="T35" s="56">
        <v>4492.1593789013523</v>
      </c>
      <c r="U35" s="384">
        <v>5728.3972123226104</v>
      </c>
      <c r="W35" s="13"/>
      <c r="X35" s="13"/>
      <c r="Y35" s="13"/>
      <c r="Z35" s="13"/>
      <c r="AA35" s="12"/>
    </row>
    <row r="36" spans="1:27" ht="12.75" customHeight="1" x14ac:dyDescent="0.3">
      <c r="A36" s="2"/>
      <c r="B36" s="322" t="s">
        <v>6</v>
      </c>
      <c r="C36" s="22" t="s">
        <v>88</v>
      </c>
      <c r="D36" s="59">
        <v>16.527135027073871</v>
      </c>
      <c r="E36" s="46">
        <v>15.392006252248184</v>
      </c>
      <c r="F36" s="46">
        <v>14.088975409811875</v>
      </c>
      <c r="G36" s="46">
        <v>9.8690738683833352</v>
      </c>
      <c r="H36" s="46">
        <v>8.1377399090450648</v>
      </c>
      <c r="I36" s="46">
        <v>6.2677879283157738</v>
      </c>
      <c r="J36" s="357">
        <f>+'11'!J20</f>
        <v>6.5580663592129618</v>
      </c>
      <c r="K36" s="46"/>
      <c r="L36" s="2"/>
      <c r="M36" s="322" t="s">
        <v>6</v>
      </c>
      <c r="N36" s="22" t="s">
        <v>88</v>
      </c>
      <c r="O36" s="56">
        <v>2663345</v>
      </c>
      <c r="P36" s="56">
        <v>2552431</v>
      </c>
      <c r="Q36" s="56">
        <v>2386857</v>
      </c>
      <c r="R36" s="56">
        <v>1703029</v>
      </c>
      <c r="S36" s="56">
        <v>1426510</v>
      </c>
      <c r="T36" s="56">
        <v>1115445</v>
      </c>
      <c r="U36" s="384">
        <f>+'11'!U20</f>
        <v>1280953</v>
      </c>
      <c r="W36" s="13"/>
      <c r="X36" s="13"/>
      <c r="Y36" s="13"/>
      <c r="Z36" s="13"/>
      <c r="AA36" s="12"/>
    </row>
    <row r="37" spans="1:27" ht="12.75" customHeight="1" x14ac:dyDescent="0.3">
      <c r="A37" s="2"/>
      <c r="B37" s="322"/>
      <c r="C37" s="22" t="s">
        <v>89</v>
      </c>
      <c r="D37" s="59">
        <v>0.32338150896263035</v>
      </c>
      <c r="E37" s="46">
        <v>0.29745695656269155</v>
      </c>
      <c r="F37" s="46">
        <v>0.36381928329588115</v>
      </c>
      <c r="G37" s="46">
        <v>0.2373191423423599</v>
      </c>
      <c r="H37" s="46">
        <v>0.16611556858357626</v>
      </c>
      <c r="I37" s="46">
        <v>0.14901473726366321</v>
      </c>
      <c r="J37" s="357">
        <f>+'11'!J21</f>
        <v>0.16222155382083711</v>
      </c>
      <c r="K37" s="46"/>
      <c r="L37" s="2"/>
      <c r="M37" s="322"/>
      <c r="N37" s="22" t="s">
        <v>89</v>
      </c>
      <c r="O37" s="56">
        <v>58088.694235710434</v>
      </c>
      <c r="P37" s="56">
        <v>54228.563393739736</v>
      </c>
      <c r="Q37" s="56">
        <v>84958.0285716293</v>
      </c>
      <c r="R37" s="56">
        <v>44244.107554653572</v>
      </c>
      <c r="S37" s="56">
        <v>31773.228110012235</v>
      </c>
      <c r="T37" s="56">
        <v>27725.020313271758</v>
      </c>
      <c r="U37" s="384">
        <f>+'11'!U21</f>
        <v>31988.658222578961</v>
      </c>
      <c r="W37" s="13"/>
      <c r="X37" s="13"/>
      <c r="Y37" s="13"/>
      <c r="Z37" s="13"/>
      <c r="AA37" s="12"/>
    </row>
    <row r="38" spans="1:27" ht="12.75" customHeight="1" x14ac:dyDescent="0.3">
      <c r="A38" s="2"/>
      <c r="B38" s="278"/>
      <c r="C38" s="278"/>
      <c r="D38" s="155"/>
      <c r="E38" s="46"/>
      <c r="F38" s="46"/>
      <c r="G38" s="46"/>
      <c r="H38" s="46"/>
      <c r="I38" s="46"/>
      <c r="J38" s="357"/>
      <c r="K38" s="46"/>
      <c r="L38" s="2"/>
      <c r="M38" s="278"/>
      <c r="N38" s="278"/>
      <c r="O38" s="156"/>
      <c r="P38" s="156"/>
      <c r="Q38" s="338"/>
      <c r="R38" s="59"/>
      <c r="S38" s="46"/>
      <c r="T38" s="46"/>
      <c r="U38" s="357"/>
      <c r="W38" s="12"/>
      <c r="X38" s="12"/>
      <c r="Y38" s="12"/>
      <c r="Z38" s="12"/>
      <c r="AA38" s="12"/>
    </row>
    <row r="39" spans="1:27" ht="12.75" customHeight="1" x14ac:dyDescent="0.3">
      <c r="A39" s="332" t="s">
        <v>112</v>
      </c>
      <c r="B39" s="322" t="s">
        <v>12</v>
      </c>
      <c r="C39" s="22" t="s">
        <v>88</v>
      </c>
      <c r="D39" s="59">
        <v>39.596330021470827</v>
      </c>
      <c r="E39" s="46">
        <v>37.186518481366818</v>
      </c>
      <c r="F39" s="46">
        <v>34.377584496133515</v>
      </c>
      <c r="G39" s="46">
        <v>23.196272451393398</v>
      </c>
      <c r="H39" s="46">
        <v>19.469628213111339</v>
      </c>
      <c r="I39" s="46">
        <v>14.970547983900257</v>
      </c>
      <c r="J39" s="357">
        <v>17.096984667008435</v>
      </c>
      <c r="K39" s="46"/>
      <c r="L39" s="332" t="s">
        <v>112</v>
      </c>
      <c r="M39" s="322" t="s">
        <v>12</v>
      </c>
      <c r="N39" s="22" t="s">
        <v>88</v>
      </c>
      <c r="O39" s="56">
        <v>343573</v>
      </c>
      <c r="P39" s="56">
        <v>330680</v>
      </c>
      <c r="Q39" s="56">
        <v>337109</v>
      </c>
      <c r="R39" s="56">
        <v>217006</v>
      </c>
      <c r="S39" s="334">
        <v>180412</v>
      </c>
      <c r="T39" s="334">
        <v>129846</v>
      </c>
      <c r="U39" s="359">
        <v>132066</v>
      </c>
      <c r="W39" s="13"/>
      <c r="X39" s="13"/>
      <c r="Y39" s="13"/>
      <c r="Z39" s="13"/>
      <c r="AA39" s="12"/>
    </row>
    <row r="40" spans="1:27" ht="12.75" customHeight="1" x14ac:dyDescent="0.3">
      <c r="A40" s="2"/>
      <c r="B40" s="322"/>
      <c r="C40" s="22" t="s">
        <v>89</v>
      </c>
      <c r="D40" s="59">
        <v>0.89556961519523437</v>
      </c>
      <c r="E40" s="46">
        <v>0.96998339498780095</v>
      </c>
      <c r="F40" s="46">
        <v>1.0150834741114179</v>
      </c>
      <c r="G40" s="46">
        <v>0.67161148247937374</v>
      </c>
      <c r="H40" s="46">
        <v>0.5396428450207349</v>
      </c>
      <c r="I40" s="46">
        <v>0.55039594521211388</v>
      </c>
      <c r="J40" s="357">
        <v>0.79011899534608931</v>
      </c>
      <c r="K40" s="46"/>
      <c r="L40" s="2"/>
      <c r="M40" s="322"/>
      <c r="N40" s="22" t="s">
        <v>89</v>
      </c>
      <c r="O40" s="56">
        <v>9380.2208660199976</v>
      </c>
      <c r="P40" s="56">
        <v>10656.719307376839</v>
      </c>
      <c r="Q40" s="56">
        <v>16359.460099012647</v>
      </c>
      <c r="R40" s="56">
        <v>7450.6913851556401</v>
      </c>
      <c r="S40" s="334">
        <v>5715.074509277877</v>
      </c>
      <c r="T40" s="334">
        <v>5296.7151728376348</v>
      </c>
      <c r="U40" s="359">
        <v>5472.4509752883532</v>
      </c>
      <c r="W40" s="13"/>
      <c r="X40" s="13"/>
      <c r="Y40" s="13"/>
      <c r="Z40" s="13"/>
      <c r="AA40" s="12"/>
    </row>
    <row r="41" spans="1:27" ht="12.75" customHeight="1" x14ac:dyDescent="0.3">
      <c r="A41" s="2"/>
      <c r="B41" s="322" t="s">
        <v>13</v>
      </c>
      <c r="C41" s="22" t="s">
        <v>88</v>
      </c>
      <c r="D41" s="59">
        <v>38.538681836818903</v>
      </c>
      <c r="E41" s="46">
        <v>34.387209420464579</v>
      </c>
      <c r="F41" s="46">
        <v>32.478710421655919</v>
      </c>
      <c r="G41" s="46">
        <v>21.647302762601537</v>
      </c>
      <c r="H41" s="46">
        <v>17.796815506090258</v>
      </c>
      <c r="I41" s="46">
        <v>13.638091032032682</v>
      </c>
      <c r="J41" s="357">
        <v>15.334935637901728</v>
      </c>
      <c r="K41" s="46"/>
      <c r="L41" s="2"/>
      <c r="M41" s="322" t="s">
        <v>13</v>
      </c>
      <c r="N41" s="22" t="s">
        <v>88</v>
      </c>
      <c r="O41" s="56">
        <v>1484152</v>
      </c>
      <c r="P41" s="56">
        <v>1242142</v>
      </c>
      <c r="Q41" s="56">
        <v>1118318</v>
      </c>
      <c r="R41" s="56">
        <v>752938</v>
      </c>
      <c r="S41" s="334">
        <v>612576</v>
      </c>
      <c r="T41" s="334">
        <v>447154</v>
      </c>
      <c r="U41" s="359">
        <v>570979</v>
      </c>
      <c r="W41" s="13"/>
      <c r="X41" s="13"/>
      <c r="Y41" s="13"/>
      <c r="Z41" s="13"/>
      <c r="AA41" s="12"/>
    </row>
    <row r="42" spans="1:27" ht="12.75" customHeight="1" x14ac:dyDescent="0.3">
      <c r="A42" s="2"/>
      <c r="B42" s="322"/>
      <c r="C42" s="22" t="s">
        <v>89</v>
      </c>
      <c r="D42" s="59">
        <v>0.62783913382962087</v>
      </c>
      <c r="E42" s="46">
        <v>0.61168768242931115</v>
      </c>
      <c r="F42" s="46">
        <v>0.69504874275470452</v>
      </c>
      <c r="G42" s="46">
        <v>0.5277173544220285</v>
      </c>
      <c r="H42" s="46">
        <v>0.3753486916229295</v>
      </c>
      <c r="I42" s="46">
        <v>0.35286841708012989</v>
      </c>
      <c r="J42" s="357">
        <v>0.3878697897022676</v>
      </c>
      <c r="K42" s="46"/>
      <c r="L42" s="2"/>
      <c r="M42" s="322"/>
      <c r="N42" s="22" t="s">
        <v>89</v>
      </c>
      <c r="O42" s="56">
        <v>31131.608748682025</v>
      </c>
      <c r="P42" s="56">
        <v>27767.251440663025</v>
      </c>
      <c r="Q42" s="56">
        <v>38756.967411805119</v>
      </c>
      <c r="R42" s="56">
        <v>19923.456021261416</v>
      </c>
      <c r="S42" s="334">
        <v>15018.640003049823</v>
      </c>
      <c r="T42" s="334">
        <v>12904.93974323478</v>
      </c>
      <c r="U42" s="359">
        <v>15589.593053868397</v>
      </c>
      <c r="W42" s="13"/>
      <c r="X42" s="13"/>
      <c r="Y42" s="13"/>
      <c r="Z42" s="13"/>
      <c r="AA42" s="12"/>
    </row>
    <row r="43" spans="1:27" ht="12.75" customHeight="1" x14ac:dyDescent="0.3">
      <c r="A43" s="2"/>
      <c r="B43" s="322" t="s">
        <v>14</v>
      </c>
      <c r="C43" s="22" t="s">
        <v>88</v>
      </c>
      <c r="D43" s="59">
        <v>24.480525576054347</v>
      </c>
      <c r="E43" s="46">
        <v>23.400928802016267</v>
      </c>
      <c r="F43" s="46">
        <v>19.940626070719823</v>
      </c>
      <c r="G43" s="46">
        <v>13.301879570854874</v>
      </c>
      <c r="H43" s="46">
        <v>10.952485906054209</v>
      </c>
      <c r="I43" s="46">
        <v>8.4784209031888302</v>
      </c>
      <c r="J43" s="357">
        <v>12.000307582035989</v>
      </c>
      <c r="K43" s="46"/>
      <c r="L43" s="2"/>
      <c r="M43" s="322" t="s">
        <v>14</v>
      </c>
      <c r="N43" s="22" t="s">
        <v>88</v>
      </c>
      <c r="O43" s="56">
        <v>761502</v>
      </c>
      <c r="P43" s="56">
        <v>766928</v>
      </c>
      <c r="Q43" s="56">
        <v>693728</v>
      </c>
      <c r="R43" s="56">
        <v>451801</v>
      </c>
      <c r="S43" s="334">
        <v>379655</v>
      </c>
      <c r="T43" s="334">
        <v>292016</v>
      </c>
      <c r="U43" s="359">
        <v>432286</v>
      </c>
      <c r="W43" s="13"/>
      <c r="X43" s="13"/>
      <c r="Y43" s="13"/>
      <c r="Z43" s="13"/>
      <c r="AA43" s="12"/>
    </row>
    <row r="44" spans="1:27" ht="12.75" customHeight="1" x14ac:dyDescent="0.3">
      <c r="A44" s="2"/>
      <c r="B44" s="322"/>
      <c r="C44" s="22" t="s">
        <v>89</v>
      </c>
      <c r="D44" s="59">
        <v>0.51141730576140576</v>
      </c>
      <c r="E44" s="46">
        <v>0.52989049923537446</v>
      </c>
      <c r="F44" s="46">
        <v>0.70422841075619447</v>
      </c>
      <c r="G44" s="46">
        <v>0.33890135212340095</v>
      </c>
      <c r="H44" s="46">
        <v>0.31729384552168494</v>
      </c>
      <c r="I44" s="46">
        <v>0.26356198071015069</v>
      </c>
      <c r="J44" s="357">
        <v>0.33538032937254109</v>
      </c>
      <c r="K44" s="46"/>
      <c r="L44" s="2"/>
      <c r="M44" s="322"/>
      <c r="N44" s="22" t="s">
        <v>89</v>
      </c>
      <c r="O44" s="56">
        <v>16978.867607735174</v>
      </c>
      <c r="P44" s="56">
        <v>18801.987576531119</v>
      </c>
      <c r="Q44" s="56">
        <v>34109.62497573268</v>
      </c>
      <c r="R44" s="56">
        <v>12977.797992319309</v>
      </c>
      <c r="S44" s="334">
        <v>12984.64798929851</v>
      </c>
      <c r="T44" s="334">
        <v>9660.3171649706637</v>
      </c>
      <c r="U44" s="359">
        <v>11370.748473598751</v>
      </c>
      <c r="W44" s="13"/>
      <c r="X44" s="13"/>
      <c r="Y44" s="13"/>
      <c r="Z44" s="13"/>
      <c r="AA44" s="12"/>
    </row>
    <row r="45" spans="1:27" ht="12.75" customHeight="1" x14ac:dyDescent="0.3">
      <c r="A45" s="2"/>
      <c r="B45" s="322" t="s">
        <v>15</v>
      </c>
      <c r="C45" s="22" t="s">
        <v>88</v>
      </c>
      <c r="D45" s="59">
        <v>29.185590906609963</v>
      </c>
      <c r="E45" s="46">
        <v>24.965075829659387</v>
      </c>
      <c r="F45" s="46">
        <v>22.314531597911465</v>
      </c>
      <c r="G45" s="46">
        <v>13.702804354034093</v>
      </c>
      <c r="H45" s="46">
        <v>11.328161835902133</v>
      </c>
      <c r="I45" s="46">
        <v>8.4384317175013024</v>
      </c>
      <c r="J45" s="357">
        <v>10.354694611232498</v>
      </c>
      <c r="K45" s="46"/>
      <c r="L45" s="2"/>
      <c r="M45" s="322" t="s">
        <v>15</v>
      </c>
      <c r="N45" s="22" t="s">
        <v>88</v>
      </c>
      <c r="O45" s="56">
        <v>1005279</v>
      </c>
      <c r="P45" s="56">
        <v>815986</v>
      </c>
      <c r="Q45" s="56">
        <v>707428</v>
      </c>
      <c r="R45" s="56">
        <v>450093</v>
      </c>
      <c r="S45" s="334">
        <v>367595</v>
      </c>
      <c r="T45" s="334">
        <v>281272</v>
      </c>
      <c r="U45" s="359">
        <v>398745</v>
      </c>
      <c r="W45" s="13"/>
      <c r="X45" s="13"/>
      <c r="Y45" s="13"/>
      <c r="Z45" s="13"/>
      <c r="AA45" s="12"/>
    </row>
    <row r="46" spans="1:27" ht="12.75" customHeight="1" x14ac:dyDescent="0.3">
      <c r="A46" s="2"/>
      <c r="B46" s="322"/>
      <c r="C46" s="22" t="s">
        <v>89</v>
      </c>
      <c r="D46" s="59">
        <v>0.54484497312643088</v>
      </c>
      <c r="E46" s="46">
        <v>0.50724277177098054</v>
      </c>
      <c r="F46" s="46">
        <v>0.54843583682276631</v>
      </c>
      <c r="G46" s="46">
        <v>0.3761899072582659</v>
      </c>
      <c r="H46" s="46">
        <v>0.28069323768691656</v>
      </c>
      <c r="I46" s="46">
        <v>0.24499987564122502</v>
      </c>
      <c r="J46" s="357">
        <v>0.28909465785803179</v>
      </c>
      <c r="K46" s="46"/>
      <c r="L46" s="2"/>
      <c r="M46" s="322"/>
      <c r="N46" s="22" t="s">
        <v>89</v>
      </c>
      <c r="O46" s="56">
        <v>20931.22464840801</v>
      </c>
      <c r="P46" s="56">
        <v>18181.150943411183</v>
      </c>
      <c r="Q46" s="56">
        <v>24741.22949319239</v>
      </c>
      <c r="R46" s="56">
        <v>11462.03462503807</v>
      </c>
      <c r="S46" s="334">
        <v>9512.1928899054146</v>
      </c>
      <c r="T46" s="334">
        <v>8286.2972438673896</v>
      </c>
      <c r="U46" s="359">
        <v>10854.318538082081</v>
      </c>
      <c r="W46" s="13"/>
      <c r="X46" s="13"/>
      <c r="Y46" s="13"/>
      <c r="Z46" s="13"/>
      <c r="AA46" s="12"/>
    </row>
    <row r="47" spans="1:27" ht="12.75" customHeight="1" x14ac:dyDescent="0.3">
      <c r="A47" s="2"/>
      <c r="B47" s="322" t="s">
        <v>16</v>
      </c>
      <c r="C47" s="22" t="s">
        <v>88</v>
      </c>
      <c r="D47" s="59">
        <v>22.503746515240078</v>
      </c>
      <c r="E47" s="46">
        <v>20.477258367081024</v>
      </c>
      <c r="F47" s="46">
        <v>16.784084930843377</v>
      </c>
      <c r="G47" s="46">
        <v>11.176733982605535</v>
      </c>
      <c r="H47" s="46">
        <v>8.9924311325371367</v>
      </c>
      <c r="I47" s="46">
        <v>6.4629140745362568</v>
      </c>
      <c r="J47" s="357">
        <v>9.7138171552604451</v>
      </c>
      <c r="K47" s="46"/>
      <c r="L47" s="2"/>
      <c r="M47" s="322" t="s">
        <v>16</v>
      </c>
      <c r="N47" s="22" t="s">
        <v>88</v>
      </c>
      <c r="O47" s="56">
        <v>617927</v>
      </c>
      <c r="P47" s="56">
        <v>625484</v>
      </c>
      <c r="Q47" s="56">
        <v>542682</v>
      </c>
      <c r="R47" s="56">
        <v>366675</v>
      </c>
      <c r="S47" s="334">
        <v>303935</v>
      </c>
      <c r="T47" s="334">
        <v>222157</v>
      </c>
      <c r="U47" s="359">
        <v>363567</v>
      </c>
      <c r="W47" s="13"/>
      <c r="X47" s="13"/>
      <c r="Y47" s="13"/>
      <c r="Z47" s="13"/>
      <c r="AA47" s="12"/>
    </row>
    <row r="48" spans="1:27" ht="12.75" customHeight="1" x14ac:dyDescent="0.3">
      <c r="A48" s="2"/>
      <c r="B48" s="322"/>
      <c r="C48" s="22" t="s">
        <v>89</v>
      </c>
      <c r="D48" s="59">
        <v>0.46215104491728698</v>
      </c>
      <c r="E48" s="46">
        <v>0.45280928615203214</v>
      </c>
      <c r="F48" s="46">
        <v>0.49801674321298933</v>
      </c>
      <c r="G48" s="46">
        <v>0.30825869937184058</v>
      </c>
      <c r="H48" s="46">
        <v>0.21924621716438367</v>
      </c>
      <c r="I48" s="46">
        <v>0.19284178832072382</v>
      </c>
      <c r="J48" s="357">
        <v>0.25701591142398411</v>
      </c>
      <c r="K48" s="46"/>
      <c r="L48" s="2"/>
      <c r="M48" s="322"/>
      <c r="N48" s="22" t="s">
        <v>89</v>
      </c>
      <c r="O48" s="56">
        <v>13045.150966612089</v>
      </c>
      <c r="P48" s="56">
        <v>14004.368150706241</v>
      </c>
      <c r="Q48" s="56">
        <v>20831.162709096672</v>
      </c>
      <c r="R48" s="56">
        <v>10878.767815320294</v>
      </c>
      <c r="S48" s="334">
        <v>7846.754228419155</v>
      </c>
      <c r="T48" s="334">
        <v>6904.6783946201567</v>
      </c>
      <c r="U48" s="359">
        <v>9895.2801870378316</v>
      </c>
      <c r="W48" s="13"/>
      <c r="X48" s="13"/>
      <c r="Y48" s="13"/>
      <c r="Z48" s="13"/>
      <c r="AA48" s="12"/>
    </row>
    <row r="49" spans="1:27" ht="12.75" customHeight="1" x14ac:dyDescent="0.3">
      <c r="A49" s="2"/>
      <c r="B49" s="322" t="s">
        <v>17</v>
      </c>
      <c r="C49" s="22" t="s">
        <v>88</v>
      </c>
      <c r="D49" s="59">
        <v>22.828739945152339</v>
      </c>
      <c r="E49" s="46">
        <v>16.503794659141704</v>
      </c>
      <c r="F49" s="46">
        <v>13.656942060342377</v>
      </c>
      <c r="G49" s="46">
        <v>8.4412798193705889</v>
      </c>
      <c r="H49" s="46">
        <v>6.5881294372247838</v>
      </c>
      <c r="I49" s="46">
        <v>4.5378267735244764</v>
      </c>
      <c r="J49" s="357">
        <v>5.5860042398454866</v>
      </c>
      <c r="K49" s="46"/>
      <c r="L49" s="2"/>
      <c r="M49" s="322" t="s">
        <v>17</v>
      </c>
      <c r="N49" s="22" t="s">
        <v>88</v>
      </c>
      <c r="O49" s="56">
        <v>478321</v>
      </c>
      <c r="P49" s="56">
        <v>409457</v>
      </c>
      <c r="Q49" s="56">
        <v>359851</v>
      </c>
      <c r="R49" s="56">
        <v>243159</v>
      </c>
      <c r="S49" s="334">
        <v>202231</v>
      </c>
      <c r="T49" s="334">
        <v>155839</v>
      </c>
      <c r="U49" s="359">
        <v>214542</v>
      </c>
      <c r="W49" s="13"/>
      <c r="X49" s="13"/>
      <c r="Y49" s="13"/>
      <c r="Z49" s="13"/>
      <c r="AA49" s="12"/>
    </row>
    <row r="50" spans="1:27" ht="12.75" customHeight="1" x14ac:dyDescent="0.3">
      <c r="A50" s="2"/>
      <c r="B50" s="322"/>
      <c r="C50" s="22" t="s">
        <v>89</v>
      </c>
      <c r="D50" s="59">
        <v>0.43650058634568123</v>
      </c>
      <c r="E50" s="46">
        <v>0.38457002737874418</v>
      </c>
      <c r="F50" s="46">
        <v>0.45382941323726639</v>
      </c>
      <c r="G50" s="46">
        <v>0.36177063908757962</v>
      </c>
      <c r="H50" s="46">
        <v>0.18709668591231005</v>
      </c>
      <c r="I50" s="46">
        <v>0.15274352424921911</v>
      </c>
      <c r="J50" s="357">
        <v>0.18797811929439273</v>
      </c>
      <c r="K50" s="46"/>
      <c r="L50" s="2"/>
      <c r="M50" s="322"/>
      <c r="N50" s="22" t="s">
        <v>89</v>
      </c>
      <c r="O50" s="56">
        <v>9859.1054896560036</v>
      </c>
      <c r="P50" s="56">
        <v>9539.1273326579449</v>
      </c>
      <c r="Q50" s="56">
        <v>12283.778689582279</v>
      </c>
      <c r="R50" s="56">
        <v>10554.947681476435</v>
      </c>
      <c r="S50" s="334">
        <v>5862.7427186570485</v>
      </c>
      <c r="T50" s="334">
        <v>5282.6583500039342</v>
      </c>
      <c r="U50" s="359">
        <v>7568.8399175612212</v>
      </c>
      <c r="W50" s="13"/>
      <c r="X50" s="13"/>
      <c r="Y50" s="13"/>
      <c r="Z50" s="13"/>
      <c r="AA50" s="12"/>
    </row>
    <row r="51" spans="1:27" ht="12.75" customHeight="1" x14ac:dyDescent="0.3">
      <c r="A51" s="2"/>
      <c r="B51" s="322" t="s">
        <v>6</v>
      </c>
      <c r="C51" s="22" t="s">
        <v>88</v>
      </c>
      <c r="D51" s="59">
        <v>29.108029465498042</v>
      </c>
      <c r="E51" s="46">
        <v>25.271173475464238</v>
      </c>
      <c r="F51" s="46">
        <v>22.189051496017722</v>
      </c>
      <c r="G51" s="46">
        <v>14.381319569483905</v>
      </c>
      <c r="H51" s="46">
        <v>11.674018058639234</v>
      </c>
      <c r="I51" s="46">
        <v>8.5887583891108186</v>
      </c>
      <c r="J51" s="357">
        <f>+'11'!J27</f>
        <v>10.813706196038599</v>
      </c>
      <c r="K51" s="46"/>
      <c r="L51" s="2"/>
      <c r="M51" s="322" t="s">
        <v>6</v>
      </c>
      <c r="N51" s="22" t="s">
        <v>88</v>
      </c>
      <c r="O51" s="56">
        <v>4690754</v>
      </c>
      <c r="P51" s="56">
        <v>4190677</v>
      </c>
      <c r="Q51" s="56">
        <v>3759116</v>
      </c>
      <c r="R51" s="56">
        <v>2481672</v>
      </c>
      <c r="S51" s="334">
        <v>2046404</v>
      </c>
      <c r="T51" s="334">
        <v>1528284</v>
      </c>
      <c r="U51" s="359">
        <f>+'11'!U27</f>
        <v>2112185</v>
      </c>
      <c r="W51" s="13"/>
      <c r="X51" s="13"/>
      <c r="Y51" s="13"/>
      <c r="Z51" s="13"/>
      <c r="AA51" s="12"/>
    </row>
    <row r="52" spans="1:27" ht="12.75" customHeight="1" x14ac:dyDescent="0.3">
      <c r="A52" s="2"/>
      <c r="B52" s="322"/>
      <c r="C52" s="22" t="s">
        <v>89</v>
      </c>
      <c r="D52" s="59">
        <v>0.44382790345592571</v>
      </c>
      <c r="E52" s="46">
        <v>0.41830292829521282</v>
      </c>
      <c r="F52" s="46">
        <v>0.47212978430457642</v>
      </c>
      <c r="G52" s="46">
        <v>0.30215625298293458</v>
      </c>
      <c r="H52" s="46">
        <v>0.2193200243113759</v>
      </c>
      <c r="I52" s="46">
        <v>0.1865848820295474</v>
      </c>
      <c r="J52" s="357">
        <f>+'11'!J28</f>
        <v>0.21546875214019179</v>
      </c>
      <c r="K52" s="46"/>
      <c r="L52" s="2"/>
      <c r="M52" s="322"/>
      <c r="N52" s="22" t="s">
        <v>89</v>
      </c>
      <c r="O52" s="56">
        <v>81953.172768905279</v>
      </c>
      <c r="P52" s="56">
        <v>78651.563779805962</v>
      </c>
      <c r="Q52" s="56">
        <v>120326.94132195668</v>
      </c>
      <c r="R52" s="56">
        <v>55542.084518366333</v>
      </c>
      <c r="S52" s="334">
        <v>43217.35498650965</v>
      </c>
      <c r="T52" s="334">
        <v>35353.325537418576</v>
      </c>
      <c r="U52" s="359">
        <f>+'11'!U28</f>
        <v>42551.905377555282</v>
      </c>
      <c r="W52" s="13"/>
      <c r="X52" s="13"/>
      <c r="Y52" s="13"/>
      <c r="Z52" s="13"/>
      <c r="AA52" s="12"/>
    </row>
    <row r="53" spans="1:27" ht="12.75" customHeight="1" x14ac:dyDescent="0.3">
      <c r="A53" s="2"/>
      <c r="B53" s="278"/>
      <c r="C53" s="278"/>
      <c r="D53" s="155"/>
      <c r="E53" s="46"/>
      <c r="F53" s="46"/>
      <c r="G53" s="46"/>
      <c r="H53" s="46"/>
      <c r="I53" s="46"/>
      <c r="J53" s="357"/>
      <c r="K53" s="46"/>
      <c r="L53" s="2"/>
      <c r="M53" s="278"/>
      <c r="N53" s="278"/>
      <c r="O53" s="156"/>
      <c r="P53" s="156"/>
      <c r="Q53" s="338"/>
      <c r="R53" s="59"/>
      <c r="S53" s="46"/>
      <c r="T53" s="46"/>
      <c r="U53" s="357"/>
      <c r="W53" s="12"/>
      <c r="X53" s="12"/>
      <c r="Y53" s="12"/>
      <c r="Z53" s="12"/>
      <c r="AA53" s="12"/>
    </row>
    <row r="54" spans="1:27" ht="12.75" customHeight="1" x14ac:dyDescent="0.3">
      <c r="A54" s="332" t="s">
        <v>21</v>
      </c>
      <c r="B54" s="322" t="s">
        <v>12</v>
      </c>
      <c r="C54" s="22" t="s">
        <v>88</v>
      </c>
      <c r="D54" s="59">
        <v>60.403669978529173</v>
      </c>
      <c r="E54" s="46">
        <v>62.813481518633182</v>
      </c>
      <c r="F54" s="46">
        <v>65.622415503866478</v>
      </c>
      <c r="G54" s="46">
        <v>76.803727548606602</v>
      </c>
      <c r="H54" s="46">
        <v>80.530371786888651</v>
      </c>
      <c r="I54" s="46">
        <v>85.029452016099754</v>
      </c>
      <c r="J54" s="357">
        <v>82.903015332991572</v>
      </c>
      <c r="K54" s="46"/>
      <c r="L54" s="332" t="s">
        <v>21</v>
      </c>
      <c r="M54" s="322" t="s">
        <v>12</v>
      </c>
      <c r="N54" s="22" t="s">
        <v>88</v>
      </c>
      <c r="O54" s="56">
        <v>524116</v>
      </c>
      <c r="P54" s="56">
        <v>558567</v>
      </c>
      <c r="Q54" s="56">
        <v>643498</v>
      </c>
      <c r="R54" s="56">
        <v>718515</v>
      </c>
      <c r="S54" s="334">
        <v>746221</v>
      </c>
      <c r="T54" s="334">
        <v>737497</v>
      </c>
      <c r="U54" s="359">
        <v>640386</v>
      </c>
      <c r="W54" s="13"/>
      <c r="X54" s="13"/>
      <c r="Y54" s="13"/>
      <c r="Z54" s="13"/>
      <c r="AA54" s="12"/>
    </row>
    <row r="55" spans="1:27" ht="12.75" customHeight="1" x14ac:dyDescent="0.3">
      <c r="A55" s="2"/>
      <c r="B55" s="322"/>
      <c r="C55" s="22" t="s">
        <v>89</v>
      </c>
      <c r="D55" s="59">
        <v>0.89556961519523437</v>
      </c>
      <c r="E55" s="46">
        <v>0.96998339498780073</v>
      </c>
      <c r="F55" s="46">
        <v>1.0150834741114179</v>
      </c>
      <c r="G55" s="46">
        <v>0.67161148247937374</v>
      </c>
      <c r="H55" s="46">
        <v>0.5396428450207349</v>
      </c>
      <c r="I55" s="46">
        <v>0.55039594521211388</v>
      </c>
      <c r="J55" s="357">
        <v>0.79011899534608931</v>
      </c>
      <c r="K55" s="46"/>
      <c r="L55" s="2"/>
      <c r="M55" s="322"/>
      <c r="N55" s="22" t="s">
        <v>89</v>
      </c>
      <c r="O55" s="56">
        <v>12907.769879124869</v>
      </c>
      <c r="P55" s="56">
        <v>14872.29155146156</v>
      </c>
      <c r="Q55" s="56">
        <v>26189.550154832035</v>
      </c>
      <c r="R55" s="56">
        <v>19998.521666160759</v>
      </c>
      <c r="S55" s="334">
        <v>13872.81328527342</v>
      </c>
      <c r="T55" s="334">
        <v>15499.670440642634</v>
      </c>
      <c r="U55" s="359">
        <v>24422.021128019456</v>
      </c>
      <c r="W55" s="13"/>
      <c r="X55" s="13"/>
      <c r="Y55" s="13"/>
      <c r="Z55" s="13"/>
      <c r="AA55" s="12"/>
    </row>
    <row r="56" spans="1:27" ht="12.75" customHeight="1" x14ac:dyDescent="0.3">
      <c r="A56" s="2"/>
      <c r="B56" s="322" t="s">
        <v>13</v>
      </c>
      <c r="C56" s="22" t="s">
        <v>88</v>
      </c>
      <c r="D56" s="59">
        <v>61.461318163181097</v>
      </c>
      <c r="E56" s="46">
        <v>65.612790579535414</v>
      </c>
      <c r="F56" s="46">
        <v>67.521289578344081</v>
      </c>
      <c r="G56" s="46">
        <v>78.352697237398459</v>
      </c>
      <c r="H56" s="46">
        <v>82.203184493909745</v>
      </c>
      <c r="I56" s="46">
        <v>86.36190896796731</v>
      </c>
      <c r="J56" s="357">
        <v>84.665064362098278</v>
      </c>
      <c r="K56" s="46"/>
      <c r="L56" s="2"/>
      <c r="M56" s="322" t="s">
        <v>13</v>
      </c>
      <c r="N56" s="22" t="s">
        <v>88</v>
      </c>
      <c r="O56" s="56">
        <v>2366919</v>
      </c>
      <c r="P56" s="56">
        <v>2370079</v>
      </c>
      <c r="Q56" s="56">
        <v>2324916</v>
      </c>
      <c r="R56" s="56">
        <v>2725269</v>
      </c>
      <c r="S56" s="334">
        <v>2829478</v>
      </c>
      <c r="T56" s="334">
        <v>2831560</v>
      </c>
      <c r="U56" s="359">
        <v>3152408</v>
      </c>
      <c r="W56" s="13"/>
      <c r="X56" s="13"/>
      <c r="Y56" s="13"/>
      <c r="Z56" s="13"/>
      <c r="AA56" s="12"/>
    </row>
    <row r="57" spans="1:27" ht="12.75" customHeight="1" x14ac:dyDescent="0.3">
      <c r="A57" s="2"/>
      <c r="B57" s="322"/>
      <c r="C57" s="22" t="s">
        <v>89</v>
      </c>
      <c r="D57" s="59">
        <v>0.62783913382962087</v>
      </c>
      <c r="E57" s="46">
        <v>0.61168768242931115</v>
      </c>
      <c r="F57" s="46">
        <v>0.69504874275470452</v>
      </c>
      <c r="G57" s="46">
        <v>0.5277173544220285</v>
      </c>
      <c r="H57" s="46">
        <v>0.3753486916229295</v>
      </c>
      <c r="I57" s="46">
        <v>0.35286841708012989</v>
      </c>
      <c r="J57" s="357">
        <v>0.38786978970226754</v>
      </c>
      <c r="K57" s="46"/>
      <c r="L57" s="2"/>
      <c r="M57" s="322"/>
      <c r="N57" s="22" t="s">
        <v>89</v>
      </c>
      <c r="O57" s="56">
        <v>34699.890246790768</v>
      </c>
      <c r="P57" s="56">
        <v>46308.082870136655</v>
      </c>
      <c r="Q57" s="56">
        <v>73691.331831292759</v>
      </c>
      <c r="R57" s="56">
        <v>61897.550346964992</v>
      </c>
      <c r="S57" s="334">
        <v>39143.393606549253</v>
      </c>
      <c r="T57" s="334">
        <v>41857.328155121511</v>
      </c>
      <c r="U57" s="359">
        <v>55198.575245002459</v>
      </c>
      <c r="W57" s="13"/>
      <c r="X57" s="13"/>
      <c r="Y57" s="13"/>
      <c r="Z57" s="13"/>
      <c r="AA57" s="12"/>
    </row>
    <row r="58" spans="1:27" ht="12.75" customHeight="1" x14ac:dyDescent="0.3">
      <c r="A58" s="2"/>
      <c r="B58" s="322" t="s">
        <v>14</v>
      </c>
      <c r="C58" s="22" t="s">
        <v>88</v>
      </c>
      <c r="D58" s="59">
        <v>75.519474423945653</v>
      </c>
      <c r="E58" s="46">
        <v>76.599071197983733</v>
      </c>
      <c r="F58" s="46">
        <v>80.05937392928017</v>
      </c>
      <c r="G58" s="46">
        <v>86.698120429145121</v>
      </c>
      <c r="H58" s="46">
        <v>89.047514093945793</v>
      </c>
      <c r="I58" s="46">
        <v>91.521579096811166</v>
      </c>
      <c r="J58" s="357">
        <v>87.999692417964013</v>
      </c>
      <c r="K58" s="46"/>
      <c r="L58" s="2"/>
      <c r="M58" s="322" t="s">
        <v>14</v>
      </c>
      <c r="N58" s="22" t="s">
        <v>88</v>
      </c>
      <c r="O58" s="56">
        <v>2349142</v>
      </c>
      <c r="P58" s="56">
        <v>2510412</v>
      </c>
      <c r="Q58" s="56">
        <v>2785240</v>
      </c>
      <c r="R58" s="56">
        <v>2944719</v>
      </c>
      <c r="S58" s="334">
        <v>3086727</v>
      </c>
      <c r="T58" s="334">
        <v>3148837</v>
      </c>
      <c r="U58" s="359">
        <v>3170005</v>
      </c>
      <c r="W58" s="13"/>
      <c r="X58" s="13"/>
      <c r="Y58" s="13"/>
      <c r="Z58" s="13"/>
      <c r="AA58" s="12"/>
    </row>
    <row r="59" spans="1:27" ht="12.75" customHeight="1" x14ac:dyDescent="0.3">
      <c r="A59" s="2"/>
      <c r="B59" s="322"/>
      <c r="C59" s="22" t="s">
        <v>89</v>
      </c>
      <c r="D59" s="59">
        <v>0.51141730576140565</v>
      </c>
      <c r="E59" s="46">
        <v>0.52989049923537446</v>
      </c>
      <c r="F59" s="46">
        <v>0.70422841075619447</v>
      </c>
      <c r="G59" s="46">
        <v>0.33890135212340095</v>
      </c>
      <c r="H59" s="46">
        <v>0.31729384552168494</v>
      </c>
      <c r="I59" s="46">
        <v>0.26356198071015069</v>
      </c>
      <c r="J59" s="357">
        <v>0.33538032937254109</v>
      </c>
      <c r="K59" s="46"/>
      <c r="L59" s="2"/>
      <c r="M59" s="322"/>
      <c r="N59" s="22" t="s">
        <v>89</v>
      </c>
      <c r="O59" s="56">
        <v>36145.559039954722</v>
      </c>
      <c r="P59" s="56">
        <v>39110.419190019973</v>
      </c>
      <c r="Q59" s="56">
        <v>101416.5176999424</v>
      </c>
      <c r="R59" s="56">
        <v>57264.274366276542</v>
      </c>
      <c r="S59" s="334">
        <v>47987.863189333701</v>
      </c>
      <c r="T59" s="334">
        <v>48913.042978453661</v>
      </c>
      <c r="U59" s="359">
        <v>58226.451478131923</v>
      </c>
      <c r="W59" s="13"/>
      <c r="X59" s="13"/>
      <c r="Y59" s="13"/>
      <c r="Z59" s="13"/>
      <c r="AA59" s="12"/>
    </row>
    <row r="60" spans="1:27" ht="12.75" customHeight="1" x14ac:dyDescent="0.3">
      <c r="A60" s="2"/>
      <c r="B60" s="322" t="s">
        <v>15</v>
      </c>
      <c r="C60" s="22" t="s">
        <v>88</v>
      </c>
      <c r="D60" s="59">
        <v>70.81440909339004</v>
      </c>
      <c r="E60" s="46">
        <v>75.034924170340616</v>
      </c>
      <c r="F60" s="46">
        <v>77.685468402088546</v>
      </c>
      <c r="G60" s="46">
        <v>86.297195645965914</v>
      </c>
      <c r="H60" s="46">
        <v>88.671838164097878</v>
      </c>
      <c r="I60" s="46">
        <v>91.561568282498698</v>
      </c>
      <c r="J60" s="357">
        <v>89.645305388767511</v>
      </c>
      <c r="K60" s="46"/>
      <c r="L60" s="2"/>
      <c r="M60" s="322" t="s">
        <v>15</v>
      </c>
      <c r="N60" s="22" t="s">
        <v>88</v>
      </c>
      <c r="O60" s="56">
        <v>2439157</v>
      </c>
      <c r="P60" s="56">
        <v>2452524</v>
      </c>
      <c r="Q60" s="56">
        <v>2462829</v>
      </c>
      <c r="R60" s="56">
        <v>2834585</v>
      </c>
      <c r="S60" s="334">
        <v>2877371</v>
      </c>
      <c r="T60" s="334">
        <v>3051954</v>
      </c>
      <c r="U60" s="359">
        <v>3452117</v>
      </c>
      <c r="W60" s="13"/>
      <c r="X60" s="13"/>
      <c r="Y60" s="13"/>
      <c r="Z60" s="13"/>
      <c r="AA60" s="12"/>
    </row>
    <row r="61" spans="1:27" ht="12.75" customHeight="1" x14ac:dyDescent="0.3">
      <c r="A61" s="2"/>
      <c r="B61" s="322"/>
      <c r="C61" s="22" t="s">
        <v>89</v>
      </c>
      <c r="D61" s="59">
        <v>0.54484497312643099</v>
      </c>
      <c r="E61" s="46">
        <v>0.50724277177098054</v>
      </c>
      <c r="F61" s="46">
        <v>0.54843583682276631</v>
      </c>
      <c r="G61" s="46">
        <v>0.37618990725826584</v>
      </c>
      <c r="H61" s="46">
        <v>0.28069323768691651</v>
      </c>
      <c r="I61" s="46">
        <v>0.24499987564122505</v>
      </c>
      <c r="J61" s="357">
        <v>0.28909465785803179</v>
      </c>
      <c r="K61" s="46"/>
      <c r="L61" s="2"/>
      <c r="M61" s="322"/>
      <c r="N61" s="22" t="s">
        <v>89</v>
      </c>
      <c r="O61" s="56">
        <v>37124.439250949988</v>
      </c>
      <c r="P61" s="56">
        <v>46565.18397921064</v>
      </c>
      <c r="Q61" s="56">
        <v>69300.842687478318</v>
      </c>
      <c r="R61" s="56">
        <v>64240.994262773449</v>
      </c>
      <c r="S61" s="334">
        <v>39735.462201752969</v>
      </c>
      <c r="T61" s="334">
        <v>46858.283039689712</v>
      </c>
      <c r="U61" s="359">
        <v>65809.253334740206</v>
      </c>
      <c r="W61" s="13"/>
      <c r="X61" s="13"/>
      <c r="Y61" s="13"/>
      <c r="Z61" s="13"/>
      <c r="AA61" s="12"/>
    </row>
    <row r="62" spans="1:27" ht="12.75" customHeight="1" x14ac:dyDescent="0.3">
      <c r="A62" s="2"/>
      <c r="B62" s="322" t="s">
        <v>16</v>
      </c>
      <c r="C62" s="22" t="s">
        <v>88</v>
      </c>
      <c r="D62" s="59">
        <v>77.496253484759919</v>
      </c>
      <c r="E62" s="46">
        <v>79.522741632918979</v>
      </c>
      <c r="F62" s="46">
        <v>83.215915069156623</v>
      </c>
      <c r="G62" s="46">
        <v>88.823266017394459</v>
      </c>
      <c r="H62" s="46">
        <v>91.007568867462865</v>
      </c>
      <c r="I62" s="46">
        <v>93.537085925463742</v>
      </c>
      <c r="J62" s="357">
        <v>90.286182844739557</v>
      </c>
      <c r="K62" s="46"/>
      <c r="L62" s="2"/>
      <c r="M62" s="322" t="s">
        <v>16</v>
      </c>
      <c r="N62" s="22" t="s">
        <v>88</v>
      </c>
      <c r="O62" s="56">
        <v>2127958</v>
      </c>
      <c r="P62" s="56">
        <v>2429046</v>
      </c>
      <c r="Q62" s="56">
        <v>2690631</v>
      </c>
      <c r="R62" s="56">
        <v>2914024</v>
      </c>
      <c r="S62" s="334">
        <v>3075963</v>
      </c>
      <c r="T62" s="334">
        <v>3210830</v>
      </c>
      <c r="U62" s="359">
        <v>3379215</v>
      </c>
      <c r="W62" s="13"/>
      <c r="X62" s="13"/>
      <c r="Y62" s="13"/>
      <c r="Z62" s="13"/>
      <c r="AA62" s="12"/>
    </row>
    <row r="63" spans="1:27" ht="12.75" customHeight="1" x14ac:dyDescent="0.3">
      <c r="A63" s="2"/>
      <c r="B63" s="322"/>
      <c r="C63" s="22" t="s">
        <v>89</v>
      </c>
      <c r="D63" s="59">
        <v>0.46215104491728698</v>
      </c>
      <c r="E63" s="46">
        <v>0.4528092861520322</v>
      </c>
      <c r="F63" s="46">
        <v>0.49801674321298933</v>
      </c>
      <c r="G63" s="46">
        <v>0.30825869937184058</v>
      </c>
      <c r="H63" s="46">
        <v>0.21924621716438367</v>
      </c>
      <c r="I63" s="46">
        <v>0.19284178832072379</v>
      </c>
      <c r="J63" s="357">
        <v>0.25701591142398411</v>
      </c>
      <c r="K63" s="46"/>
      <c r="L63" s="2"/>
      <c r="M63" s="322"/>
      <c r="N63" s="22" t="s">
        <v>89</v>
      </c>
      <c r="O63" s="56">
        <v>30356.689926606417</v>
      </c>
      <c r="P63" s="56">
        <v>35511.566595647142</v>
      </c>
      <c r="Q63" s="56">
        <v>81735.699678565346</v>
      </c>
      <c r="R63" s="56">
        <v>57365.725550296709</v>
      </c>
      <c r="S63" s="334">
        <v>32355.713773781448</v>
      </c>
      <c r="T63" s="334">
        <v>34729.480687462332</v>
      </c>
      <c r="U63" s="359">
        <v>46414.329918099371</v>
      </c>
      <c r="W63" s="13"/>
      <c r="X63" s="13"/>
      <c r="Y63" s="13"/>
      <c r="Z63" s="13"/>
      <c r="AA63" s="12"/>
    </row>
    <row r="64" spans="1:27" ht="12.75" customHeight="1" x14ac:dyDescent="0.3">
      <c r="A64" s="2"/>
      <c r="B64" s="322" t="s">
        <v>17</v>
      </c>
      <c r="C64" s="22" t="s">
        <v>88</v>
      </c>
      <c r="D64" s="59">
        <v>77.17126005484765</v>
      </c>
      <c r="E64" s="46">
        <v>83.496205340858296</v>
      </c>
      <c r="F64" s="46">
        <v>86.343057939657626</v>
      </c>
      <c r="G64" s="46">
        <v>91.558720180629422</v>
      </c>
      <c r="H64" s="46">
        <v>93.411870562775206</v>
      </c>
      <c r="I64" s="46">
        <v>95.462173226475528</v>
      </c>
      <c r="J64" s="357">
        <v>94.413995760154506</v>
      </c>
      <c r="K64" s="46"/>
      <c r="L64" s="2"/>
      <c r="M64" s="322" t="s">
        <v>17</v>
      </c>
      <c r="N64" s="22" t="s">
        <v>88</v>
      </c>
      <c r="O64" s="56">
        <v>1616937</v>
      </c>
      <c r="P64" s="56">
        <v>2071530</v>
      </c>
      <c r="Q64" s="56">
        <v>2275080</v>
      </c>
      <c r="R64" s="56">
        <v>2637435</v>
      </c>
      <c r="S64" s="334">
        <v>2867396</v>
      </c>
      <c r="T64" s="334">
        <v>3278382</v>
      </c>
      <c r="U64" s="359">
        <v>3626164</v>
      </c>
      <c r="W64" s="13"/>
      <c r="X64" s="13"/>
      <c r="Y64" s="13"/>
      <c r="Z64" s="13"/>
      <c r="AA64" s="12"/>
    </row>
    <row r="65" spans="1:27" ht="12.75" customHeight="1" x14ac:dyDescent="0.3">
      <c r="A65" s="2"/>
      <c r="B65" s="322"/>
      <c r="C65" s="22" t="s">
        <v>89</v>
      </c>
      <c r="D65" s="59">
        <v>0.43650058634568123</v>
      </c>
      <c r="E65" s="46">
        <v>0.38457002737874418</v>
      </c>
      <c r="F65" s="46">
        <v>0.45382941323726639</v>
      </c>
      <c r="G65" s="46">
        <v>0.36177063908757956</v>
      </c>
      <c r="H65" s="46">
        <v>0.18709668591231002</v>
      </c>
      <c r="I65" s="46">
        <v>0.15274352424921911</v>
      </c>
      <c r="J65" s="357">
        <v>0.18797811929439273</v>
      </c>
      <c r="K65" s="46"/>
      <c r="L65" s="2"/>
      <c r="M65" s="322"/>
      <c r="N65" s="22" t="s">
        <v>89</v>
      </c>
      <c r="O65" s="56">
        <v>25206.322874313653</v>
      </c>
      <c r="P65" s="56">
        <v>30530.640310310107</v>
      </c>
      <c r="Q65" s="56">
        <v>66839.186232821579</v>
      </c>
      <c r="R65" s="56">
        <v>61747.536449398562</v>
      </c>
      <c r="S65" s="334">
        <v>33939.809764029465</v>
      </c>
      <c r="T65" s="334">
        <v>39679.95234171272</v>
      </c>
      <c r="U65" s="359">
        <v>41285.987657350379</v>
      </c>
      <c r="W65" s="13"/>
      <c r="X65" s="13"/>
      <c r="Y65" s="13"/>
      <c r="Z65" s="13"/>
      <c r="AA65" s="12"/>
    </row>
    <row r="66" spans="1:27" ht="12.75" customHeight="1" x14ac:dyDescent="0.3">
      <c r="A66" s="2"/>
      <c r="B66" s="322" t="s">
        <v>6</v>
      </c>
      <c r="C66" s="22" t="s">
        <v>88</v>
      </c>
      <c r="D66" s="59">
        <v>70.891970534501951</v>
      </c>
      <c r="E66" s="46">
        <v>74.728826524535762</v>
      </c>
      <c r="F66" s="46">
        <v>77.810948503982274</v>
      </c>
      <c r="G66" s="46">
        <v>85.618680430516093</v>
      </c>
      <c r="H66" s="46">
        <v>88.325981941360766</v>
      </c>
      <c r="I66" s="46">
        <v>91.411241610889178</v>
      </c>
      <c r="J66" s="357">
        <f>+'11'!J34</f>
        <v>89.186293803961405</v>
      </c>
      <c r="K66" s="46"/>
      <c r="L66" s="2"/>
      <c r="M66" s="322" t="s">
        <v>6</v>
      </c>
      <c r="N66" s="22" t="s">
        <v>88</v>
      </c>
      <c r="O66" s="56">
        <v>11424229</v>
      </c>
      <c r="P66" s="56">
        <v>12392158</v>
      </c>
      <c r="Q66" s="56">
        <v>13182194</v>
      </c>
      <c r="R66" s="56">
        <v>14774547</v>
      </c>
      <c r="S66" s="334">
        <v>15483156</v>
      </c>
      <c r="T66" s="334">
        <v>16259060</v>
      </c>
      <c r="U66" s="359">
        <f>+'11'!U34</f>
        <v>17420295</v>
      </c>
      <c r="W66" s="13"/>
      <c r="X66" s="13"/>
      <c r="Y66" s="13"/>
      <c r="Z66" s="13"/>
      <c r="AA66" s="12"/>
    </row>
    <row r="67" spans="1:27" ht="12.75" customHeight="1" x14ac:dyDescent="0.3">
      <c r="A67" s="2"/>
      <c r="B67" s="322"/>
      <c r="C67" s="22" t="s">
        <v>89</v>
      </c>
      <c r="D67" s="59">
        <v>0.44382790345592571</v>
      </c>
      <c r="E67" s="46">
        <v>0.41830292829521282</v>
      </c>
      <c r="F67" s="46">
        <v>0.47212978430457642</v>
      </c>
      <c r="G67" s="46">
        <v>0.30215625298293458</v>
      </c>
      <c r="H67" s="46">
        <v>0.2193200243113759</v>
      </c>
      <c r="I67" s="46">
        <v>0.18658488202954734</v>
      </c>
      <c r="J67" s="357">
        <f>+'11'!J35</f>
        <v>0.21546875214019179</v>
      </c>
      <c r="K67" s="46"/>
      <c r="L67" s="2"/>
      <c r="M67" s="322"/>
      <c r="N67" s="22" t="s">
        <v>89</v>
      </c>
      <c r="O67" s="56">
        <v>117127.07351133804</v>
      </c>
      <c r="P67" s="56">
        <v>148819.55970318447</v>
      </c>
      <c r="Q67" s="56">
        <v>372314.69530548417</v>
      </c>
      <c r="R67" s="56">
        <v>278715.72350475815</v>
      </c>
      <c r="S67" s="334">
        <v>154078.77547809694</v>
      </c>
      <c r="T67" s="334">
        <v>163365.20637213654</v>
      </c>
      <c r="U67" s="359">
        <f>+'11'!U35</f>
        <v>231039.68154737155</v>
      </c>
      <c r="W67" s="13"/>
      <c r="X67" s="13"/>
      <c r="Y67" s="13"/>
      <c r="Z67" s="13"/>
      <c r="AA67" s="12"/>
    </row>
    <row r="68" spans="1:27" ht="12.75" customHeight="1" x14ac:dyDescent="0.3">
      <c r="A68" s="2"/>
      <c r="B68" s="278"/>
      <c r="C68" s="278"/>
      <c r="D68" s="278"/>
      <c r="E68" s="327"/>
      <c r="F68" s="46"/>
      <c r="G68" s="46"/>
      <c r="H68" s="46"/>
      <c r="I68" s="46"/>
      <c r="J68" s="357"/>
      <c r="K68" s="46"/>
      <c r="L68" s="2"/>
      <c r="M68" s="278"/>
      <c r="N68" s="278"/>
      <c r="O68" s="156"/>
      <c r="P68" s="278"/>
      <c r="Q68" s="322"/>
      <c r="R68" s="59"/>
      <c r="S68" s="46"/>
      <c r="T68" s="46"/>
      <c r="U68" s="357"/>
      <c r="W68" s="12"/>
      <c r="X68" s="12"/>
      <c r="Y68" s="12"/>
      <c r="Z68" s="12"/>
      <c r="AA68" s="12"/>
    </row>
    <row r="69" spans="1:27" ht="12.75" customHeight="1" x14ac:dyDescent="0.3">
      <c r="A69" s="332" t="s">
        <v>6</v>
      </c>
      <c r="B69" s="322" t="s">
        <v>12</v>
      </c>
      <c r="C69" s="22" t="s">
        <v>88</v>
      </c>
      <c r="D69" s="308">
        <v>100</v>
      </c>
      <c r="E69" s="308">
        <v>100</v>
      </c>
      <c r="F69" s="308">
        <v>100</v>
      </c>
      <c r="G69" s="308">
        <v>100</v>
      </c>
      <c r="H69" s="308">
        <v>100</v>
      </c>
      <c r="I69" s="46">
        <v>100</v>
      </c>
      <c r="J69" s="357">
        <v>100</v>
      </c>
      <c r="K69" s="46"/>
      <c r="L69" s="332" t="s">
        <v>6</v>
      </c>
      <c r="M69" s="322" t="s">
        <v>12</v>
      </c>
      <c r="N69" s="22" t="s">
        <v>88</v>
      </c>
      <c r="O69" s="56">
        <v>867689</v>
      </c>
      <c r="P69" s="56">
        <v>889247</v>
      </c>
      <c r="Q69" s="56">
        <v>980607</v>
      </c>
      <c r="R69" s="56">
        <v>935521</v>
      </c>
      <c r="S69" s="334">
        <v>926633</v>
      </c>
      <c r="T69" s="334">
        <v>867343</v>
      </c>
      <c r="U69" s="359">
        <v>772452</v>
      </c>
      <c r="W69" s="13"/>
      <c r="X69" s="13"/>
      <c r="Y69" s="13"/>
      <c r="Z69" s="13"/>
      <c r="AA69" s="12"/>
    </row>
    <row r="70" spans="1:27" ht="12.75" customHeight="1" x14ac:dyDescent="0.3">
      <c r="A70" s="2"/>
      <c r="B70" s="322"/>
      <c r="C70" s="22" t="s">
        <v>89</v>
      </c>
      <c r="D70" s="308">
        <v>0</v>
      </c>
      <c r="E70" s="308">
        <v>0</v>
      </c>
      <c r="F70" s="308">
        <v>0</v>
      </c>
      <c r="G70" s="308">
        <v>0</v>
      </c>
      <c r="H70" s="308">
        <v>0</v>
      </c>
      <c r="I70" s="46">
        <v>0</v>
      </c>
      <c r="J70" s="357">
        <v>0</v>
      </c>
      <c r="K70" s="46"/>
      <c r="L70" s="2"/>
      <c r="M70" s="322"/>
      <c r="N70" s="22" t="s">
        <v>89</v>
      </c>
      <c r="O70" s="56">
        <v>15670.770104433124</v>
      </c>
      <c r="P70" s="56">
        <v>18412.111928613191</v>
      </c>
      <c r="Q70" s="56">
        <v>37209.06083756531</v>
      </c>
      <c r="R70" s="56">
        <v>23204.796627427459</v>
      </c>
      <c r="S70" s="334">
        <v>15724.55615354473</v>
      </c>
      <c r="T70" s="334">
        <v>17056.083759288296</v>
      </c>
      <c r="U70" s="359">
        <v>25135.49653652155</v>
      </c>
      <c r="W70" s="13"/>
      <c r="X70" s="13"/>
      <c r="Y70" s="13"/>
      <c r="Z70" s="13"/>
      <c r="AA70" s="12"/>
    </row>
    <row r="71" spans="1:27" ht="12.75" customHeight="1" x14ac:dyDescent="0.3">
      <c r="A71" s="2"/>
      <c r="B71" s="322" t="s">
        <v>13</v>
      </c>
      <c r="C71" s="22" t="s">
        <v>88</v>
      </c>
      <c r="D71" s="308">
        <v>100</v>
      </c>
      <c r="E71" s="308">
        <v>100</v>
      </c>
      <c r="F71" s="308">
        <v>100</v>
      </c>
      <c r="G71" s="308">
        <v>100</v>
      </c>
      <c r="H71" s="308">
        <v>100</v>
      </c>
      <c r="I71" s="46">
        <v>100</v>
      </c>
      <c r="J71" s="357">
        <v>100</v>
      </c>
      <c r="K71" s="46"/>
      <c r="L71" s="2"/>
      <c r="M71" s="322" t="s">
        <v>13</v>
      </c>
      <c r="N71" s="22" t="s">
        <v>88</v>
      </c>
      <c r="O71" s="56">
        <v>3851071</v>
      </c>
      <c r="P71" s="56">
        <v>3612221</v>
      </c>
      <c r="Q71" s="56">
        <v>3443234</v>
      </c>
      <c r="R71" s="56">
        <v>3478207</v>
      </c>
      <c r="S71" s="334">
        <v>3442054</v>
      </c>
      <c r="T71" s="334">
        <v>3278714</v>
      </c>
      <c r="U71" s="359">
        <v>3723387</v>
      </c>
      <c r="W71" s="13"/>
      <c r="X71" s="13"/>
      <c r="Y71" s="13"/>
      <c r="Z71" s="13"/>
      <c r="AA71" s="12"/>
    </row>
    <row r="72" spans="1:27" ht="12.75" customHeight="1" x14ac:dyDescent="0.3">
      <c r="A72" s="2"/>
      <c r="B72" s="322"/>
      <c r="C72" s="22" t="s">
        <v>89</v>
      </c>
      <c r="D72" s="308">
        <v>0</v>
      </c>
      <c r="E72" s="308">
        <v>0</v>
      </c>
      <c r="F72" s="308">
        <v>0</v>
      </c>
      <c r="G72" s="308">
        <v>0</v>
      </c>
      <c r="H72" s="308">
        <v>0</v>
      </c>
      <c r="I72" s="46">
        <v>0</v>
      </c>
      <c r="J72" s="357">
        <v>0</v>
      </c>
      <c r="K72" s="46"/>
      <c r="L72" s="2"/>
      <c r="M72" s="322"/>
      <c r="N72" s="22" t="s">
        <v>89</v>
      </c>
      <c r="O72" s="56">
        <v>44786.331916277333</v>
      </c>
      <c r="P72" s="56">
        <v>57850.393010790802</v>
      </c>
      <c r="Q72" s="56">
        <v>100278.1004646115</v>
      </c>
      <c r="R72" s="56">
        <v>68827.023941883614</v>
      </c>
      <c r="S72" s="334">
        <v>44613.559159456869</v>
      </c>
      <c r="T72" s="334">
        <v>45971.369765547475</v>
      </c>
      <c r="U72" s="359">
        <v>59809.409394682174</v>
      </c>
      <c r="W72" s="13"/>
      <c r="X72" s="13"/>
      <c r="Y72" s="13"/>
      <c r="Z72" s="13"/>
      <c r="AA72" s="12"/>
    </row>
    <row r="73" spans="1:27" ht="12.75" customHeight="1" x14ac:dyDescent="0.3">
      <c r="A73" s="2"/>
      <c r="B73" s="322" t="s">
        <v>14</v>
      </c>
      <c r="C73" s="22" t="s">
        <v>88</v>
      </c>
      <c r="D73" s="308">
        <v>100</v>
      </c>
      <c r="E73" s="308">
        <v>100</v>
      </c>
      <c r="F73" s="308">
        <v>100</v>
      </c>
      <c r="G73" s="308">
        <v>100</v>
      </c>
      <c r="H73" s="308">
        <v>100</v>
      </c>
      <c r="I73" s="46">
        <v>100</v>
      </c>
      <c r="J73" s="357">
        <v>100</v>
      </c>
      <c r="K73" s="46"/>
      <c r="L73" s="2"/>
      <c r="M73" s="322" t="s">
        <v>14</v>
      </c>
      <c r="N73" s="22" t="s">
        <v>88</v>
      </c>
      <c r="O73" s="56">
        <v>3110644</v>
      </c>
      <c r="P73" s="56">
        <v>3277340</v>
      </c>
      <c r="Q73" s="56">
        <v>3478968</v>
      </c>
      <c r="R73" s="56">
        <v>3396520</v>
      </c>
      <c r="S73" s="334">
        <v>3466382</v>
      </c>
      <c r="T73" s="334">
        <v>3440853</v>
      </c>
      <c r="U73" s="359">
        <v>3602291</v>
      </c>
      <c r="W73" s="13"/>
      <c r="X73" s="13"/>
      <c r="Y73" s="13"/>
      <c r="Z73" s="13"/>
      <c r="AA73" s="12"/>
    </row>
    <row r="74" spans="1:27" ht="12.75" customHeight="1" x14ac:dyDescent="0.3">
      <c r="A74" s="2"/>
      <c r="B74" s="322"/>
      <c r="C74" s="22" t="s">
        <v>89</v>
      </c>
      <c r="D74" s="308">
        <v>0</v>
      </c>
      <c r="E74" s="308">
        <v>0</v>
      </c>
      <c r="F74" s="308">
        <v>0</v>
      </c>
      <c r="G74" s="308">
        <v>0</v>
      </c>
      <c r="H74" s="308">
        <v>0</v>
      </c>
      <c r="I74" s="46">
        <v>0</v>
      </c>
      <c r="J74" s="357">
        <v>0</v>
      </c>
      <c r="K74" s="46"/>
      <c r="L74" s="2"/>
      <c r="M74" s="322"/>
      <c r="N74" s="22" t="s">
        <v>89</v>
      </c>
      <c r="O74" s="56">
        <v>39226.472599176814</v>
      </c>
      <c r="P74" s="56">
        <v>42721.147108396268</v>
      </c>
      <c r="Q74" s="56">
        <v>122155.02779130392</v>
      </c>
      <c r="R74" s="56">
        <v>62446.384644186612</v>
      </c>
      <c r="S74" s="334">
        <v>53713.297875294054</v>
      </c>
      <c r="T74" s="334">
        <v>51466.762606499396</v>
      </c>
      <c r="U74" s="359">
        <v>59564.320434521789</v>
      </c>
      <c r="W74" s="13"/>
      <c r="X74" s="13"/>
      <c r="Y74" s="13"/>
      <c r="Z74" s="13"/>
      <c r="AA74" s="12"/>
    </row>
    <row r="75" spans="1:27" ht="12.75" customHeight="1" x14ac:dyDescent="0.3">
      <c r="A75" s="2"/>
      <c r="B75" s="322" t="s">
        <v>15</v>
      </c>
      <c r="C75" s="22" t="s">
        <v>88</v>
      </c>
      <c r="D75" s="308">
        <v>100</v>
      </c>
      <c r="E75" s="308">
        <v>100</v>
      </c>
      <c r="F75" s="308">
        <v>100</v>
      </c>
      <c r="G75" s="308">
        <v>100</v>
      </c>
      <c r="H75" s="308">
        <v>100</v>
      </c>
      <c r="I75" s="46">
        <v>100</v>
      </c>
      <c r="J75" s="357">
        <v>100</v>
      </c>
      <c r="K75" s="46"/>
      <c r="L75" s="2"/>
      <c r="M75" s="322" t="s">
        <v>15</v>
      </c>
      <c r="N75" s="22" t="s">
        <v>88</v>
      </c>
      <c r="O75" s="56">
        <v>3444436</v>
      </c>
      <c r="P75" s="56">
        <v>3268510</v>
      </c>
      <c r="Q75" s="56">
        <v>3170257</v>
      </c>
      <c r="R75" s="56">
        <v>3284678</v>
      </c>
      <c r="S75" s="334">
        <v>3244966</v>
      </c>
      <c r="T75" s="334">
        <v>3333226</v>
      </c>
      <c r="U75" s="359">
        <v>3850862</v>
      </c>
      <c r="W75" s="13"/>
      <c r="X75" s="13"/>
      <c r="Y75" s="13"/>
      <c r="Z75" s="13"/>
      <c r="AA75" s="12"/>
    </row>
    <row r="76" spans="1:27" ht="12.75" customHeight="1" x14ac:dyDescent="0.3">
      <c r="A76" s="2"/>
      <c r="B76" s="322"/>
      <c r="C76" s="22" t="s">
        <v>89</v>
      </c>
      <c r="D76" s="308">
        <v>0</v>
      </c>
      <c r="E76" s="308">
        <v>0</v>
      </c>
      <c r="F76" s="308">
        <v>0</v>
      </c>
      <c r="G76" s="308">
        <v>0</v>
      </c>
      <c r="H76" s="308">
        <v>0</v>
      </c>
      <c r="I76" s="46">
        <v>0</v>
      </c>
      <c r="J76" s="357">
        <v>0</v>
      </c>
      <c r="K76" s="46"/>
      <c r="L76" s="2"/>
      <c r="M76" s="322"/>
      <c r="N76" s="22" t="s">
        <v>89</v>
      </c>
      <c r="O76" s="56">
        <v>41752.827096742942</v>
      </c>
      <c r="P76" s="56">
        <v>52406.632045224243</v>
      </c>
      <c r="Q76" s="56">
        <v>84743.345758918935</v>
      </c>
      <c r="R76" s="56">
        <v>66706.591128742555</v>
      </c>
      <c r="S76" s="334">
        <v>41873.973641029072</v>
      </c>
      <c r="T76" s="334">
        <v>48462.332120966385</v>
      </c>
      <c r="U76" s="359">
        <v>68071.692787022679</v>
      </c>
      <c r="W76" s="13"/>
      <c r="X76" s="13"/>
      <c r="Y76" s="13"/>
      <c r="Z76" s="13"/>
      <c r="AA76" s="12"/>
    </row>
    <row r="77" spans="1:27" ht="12.75" customHeight="1" x14ac:dyDescent="0.3">
      <c r="A77" s="2"/>
      <c r="B77" s="322" t="s">
        <v>16</v>
      </c>
      <c r="C77" s="22" t="s">
        <v>88</v>
      </c>
      <c r="D77" s="308">
        <v>100</v>
      </c>
      <c r="E77" s="308">
        <v>100</v>
      </c>
      <c r="F77" s="308">
        <v>100</v>
      </c>
      <c r="G77" s="308">
        <v>100</v>
      </c>
      <c r="H77" s="308">
        <v>100</v>
      </c>
      <c r="I77" s="46">
        <v>100</v>
      </c>
      <c r="J77" s="357">
        <v>100</v>
      </c>
      <c r="K77" s="46"/>
      <c r="L77" s="2"/>
      <c r="M77" s="322" t="s">
        <v>16</v>
      </c>
      <c r="N77" s="22" t="s">
        <v>88</v>
      </c>
      <c r="O77" s="56">
        <v>2745885</v>
      </c>
      <c r="P77" s="56">
        <v>3054530</v>
      </c>
      <c r="Q77" s="56">
        <v>3233313</v>
      </c>
      <c r="R77" s="56">
        <v>3280699</v>
      </c>
      <c r="S77" s="334">
        <v>3379898</v>
      </c>
      <c r="T77" s="334">
        <v>3432987</v>
      </c>
      <c r="U77" s="359">
        <v>3742782</v>
      </c>
      <c r="W77" s="13"/>
      <c r="X77" s="13"/>
      <c r="Y77" s="13"/>
      <c r="Z77" s="13"/>
      <c r="AA77" s="12"/>
    </row>
    <row r="78" spans="1:27" ht="12.75" customHeight="1" x14ac:dyDescent="0.3">
      <c r="A78" s="2"/>
      <c r="B78" s="322"/>
      <c r="C78" s="22" t="s">
        <v>89</v>
      </c>
      <c r="D78" s="308">
        <v>0</v>
      </c>
      <c r="E78" s="308">
        <v>0</v>
      </c>
      <c r="F78" s="308">
        <v>0</v>
      </c>
      <c r="G78" s="308">
        <v>0</v>
      </c>
      <c r="H78" s="308">
        <v>0</v>
      </c>
      <c r="I78" s="46">
        <v>0</v>
      </c>
      <c r="J78" s="357">
        <v>0</v>
      </c>
      <c r="K78" s="46"/>
      <c r="L78" s="2"/>
      <c r="M78" s="322"/>
      <c r="N78" s="22" t="s">
        <v>89</v>
      </c>
      <c r="O78" s="56">
        <v>31967.532656926996</v>
      </c>
      <c r="P78" s="56">
        <v>36996.988001340636</v>
      </c>
      <c r="Q78" s="56">
        <v>93579.68679247392</v>
      </c>
      <c r="R78" s="56">
        <v>61103.100356591</v>
      </c>
      <c r="S78" s="334">
        <v>34118.153332658389</v>
      </c>
      <c r="T78" s="334">
        <v>35990.202746655836</v>
      </c>
      <c r="U78" s="359">
        <v>48362.912787209221</v>
      </c>
      <c r="W78" s="13"/>
      <c r="X78" s="13"/>
      <c r="Y78" s="13"/>
      <c r="Z78" s="13"/>
      <c r="AA78" s="12"/>
    </row>
    <row r="79" spans="1:27" ht="12.75" customHeight="1" x14ac:dyDescent="0.3">
      <c r="A79" s="2"/>
      <c r="B79" s="322" t="s">
        <v>17</v>
      </c>
      <c r="C79" s="22" t="s">
        <v>88</v>
      </c>
      <c r="D79" s="308">
        <v>100</v>
      </c>
      <c r="E79" s="308">
        <v>100</v>
      </c>
      <c r="F79" s="308">
        <v>100</v>
      </c>
      <c r="G79" s="308">
        <v>100</v>
      </c>
      <c r="H79" s="308">
        <v>100</v>
      </c>
      <c r="I79" s="46">
        <v>100</v>
      </c>
      <c r="J79" s="357">
        <v>100</v>
      </c>
      <c r="K79" s="46"/>
      <c r="L79" s="2"/>
      <c r="M79" s="322" t="s">
        <v>17</v>
      </c>
      <c r="N79" s="22" t="s">
        <v>88</v>
      </c>
      <c r="O79" s="56">
        <v>2095258</v>
      </c>
      <c r="P79" s="56">
        <v>2480987</v>
      </c>
      <c r="Q79" s="56">
        <v>2634931</v>
      </c>
      <c r="R79" s="56">
        <v>2880594</v>
      </c>
      <c r="S79" s="334">
        <v>3069627</v>
      </c>
      <c r="T79" s="334">
        <v>3434221</v>
      </c>
      <c r="U79" s="359">
        <v>3840706</v>
      </c>
      <c r="W79" s="13"/>
      <c r="X79" s="13"/>
      <c r="Y79" s="13"/>
      <c r="Z79" s="13"/>
      <c r="AA79" s="12"/>
    </row>
    <row r="80" spans="1:27" ht="12.75" customHeight="1" x14ac:dyDescent="0.3">
      <c r="A80" s="2"/>
      <c r="B80" s="322"/>
      <c r="C80" s="22" t="s">
        <v>89</v>
      </c>
      <c r="D80" s="308">
        <v>0</v>
      </c>
      <c r="E80" s="308">
        <v>0</v>
      </c>
      <c r="F80" s="308">
        <v>0</v>
      </c>
      <c r="G80" s="308">
        <v>0</v>
      </c>
      <c r="H80" s="308">
        <v>0</v>
      </c>
      <c r="I80" s="46">
        <v>0</v>
      </c>
      <c r="J80" s="357">
        <v>0</v>
      </c>
      <c r="K80" s="46"/>
      <c r="L80" s="2"/>
      <c r="M80" s="322"/>
      <c r="N80" s="22" t="s">
        <v>89</v>
      </c>
      <c r="O80" s="56">
        <v>27826.275125220807</v>
      </c>
      <c r="P80" s="56">
        <v>31734.894691637768</v>
      </c>
      <c r="Q80" s="56">
        <v>71177.934330064541</v>
      </c>
      <c r="R80" s="56">
        <v>63866.371757995767</v>
      </c>
      <c r="S80" s="334">
        <v>34912.840161823915</v>
      </c>
      <c r="T80" s="334">
        <v>40362.46568831896</v>
      </c>
      <c r="U80" s="359">
        <v>42925.625349563161</v>
      </c>
      <c r="W80" s="13"/>
      <c r="X80" s="13"/>
      <c r="Y80" s="13"/>
      <c r="Z80" s="13"/>
      <c r="AA80" s="12"/>
    </row>
    <row r="81" spans="1:27" ht="12.75" customHeight="1" x14ac:dyDescent="0.3">
      <c r="A81" s="332"/>
      <c r="B81" s="322" t="s">
        <v>6</v>
      </c>
      <c r="C81" s="22" t="s">
        <v>88</v>
      </c>
      <c r="D81" s="308">
        <v>100</v>
      </c>
      <c r="E81" s="308">
        <v>100</v>
      </c>
      <c r="F81" s="308">
        <v>100</v>
      </c>
      <c r="G81" s="308">
        <v>100</v>
      </c>
      <c r="H81" s="308">
        <v>100</v>
      </c>
      <c r="I81" s="46">
        <v>100</v>
      </c>
      <c r="J81" s="357">
        <v>100</v>
      </c>
      <c r="K81" s="59"/>
      <c r="L81" s="332"/>
      <c r="M81" s="322" t="s">
        <v>6</v>
      </c>
      <c r="N81" s="22" t="s">
        <v>88</v>
      </c>
      <c r="O81" s="56">
        <v>16114983</v>
      </c>
      <c r="P81" s="56">
        <v>16582835</v>
      </c>
      <c r="Q81" s="56">
        <v>16941310</v>
      </c>
      <c r="R81" s="56">
        <v>17256219</v>
      </c>
      <c r="S81" s="336">
        <v>17529560</v>
      </c>
      <c r="T81" s="336">
        <v>17787344</v>
      </c>
      <c r="U81" s="430">
        <f>+'11'!U41</f>
        <v>19532480</v>
      </c>
      <c r="W81" s="12"/>
      <c r="X81" s="12"/>
      <c r="Y81" s="12"/>
      <c r="Z81" s="12"/>
      <c r="AA81" s="12"/>
    </row>
    <row r="82" spans="1:27" ht="12.75" customHeight="1" x14ac:dyDescent="0.3">
      <c r="A82" s="332"/>
      <c r="B82" s="322"/>
      <c r="C82" s="22" t="s">
        <v>89</v>
      </c>
      <c r="D82" s="308">
        <v>0</v>
      </c>
      <c r="E82" s="308">
        <v>0</v>
      </c>
      <c r="F82" s="308">
        <v>0</v>
      </c>
      <c r="G82" s="308">
        <v>0</v>
      </c>
      <c r="H82" s="308">
        <v>0</v>
      </c>
      <c r="I82" s="46">
        <v>0</v>
      </c>
      <c r="J82" s="357">
        <v>0</v>
      </c>
      <c r="K82" s="59"/>
      <c r="L82" s="332"/>
      <c r="M82" s="322"/>
      <c r="N82" s="22" t="s">
        <v>89</v>
      </c>
      <c r="O82" s="56">
        <v>132797.83308189386</v>
      </c>
      <c r="P82" s="56">
        <v>169222.90614068555</v>
      </c>
      <c r="Q82" s="56">
        <v>454251.30856128596</v>
      </c>
      <c r="R82" s="56">
        <v>300170.3505540273</v>
      </c>
      <c r="S82" s="336">
        <v>168944.93671987896</v>
      </c>
      <c r="T82" s="336">
        <v>172274.23581388436</v>
      </c>
      <c r="U82" s="430">
        <f>+'11'!U42</f>
        <v>241308.57418583112</v>
      </c>
      <c r="W82" s="12"/>
      <c r="X82" s="12"/>
      <c r="Y82" s="12"/>
      <c r="Z82" s="12"/>
      <c r="AA82" s="12"/>
    </row>
    <row r="83" spans="1:27" ht="12.75" customHeight="1" x14ac:dyDescent="0.3">
      <c r="A83" s="333"/>
      <c r="B83" s="11"/>
      <c r="C83" s="11"/>
      <c r="D83" s="429"/>
      <c r="E83" s="429"/>
      <c r="F83" s="58"/>
      <c r="G83" s="58"/>
      <c r="H83" s="58"/>
      <c r="I83" s="58"/>
      <c r="J83" s="303"/>
      <c r="K83" s="59"/>
      <c r="L83" s="333"/>
      <c r="M83" s="11"/>
      <c r="N83" s="11"/>
      <c r="O83" s="429"/>
      <c r="P83" s="429"/>
      <c r="Q83" s="58"/>
      <c r="R83" s="58"/>
      <c r="S83" s="58"/>
      <c r="T83" s="58"/>
      <c r="U83" s="4"/>
      <c r="W83" s="157"/>
      <c r="X83" s="157"/>
      <c r="Y83" s="157"/>
      <c r="Z83" s="157"/>
      <c r="AA83" s="12"/>
    </row>
    <row r="84" spans="1:27" ht="15" customHeight="1" x14ac:dyDescent="0.3">
      <c r="A84" s="648" t="s">
        <v>113</v>
      </c>
      <c r="B84" s="648"/>
      <c r="C84" s="648"/>
      <c r="D84" s="648"/>
      <c r="E84" s="648"/>
      <c r="F84" s="648"/>
      <c r="G84" s="648"/>
      <c r="H84" s="648"/>
      <c r="I84" s="648"/>
      <c r="J84" s="648"/>
      <c r="K84" s="158"/>
      <c r="L84" s="648" t="s">
        <v>113</v>
      </c>
      <c r="M84" s="648"/>
      <c r="N84" s="648"/>
      <c r="O84" s="648"/>
      <c r="P84" s="648"/>
      <c r="Q84" s="648"/>
      <c r="R84" s="648"/>
      <c r="S84" s="648"/>
      <c r="T84" s="648"/>
      <c r="U84" s="648"/>
      <c r="W84" s="32"/>
      <c r="X84" s="32"/>
      <c r="Y84" s="32"/>
      <c r="Z84" s="32"/>
      <c r="AA84" s="12"/>
    </row>
    <row r="85" spans="1:27" ht="12.75" customHeight="1" x14ac:dyDescent="0.3">
      <c r="A85" s="642" t="s">
        <v>45</v>
      </c>
      <c r="B85" s="642"/>
      <c r="C85" s="642"/>
      <c r="D85" s="642"/>
      <c r="E85" s="642"/>
      <c r="F85" s="642"/>
      <c r="G85" s="642"/>
      <c r="H85" s="642"/>
      <c r="I85" s="642"/>
      <c r="J85" s="642"/>
      <c r="K85" s="134"/>
      <c r="L85" s="642" t="s">
        <v>45</v>
      </c>
      <c r="M85" s="642"/>
      <c r="N85" s="642"/>
      <c r="O85" s="642"/>
      <c r="P85" s="642"/>
      <c r="Q85" s="642"/>
      <c r="R85" s="642"/>
      <c r="S85" s="642"/>
      <c r="T85" s="642"/>
      <c r="U85" s="642"/>
      <c r="W85" s="32"/>
      <c r="X85" s="32"/>
      <c r="Y85" s="32"/>
      <c r="Z85" s="32"/>
      <c r="AA85" s="12"/>
    </row>
    <row r="86" spans="1:27" ht="13.95" customHeight="1" x14ac:dyDescent="0.3">
      <c r="A86" s="642" t="s">
        <v>136</v>
      </c>
      <c r="B86" s="642"/>
      <c r="C86" s="642"/>
      <c r="D86" s="642"/>
      <c r="E86" s="642"/>
      <c r="F86" s="642"/>
      <c r="G86" s="642"/>
      <c r="H86" s="642"/>
      <c r="I86" s="642"/>
      <c r="J86" s="642"/>
      <c r="K86" s="134"/>
      <c r="L86" s="642" t="s">
        <v>136</v>
      </c>
      <c r="M86" s="642"/>
      <c r="N86" s="642"/>
      <c r="O86" s="642"/>
      <c r="P86" s="642"/>
      <c r="Q86" s="642"/>
      <c r="R86" s="642"/>
      <c r="S86" s="642"/>
      <c r="T86" s="642"/>
      <c r="U86" s="642"/>
      <c r="W86" s="12"/>
      <c r="X86" s="12"/>
      <c r="Y86" s="12"/>
      <c r="Z86" s="12"/>
      <c r="AA86" s="12"/>
    </row>
    <row r="87" spans="1:27" x14ac:dyDescent="0.3">
      <c r="A87" s="642" t="s">
        <v>47</v>
      </c>
      <c r="B87" s="642"/>
      <c r="C87" s="642"/>
      <c r="D87" s="642"/>
      <c r="E87" s="642"/>
      <c r="F87" s="642"/>
      <c r="G87" s="642"/>
      <c r="H87" s="642"/>
      <c r="I87" s="642"/>
      <c r="J87" s="642"/>
      <c r="K87" s="134"/>
      <c r="L87" s="642" t="s">
        <v>47</v>
      </c>
      <c r="M87" s="642"/>
      <c r="N87" s="642"/>
      <c r="O87" s="642"/>
      <c r="P87" s="642"/>
      <c r="Q87" s="642"/>
      <c r="R87" s="642"/>
      <c r="S87" s="642"/>
      <c r="T87" s="642"/>
      <c r="U87" s="642"/>
      <c r="W87" s="12"/>
      <c r="X87" s="12"/>
      <c r="Y87" s="12"/>
      <c r="Z87" s="12"/>
      <c r="AA87" s="12"/>
    </row>
    <row r="88" spans="1:27" ht="29.25" customHeight="1" x14ac:dyDescent="0.3">
      <c r="A88" s="642" t="s">
        <v>48</v>
      </c>
      <c r="B88" s="642"/>
      <c r="C88" s="642"/>
      <c r="D88" s="642"/>
      <c r="E88" s="642"/>
      <c r="F88" s="642"/>
      <c r="G88" s="642"/>
      <c r="H88" s="642"/>
      <c r="I88" s="642"/>
      <c r="J88" s="642"/>
      <c r="K88" s="134"/>
      <c r="L88" s="642" t="s">
        <v>48</v>
      </c>
      <c r="M88" s="642"/>
      <c r="N88" s="642"/>
      <c r="O88" s="642"/>
      <c r="P88" s="642"/>
      <c r="Q88" s="642"/>
      <c r="R88" s="642"/>
      <c r="S88" s="642"/>
      <c r="T88" s="642"/>
      <c r="U88" s="642"/>
      <c r="V88" s="23"/>
      <c r="W88" s="23"/>
      <c r="X88" s="23"/>
      <c r="Y88" s="23"/>
      <c r="Z88" s="23"/>
    </row>
    <row r="89" spans="1:27" x14ac:dyDescent="0.3">
      <c r="A89" s="642" t="s">
        <v>49</v>
      </c>
      <c r="B89" s="642"/>
      <c r="C89" s="642"/>
      <c r="D89" s="642"/>
      <c r="E89" s="642"/>
      <c r="F89" s="642"/>
      <c r="G89" s="642"/>
      <c r="H89" s="642"/>
      <c r="I89" s="642"/>
      <c r="J89" s="642"/>
      <c r="K89" s="134"/>
      <c r="L89" s="642" t="s">
        <v>49</v>
      </c>
      <c r="M89" s="642"/>
      <c r="N89" s="642"/>
      <c r="O89" s="642"/>
      <c r="P89" s="642"/>
      <c r="Q89" s="642"/>
      <c r="R89" s="642"/>
      <c r="S89" s="642"/>
      <c r="T89" s="642"/>
      <c r="U89" s="642"/>
      <c r="V89" s="23"/>
      <c r="W89" s="23"/>
      <c r="X89" s="23"/>
      <c r="Y89" s="23"/>
      <c r="Z89" s="23"/>
    </row>
    <row r="90" spans="1:27" ht="65.25" customHeight="1" x14ac:dyDescent="0.3">
      <c r="A90" s="637" t="s">
        <v>435</v>
      </c>
      <c r="B90" s="637"/>
      <c r="C90" s="637"/>
      <c r="D90" s="637"/>
      <c r="E90" s="637"/>
      <c r="F90" s="637"/>
      <c r="G90" s="637"/>
      <c r="H90" s="637"/>
      <c r="I90" s="637"/>
      <c r="J90" s="551"/>
      <c r="K90" s="134"/>
      <c r="L90" s="637" t="s">
        <v>435</v>
      </c>
      <c r="M90" s="637"/>
      <c r="N90" s="637"/>
      <c r="O90" s="637"/>
      <c r="P90" s="637"/>
      <c r="Q90" s="637"/>
      <c r="R90" s="637"/>
      <c r="S90" s="637"/>
      <c r="T90" s="637"/>
      <c r="U90" s="572"/>
      <c r="V90" s="23"/>
      <c r="W90" s="23"/>
      <c r="X90" s="23"/>
      <c r="Y90" s="23"/>
      <c r="Z90" s="23"/>
    </row>
    <row r="91" spans="1:27" ht="67.5" customHeight="1" x14ac:dyDescent="0.3">
      <c r="A91" s="647" t="s">
        <v>440</v>
      </c>
      <c r="B91" s="647"/>
      <c r="C91" s="647"/>
      <c r="D91" s="647"/>
      <c r="E91" s="647"/>
      <c r="F91" s="647"/>
      <c r="G91" s="647"/>
      <c r="H91" s="647"/>
      <c r="I91" s="647"/>
      <c r="J91" s="647"/>
      <c r="K91" s="236"/>
      <c r="L91" s="647" t="s">
        <v>440</v>
      </c>
      <c r="M91" s="647"/>
      <c r="N91" s="647"/>
      <c r="O91" s="647"/>
      <c r="P91" s="647"/>
      <c r="Q91" s="647"/>
      <c r="R91" s="647"/>
      <c r="S91" s="647"/>
      <c r="T91" s="647"/>
      <c r="U91" s="647"/>
      <c r="V91" s="23"/>
      <c r="W91" s="23"/>
      <c r="X91" s="23"/>
      <c r="Y91" s="23"/>
      <c r="Z91" s="23"/>
    </row>
    <row r="92" spans="1:27" ht="12.75" customHeight="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row r="93" spans="1:27" x14ac:dyDescent="0.3">
      <c r="A93" s="637"/>
      <c r="B93" s="637"/>
      <c r="C93" s="637"/>
      <c r="D93" s="637"/>
      <c r="E93" s="637"/>
      <c r="F93" s="637"/>
      <c r="G93" s="637"/>
      <c r="H93" s="637"/>
      <c r="I93" s="637"/>
      <c r="J93" s="637"/>
      <c r="M93" s="505"/>
      <c r="P93" s="505"/>
    </row>
    <row r="94" spans="1:27" x14ac:dyDescent="0.3">
      <c r="L94" s="505"/>
      <c r="M94" s="505"/>
      <c r="O94" s="505"/>
      <c r="P94" s="505"/>
    </row>
    <row r="95" spans="1:27" x14ac:dyDescent="0.3">
      <c r="P95" s="331"/>
    </row>
    <row r="96" spans="1:27" x14ac:dyDescent="0.3">
      <c r="M96" s="331"/>
      <c r="P96" s="331"/>
    </row>
    <row r="97" spans="1:16" x14ac:dyDescent="0.3">
      <c r="M97" s="331"/>
      <c r="P97" s="331"/>
    </row>
    <row r="98" spans="1:16" x14ac:dyDescent="0.3">
      <c r="M98" s="331"/>
      <c r="P98" s="331"/>
    </row>
    <row r="99" spans="1:16" x14ac:dyDescent="0.3">
      <c r="M99" s="331"/>
      <c r="P99" s="331"/>
    </row>
    <row r="100" spans="1:16" x14ac:dyDescent="0.3">
      <c r="B100" s="34"/>
      <c r="C100" s="34"/>
      <c r="D100" s="34"/>
      <c r="E100" s="34"/>
      <c r="F100" s="34"/>
      <c r="G100" s="34"/>
      <c r="H100" s="34"/>
      <c r="M100" s="331"/>
      <c r="P100" s="331"/>
    </row>
    <row r="101" spans="1:16" x14ac:dyDescent="0.3">
      <c r="B101" s="34"/>
      <c r="C101" s="34"/>
      <c r="D101" s="34"/>
      <c r="E101" s="34"/>
      <c r="F101" s="34"/>
      <c r="G101" s="34"/>
      <c r="H101" s="34"/>
    </row>
    <row r="104" spans="1:16" x14ac:dyDescent="0.3">
      <c r="B104" s="331"/>
      <c r="C104" s="331"/>
      <c r="D104" s="331"/>
      <c r="E104" s="331"/>
      <c r="F104" s="331"/>
      <c r="G104" s="331"/>
      <c r="H104" s="331"/>
    </row>
    <row r="105" spans="1:16" x14ac:dyDescent="0.3">
      <c r="A105" s="331"/>
      <c r="B105" s="34"/>
      <c r="C105" s="34"/>
      <c r="D105" s="34"/>
      <c r="E105" s="34"/>
      <c r="F105" s="34"/>
      <c r="G105" s="34"/>
      <c r="H105" s="34"/>
    </row>
    <row r="106" spans="1:16" x14ac:dyDescent="0.3">
      <c r="A106" s="331"/>
      <c r="B106" s="34"/>
      <c r="C106" s="34"/>
      <c r="D106" s="34"/>
      <c r="E106" s="34"/>
      <c r="F106" s="34"/>
      <c r="G106" s="34"/>
      <c r="H106" s="34"/>
    </row>
    <row r="107" spans="1:16" x14ac:dyDescent="0.3">
      <c r="A107" s="331"/>
      <c r="B107" s="34"/>
      <c r="C107" s="34"/>
      <c r="D107" s="34"/>
      <c r="E107" s="34"/>
      <c r="F107" s="34"/>
      <c r="G107" s="34"/>
      <c r="H107" s="34"/>
    </row>
    <row r="108" spans="1:16" x14ac:dyDescent="0.3">
      <c r="A108" s="331"/>
      <c r="B108" s="34"/>
      <c r="C108" s="34"/>
      <c r="D108" s="34"/>
      <c r="E108" s="34"/>
      <c r="F108" s="34"/>
      <c r="G108" s="34"/>
      <c r="H108" s="34"/>
    </row>
    <row r="109" spans="1:16" x14ac:dyDescent="0.3">
      <c r="A109" s="331"/>
      <c r="B109" s="34"/>
      <c r="C109" s="34"/>
      <c r="D109" s="34"/>
      <c r="E109" s="34"/>
      <c r="F109" s="34"/>
      <c r="G109" s="34"/>
      <c r="H109" s="34"/>
    </row>
    <row r="110" spans="1:16" x14ac:dyDescent="0.3">
      <c r="A110" s="331"/>
      <c r="B110" s="34"/>
      <c r="C110" s="34"/>
      <c r="D110" s="34"/>
      <c r="E110" s="34"/>
      <c r="F110" s="34"/>
      <c r="G110" s="34"/>
      <c r="H110" s="34"/>
    </row>
    <row r="115" spans="2:8" x14ac:dyDescent="0.3">
      <c r="B115" s="34"/>
      <c r="C115" s="34"/>
      <c r="D115" s="34"/>
      <c r="E115" s="34"/>
      <c r="F115" s="34"/>
      <c r="G115" s="34"/>
      <c r="H115" s="34"/>
    </row>
    <row r="116" spans="2:8" x14ac:dyDescent="0.3">
      <c r="B116" s="34"/>
      <c r="C116" s="34"/>
      <c r="D116" s="34"/>
      <c r="E116" s="34"/>
      <c r="F116" s="34"/>
      <c r="G116" s="34"/>
      <c r="H116" s="34"/>
    </row>
    <row r="117" spans="2:8" x14ac:dyDescent="0.3">
      <c r="B117" s="34"/>
      <c r="C117" s="34"/>
      <c r="D117" s="34"/>
      <c r="E117" s="34"/>
      <c r="F117" s="34"/>
      <c r="G117" s="34"/>
      <c r="H117" s="34"/>
    </row>
    <row r="118" spans="2:8" x14ac:dyDescent="0.3">
      <c r="B118" s="34"/>
      <c r="C118" s="34"/>
      <c r="D118" s="34"/>
      <c r="E118" s="34"/>
      <c r="F118" s="34"/>
      <c r="G118" s="34"/>
      <c r="H118" s="34"/>
    </row>
    <row r="119" spans="2:8" x14ac:dyDescent="0.3">
      <c r="B119" s="34"/>
      <c r="C119" s="34"/>
      <c r="D119" s="34"/>
      <c r="E119" s="34"/>
      <c r="F119" s="34"/>
      <c r="G119" s="34"/>
      <c r="H119" s="34"/>
    </row>
    <row r="120" spans="2:8" x14ac:dyDescent="0.3">
      <c r="B120" s="34"/>
      <c r="C120" s="34"/>
      <c r="D120" s="34"/>
      <c r="E120" s="34"/>
      <c r="F120" s="34"/>
      <c r="G120" s="34"/>
      <c r="H120" s="34"/>
    </row>
  </sheetData>
  <mergeCells count="25">
    <mergeCell ref="A92:J92"/>
    <mergeCell ref="A93:J93"/>
    <mergeCell ref="L90:T90"/>
    <mergeCell ref="L91:U91"/>
    <mergeCell ref="L92:U92"/>
    <mergeCell ref="A91:J91"/>
    <mergeCell ref="A90:I90"/>
    <mergeCell ref="L3:U3"/>
    <mergeCell ref="L4:U4"/>
    <mergeCell ref="L5:U5"/>
    <mergeCell ref="A3:J3"/>
    <mergeCell ref="A4:J4"/>
    <mergeCell ref="A5:J5"/>
    <mergeCell ref="L84:U84"/>
    <mergeCell ref="A84:J84"/>
    <mergeCell ref="L88:U88"/>
    <mergeCell ref="L89:U89"/>
    <mergeCell ref="A88:J88"/>
    <mergeCell ref="A89:J89"/>
    <mergeCell ref="L85:U85"/>
    <mergeCell ref="L86:U86"/>
    <mergeCell ref="L87:U87"/>
    <mergeCell ref="A85:J85"/>
    <mergeCell ref="A86:J86"/>
    <mergeCell ref="A87:J87"/>
  </mergeCells>
  <phoneticPr fontId="2" type="noConversion"/>
  <conditionalFormatting sqref="M95:M100">
    <cfRule type="cellIs" dxfId="120" priority="2" operator="greaterThan">
      <formula>1.96</formula>
    </cfRule>
  </conditionalFormatting>
  <conditionalFormatting sqref="P95:P100">
    <cfRule type="cellIs" dxfId="119" priority="1" operator="greaterThan">
      <formula>1.96</formula>
    </cfRule>
  </conditionalFormatting>
  <hyperlinks>
    <hyperlink ref="A1" location="Indice!A1" display="Indice" xr:uid="{3F5AD62B-D13E-4905-A6F3-85805A222FB8}"/>
  </hyperlinks>
  <pageMargins left="0.75" right="0.75" top="1" bottom="1" header="0" footer="0"/>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3"/>
  <dimension ref="A1:U75"/>
  <sheetViews>
    <sheetView zoomScale="90" zoomScaleNormal="90"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3.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3.1093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63"/>
      <c r="B2" s="63"/>
      <c r="C2" s="63"/>
      <c r="D2" s="63"/>
      <c r="E2" s="109"/>
      <c r="F2" s="109"/>
      <c r="G2" s="109"/>
      <c r="H2" s="109"/>
      <c r="I2" s="329"/>
      <c r="J2" s="173"/>
      <c r="K2" s="109"/>
      <c r="L2" s="109"/>
      <c r="M2" s="109"/>
      <c r="N2" s="329"/>
      <c r="O2" s="109"/>
      <c r="P2" s="109"/>
      <c r="Q2" s="139"/>
    </row>
    <row r="3" spans="1:21" ht="12.75" customHeight="1" x14ac:dyDescent="0.3">
      <c r="A3" s="649" t="s">
        <v>201</v>
      </c>
      <c r="B3" s="649"/>
      <c r="C3" s="649"/>
      <c r="D3" s="649"/>
      <c r="E3" s="649"/>
      <c r="F3" s="649"/>
      <c r="G3" s="649"/>
      <c r="H3" s="649"/>
      <c r="I3" s="649"/>
      <c r="J3" s="649"/>
      <c r="K3" s="133"/>
      <c r="L3" s="649" t="s">
        <v>202</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3.2" customHeight="1" x14ac:dyDescent="0.3">
      <c r="A5" s="642" t="s">
        <v>145</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1"/>
      <c r="H6" s="12"/>
      <c r="I6" s="12"/>
      <c r="J6" s="12"/>
      <c r="K6" s="12"/>
      <c r="L6" s="11"/>
      <c r="M6" s="11"/>
      <c r="N6" s="11"/>
      <c r="O6" s="11"/>
      <c r="P6" s="11"/>
      <c r="Q6" s="11"/>
      <c r="R6" s="11"/>
    </row>
    <row r="7" spans="1:21" ht="13.2"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ht="13.2" customHeight="1" x14ac:dyDescent="0.3">
      <c r="A8" s="82"/>
      <c r="B8" s="322"/>
      <c r="C8" s="322"/>
      <c r="D8" s="322"/>
      <c r="E8" s="322"/>
      <c r="F8" s="322"/>
      <c r="G8" s="322"/>
      <c r="H8" s="12"/>
      <c r="I8" s="12"/>
      <c r="J8" s="3"/>
      <c r="K8" s="12"/>
      <c r="L8" s="82"/>
      <c r="M8" s="322"/>
      <c r="N8" s="322"/>
      <c r="O8" s="322"/>
      <c r="P8" s="322"/>
      <c r="Q8" s="322"/>
      <c r="R8" s="322"/>
      <c r="S8" s="12"/>
      <c r="T8" s="12"/>
      <c r="U8" s="3"/>
    </row>
    <row r="9" spans="1:21" ht="13.2" customHeight="1" x14ac:dyDescent="0.3">
      <c r="A9" s="332" t="s">
        <v>41</v>
      </c>
      <c r="B9" s="322" t="s">
        <v>18</v>
      </c>
      <c r="C9" s="22" t="s">
        <v>88</v>
      </c>
      <c r="D9" s="59">
        <v>22.753051668043547</v>
      </c>
      <c r="E9" s="59">
        <v>18.607389355468069</v>
      </c>
      <c r="F9" s="59">
        <v>14.530555289146138</v>
      </c>
      <c r="G9" s="59">
        <v>8.2272635169902397</v>
      </c>
      <c r="H9" s="308">
        <v>6.5613283003597687</v>
      </c>
      <c r="I9" s="308">
        <v>4.0198292520445813</v>
      </c>
      <c r="J9" s="311">
        <v>4.502420164997412</v>
      </c>
      <c r="K9" s="12"/>
      <c r="L9" s="332" t="s">
        <v>41</v>
      </c>
      <c r="M9" s="322" t="s">
        <v>18</v>
      </c>
      <c r="N9" s="22" t="s">
        <v>88</v>
      </c>
      <c r="O9" s="56">
        <v>240715</v>
      </c>
      <c r="P9" s="56">
        <v>212873</v>
      </c>
      <c r="Q9" s="56">
        <v>198473</v>
      </c>
      <c r="R9" s="56">
        <v>128712</v>
      </c>
      <c r="S9" s="56">
        <v>103772</v>
      </c>
      <c r="T9" s="56">
        <v>68066</v>
      </c>
      <c r="U9" s="384">
        <v>93177</v>
      </c>
    </row>
    <row r="10" spans="1:21" ht="13.2" customHeight="1" x14ac:dyDescent="0.3">
      <c r="A10" s="332"/>
      <c r="B10" s="322"/>
      <c r="C10" s="22" t="s">
        <v>89</v>
      </c>
      <c r="D10" s="59">
        <v>0.90011376615353489</v>
      </c>
      <c r="E10" s="59">
        <v>0.79004761008670821</v>
      </c>
      <c r="F10" s="59">
        <v>0.80817798041018651</v>
      </c>
      <c r="G10" s="59">
        <v>0.516911072758236</v>
      </c>
      <c r="H10" s="308">
        <v>0.38452306278523624</v>
      </c>
      <c r="I10" s="308">
        <v>0.31202751247149135</v>
      </c>
      <c r="J10" s="311">
        <v>0.36785319653079862</v>
      </c>
      <c r="K10" s="12"/>
      <c r="L10" s="82"/>
      <c r="M10" s="322"/>
      <c r="N10" s="22" t="s">
        <v>89</v>
      </c>
      <c r="O10" s="56">
        <v>11072.996594195032</v>
      </c>
      <c r="P10" s="56">
        <v>10966.848802415328</v>
      </c>
      <c r="Q10" s="56">
        <v>13025.251295215638</v>
      </c>
      <c r="R10" s="56">
        <v>8481.480348034238</v>
      </c>
      <c r="S10" s="56">
        <v>6807.1108198375869</v>
      </c>
      <c r="T10" s="56">
        <v>5501.061752261382</v>
      </c>
      <c r="U10" s="384">
        <v>7659.0619744439427</v>
      </c>
    </row>
    <row r="11" spans="1:21" ht="13.2" customHeight="1" x14ac:dyDescent="0.3">
      <c r="A11" s="332"/>
      <c r="B11" s="322" t="s">
        <v>19</v>
      </c>
      <c r="C11" s="22" t="s">
        <v>88</v>
      </c>
      <c r="D11" s="59">
        <v>11.85438280937127</v>
      </c>
      <c r="E11" s="59">
        <v>9.2324013811685361</v>
      </c>
      <c r="F11" s="59">
        <v>7.5361488099606246</v>
      </c>
      <c r="G11" s="59">
        <v>4.1434318528475478</v>
      </c>
      <c r="H11" s="308">
        <v>3.2365061121851482</v>
      </c>
      <c r="I11" s="308">
        <v>2.1410209353074077</v>
      </c>
      <c r="J11" s="311">
        <v>4.2263946392236429</v>
      </c>
      <c r="K11" s="12"/>
      <c r="L11" s="82"/>
      <c r="M11" s="322" t="s">
        <v>19</v>
      </c>
      <c r="N11" s="22" t="s">
        <v>88</v>
      </c>
      <c r="O11" s="56">
        <v>1782845</v>
      </c>
      <c r="P11" s="56">
        <v>1425373</v>
      </c>
      <c r="Q11" s="56">
        <v>1173786</v>
      </c>
      <c r="R11" s="56">
        <v>647474</v>
      </c>
      <c r="S11" s="56">
        <v>516062</v>
      </c>
      <c r="T11" s="56">
        <v>344212</v>
      </c>
      <c r="U11" s="384">
        <v>738055</v>
      </c>
    </row>
    <row r="12" spans="1:21" ht="13.2" customHeight="1" x14ac:dyDescent="0.3">
      <c r="A12" s="332"/>
      <c r="B12" s="322"/>
      <c r="C12" s="22" t="s">
        <v>89</v>
      </c>
      <c r="D12" s="59">
        <v>0.26781210188046933</v>
      </c>
      <c r="E12" s="59">
        <v>0.24173030122379546</v>
      </c>
      <c r="F12" s="59">
        <v>0.26992398253737504</v>
      </c>
      <c r="G12" s="59">
        <v>0.14979459489582991</v>
      </c>
      <c r="H12" s="308">
        <v>0.11184380449096197</v>
      </c>
      <c r="I12" s="308">
        <v>9.037020471567854E-2</v>
      </c>
      <c r="J12" s="311">
        <v>0.12800518428827048</v>
      </c>
      <c r="K12" s="12"/>
      <c r="L12" s="82"/>
      <c r="M12" s="322"/>
      <c r="N12" s="22" t="s">
        <v>89</v>
      </c>
      <c r="O12" s="56">
        <v>42270.313110488642</v>
      </c>
      <c r="P12" s="56">
        <v>39095.339853779355</v>
      </c>
      <c r="Q12" s="56">
        <v>51862.681212663862</v>
      </c>
      <c r="R12" s="56">
        <v>23297.329689867965</v>
      </c>
      <c r="S12" s="56">
        <v>18772.581910536574</v>
      </c>
      <c r="T12" s="56">
        <v>14933.638986180091</v>
      </c>
      <c r="U12" s="384">
        <v>22691.583923511316</v>
      </c>
    </row>
    <row r="13" spans="1:21" ht="13.2" customHeight="1" x14ac:dyDescent="0.3">
      <c r="A13" s="332"/>
      <c r="B13" s="322" t="s">
        <v>36</v>
      </c>
      <c r="C13" s="22" t="s">
        <v>88</v>
      </c>
      <c r="D13" s="59">
        <v>22.001829198582371</v>
      </c>
      <c r="E13" s="59">
        <v>0</v>
      </c>
      <c r="F13" s="59">
        <v>0</v>
      </c>
      <c r="G13" s="59">
        <v>3.7656903765690379</v>
      </c>
      <c r="H13" s="308">
        <v>2.029769959404601</v>
      </c>
      <c r="I13" s="308">
        <v>3.2835820895522385</v>
      </c>
      <c r="J13" s="311">
        <v>0</v>
      </c>
      <c r="K13" s="12"/>
      <c r="L13" s="82"/>
      <c r="M13" s="322" t="s">
        <v>36</v>
      </c>
      <c r="N13" s="22" t="s">
        <v>88</v>
      </c>
      <c r="O13" s="56">
        <v>3849</v>
      </c>
      <c r="P13" s="56"/>
      <c r="Q13" s="56"/>
      <c r="R13" s="56">
        <v>2457</v>
      </c>
      <c r="S13" s="56">
        <v>60</v>
      </c>
      <c r="T13" s="56">
        <v>561</v>
      </c>
      <c r="U13" s="384">
        <v>180773</v>
      </c>
    </row>
    <row r="14" spans="1:21" ht="13.2" customHeight="1" x14ac:dyDescent="0.3">
      <c r="A14" s="332"/>
      <c r="B14" s="322"/>
      <c r="C14" s="22" t="s">
        <v>89</v>
      </c>
      <c r="D14" s="59">
        <v>9.9229489370114639</v>
      </c>
      <c r="E14" s="59">
        <v>0</v>
      </c>
      <c r="F14" s="59">
        <v>0</v>
      </c>
      <c r="G14" s="59">
        <v>1.5545104875405966</v>
      </c>
      <c r="H14" s="308">
        <v>2.0896958592407153</v>
      </c>
      <c r="I14" s="308">
        <v>1.9908690811335932</v>
      </c>
      <c r="J14" s="311">
        <v>0</v>
      </c>
      <c r="K14" s="12"/>
      <c r="L14" s="82"/>
      <c r="M14" s="322"/>
      <c r="N14" s="22" t="s">
        <v>89</v>
      </c>
      <c r="O14" s="56">
        <v>2028.018491039961</v>
      </c>
      <c r="P14" s="56"/>
      <c r="Q14" s="56"/>
      <c r="R14" s="56">
        <v>885.15139947920773</v>
      </c>
      <c r="S14" s="56">
        <v>60</v>
      </c>
      <c r="T14" s="56">
        <v>342.6558039782779</v>
      </c>
      <c r="U14" s="384">
        <v>9398.5211711428819</v>
      </c>
    </row>
    <row r="15" spans="1:21" ht="13.2" customHeight="1" x14ac:dyDescent="0.3">
      <c r="A15" s="332"/>
      <c r="B15" s="322" t="s">
        <v>6</v>
      </c>
      <c r="C15" s="22" t="s">
        <v>88</v>
      </c>
      <c r="D15" s="59">
        <v>12.580894438424167</v>
      </c>
      <c r="E15" s="59">
        <v>9.8791672232160543</v>
      </c>
      <c r="F15" s="59">
        <v>8.1000760862058492</v>
      </c>
      <c r="G15" s="59">
        <v>4.5122457011005714</v>
      </c>
      <c r="H15" s="308">
        <v>3.5362781495941715</v>
      </c>
      <c r="I15" s="308">
        <v>2.3209704607950461</v>
      </c>
      <c r="J15" s="311">
        <f>+'12'!J21</f>
        <v>4.2556398368256358</v>
      </c>
      <c r="K15" s="12"/>
      <c r="L15" s="82"/>
      <c r="M15" s="322" t="s">
        <v>6</v>
      </c>
      <c r="N15" s="22" t="s">
        <v>88</v>
      </c>
      <c r="O15" s="56">
        <v>2027409</v>
      </c>
      <c r="P15" s="56">
        <v>1638246</v>
      </c>
      <c r="Q15" s="56">
        <v>1372259</v>
      </c>
      <c r="R15" s="56">
        <v>778643</v>
      </c>
      <c r="S15" s="56">
        <v>619894</v>
      </c>
      <c r="T15" s="56">
        <v>412839</v>
      </c>
      <c r="U15" s="384">
        <f>+'12'!U21</f>
        <v>831232</v>
      </c>
    </row>
    <row r="16" spans="1:21" ht="13.2" customHeight="1" x14ac:dyDescent="0.3">
      <c r="A16" s="332"/>
      <c r="B16" s="322"/>
      <c r="C16" s="22" t="s">
        <v>89</v>
      </c>
      <c r="D16" s="59">
        <v>0.26339552443911862</v>
      </c>
      <c r="E16" s="59">
        <v>0.24119966588456784</v>
      </c>
      <c r="F16" s="59">
        <v>0.26199497056601045</v>
      </c>
      <c r="G16" s="59">
        <v>0.14966016430338017</v>
      </c>
      <c r="H16" s="308">
        <v>0.11185419652719798</v>
      </c>
      <c r="I16" s="308">
        <v>8.8946816586530225E-2</v>
      </c>
      <c r="J16" s="311">
        <f>+'12'!J22</f>
        <v>0.12529682051517249</v>
      </c>
      <c r="K16" s="12"/>
      <c r="L16" s="82"/>
      <c r="M16" s="322"/>
      <c r="N16" s="22" t="s">
        <v>89</v>
      </c>
      <c r="O16" s="56">
        <v>44634.818292320284</v>
      </c>
      <c r="P16" s="56">
        <v>42559.290520602008</v>
      </c>
      <c r="Q16" s="56">
        <v>54354.434876409599</v>
      </c>
      <c r="R16" s="56">
        <v>25566.780853121207</v>
      </c>
      <c r="S16" s="56">
        <v>20790.997222581191</v>
      </c>
      <c r="T16" s="56">
        <v>16298.45996713995</v>
      </c>
      <c r="U16" s="384">
        <f>+'12'!U22</f>
        <v>24534.69959140247</v>
      </c>
    </row>
    <row r="17" spans="1:21" ht="13.2" customHeight="1" x14ac:dyDescent="0.3">
      <c r="A17" s="332"/>
      <c r="B17" s="278"/>
      <c r="C17" s="278"/>
      <c r="D17" s="155"/>
      <c r="E17" s="59"/>
      <c r="F17" s="59"/>
      <c r="G17" s="59"/>
      <c r="H17" s="308"/>
      <c r="I17" s="308"/>
      <c r="J17" s="311"/>
      <c r="K17" s="12"/>
      <c r="L17" s="82"/>
      <c r="M17" s="278"/>
      <c r="N17" s="278"/>
      <c r="O17" s="156"/>
      <c r="P17" s="338"/>
      <c r="Q17" s="338"/>
      <c r="R17" s="338"/>
      <c r="S17" s="338"/>
      <c r="T17" s="338"/>
      <c r="U17" s="389"/>
    </row>
    <row r="18" spans="1:21" ht="13.2" customHeight="1" x14ac:dyDescent="0.3">
      <c r="A18" s="332" t="s">
        <v>42</v>
      </c>
      <c r="B18" s="322" t="s">
        <v>18</v>
      </c>
      <c r="C18" s="22" t="s">
        <v>88</v>
      </c>
      <c r="D18" s="59">
        <v>21.286625215275638</v>
      </c>
      <c r="E18" s="59">
        <v>20.621420529639238</v>
      </c>
      <c r="F18" s="59">
        <v>19.45499710447536</v>
      </c>
      <c r="G18" s="59">
        <v>15.168649569786833</v>
      </c>
      <c r="H18" s="308">
        <v>11.716711874909109</v>
      </c>
      <c r="I18" s="308">
        <v>10.479395909419486</v>
      </c>
      <c r="J18" s="311">
        <v>8.7351599695963298</v>
      </c>
      <c r="K18" s="12"/>
      <c r="L18" s="332" t="s">
        <v>42</v>
      </c>
      <c r="M18" s="322" t="s">
        <v>18</v>
      </c>
      <c r="N18" s="22" t="s">
        <v>88</v>
      </c>
      <c r="O18" s="56">
        <v>225201</v>
      </c>
      <c r="P18" s="56">
        <v>235914</v>
      </c>
      <c r="Q18" s="56">
        <v>265736</v>
      </c>
      <c r="R18" s="56">
        <v>237307</v>
      </c>
      <c r="S18" s="56">
        <v>185308</v>
      </c>
      <c r="T18" s="56">
        <v>177872</v>
      </c>
      <c r="U18" s="384">
        <v>180773</v>
      </c>
    </row>
    <row r="19" spans="1:21" ht="13.2" customHeight="1" x14ac:dyDescent="0.3">
      <c r="A19" s="332"/>
      <c r="B19" s="322"/>
      <c r="C19" s="22" t="s">
        <v>89</v>
      </c>
      <c r="D19" s="59">
        <v>0.85428651515077303</v>
      </c>
      <c r="E19" s="59">
        <v>0.86844662775738013</v>
      </c>
      <c r="F19" s="59">
        <v>0.91189082809299449</v>
      </c>
      <c r="G19" s="59">
        <v>0.73060456447835498</v>
      </c>
      <c r="H19" s="308">
        <v>0.4283712540154419</v>
      </c>
      <c r="I19" s="308">
        <v>0.55682276466494196</v>
      </c>
      <c r="J19" s="311">
        <v>0.49218883407780706</v>
      </c>
      <c r="K19" s="12"/>
      <c r="L19" s="82"/>
      <c r="M19" s="322"/>
      <c r="N19" s="22" t="s">
        <v>89</v>
      </c>
      <c r="O19" s="56">
        <v>11497.861840394902</v>
      </c>
      <c r="P19" s="56">
        <v>11195.721974312295</v>
      </c>
      <c r="Q19" s="56">
        <v>14279.129699835057</v>
      </c>
      <c r="R19" s="56">
        <v>12556.544481169965</v>
      </c>
      <c r="S19" s="56">
        <v>8029.0955760750685</v>
      </c>
      <c r="T19" s="56">
        <v>10976.330602745709</v>
      </c>
      <c r="U19" s="384">
        <v>9398.5211711428819</v>
      </c>
    </row>
    <row r="20" spans="1:21" ht="13.2" customHeight="1" x14ac:dyDescent="0.3">
      <c r="A20" s="332"/>
      <c r="B20" s="322" t="s">
        <v>19</v>
      </c>
      <c r="C20" s="22" t="s">
        <v>88</v>
      </c>
      <c r="D20" s="59">
        <v>16.192014611082264</v>
      </c>
      <c r="E20" s="59">
        <v>15.004503909012165</v>
      </c>
      <c r="F20" s="59">
        <v>13.618396794588186</v>
      </c>
      <c r="G20" s="59">
        <v>9.3279339635228968</v>
      </c>
      <c r="H20" s="308">
        <v>7.7832383424205922</v>
      </c>
      <c r="I20" s="308">
        <v>5.8263844324716496</v>
      </c>
      <c r="J20" s="311">
        <v>6.3000655156879475</v>
      </c>
      <c r="K20" s="12"/>
      <c r="L20" s="82"/>
      <c r="M20" s="322" t="s">
        <v>19</v>
      </c>
      <c r="N20" s="22" t="s">
        <v>88</v>
      </c>
      <c r="O20" s="56">
        <v>2435205</v>
      </c>
      <c r="P20" s="56">
        <v>2316517</v>
      </c>
      <c r="Q20" s="56">
        <v>2121121</v>
      </c>
      <c r="R20" s="56">
        <v>1457631</v>
      </c>
      <c r="S20" s="56">
        <v>1241040</v>
      </c>
      <c r="T20" s="56">
        <v>936851</v>
      </c>
      <c r="U20" s="384">
        <v>1100180</v>
      </c>
    </row>
    <row r="21" spans="1:21" ht="13.2" customHeight="1" x14ac:dyDescent="0.3">
      <c r="A21" s="332"/>
      <c r="B21" s="322"/>
      <c r="C21" s="22" t="s">
        <v>89</v>
      </c>
      <c r="D21" s="59">
        <v>0.33231099132852071</v>
      </c>
      <c r="E21" s="59">
        <v>0.30280142392551196</v>
      </c>
      <c r="F21" s="59">
        <v>0.38007615849587428</v>
      </c>
      <c r="G21" s="59">
        <v>0.24330756842189755</v>
      </c>
      <c r="H21" s="308">
        <v>0.17459060179448871</v>
      </c>
      <c r="I21" s="308">
        <v>0.14796222764683406</v>
      </c>
      <c r="J21" s="311">
        <v>0.16382897645138905</v>
      </c>
      <c r="K21" s="12"/>
      <c r="L21" s="82"/>
      <c r="M21" s="322"/>
      <c r="N21" s="22" t="s">
        <v>89</v>
      </c>
      <c r="O21" s="56">
        <v>55051.381461676734</v>
      </c>
      <c r="P21" s="56">
        <v>50616.372897265428</v>
      </c>
      <c r="Q21" s="56">
        <v>82526.752009154952</v>
      </c>
      <c r="R21" s="56">
        <v>40664.446974091203</v>
      </c>
      <c r="S21" s="56">
        <v>30169.394636048968</v>
      </c>
      <c r="T21" s="56">
        <v>24386.941077861713</v>
      </c>
      <c r="U21" s="384">
        <v>29248.028416979472</v>
      </c>
    </row>
    <row r="22" spans="1:21" ht="13.2" customHeight="1" x14ac:dyDescent="0.3">
      <c r="A22" s="332"/>
      <c r="B22" s="322" t="s">
        <v>36</v>
      </c>
      <c r="C22" s="22" t="s">
        <v>88</v>
      </c>
      <c r="D22" s="59">
        <v>16.800045729964559</v>
      </c>
      <c r="E22" s="59">
        <v>0</v>
      </c>
      <c r="F22" s="59">
        <v>0</v>
      </c>
      <c r="G22" s="59">
        <v>12.400570141155915</v>
      </c>
      <c r="H22" s="308">
        <v>5.480378890392422</v>
      </c>
      <c r="I22" s="308">
        <v>4.2259291776412056</v>
      </c>
      <c r="J22" s="311">
        <v>0</v>
      </c>
      <c r="K22" s="12"/>
      <c r="L22" s="82"/>
      <c r="M22" s="322" t="s">
        <v>36</v>
      </c>
      <c r="N22" s="22" t="s">
        <v>88</v>
      </c>
      <c r="O22" s="56">
        <v>2939</v>
      </c>
      <c r="P22" s="56"/>
      <c r="Q22" s="56"/>
      <c r="R22" s="56">
        <v>8091</v>
      </c>
      <c r="S22" s="56">
        <v>162</v>
      </c>
      <c r="T22" s="56">
        <v>722</v>
      </c>
      <c r="U22" s="384">
        <v>0</v>
      </c>
    </row>
    <row r="23" spans="1:21" ht="13.2" customHeight="1" x14ac:dyDescent="0.3">
      <c r="A23" s="332"/>
      <c r="B23" s="322"/>
      <c r="C23" s="22" t="s">
        <v>89</v>
      </c>
      <c r="D23" s="59">
        <v>9.7581185453875197</v>
      </c>
      <c r="E23" s="59">
        <v>0</v>
      </c>
      <c r="F23" s="59">
        <v>0</v>
      </c>
      <c r="G23" s="59">
        <v>5.5617256179489569</v>
      </c>
      <c r="H23" s="308">
        <v>3.1855598633430606</v>
      </c>
      <c r="I23" s="308">
        <v>1.8793601201317376</v>
      </c>
      <c r="J23" s="311">
        <v>0</v>
      </c>
      <c r="K23" s="12"/>
      <c r="L23" s="82"/>
      <c r="M23" s="322"/>
      <c r="N23" s="22" t="s">
        <v>89</v>
      </c>
      <c r="O23" s="56">
        <v>1938.0415372225643</v>
      </c>
      <c r="P23" s="56"/>
      <c r="Q23" s="56"/>
      <c r="R23" s="56">
        <v>3564.0901847063997</v>
      </c>
      <c r="S23" s="56">
        <v>83.642094665305933</v>
      </c>
      <c r="T23" s="56">
        <v>319.11126586192472</v>
      </c>
      <c r="U23" s="384">
        <v>0</v>
      </c>
    </row>
    <row r="24" spans="1:21" ht="13.2" customHeight="1" x14ac:dyDescent="0.3">
      <c r="A24" s="332"/>
      <c r="B24" s="322" t="s">
        <v>6</v>
      </c>
      <c r="C24" s="22" t="s">
        <v>88</v>
      </c>
      <c r="D24" s="59">
        <v>16.527135027073871</v>
      </c>
      <c r="E24" s="59">
        <v>15.392006252248184</v>
      </c>
      <c r="F24" s="59">
        <v>14.088975409811875</v>
      </c>
      <c r="G24" s="59">
        <v>9.8690738683833352</v>
      </c>
      <c r="H24" s="308">
        <v>8.1377399090450648</v>
      </c>
      <c r="I24" s="308">
        <v>6.2677879283157738</v>
      </c>
      <c r="J24" s="311">
        <f>+'12'!J36</f>
        <v>6.5580663592129618</v>
      </c>
      <c r="K24" s="12"/>
      <c r="L24" s="82"/>
      <c r="M24" s="322" t="s">
        <v>6</v>
      </c>
      <c r="N24" s="22" t="s">
        <v>88</v>
      </c>
      <c r="O24" s="56">
        <v>2663345</v>
      </c>
      <c r="P24" s="56">
        <v>2552431</v>
      </c>
      <c r="Q24" s="56">
        <v>2386857</v>
      </c>
      <c r="R24" s="56">
        <v>1703029</v>
      </c>
      <c r="S24" s="56">
        <v>1426510</v>
      </c>
      <c r="T24" s="56">
        <v>1115445</v>
      </c>
      <c r="U24" s="384">
        <f>+'12'!U36</f>
        <v>1280953</v>
      </c>
    </row>
    <row r="25" spans="1:21" ht="13.2" customHeight="1" x14ac:dyDescent="0.3">
      <c r="A25" s="332"/>
      <c r="B25" s="322"/>
      <c r="C25" s="22" t="s">
        <v>89</v>
      </c>
      <c r="D25" s="59">
        <v>0.32338150896263035</v>
      </c>
      <c r="E25" s="59">
        <v>0.29745695656269155</v>
      </c>
      <c r="F25" s="59">
        <v>0.36381928329588115</v>
      </c>
      <c r="G25" s="59">
        <v>0.2373191423423599</v>
      </c>
      <c r="H25" s="308">
        <v>0.16611556858357626</v>
      </c>
      <c r="I25" s="308">
        <v>0.14901473726366321</v>
      </c>
      <c r="J25" s="311">
        <f>+'12'!J37</f>
        <v>0.16222155382083711</v>
      </c>
      <c r="K25" s="12"/>
      <c r="L25" s="82"/>
      <c r="M25" s="322"/>
      <c r="N25" s="22" t="s">
        <v>89</v>
      </c>
      <c r="O25" s="56">
        <v>58088.694235710434</v>
      </c>
      <c r="P25" s="56">
        <v>54228.563393739736</v>
      </c>
      <c r="Q25" s="56">
        <v>84958.0285716293</v>
      </c>
      <c r="R25" s="56">
        <v>44244.107554653572</v>
      </c>
      <c r="S25" s="56">
        <v>31773.228110012235</v>
      </c>
      <c r="T25" s="56">
        <v>27725.020313271758</v>
      </c>
      <c r="U25" s="384">
        <f>+'12'!U37</f>
        <v>31988.658222578961</v>
      </c>
    </row>
    <row r="26" spans="1:21" ht="13.2" customHeight="1" x14ac:dyDescent="0.3">
      <c r="A26" s="332"/>
      <c r="B26" s="278"/>
      <c r="C26" s="278"/>
      <c r="D26" s="155"/>
      <c r="E26" s="59"/>
      <c r="F26" s="59"/>
      <c r="G26" s="59"/>
      <c r="H26" s="308"/>
      <c r="I26" s="308"/>
      <c r="J26" s="311"/>
      <c r="K26" s="12"/>
      <c r="L26" s="82"/>
      <c r="M26" s="278"/>
      <c r="N26" s="278"/>
      <c r="O26" s="156"/>
      <c r="P26" s="338"/>
      <c r="Q26" s="338"/>
      <c r="R26" s="338"/>
      <c r="S26" s="338"/>
      <c r="T26" s="338"/>
      <c r="U26" s="389"/>
    </row>
    <row r="27" spans="1:21" ht="13.2" customHeight="1" x14ac:dyDescent="0.3">
      <c r="A27" s="332" t="s">
        <v>112</v>
      </c>
      <c r="B27" s="322" t="s">
        <v>18</v>
      </c>
      <c r="C27" s="22" t="s">
        <v>88</v>
      </c>
      <c r="D27" s="59">
        <v>44.039676883319181</v>
      </c>
      <c r="E27" s="59">
        <v>39.22880988510731</v>
      </c>
      <c r="F27" s="59">
        <v>33.985552393621496</v>
      </c>
      <c r="G27" s="59">
        <v>23.395913086777075</v>
      </c>
      <c r="H27" s="308">
        <v>18.278040175268877</v>
      </c>
      <c r="I27" s="308">
        <v>14.499225161464066</v>
      </c>
      <c r="J27" s="311">
        <v>13.237580134593744</v>
      </c>
      <c r="K27" s="12"/>
      <c r="L27" s="332" t="s">
        <v>112</v>
      </c>
      <c r="M27" s="322" t="s">
        <v>18</v>
      </c>
      <c r="N27" s="22" t="s">
        <v>88</v>
      </c>
      <c r="O27" s="56">
        <v>465916</v>
      </c>
      <c r="P27" s="56">
        <v>448787</v>
      </c>
      <c r="Q27" s="56">
        <v>464209</v>
      </c>
      <c r="R27" s="56">
        <v>366019</v>
      </c>
      <c r="S27" s="56">
        <v>289080</v>
      </c>
      <c r="T27" s="56">
        <v>245938</v>
      </c>
      <c r="U27" s="384">
        <v>273950</v>
      </c>
    </row>
    <row r="28" spans="1:21" ht="13.2" customHeight="1" x14ac:dyDescent="0.3">
      <c r="A28" s="332"/>
      <c r="B28" s="322"/>
      <c r="C28" s="22" t="s">
        <v>89</v>
      </c>
      <c r="D28" s="59">
        <v>1.0789076314894204</v>
      </c>
      <c r="E28" s="59">
        <v>1.037935458305397</v>
      </c>
      <c r="F28" s="59">
        <v>1.3124173698784387</v>
      </c>
      <c r="G28" s="59">
        <v>0.87724373113125631</v>
      </c>
      <c r="H28" s="308">
        <v>0.60888034490372822</v>
      </c>
      <c r="I28" s="308">
        <v>0.66481728171437615</v>
      </c>
      <c r="J28" s="311">
        <v>0.62283507437170293</v>
      </c>
      <c r="K28" s="12"/>
      <c r="L28" s="82"/>
      <c r="M28" s="322"/>
      <c r="N28" s="22" t="s">
        <v>89</v>
      </c>
      <c r="O28" s="56">
        <v>17222.095781822081</v>
      </c>
      <c r="P28" s="56">
        <v>16522.799012047511</v>
      </c>
      <c r="Q28" s="56">
        <v>22766.599301151338</v>
      </c>
      <c r="R28" s="56">
        <v>15767.767247583102</v>
      </c>
      <c r="S28" s="56">
        <v>12155.222500038712</v>
      </c>
      <c r="T28" s="56">
        <v>13368.677294647041</v>
      </c>
      <c r="U28" s="384">
        <v>12035.648021060879</v>
      </c>
    </row>
    <row r="29" spans="1:21" ht="13.2" customHeight="1" x14ac:dyDescent="0.3">
      <c r="A29" s="332"/>
      <c r="B29" s="322" t="s">
        <v>19</v>
      </c>
      <c r="C29" s="22" t="s">
        <v>88</v>
      </c>
      <c r="D29" s="59">
        <v>28.046397420453534</v>
      </c>
      <c r="E29" s="59">
        <v>24.236905290180701</v>
      </c>
      <c r="F29" s="59">
        <v>21.154545604548812</v>
      </c>
      <c r="G29" s="59">
        <v>13.471365816370446</v>
      </c>
      <c r="H29" s="308">
        <v>11.019744454605741</v>
      </c>
      <c r="I29" s="308">
        <v>7.9674053677790564</v>
      </c>
      <c r="J29" s="311">
        <v>10.526460154911589</v>
      </c>
      <c r="K29" s="12"/>
      <c r="L29" s="82"/>
      <c r="M29" s="322" t="s">
        <v>19</v>
      </c>
      <c r="N29" s="22" t="s">
        <v>88</v>
      </c>
      <c r="O29" s="56">
        <v>4218050</v>
      </c>
      <c r="P29" s="56">
        <v>3741890</v>
      </c>
      <c r="Q29" s="56">
        <v>3294907</v>
      </c>
      <c r="R29" s="56">
        <v>2105105</v>
      </c>
      <c r="S29" s="56">
        <v>1757102</v>
      </c>
      <c r="T29" s="56">
        <v>1281063</v>
      </c>
      <c r="U29" s="384">
        <v>1838235</v>
      </c>
    </row>
    <row r="30" spans="1:21" ht="13.2" customHeight="1" x14ac:dyDescent="0.3">
      <c r="A30" s="332"/>
      <c r="B30" s="322"/>
      <c r="C30" s="22" t="s">
        <v>89</v>
      </c>
      <c r="D30" s="59">
        <v>0.45896109179062988</v>
      </c>
      <c r="E30" s="59">
        <v>0.42478173495830546</v>
      </c>
      <c r="F30" s="59">
        <v>0.48837040906811008</v>
      </c>
      <c r="G30" s="59">
        <v>0.30591092925353425</v>
      </c>
      <c r="H30" s="308">
        <v>0.22592591871599899</v>
      </c>
      <c r="I30" s="308">
        <v>0.18828968571942942</v>
      </c>
      <c r="J30" s="311">
        <v>0.21639497819118075</v>
      </c>
      <c r="K30" s="12"/>
      <c r="L30" s="82"/>
      <c r="M30" s="322"/>
      <c r="N30" s="22" t="s">
        <v>89</v>
      </c>
      <c r="O30" s="56">
        <v>77952.877000467895</v>
      </c>
      <c r="P30" s="56">
        <v>72561.962142070246</v>
      </c>
      <c r="Q30" s="56">
        <v>116234.92147080433</v>
      </c>
      <c r="R30" s="56">
        <v>50683.737263644616</v>
      </c>
      <c r="S30" s="56">
        <v>40077.414665062242</v>
      </c>
      <c r="T30" s="56">
        <v>31631.008449722587</v>
      </c>
      <c r="U30" s="384">
        <v>39085.424414853544</v>
      </c>
    </row>
    <row r="31" spans="1:21" ht="13.2" customHeight="1" x14ac:dyDescent="0.3">
      <c r="A31" s="332"/>
      <c r="B31" s="322" t="s">
        <v>36</v>
      </c>
      <c r="C31" s="22" t="s">
        <v>88</v>
      </c>
      <c r="D31" s="59">
        <v>38.80187492854693</v>
      </c>
      <c r="E31" s="59">
        <v>0</v>
      </c>
      <c r="F31" s="59">
        <v>0</v>
      </c>
      <c r="G31" s="59">
        <v>16.166260517724954</v>
      </c>
      <c r="H31" s="308">
        <v>7.510148849797023</v>
      </c>
      <c r="I31" s="308">
        <v>7.5095112671934441</v>
      </c>
      <c r="J31" s="311">
        <v>0</v>
      </c>
      <c r="K31" s="12"/>
      <c r="L31" s="82"/>
      <c r="M31" s="322" t="s">
        <v>36</v>
      </c>
      <c r="N31" s="22" t="s">
        <v>88</v>
      </c>
      <c r="O31" s="56">
        <v>6788</v>
      </c>
      <c r="P31" s="56"/>
      <c r="Q31" s="56"/>
      <c r="R31" s="56">
        <v>10548</v>
      </c>
      <c r="S31" s="56">
        <v>222</v>
      </c>
      <c r="T31" s="56">
        <v>1283</v>
      </c>
      <c r="U31" s="384">
        <v>0</v>
      </c>
    </row>
    <row r="32" spans="1:21" ht="13.2" customHeight="1" x14ac:dyDescent="0.3">
      <c r="A32" s="332"/>
      <c r="B32" s="322"/>
      <c r="C32" s="22" t="s">
        <v>89</v>
      </c>
      <c r="D32" s="59">
        <v>11.415962512699794</v>
      </c>
      <c r="E32" s="59">
        <v>0</v>
      </c>
      <c r="F32" s="59">
        <v>0</v>
      </c>
      <c r="G32" s="59">
        <v>5.9560617167042267</v>
      </c>
      <c r="H32" s="308">
        <v>3.996777795640337</v>
      </c>
      <c r="I32" s="308">
        <v>2.7301125010174605</v>
      </c>
      <c r="J32" s="311">
        <v>0</v>
      </c>
      <c r="K32" s="12"/>
      <c r="L32" s="82"/>
      <c r="M32" s="322"/>
      <c r="N32" s="22" t="s">
        <v>89</v>
      </c>
      <c r="O32" s="56">
        <v>2805.6692606221427</v>
      </c>
      <c r="P32" s="56"/>
      <c r="Q32" s="56"/>
      <c r="R32" s="56">
        <v>3666.324724576772</v>
      </c>
      <c r="S32" s="56">
        <v>102.93687385966217</v>
      </c>
      <c r="T32" s="56">
        <v>468.23605158082393</v>
      </c>
      <c r="U32" s="384">
        <v>0</v>
      </c>
    </row>
    <row r="33" spans="1:21" ht="13.2" customHeight="1" x14ac:dyDescent="0.3">
      <c r="A33" s="332"/>
      <c r="B33" s="322" t="s">
        <v>6</v>
      </c>
      <c r="C33" s="22" t="s">
        <v>88</v>
      </c>
      <c r="D33" s="59">
        <v>29.108029465498042</v>
      </c>
      <c r="E33" s="59">
        <v>25.271173475464238</v>
      </c>
      <c r="F33" s="59">
        <v>22.189051496017722</v>
      </c>
      <c r="G33" s="59">
        <v>14.381319569483905</v>
      </c>
      <c r="H33" s="308">
        <v>11.674018058639234</v>
      </c>
      <c r="I33" s="308">
        <v>8.5887583891108186</v>
      </c>
      <c r="J33" s="311">
        <f>+'12'!J51</f>
        <v>10.813706196038599</v>
      </c>
      <c r="K33" s="12"/>
      <c r="L33" s="82"/>
      <c r="M33" s="322" t="s">
        <v>6</v>
      </c>
      <c r="N33" s="22" t="s">
        <v>88</v>
      </c>
      <c r="O33" s="56">
        <v>4690754</v>
      </c>
      <c r="P33" s="56">
        <v>4190677</v>
      </c>
      <c r="Q33" s="56">
        <v>3759116</v>
      </c>
      <c r="R33" s="56">
        <v>2481672</v>
      </c>
      <c r="S33" s="56">
        <v>2046404</v>
      </c>
      <c r="T33" s="56">
        <v>1528284</v>
      </c>
      <c r="U33" s="384">
        <f>+'12'!U51</f>
        <v>2112185</v>
      </c>
    </row>
    <row r="34" spans="1:21" ht="13.2" customHeight="1" x14ac:dyDescent="0.3">
      <c r="A34" s="332"/>
      <c r="B34" s="322"/>
      <c r="C34" s="22" t="s">
        <v>89</v>
      </c>
      <c r="D34" s="59">
        <v>0.44382790345592571</v>
      </c>
      <c r="E34" s="59">
        <v>0.41830292829521282</v>
      </c>
      <c r="F34" s="59">
        <v>0.47212978430457642</v>
      </c>
      <c r="G34" s="59">
        <v>0.30215625298293458</v>
      </c>
      <c r="H34" s="308">
        <v>0.2193200243113759</v>
      </c>
      <c r="I34" s="308">
        <v>0.1865848820295474</v>
      </c>
      <c r="J34" s="311">
        <f>+'12'!J52</f>
        <v>0.21546875214019179</v>
      </c>
      <c r="K34" s="12"/>
      <c r="L34" s="82"/>
      <c r="M34" s="322"/>
      <c r="N34" s="22" t="s">
        <v>89</v>
      </c>
      <c r="O34" s="56">
        <v>81953.172768905279</v>
      </c>
      <c r="P34" s="56">
        <v>78651.563779805962</v>
      </c>
      <c r="Q34" s="56">
        <v>120326.94132195668</v>
      </c>
      <c r="R34" s="56">
        <v>55542.084518366333</v>
      </c>
      <c r="S34" s="56">
        <v>43217.35498650965</v>
      </c>
      <c r="T34" s="56">
        <v>35353.325537418576</v>
      </c>
      <c r="U34" s="384">
        <f>+'12'!U52</f>
        <v>42551.905377555282</v>
      </c>
    </row>
    <row r="35" spans="1:21" ht="13.2" customHeight="1" x14ac:dyDescent="0.3">
      <c r="A35" s="332"/>
      <c r="B35" s="278"/>
      <c r="C35" s="278"/>
      <c r="D35" s="155"/>
      <c r="E35" s="59"/>
      <c r="F35" s="59"/>
      <c r="G35" s="59"/>
      <c r="H35" s="308"/>
      <c r="I35" s="308"/>
      <c r="J35" s="311"/>
      <c r="K35" s="12"/>
      <c r="L35" s="82"/>
      <c r="M35" s="278"/>
      <c r="N35" s="278"/>
      <c r="O35" s="156"/>
      <c r="P35" s="338"/>
      <c r="Q35" s="338"/>
      <c r="R35" s="338"/>
      <c r="S35" s="338"/>
      <c r="T35" s="338"/>
      <c r="U35" s="389"/>
    </row>
    <row r="36" spans="1:21" ht="13.2" customHeight="1" x14ac:dyDescent="0.3">
      <c r="A36" s="332" t="s">
        <v>21</v>
      </c>
      <c r="B36" s="322" t="s">
        <v>18</v>
      </c>
      <c r="C36" s="22" t="s">
        <v>88</v>
      </c>
      <c r="D36" s="59">
        <v>55.960323116680811</v>
      </c>
      <c r="E36" s="59">
        <v>60.77119011489269</v>
      </c>
      <c r="F36" s="59">
        <v>66.014447606378496</v>
      </c>
      <c r="G36" s="59">
        <v>76.604086913222929</v>
      </c>
      <c r="H36" s="308">
        <v>81.721959824731115</v>
      </c>
      <c r="I36" s="308">
        <v>85.500774838535932</v>
      </c>
      <c r="J36" s="311">
        <v>86.762419865406258</v>
      </c>
      <c r="K36" s="12"/>
      <c r="L36" s="332" t="s">
        <v>21</v>
      </c>
      <c r="M36" s="322" t="s">
        <v>18</v>
      </c>
      <c r="N36" s="22" t="s">
        <v>88</v>
      </c>
      <c r="O36" s="56">
        <v>592030</v>
      </c>
      <c r="P36" s="56">
        <v>695237</v>
      </c>
      <c r="Q36" s="56">
        <v>901692</v>
      </c>
      <c r="R36" s="56">
        <v>1198438</v>
      </c>
      <c r="S36" s="56">
        <v>1292490</v>
      </c>
      <c r="T36" s="56">
        <v>1447318</v>
      </c>
      <c r="U36" s="384">
        <v>1795537</v>
      </c>
    </row>
    <row r="37" spans="1:21" ht="13.2" customHeight="1" x14ac:dyDescent="0.3">
      <c r="A37" s="332"/>
      <c r="B37" s="322"/>
      <c r="C37" s="22" t="s">
        <v>89</v>
      </c>
      <c r="D37" s="59">
        <v>1.0789076314894201</v>
      </c>
      <c r="E37" s="59">
        <v>1.037935458305397</v>
      </c>
      <c r="F37" s="59">
        <v>1.3124173698784387</v>
      </c>
      <c r="G37" s="59">
        <v>0.87724373113125631</v>
      </c>
      <c r="H37" s="308">
        <v>0.60888034490372822</v>
      </c>
      <c r="I37" s="308">
        <v>0.66481728171437604</v>
      </c>
      <c r="J37" s="311">
        <v>0.62283507437170282</v>
      </c>
      <c r="K37" s="12"/>
      <c r="L37" s="82"/>
      <c r="M37" s="322"/>
      <c r="N37" s="22" t="s">
        <v>89</v>
      </c>
      <c r="O37" s="56">
        <v>19986.649137298882</v>
      </c>
      <c r="P37" s="56">
        <v>23439.462891458214</v>
      </c>
      <c r="Q37" s="56">
        <v>40521.529215212548</v>
      </c>
      <c r="R37" s="56">
        <v>36038.428975986732</v>
      </c>
      <c r="S37" s="56">
        <v>26582.652456815522</v>
      </c>
      <c r="T37" s="56">
        <v>33013.049899396101</v>
      </c>
      <c r="U37" s="384">
        <v>66981.749096865431</v>
      </c>
    </row>
    <row r="38" spans="1:21" ht="13.2" customHeight="1" x14ac:dyDescent="0.3">
      <c r="A38" s="332"/>
      <c r="B38" s="322" t="s">
        <v>19</v>
      </c>
      <c r="C38" s="22" t="s">
        <v>88</v>
      </c>
      <c r="D38" s="59">
        <v>71.95360257954647</v>
      </c>
      <c r="E38" s="59">
        <v>75.763094709819299</v>
      </c>
      <c r="F38" s="59">
        <v>78.845454395451185</v>
      </c>
      <c r="G38" s="59">
        <v>86.528634183629563</v>
      </c>
      <c r="H38" s="308">
        <v>88.980255545394257</v>
      </c>
      <c r="I38" s="308">
        <v>92.032594632220949</v>
      </c>
      <c r="J38" s="311">
        <v>89.473539845088411</v>
      </c>
      <c r="K38" s="12"/>
      <c r="L38" s="82"/>
      <c r="M38" s="322" t="s">
        <v>19</v>
      </c>
      <c r="N38" s="22" t="s">
        <v>88</v>
      </c>
      <c r="O38" s="56">
        <v>10821493</v>
      </c>
      <c r="P38" s="56">
        <v>11696921</v>
      </c>
      <c r="Q38" s="56">
        <v>12280502</v>
      </c>
      <c r="R38" s="56">
        <v>13521410</v>
      </c>
      <c r="S38" s="56">
        <v>14187932</v>
      </c>
      <c r="T38" s="56">
        <v>14795940</v>
      </c>
      <c r="U38" s="384">
        <v>15624758</v>
      </c>
    </row>
    <row r="39" spans="1:21" ht="13.2" customHeight="1" x14ac:dyDescent="0.3">
      <c r="A39" s="332"/>
      <c r="B39" s="322"/>
      <c r="C39" s="22" t="s">
        <v>89</v>
      </c>
      <c r="D39" s="59">
        <v>0.45896109179062988</v>
      </c>
      <c r="E39" s="59">
        <v>0.42478173495830546</v>
      </c>
      <c r="F39" s="59">
        <v>0.48837040906810997</v>
      </c>
      <c r="G39" s="59">
        <v>0.30591092925353419</v>
      </c>
      <c r="H39" s="308">
        <v>0.22592591871599901</v>
      </c>
      <c r="I39" s="308">
        <v>0.18828968571942947</v>
      </c>
      <c r="J39" s="311">
        <v>0.2163949781911807</v>
      </c>
      <c r="K39" s="12"/>
      <c r="L39" s="82"/>
      <c r="M39" s="322"/>
      <c r="N39" s="22" t="s">
        <v>89</v>
      </c>
      <c r="O39" s="56">
        <v>116121.5585796228</v>
      </c>
      <c r="P39" s="56">
        <v>143564.64121954827</v>
      </c>
      <c r="Q39" s="56">
        <v>358099.81184704654</v>
      </c>
      <c r="R39" s="56">
        <v>260091.30592072642</v>
      </c>
      <c r="S39" s="56">
        <v>144590.05777069504</v>
      </c>
      <c r="T39" s="56">
        <v>154808.9673519927</v>
      </c>
      <c r="U39" s="384">
        <v>191926.51021877007</v>
      </c>
    </row>
    <row r="40" spans="1:21" ht="13.2" customHeight="1" x14ac:dyDescent="0.3">
      <c r="A40" s="332"/>
      <c r="B40" s="322" t="s">
        <v>36</v>
      </c>
      <c r="C40" s="22" t="s">
        <v>88</v>
      </c>
      <c r="D40" s="59">
        <v>61.19812507145307</v>
      </c>
      <c r="E40" s="59">
        <v>0</v>
      </c>
      <c r="F40" s="59">
        <v>0</v>
      </c>
      <c r="G40" s="59">
        <v>83.83373948227505</v>
      </c>
      <c r="H40" s="308">
        <v>92.489851150202966</v>
      </c>
      <c r="I40" s="308">
        <v>92.490488732806554</v>
      </c>
      <c r="J40" s="311">
        <v>0</v>
      </c>
      <c r="K40" s="12"/>
      <c r="L40" s="82"/>
      <c r="M40" s="322" t="s">
        <v>36</v>
      </c>
      <c r="N40" s="22" t="s">
        <v>88</v>
      </c>
      <c r="O40" s="56">
        <v>10706</v>
      </c>
      <c r="P40" s="56"/>
      <c r="Q40" s="56"/>
      <c r="R40" s="56">
        <v>54699</v>
      </c>
      <c r="S40" s="56">
        <v>2734</v>
      </c>
      <c r="T40" s="56">
        <v>15802</v>
      </c>
      <c r="U40" s="384">
        <v>0</v>
      </c>
    </row>
    <row r="41" spans="1:21" ht="13.2" customHeight="1" x14ac:dyDescent="0.3">
      <c r="A41" s="332"/>
      <c r="B41" s="322"/>
      <c r="C41" s="22" t="s">
        <v>89</v>
      </c>
      <c r="D41" s="59">
        <v>11.415962512699796</v>
      </c>
      <c r="E41" s="59">
        <v>0</v>
      </c>
      <c r="F41" s="59">
        <v>0</v>
      </c>
      <c r="G41" s="59">
        <v>5.9560617167042267</v>
      </c>
      <c r="H41" s="308">
        <v>3.9967777956403374</v>
      </c>
      <c r="I41" s="308">
        <v>2.7301125010174605</v>
      </c>
      <c r="J41" s="311">
        <v>0</v>
      </c>
      <c r="K41" s="12"/>
      <c r="L41" s="82"/>
      <c r="M41" s="322"/>
      <c r="N41" s="22" t="s">
        <v>89</v>
      </c>
      <c r="O41" s="56">
        <v>2616.8144756554675</v>
      </c>
      <c r="P41" s="56"/>
      <c r="Q41" s="56"/>
      <c r="R41" s="56">
        <v>14170.719052153396</v>
      </c>
      <c r="S41" s="56">
        <v>931.49830679990805</v>
      </c>
      <c r="T41" s="56">
        <v>2278.7757076936737</v>
      </c>
      <c r="U41" s="384">
        <v>0</v>
      </c>
    </row>
    <row r="42" spans="1:21" ht="13.2" customHeight="1" x14ac:dyDescent="0.3">
      <c r="A42" s="332"/>
      <c r="B42" s="322" t="s">
        <v>6</v>
      </c>
      <c r="C42" s="22" t="s">
        <v>88</v>
      </c>
      <c r="D42" s="59">
        <v>70.891970534501951</v>
      </c>
      <c r="E42" s="59">
        <v>74.728826524535762</v>
      </c>
      <c r="F42" s="59">
        <v>77.810948503982274</v>
      </c>
      <c r="G42" s="59">
        <v>85.618680430516093</v>
      </c>
      <c r="H42" s="308">
        <v>88.325981941360766</v>
      </c>
      <c r="I42" s="308">
        <v>91.411241610889178</v>
      </c>
      <c r="J42" s="311">
        <f>+'12'!J66</f>
        <v>89.186293803961405</v>
      </c>
      <c r="K42" s="12"/>
      <c r="L42" s="82"/>
      <c r="M42" s="322" t="s">
        <v>6</v>
      </c>
      <c r="N42" s="22" t="s">
        <v>88</v>
      </c>
      <c r="O42" s="56">
        <v>11424229</v>
      </c>
      <c r="P42" s="56">
        <v>12392158</v>
      </c>
      <c r="Q42" s="56">
        <v>13182194</v>
      </c>
      <c r="R42" s="56">
        <v>14774547</v>
      </c>
      <c r="S42" s="56">
        <v>15483156</v>
      </c>
      <c r="T42" s="56">
        <v>16259060</v>
      </c>
      <c r="U42" s="384">
        <f>+'12'!U66</f>
        <v>17420295</v>
      </c>
    </row>
    <row r="43" spans="1:21" ht="13.2" customHeight="1" x14ac:dyDescent="0.3">
      <c r="A43" s="332"/>
      <c r="B43" s="322"/>
      <c r="C43" s="22" t="s">
        <v>89</v>
      </c>
      <c r="D43" s="59">
        <v>0.44382790345592571</v>
      </c>
      <c r="E43" s="59">
        <v>0.41830292829521282</v>
      </c>
      <c r="F43" s="59">
        <v>0.47212978430457642</v>
      </c>
      <c r="G43" s="59">
        <v>0.30215625298293458</v>
      </c>
      <c r="H43" s="308">
        <v>0.2193200243113759</v>
      </c>
      <c r="I43" s="308">
        <v>0.18658488202954734</v>
      </c>
      <c r="J43" s="311">
        <f>+'12'!J67</f>
        <v>0.21546875214019179</v>
      </c>
      <c r="K43" s="12"/>
      <c r="L43" s="82"/>
      <c r="M43" s="322"/>
      <c r="N43" s="22" t="s">
        <v>89</v>
      </c>
      <c r="O43" s="56">
        <v>117127.07351133804</v>
      </c>
      <c r="P43" s="56">
        <v>148819.55970318447</v>
      </c>
      <c r="Q43" s="56">
        <v>372314.69530548417</v>
      </c>
      <c r="R43" s="56">
        <v>278715.72350475815</v>
      </c>
      <c r="S43" s="56">
        <v>154078.77547809694</v>
      </c>
      <c r="T43" s="56">
        <v>163365.20637213654</v>
      </c>
      <c r="U43" s="384">
        <f>+'12'!U67</f>
        <v>231039.68154737155</v>
      </c>
    </row>
    <row r="44" spans="1:21" ht="13.2" customHeight="1" x14ac:dyDescent="0.3">
      <c r="A44" s="332"/>
      <c r="B44" s="278"/>
      <c r="C44" s="22"/>
      <c r="D44" s="155"/>
      <c r="E44" s="59"/>
      <c r="F44" s="59"/>
      <c r="G44" s="59"/>
      <c r="H44" s="308"/>
      <c r="I44" s="308"/>
      <c r="J44" s="311"/>
      <c r="K44" s="12"/>
      <c r="L44" s="82"/>
      <c r="M44" s="278"/>
      <c r="N44" s="22"/>
      <c r="O44" s="156"/>
      <c r="P44" s="338"/>
      <c r="Q44" s="338"/>
      <c r="R44" s="338"/>
      <c r="S44" s="338"/>
      <c r="T44" s="338"/>
      <c r="U44" s="389"/>
    </row>
    <row r="45" spans="1:21" ht="13.2" customHeight="1" x14ac:dyDescent="0.3">
      <c r="A45" s="332" t="s">
        <v>6</v>
      </c>
      <c r="B45" s="322" t="s">
        <v>18</v>
      </c>
      <c r="C45" s="22" t="s">
        <v>88</v>
      </c>
      <c r="D45" s="59">
        <v>100</v>
      </c>
      <c r="E45" s="59">
        <v>100</v>
      </c>
      <c r="F45" s="59">
        <v>100</v>
      </c>
      <c r="G45" s="59">
        <v>100</v>
      </c>
      <c r="H45" s="308">
        <v>100</v>
      </c>
      <c r="I45" s="308">
        <v>100</v>
      </c>
      <c r="J45" s="311">
        <v>100</v>
      </c>
      <c r="K45" s="12"/>
      <c r="L45" s="332" t="s">
        <v>6</v>
      </c>
      <c r="M45" s="322" t="s">
        <v>18</v>
      </c>
      <c r="N45" s="22" t="s">
        <v>88</v>
      </c>
      <c r="O45" s="56">
        <v>1057946</v>
      </c>
      <c r="P45" s="56">
        <v>1144024</v>
      </c>
      <c r="Q45" s="56">
        <v>1365901</v>
      </c>
      <c r="R45" s="56">
        <v>1564457</v>
      </c>
      <c r="S45" s="56">
        <v>1581570</v>
      </c>
      <c r="T45" s="56">
        <v>1693256</v>
      </c>
      <c r="U45" s="384">
        <v>2069487</v>
      </c>
    </row>
    <row r="46" spans="1:21" ht="13.2" customHeight="1" x14ac:dyDescent="0.3">
      <c r="A46" s="332"/>
      <c r="B46" s="322"/>
      <c r="C46" s="22" t="s">
        <v>89</v>
      </c>
      <c r="D46" s="59">
        <v>0</v>
      </c>
      <c r="E46" s="59">
        <v>0</v>
      </c>
      <c r="F46" s="59">
        <v>0</v>
      </c>
      <c r="G46" s="59">
        <v>0</v>
      </c>
      <c r="H46" s="308">
        <v>0</v>
      </c>
      <c r="I46" s="308">
        <v>0</v>
      </c>
      <c r="J46" s="311">
        <v>0</v>
      </c>
      <c r="K46" s="12"/>
      <c r="L46" s="82"/>
      <c r="M46" s="322"/>
      <c r="N46" s="22" t="s">
        <v>89</v>
      </c>
      <c r="O46" s="56">
        <v>29303.062736204392</v>
      </c>
      <c r="P46" s="56">
        <v>31757.655240949171</v>
      </c>
      <c r="Q46" s="56">
        <v>50794.575728422882</v>
      </c>
      <c r="R46" s="56">
        <v>41317.906721746265</v>
      </c>
      <c r="S46" s="56">
        <v>32437.621943103535</v>
      </c>
      <c r="T46" s="56">
        <v>38548.548436744961</v>
      </c>
      <c r="U46" s="384">
        <v>69417.740445116637</v>
      </c>
    </row>
    <row r="47" spans="1:21" ht="13.2" customHeight="1" x14ac:dyDescent="0.3">
      <c r="A47" s="332"/>
      <c r="B47" s="322" t="s">
        <v>19</v>
      </c>
      <c r="C47" s="22" t="s">
        <v>88</v>
      </c>
      <c r="D47" s="59">
        <v>100</v>
      </c>
      <c r="E47" s="59">
        <v>100</v>
      </c>
      <c r="F47" s="59">
        <v>100</v>
      </c>
      <c r="G47" s="59">
        <v>100</v>
      </c>
      <c r="H47" s="308">
        <v>100</v>
      </c>
      <c r="I47" s="308">
        <v>100</v>
      </c>
      <c r="J47" s="311">
        <v>100</v>
      </c>
      <c r="K47" s="12"/>
      <c r="L47" s="82"/>
      <c r="M47" s="322" t="s">
        <v>19</v>
      </c>
      <c r="N47" s="22" t="s">
        <v>88</v>
      </c>
      <c r="O47" s="56">
        <v>15039543</v>
      </c>
      <c r="P47" s="56">
        <v>15438811</v>
      </c>
      <c r="Q47" s="56">
        <v>15575409</v>
      </c>
      <c r="R47" s="56">
        <v>15626515</v>
      </c>
      <c r="S47" s="56">
        <v>15945034</v>
      </c>
      <c r="T47" s="56">
        <v>16077003</v>
      </c>
      <c r="U47" s="384">
        <v>17462993</v>
      </c>
    </row>
    <row r="48" spans="1:21" ht="13.2" customHeight="1" x14ac:dyDescent="0.3">
      <c r="A48" s="332"/>
      <c r="B48" s="322"/>
      <c r="C48" s="22" t="s">
        <v>89</v>
      </c>
      <c r="D48" s="59">
        <v>0</v>
      </c>
      <c r="E48" s="59">
        <v>0</v>
      </c>
      <c r="F48" s="59">
        <v>0</v>
      </c>
      <c r="G48" s="59">
        <v>0</v>
      </c>
      <c r="H48" s="308">
        <v>0</v>
      </c>
      <c r="I48" s="308">
        <v>0</v>
      </c>
      <c r="J48" s="311">
        <v>0</v>
      </c>
      <c r="K48" s="12"/>
      <c r="L48" s="82"/>
      <c r="M48" s="322"/>
      <c r="N48" s="22" t="s">
        <v>89</v>
      </c>
      <c r="O48" s="56">
        <v>129602.57378792901</v>
      </c>
      <c r="P48" s="56">
        <v>159706.94426905079</v>
      </c>
      <c r="Q48" s="56">
        <v>437970.42974439514</v>
      </c>
      <c r="R48" s="56">
        <v>278647.25770291034</v>
      </c>
      <c r="S48" s="56">
        <v>157595.22239850249</v>
      </c>
      <c r="T48" s="56">
        <v>161526.8250245238</v>
      </c>
      <c r="U48" s="384">
        <v>201296.30976431008</v>
      </c>
    </row>
    <row r="49" spans="1:21" ht="13.2" customHeight="1" x14ac:dyDescent="0.3">
      <c r="A49" s="332"/>
      <c r="B49" s="322" t="s">
        <v>36</v>
      </c>
      <c r="C49" s="22" t="s">
        <v>88</v>
      </c>
      <c r="D49" s="59">
        <v>100</v>
      </c>
      <c r="E49" s="59">
        <v>0</v>
      </c>
      <c r="F49" s="59">
        <v>0</v>
      </c>
      <c r="G49" s="59">
        <v>100</v>
      </c>
      <c r="H49" s="308">
        <v>100</v>
      </c>
      <c r="I49" s="308">
        <v>100</v>
      </c>
      <c r="J49" s="311">
        <v>100</v>
      </c>
      <c r="K49" s="12"/>
      <c r="L49" s="82"/>
      <c r="M49" s="322" t="s">
        <v>36</v>
      </c>
      <c r="N49" s="22" t="s">
        <v>88</v>
      </c>
      <c r="O49" s="56">
        <v>17494</v>
      </c>
      <c r="P49" s="56"/>
      <c r="Q49" s="56"/>
      <c r="R49" s="56">
        <v>65247</v>
      </c>
      <c r="S49" s="56">
        <v>2956</v>
      </c>
      <c r="T49" s="56">
        <v>17085</v>
      </c>
      <c r="U49" s="384">
        <v>0</v>
      </c>
    </row>
    <row r="50" spans="1:21" ht="13.2" customHeight="1" x14ac:dyDescent="0.3">
      <c r="A50" s="332"/>
      <c r="B50" s="322"/>
      <c r="C50" s="22" t="s">
        <v>89</v>
      </c>
      <c r="D50" s="59">
        <v>0</v>
      </c>
      <c r="E50" s="59">
        <v>0</v>
      </c>
      <c r="F50" s="59">
        <v>0</v>
      </c>
      <c r="G50" s="59">
        <v>0</v>
      </c>
      <c r="H50" s="308">
        <v>0</v>
      </c>
      <c r="I50" s="308">
        <v>0</v>
      </c>
      <c r="J50" s="311">
        <v>0</v>
      </c>
      <c r="K50" s="12"/>
      <c r="L50" s="82"/>
      <c r="M50" s="322"/>
      <c r="N50" s="22" t="s">
        <v>89</v>
      </c>
      <c r="O50" s="56">
        <v>3831.4854821596282</v>
      </c>
      <c r="P50" s="56"/>
      <c r="Q50" s="56"/>
      <c r="R50" s="56">
        <v>14534.392631222032</v>
      </c>
      <c r="S50" s="56">
        <v>937.16865908495663</v>
      </c>
      <c r="T50" s="56">
        <v>2324.126251544365</v>
      </c>
      <c r="U50" s="384">
        <v>0</v>
      </c>
    </row>
    <row r="51" spans="1:21" ht="13.2" customHeight="1" x14ac:dyDescent="0.3">
      <c r="A51" s="332"/>
      <c r="B51" s="322" t="s">
        <v>6</v>
      </c>
      <c r="C51" s="22" t="s">
        <v>88</v>
      </c>
      <c r="D51" s="59">
        <v>100</v>
      </c>
      <c r="E51" s="59">
        <v>100</v>
      </c>
      <c r="F51" s="59">
        <v>100</v>
      </c>
      <c r="G51" s="59">
        <v>100</v>
      </c>
      <c r="H51" s="308">
        <v>100</v>
      </c>
      <c r="I51" s="308">
        <v>100</v>
      </c>
      <c r="J51" s="311">
        <v>100</v>
      </c>
      <c r="K51" s="12"/>
      <c r="L51" s="82"/>
      <c r="M51" s="322" t="s">
        <v>6</v>
      </c>
      <c r="N51" s="22" t="s">
        <v>88</v>
      </c>
      <c r="O51" s="56">
        <v>16114983</v>
      </c>
      <c r="P51" s="56">
        <v>16582835</v>
      </c>
      <c r="Q51" s="56">
        <v>16941310</v>
      </c>
      <c r="R51" s="56">
        <v>17256219</v>
      </c>
      <c r="S51" s="56">
        <v>17529560</v>
      </c>
      <c r="T51" s="56">
        <v>17787344</v>
      </c>
      <c r="U51" s="384">
        <f>+'12'!U81</f>
        <v>19532480</v>
      </c>
    </row>
    <row r="52" spans="1:21" ht="13.2" customHeight="1" x14ac:dyDescent="0.3">
      <c r="A52" s="332"/>
      <c r="B52" s="322"/>
      <c r="C52" s="22" t="s">
        <v>89</v>
      </c>
      <c r="D52" s="59">
        <v>0</v>
      </c>
      <c r="E52" s="59">
        <v>0</v>
      </c>
      <c r="F52" s="59">
        <v>0</v>
      </c>
      <c r="G52" s="59">
        <v>0</v>
      </c>
      <c r="H52" s="308">
        <v>0</v>
      </c>
      <c r="I52" s="308">
        <v>0</v>
      </c>
      <c r="J52" s="311">
        <v>0</v>
      </c>
      <c r="K52" s="12"/>
      <c r="L52" s="82"/>
      <c r="M52" s="322"/>
      <c r="N52" s="22" t="s">
        <v>89</v>
      </c>
      <c r="O52" s="56">
        <v>132797.83308189386</v>
      </c>
      <c r="P52" s="56">
        <v>169222.90614068555</v>
      </c>
      <c r="Q52" s="56">
        <v>454251.30856128596</v>
      </c>
      <c r="R52" s="56">
        <v>300170.3505540273</v>
      </c>
      <c r="S52" s="56">
        <v>168944.93671987896</v>
      </c>
      <c r="T52" s="56">
        <v>172274.23581388436</v>
      </c>
      <c r="U52" s="384">
        <f>+'12'!U82</f>
        <v>241308.57418583112</v>
      </c>
    </row>
    <row r="53" spans="1:21" ht="13.2" customHeight="1" x14ac:dyDescent="0.3">
      <c r="A53" s="106"/>
      <c r="B53" s="58"/>
      <c r="C53" s="58"/>
      <c r="D53" s="58"/>
      <c r="E53" s="58"/>
      <c r="F53" s="58"/>
      <c r="G53" s="58"/>
      <c r="H53" s="162"/>
      <c r="I53" s="162"/>
      <c r="J53" s="431"/>
      <c r="K53" s="160"/>
      <c r="L53" s="106"/>
      <c r="M53" s="58"/>
      <c r="N53" s="58"/>
      <c r="O53" s="58"/>
      <c r="P53" s="58"/>
      <c r="Q53" s="58"/>
      <c r="R53" s="58"/>
      <c r="S53" s="41"/>
      <c r="T53" s="41"/>
      <c r="U53" s="4"/>
    </row>
    <row r="54" spans="1:21" ht="14.25" customHeight="1" x14ac:dyDescent="0.3">
      <c r="A54" s="650" t="s">
        <v>115</v>
      </c>
      <c r="B54" s="650"/>
      <c r="C54" s="650"/>
      <c r="D54" s="650"/>
      <c r="E54" s="650"/>
      <c r="F54" s="650"/>
      <c r="G54" s="650"/>
      <c r="H54" s="650"/>
      <c r="I54" s="650"/>
      <c r="J54" s="650"/>
      <c r="K54" s="22"/>
      <c r="L54" s="650" t="s">
        <v>115</v>
      </c>
      <c r="M54" s="650"/>
      <c r="N54" s="650"/>
      <c r="O54" s="650"/>
      <c r="P54" s="650"/>
      <c r="Q54" s="650"/>
      <c r="R54" s="650"/>
      <c r="S54" s="650"/>
      <c r="T54" s="650"/>
      <c r="U54" s="650"/>
    </row>
    <row r="55" spans="1:21" ht="12.75" customHeight="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2.75"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28.5"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64.5" customHeight="1" x14ac:dyDescent="0.3">
      <c r="A60" s="637" t="s">
        <v>435</v>
      </c>
      <c r="B60" s="637"/>
      <c r="C60" s="637"/>
      <c r="D60" s="637"/>
      <c r="E60" s="637"/>
      <c r="F60" s="637"/>
      <c r="G60" s="637"/>
      <c r="H60" s="637"/>
      <c r="I60" s="637"/>
      <c r="J60" s="551"/>
      <c r="K60" s="22"/>
      <c r="L60" s="637" t="s">
        <v>435</v>
      </c>
      <c r="M60" s="637"/>
      <c r="N60" s="637"/>
      <c r="O60" s="637"/>
      <c r="P60" s="637"/>
      <c r="Q60" s="637"/>
      <c r="R60" s="637"/>
      <c r="S60" s="637"/>
      <c r="T60" s="637"/>
      <c r="U60" s="572"/>
    </row>
    <row r="61" spans="1:21" ht="81" customHeight="1" x14ac:dyDescent="0.3">
      <c r="A61" s="647" t="s">
        <v>440</v>
      </c>
      <c r="B61" s="647"/>
      <c r="C61" s="647"/>
      <c r="D61" s="647"/>
      <c r="E61" s="647"/>
      <c r="F61" s="647"/>
      <c r="G61" s="647"/>
      <c r="H61" s="647"/>
      <c r="I61" s="647"/>
      <c r="J61" s="647"/>
      <c r="K61" s="22"/>
      <c r="L61" s="647" t="s">
        <v>440</v>
      </c>
      <c r="M61" s="647"/>
      <c r="N61" s="647"/>
      <c r="O61" s="647"/>
      <c r="P61" s="647"/>
      <c r="Q61" s="647"/>
      <c r="R61" s="647"/>
      <c r="S61" s="647"/>
      <c r="T61" s="647"/>
      <c r="U61" s="647"/>
    </row>
    <row r="62" spans="1:21" x14ac:dyDescent="0.3">
      <c r="A62" s="637" t="s">
        <v>441</v>
      </c>
      <c r="B62" s="637"/>
      <c r="C62" s="637"/>
      <c r="D62" s="637"/>
      <c r="E62" s="637"/>
      <c r="F62" s="637"/>
      <c r="G62" s="637"/>
      <c r="H62" s="637"/>
      <c r="I62" s="637"/>
      <c r="J62" s="637"/>
      <c r="K62" s="139"/>
      <c r="L62" s="637" t="s">
        <v>441</v>
      </c>
      <c r="M62" s="637"/>
      <c r="N62" s="637"/>
      <c r="O62" s="637"/>
      <c r="P62" s="637"/>
      <c r="Q62" s="637"/>
      <c r="R62" s="637"/>
      <c r="S62" s="637"/>
      <c r="T62" s="637"/>
      <c r="U62" s="637"/>
    </row>
    <row r="63" spans="1:21" x14ac:dyDescent="0.3">
      <c r="J63" s="172"/>
      <c r="K63" s="139"/>
      <c r="L63" s="506"/>
      <c r="M63" s="139"/>
      <c r="N63" s="328"/>
      <c r="O63" s="506"/>
      <c r="P63" s="139"/>
      <c r="Q63" s="139"/>
    </row>
    <row r="64" spans="1:21" x14ac:dyDescent="0.3">
      <c r="B64" s="34"/>
      <c r="C64" s="34"/>
      <c r="D64" s="34"/>
      <c r="E64" s="139"/>
      <c r="F64" s="139"/>
      <c r="G64" s="139"/>
      <c r="H64" s="139"/>
      <c r="I64" s="476"/>
      <c r="J64" s="172"/>
      <c r="K64" s="139"/>
      <c r="L64" s="139"/>
      <c r="M64" s="139"/>
      <c r="N64" s="328"/>
      <c r="O64" s="139"/>
      <c r="P64" s="139"/>
      <c r="Q64" s="139"/>
    </row>
    <row r="65" spans="1:17" x14ac:dyDescent="0.3">
      <c r="B65" s="34"/>
      <c r="C65" s="34"/>
      <c r="D65" s="34"/>
      <c r="E65" s="139"/>
      <c r="F65" s="139"/>
      <c r="G65" s="139"/>
      <c r="H65" s="139"/>
      <c r="I65" s="476"/>
      <c r="J65" s="172"/>
      <c r="K65" s="139"/>
      <c r="L65" s="139"/>
      <c r="M65" s="139"/>
      <c r="N65" s="328"/>
      <c r="O65" s="507"/>
      <c r="P65" s="139"/>
      <c r="Q65" s="139"/>
    </row>
    <row r="66" spans="1:17" x14ac:dyDescent="0.3">
      <c r="A66" s="139"/>
      <c r="B66" s="139"/>
      <c r="C66" s="172"/>
      <c r="D66" s="139"/>
      <c r="E66" s="139"/>
      <c r="F66" s="139"/>
      <c r="G66" s="139"/>
      <c r="H66" s="139"/>
      <c r="I66" s="476"/>
      <c r="J66" s="172"/>
      <c r="K66" s="139"/>
      <c r="L66" s="139"/>
      <c r="M66" s="139"/>
      <c r="N66" s="328"/>
      <c r="O66" s="139"/>
      <c r="P66" s="139"/>
      <c r="Q66" s="139"/>
    </row>
    <row r="67" spans="1:17" x14ac:dyDescent="0.3">
      <c r="A67" s="139"/>
      <c r="B67" s="139"/>
      <c r="C67" s="172"/>
      <c r="D67" s="139"/>
      <c r="E67" s="139"/>
      <c r="F67" s="139"/>
      <c r="G67" s="139"/>
      <c r="H67" s="139"/>
      <c r="I67" s="476"/>
      <c r="J67" s="172"/>
      <c r="K67" s="139"/>
      <c r="L67" s="139"/>
      <c r="M67" s="139"/>
      <c r="N67" s="328"/>
      <c r="O67" s="507"/>
      <c r="P67" s="139"/>
      <c r="Q67" s="139"/>
    </row>
    <row r="68" spans="1:17" x14ac:dyDescent="0.3">
      <c r="A68" s="139"/>
      <c r="B68" s="331"/>
      <c r="C68" s="331"/>
      <c r="D68" s="331"/>
      <c r="E68" s="331"/>
      <c r="F68" s="331"/>
      <c r="G68" s="331"/>
      <c r="H68" s="331"/>
      <c r="I68" s="476"/>
      <c r="J68" s="172"/>
      <c r="K68" s="139"/>
      <c r="L68" s="139"/>
      <c r="M68" s="139"/>
      <c r="N68" s="328"/>
      <c r="O68" s="139"/>
      <c r="P68" s="139"/>
      <c r="Q68" s="139"/>
    </row>
    <row r="69" spans="1:17" x14ac:dyDescent="0.3">
      <c r="B69" s="34"/>
      <c r="C69" s="34"/>
      <c r="D69" s="34"/>
      <c r="E69" s="34"/>
      <c r="F69" s="34"/>
      <c r="G69" s="34"/>
      <c r="H69" s="34"/>
      <c r="O69" s="507"/>
    </row>
    <row r="70" spans="1:17" x14ac:dyDescent="0.3">
      <c r="B70" s="34"/>
      <c r="C70" s="34"/>
      <c r="D70" s="34"/>
      <c r="E70" s="34"/>
      <c r="F70" s="34"/>
      <c r="G70" s="34"/>
      <c r="H70" s="34"/>
    </row>
    <row r="72" spans="1:17" x14ac:dyDescent="0.3">
      <c r="L72" s="505"/>
      <c r="N72" s="505"/>
    </row>
    <row r="73" spans="1:17" x14ac:dyDescent="0.3">
      <c r="N73" s="507"/>
      <c r="P73" s="331"/>
    </row>
    <row r="74" spans="1:17" x14ac:dyDescent="0.3">
      <c r="B74" s="34"/>
      <c r="C74" s="34"/>
      <c r="D74" s="34"/>
      <c r="E74" s="34"/>
      <c r="F74" s="34"/>
      <c r="G74" s="34"/>
      <c r="H74" s="34"/>
      <c r="N74" s="507"/>
    </row>
    <row r="75" spans="1:17" x14ac:dyDescent="0.3">
      <c r="B75" s="34"/>
      <c r="C75" s="34"/>
      <c r="D75" s="34"/>
      <c r="E75" s="34"/>
      <c r="F75" s="34"/>
      <c r="G75" s="34"/>
      <c r="H75" s="34"/>
      <c r="N75" s="507"/>
    </row>
  </sheetData>
  <mergeCells count="24">
    <mergeCell ref="A61:J61"/>
    <mergeCell ref="A62:J62"/>
    <mergeCell ref="L60:T60"/>
    <mergeCell ref="L61:U61"/>
    <mergeCell ref="L62:U62"/>
    <mergeCell ref="A60:I60"/>
    <mergeCell ref="L3:U3"/>
    <mergeCell ref="L4:U4"/>
    <mergeCell ref="L5:U5"/>
    <mergeCell ref="A3:J3"/>
    <mergeCell ref="A4:J4"/>
    <mergeCell ref="A5:J5"/>
    <mergeCell ref="A54:J54"/>
    <mergeCell ref="L59:U59"/>
    <mergeCell ref="L54:U54"/>
    <mergeCell ref="L55:U55"/>
    <mergeCell ref="L56:U56"/>
    <mergeCell ref="L57:U57"/>
    <mergeCell ref="L58:U58"/>
    <mergeCell ref="A55:J55"/>
    <mergeCell ref="A56:J56"/>
    <mergeCell ref="A57:J57"/>
    <mergeCell ref="A58:J58"/>
    <mergeCell ref="A59:J59"/>
  </mergeCells>
  <phoneticPr fontId="2" type="noConversion"/>
  <conditionalFormatting sqref="O64:O69">
    <cfRule type="cellIs" dxfId="118" priority="2" operator="greaterThan">
      <formula>1.96</formula>
    </cfRule>
  </conditionalFormatting>
  <conditionalFormatting sqref="N73:N75">
    <cfRule type="cellIs" dxfId="117" priority="1" operator="greaterThan">
      <formula>1.96</formula>
    </cfRule>
  </conditionalFormatting>
  <hyperlinks>
    <hyperlink ref="A1" location="Indice!A1" display="Indice" xr:uid="{4F59411E-4D45-441A-A3A2-3EF7946F9F7B}"/>
  </hyperlinks>
  <pageMargins left="0.75" right="0.75" top="1" bottom="1" header="0" footer="0"/>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14"/>
  <dimension ref="A1:U75"/>
  <sheetViews>
    <sheetView workbookViewId="0"/>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D2" s="10"/>
    </row>
    <row r="3" spans="1:21" ht="13.2" customHeight="1" x14ac:dyDescent="0.3">
      <c r="A3" s="649" t="s">
        <v>203</v>
      </c>
      <c r="B3" s="649"/>
      <c r="C3" s="649"/>
      <c r="D3" s="649"/>
      <c r="E3" s="649"/>
      <c r="F3" s="649"/>
      <c r="G3" s="649"/>
      <c r="H3" s="649"/>
      <c r="I3" s="649"/>
      <c r="J3" s="649"/>
      <c r="K3" s="133"/>
      <c r="L3" s="649" t="s">
        <v>204</v>
      </c>
      <c r="M3" s="649"/>
      <c r="N3" s="649"/>
      <c r="O3" s="649"/>
      <c r="P3" s="649"/>
      <c r="Q3" s="649"/>
      <c r="R3" s="649"/>
      <c r="S3" s="649"/>
      <c r="T3" s="649"/>
      <c r="U3" s="649"/>
    </row>
    <row r="4" spans="1:21" ht="13.2"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3.2" customHeight="1" x14ac:dyDescent="0.3">
      <c r="A5" s="642" t="s">
        <v>146</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1"/>
      <c r="H6" s="12"/>
      <c r="I6" s="12"/>
      <c r="J6" s="12"/>
      <c r="K6" s="12"/>
      <c r="L6" s="11"/>
      <c r="M6" s="11"/>
      <c r="N6" s="11"/>
      <c r="O6" s="11"/>
      <c r="P6" s="11"/>
      <c r="Q6" s="11"/>
      <c r="R6" s="11"/>
    </row>
    <row r="7" spans="1:21" ht="13.95"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ht="13.95" customHeight="1" x14ac:dyDescent="0.3">
      <c r="A8" s="82"/>
      <c r="B8" s="322"/>
      <c r="C8" s="322"/>
      <c r="D8" s="322"/>
      <c r="E8" s="322"/>
      <c r="F8" s="322"/>
      <c r="G8" s="322"/>
      <c r="H8" s="12"/>
      <c r="I8" s="12"/>
      <c r="J8" s="3"/>
      <c r="K8" s="12"/>
      <c r="L8" s="82"/>
      <c r="M8" s="322"/>
      <c r="N8" s="322"/>
      <c r="O8" s="322"/>
      <c r="P8" s="322"/>
      <c r="Q8" s="322"/>
      <c r="R8" s="322"/>
      <c r="S8" s="12"/>
      <c r="T8" s="12"/>
      <c r="U8" s="3"/>
    </row>
    <row r="9" spans="1:21" ht="13.95" customHeight="1" x14ac:dyDescent="0.3">
      <c r="A9" s="332" t="s">
        <v>41</v>
      </c>
      <c r="B9" s="110" t="s">
        <v>71</v>
      </c>
      <c r="C9" s="22" t="s">
        <v>88</v>
      </c>
      <c r="D9" s="59">
        <v>12.608956826901757</v>
      </c>
      <c r="E9" s="59">
        <v>9.912436040619923</v>
      </c>
      <c r="F9" s="59">
        <v>8.0939663848020498</v>
      </c>
      <c r="G9" s="59">
        <v>4.5266832562400685</v>
      </c>
      <c r="H9" s="59">
        <v>3.5232814134954542</v>
      </c>
      <c r="I9" s="59">
        <v>2.2393805969067393</v>
      </c>
      <c r="J9" s="83">
        <v>4.0143458904864389</v>
      </c>
      <c r="K9" s="12"/>
      <c r="L9" s="332" t="s">
        <v>41</v>
      </c>
      <c r="M9" s="110" t="s">
        <v>71</v>
      </c>
      <c r="N9" s="22" t="s">
        <v>88</v>
      </c>
      <c r="O9" s="56">
        <v>1999543</v>
      </c>
      <c r="P9" s="56">
        <v>1609566</v>
      </c>
      <c r="Q9" s="56">
        <v>1340482</v>
      </c>
      <c r="R9" s="56">
        <v>754885</v>
      </c>
      <c r="S9" s="56">
        <v>597365</v>
      </c>
      <c r="T9" s="56">
        <v>376914</v>
      </c>
      <c r="U9" s="384">
        <v>721267</v>
      </c>
    </row>
    <row r="10" spans="1:21" ht="13.95" customHeight="1" x14ac:dyDescent="0.3">
      <c r="A10" s="332"/>
      <c r="B10" s="110"/>
      <c r="C10" s="22" t="s">
        <v>89</v>
      </c>
      <c r="D10" s="59">
        <v>0.26402056422722769</v>
      </c>
      <c r="E10" s="59">
        <v>0.23803088744925993</v>
      </c>
      <c r="F10" s="59">
        <v>0.262857541108027</v>
      </c>
      <c r="G10" s="59">
        <v>0.15138444739304166</v>
      </c>
      <c r="H10" s="59">
        <v>0.11351530870341402</v>
      </c>
      <c r="I10" s="59">
        <v>8.6864221811223316E-2</v>
      </c>
      <c r="J10" s="83">
        <v>0.1230654658326987</v>
      </c>
      <c r="K10" s="12"/>
      <c r="L10" s="82"/>
      <c r="M10" s="110"/>
      <c r="N10" s="22" t="s">
        <v>89</v>
      </c>
      <c r="O10" s="56">
        <v>44202.131983147105</v>
      </c>
      <c r="P10" s="56">
        <v>41321.952467954892</v>
      </c>
      <c r="Q10" s="56">
        <v>53584.083295999037</v>
      </c>
      <c r="R10" s="56">
        <v>25052.708062480655</v>
      </c>
      <c r="S10" s="56">
        <v>20297.652101277257</v>
      </c>
      <c r="T10" s="56">
        <v>14920.806110791795</v>
      </c>
      <c r="U10" s="384">
        <v>22261.778652099623</v>
      </c>
    </row>
    <row r="11" spans="1:21" ht="13.95" customHeight="1" x14ac:dyDescent="0.3">
      <c r="A11" s="332"/>
      <c r="B11" s="110" t="s">
        <v>72</v>
      </c>
      <c r="C11" s="22" t="s">
        <v>88</v>
      </c>
      <c r="D11" s="59">
        <v>6.6449454971882416</v>
      </c>
      <c r="E11" s="59">
        <v>9.0171626485043141</v>
      </c>
      <c r="F11" s="59">
        <v>9.2887821817547422</v>
      </c>
      <c r="G11" s="59">
        <v>3.4573954344540776</v>
      </c>
      <c r="H11" s="59">
        <v>3.8694214480234934</v>
      </c>
      <c r="I11" s="59">
        <v>4.2104036513125953</v>
      </c>
      <c r="J11" s="83">
        <v>7.8912688395575028</v>
      </c>
      <c r="K11" s="12"/>
      <c r="L11" s="82"/>
      <c r="M11" s="110" t="s">
        <v>72</v>
      </c>
      <c r="N11" s="22" t="s">
        <v>88</v>
      </c>
      <c r="O11" s="56">
        <v>9973</v>
      </c>
      <c r="P11" s="56">
        <v>18641</v>
      </c>
      <c r="Q11" s="56">
        <v>22362</v>
      </c>
      <c r="R11" s="56">
        <v>12171</v>
      </c>
      <c r="S11" s="56">
        <v>17775</v>
      </c>
      <c r="T11" s="56">
        <v>32518</v>
      </c>
      <c r="U11" s="384">
        <v>93533</v>
      </c>
    </row>
    <row r="12" spans="1:21" ht="13.95" customHeight="1" x14ac:dyDescent="0.3">
      <c r="A12" s="332"/>
      <c r="B12" s="110"/>
      <c r="C12" s="22" t="s">
        <v>89</v>
      </c>
      <c r="D12" s="59">
        <v>1.0240540650098864</v>
      </c>
      <c r="E12" s="59">
        <v>2.055466268961669</v>
      </c>
      <c r="F12" s="59">
        <v>1.8883688498535371</v>
      </c>
      <c r="G12" s="59">
        <v>0.7150978648139692</v>
      </c>
      <c r="H12" s="59">
        <v>0.71949613109214594</v>
      </c>
      <c r="I12" s="59">
        <v>0.56663138169606986</v>
      </c>
      <c r="J12" s="83">
        <v>0.68391832630226579</v>
      </c>
      <c r="K12" s="12"/>
      <c r="L12" s="82"/>
      <c r="M12" s="110"/>
      <c r="N12" s="22" t="s">
        <v>89</v>
      </c>
      <c r="O12" s="56">
        <v>1527.1172707851088</v>
      </c>
      <c r="P12" s="56">
        <v>4343.4332935407901</v>
      </c>
      <c r="Q12" s="56">
        <v>5154.0267567938836</v>
      </c>
      <c r="R12" s="56">
        <v>2378.549413384198</v>
      </c>
      <c r="S12" s="56">
        <v>3435.8349307723424</v>
      </c>
      <c r="T12" s="56">
        <v>4437.0129876411738</v>
      </c>
      <c r="U12" s="384">
        <v>7463.3886648136031</v>
      </c>
    </row>
    <row r="13" spans="1:21" ht="13.95" customHeight="1" x14ac:dyDescent="0.3">
      <c r="A13" s="332"/>
      <c r="B13" s="322" t="s">
        <v>36</v>
      </c>
      <c r="C13" s="22" t="s">
        <v>88</v>
      </c>
      <c r="D13" s="59">
        <v>16.756412537576207</v>
      </c>
      <c r="E13" s="59">
        <v>7.2608525842241551</v>
      </c>
      <c r="F13" s="59">
        <v>6.7699232765997222</v>
      </c>
      <c r="G13" s="59">
        <v>5.0852962216867894</v>
      </c>
      <c r="H13" s="59">
        <v>4.1196554533007506</v>
      </c>
      <c r="I13" s="59">
        <v>1.8531713870772979</v>
      </c>
      <c r="J13" s="83">
        <v>4.3245291758340088</v>
      </c>
      <c r="K13" s="12"/>
      <c r="L13" s="82"/>
      <c r="M13" s="322" t="s">
        <v>36</v>
      </c>
      <c r="N13" s="22" t="s">
        <v>88</v>
      </c>
      <c r="O13" s="56">
        <v>17893</v>
      </c>
      <c r="P13" s="56">
        <v>10039</v>
      </c>
      <c r="Q13" s="56">
        <v>9415</v>
      </c>
      <c r="R13" s="56">
        <v>11587</v>
      </c>
      <c r="S13" s="56">
        <v>4754</v>
      </c>
      <c r="T13" s="56">
        <v>3407</v>
      </c>
      <c r="U13" s="384">
        <v>16432</v>
      </c>
    </row>
    <row r="14" spans="1:21" ht="13.95" customHeight="1" x14ac:dyDescent="0.3">
      <c r="A14" s="332"/>
      <c r="B14" s="322"/>
      <c r="C14" s="22" t="s">
        <v>89</v>
      </c>
      <c r="D14" s="59">
        <v>2.2710477377323586</v>
      </c>
      <c r="E14" s="59">
        <v>1.2310295727622826</v>
      </c>
      <c r="F14" s="59">
        <v>1.3857211660011832</v>
      </c>
      <c r="G14" s="59">
        <v>0.87964253832590078</v>
      </c>
      <c r="H14" s="59">
        <v>1.3014022670298693</v>
      </c>
      <c r="I14" s="59">
        <v>0.46670622324249783</v>
      </c>
      <c r="J14" s="83">
        <v>0.59814274577177051</v>
      </c>
      <c r="K14" s="12"/>
      <c r="L14" s="82"/>
      <c r="M14" s="322"/>
      <c r="N14" s="22" t="s">
        <v>89</v>
      </c>
      <c r="O14" s="56">
        <v>2635.5466704447399</v>
      </c>
      <c r="P14" s="56">
        <v>1727.6448890376992</v>
      </c>
      <c r="Q14" s="56">
        <v>1954.0317238411913</v>
      </c>
      <c r="R14" s="56">
        <v>1993.3960812422197</v>
      </c>
      <c r="S14" s="56">
        <v>1564.0228813589349</v>
      </c>
      <c r="T14" s="56">
        <v>860.19328604779412</v>
      </c>
      <c r="U14" s="384">
        <v>2366.8004193236234</v>
      </c>
    </row>
    <row r="15" spans="1:21" ht="13.95" customHeight="1" x14ac:dyDescent="0.3">
      <c r="A15" s="332"/>
      <c r="B15" s="322" t="s">
        <v>6</v>
      </c>
      <c r="C15" s="22" t="s">
        <v>88</v>
      </c>
      <c r="D15" s="59">
        <v>12.580894438424167</v>
      </c>
      <c r="E15" s="59">
        <v>9.8791672232160543</v>
      </c>
      <c r="F15" s="59">
        <v>8.1000760862058492</v>
      </c>
      <c r="G15" s="59">
        <v>4.5122457011005714</v>
      </c>
      <c r="H15" s="59">
        <v>3.5362781495941715</v>
      </c>
      <c r="I15" s="59">
        <v>2.3209704607950461</v>
      </c>
      <c r="J15" s="83">
        <f>+'13'!J15</f>
        <v>4.2556398368256358</v>
      </c>
      <c r="K15" s="12"/>
      <c r="L15" s="82"/>
      <c r="M15" s="322" t="s">
        <v>6</v>
      </c>
      <c r="N15" s="22" t="s">
        <v>88</v>
      </c>
      <c r="O15" s="56">
        <v>2027409</v>
      </c>
      <c r="P15" s="56">
        <v>1638246</v>
      </c>
      <c r="Q15" s="56">
        <v>1372259</v>
      </c>
      <c r="R15" s="56">
        <v>778643</v>
      </c>
      <c r="S15" s="56">
        <v>619894</v>
      </c>
      <c r="T15" s="56">
        <v>412839</v>
      </c>
      <c r="U15" s="384">
        <f>+'13'!U15</f>
        <v>831232</v>
      </c>
    </row>
    <row r="16" spans="1:21" ht="13.95" customHeight="1" x14ac:dyDescent="0.3">
      <c r="A16" s="332"/>
      <c r="B16" s="322"/>
      <c r="C16" s="22" t="s">
        <v>89</v>
      </c>
      <c r="D16" s="59">
        <v>0.26339552443911862</v>
      </c>
      <c r="E16" s="59">
        <v>0.24119966588456784</v>
      </c>
      <c r="F16" s="59">
        <v>0.26199497056601045</v>
      </c>
      <c r="G16" s="59">
        <v>0.14966016430338017</v>
      </c>
      <c r="H16" s="59">
        <v>0.11185419652719798</v>
      </c>
      <c r="I16" s="59">
        <v>8.8946816586530225E-2</v>
      </c>
      <c r="J16" s="83">
        <f>+'13'!J16</f>
        <v>0.12529682051517249</v>
      </c>
      <c r="K16" s="12"/>
      <c r="L16" s="82"/>
      <c r="M16" s="322"/>
      <c r="N16" s="22" t="s">
        <v>89</v>
      </c>
      <c r="O16" s="56">
        <v>44634.818292320284</v>
      </c>
      <c r="P16" s="56">
        <v>42559.290520602008</v>
      </c>
      <c r="Q16" s="56">
        <v>54354.434876409599</v>
      </c>
      <c r="R16" s="56">
        <v>25566.780853121207</v>
      </c>
      <c r="S16" s="56">
        <v>20790.997222581191</v>
      </c>
      <c r="T16" s="56">
        <v>16298.45996713995</v>
      </c>
      <c r="U16" s="384">
        <f>+'13'!U16</f>
        <v>24534.69959140247</v>
      </c>
    </row>
    <row r="17" spans="1:21" ht="13.95" customHeight="1" x14ac:dyDescent="0.3">
      <c r="A17" s="332"/>
      <c r="B17" s="278"/>
      <c r="C17" s="278"/>
      <c r="D17" s="155"/>
      <c r="E17" s="59"/>
      <c r="F17" s="59"/>
      <c r="G17" s="59"/>
      <c r="H17" s="308"/>
      <c r="I17" s="308"/>
      <c r="J17" s="311"/>
      <c r="K17" s="12"/>
      <c r="L17" s="82"/>
      <c r="M17" s="278"/>
      <c r="N17" s="278"/>
      <c r="O17" s="156"/>
      <c r="P17" s="338"/>
      <c r="Q17" s="338"/>
      <c r="R17" s="338"/>
      <c r="S17" s="338"/>
      <c r="T17" s="338"/>
      <c r="U17" s="389"/>
    </row>
    <row r="18" spans="1:21" ht="13.95" customHeight="1" x14ac:dyDescent="0.3">
      <c r="A18" s="332" t="s">
        <v>42</v>
      </c>
      <c r="B18" s="110" t="s">
        <v>71</v>
      </c>
      <c r="C18" s="22" t="s">
        <v>88</v>
      </c>
      <c r="D18" s="59">
        <v>16.57807901014219</v>
      </c>
      <c r="E18" s="59">
        <v>15.426659141037497</v>
      </c>
      <c r="F18" s="59">
        <v>14.17163557134962</v>
      </c>
      <c r="G18" s="59">
        <v>9.9028215906873562</v>
      </c>
      <c r="H18" s="59">
        <v>8.2075385063726234</v>
      </c>
      <c r="I18" s="59">
        <v>6.2538366312221161</v>
      </c>
      <c r="J18" s="83">
        <v>6.3754937042069244</v>
      </c>
      <c r="K18" s="12"/>
      <c r="L18" s="332" t="s">
        <v>42</v>
      </c>
      <c r="M18" s="110" t="s">
        <v>71</v>
      </c>
      <c r="N18" s="22" t="s">
        <v>88</v>
      </c>
      <c r="O18" s="56">
        <v>2628971</v>
      </c>
      <c r="P18" s="56">
        <v>2504957</v>
      </c>
      <c r="Q18" s="56">
        <v>2347035</v>
      </c>
      <c r="R18" s="56">
        <v>1651428</v>
      </c>
      <c r="S18" s="56">
        <v>1391571</v>
      </c>
      <c r="T18" s="56">
        <v>1053166</v>
      </c>
      <c r="U18" s="384">
        <v>1145500</v>
      </c>
    </row>
    <row r="19" spans="1:21" ht="13.95" customHeight="1" x14ac:dyDescent="0.3">
      <c r="A19" s="332"/>
      <c r="B19" s="110"/>
      <c r="C19" s="22" t="s">
        <v>89</v>
      </c>
      <c r="D19" s="59">
        <v>0.32530978988552767</v>
      </c>
      <c r="E19" s="59">
        <v>0.29529902750853315</v>
      </c>
      <c r="F19" s="59">
        <v>0.36691665838675025</v>
      </c>
      <c r="G19" s="59">
        <v>0.24061345769920123</v>
      </c>
      <c r="H19" s="59">
        <v>0.16730295715133692</v>
      </c>
      <c r="I19" s="59">
        <v>0.15138697561043998</v>
      </c>
      <c r="J19" s="83">
        <v>0.15867716258937362</v>
      </c>
      <c r="K19" s="12"/>
      <c r="L19" s="82"/>
      <c r="M19" s="110"/>
      <c r="N19" s="22" t="s">
        <v>89</v>
      </c>
      <c r="O19" s="56">
        <v>57694.521326696464</v>
      </c>
      <c r="P19" s="56">
        <v>52733.419422956889</v>
      </c>
      <c r="Q19" s="56">
        <v>83898.095253983498</v>
      </c>
      <c r="R19" s="56">
        <v>43095.629772292537</v>
      </c>
      <c r="S19" s="56">
        <v>30961.948645160948</v>
      </c>
      <c r="T19" s="56">
        <v>26779.462275281712</v>
      </c>
      <c r="U19" s="384">
        <v>29476.149622111679</v>
      </c>
    </row>
    <row r="20" spans="1:21" ht="13.95" customHeight="1" x14ac:dyDescent="0.3">
      <c r="A20" s="332"/>
      <c r="B20" s="110" t="s">
        <v>72</v>
      </c>
      <c r="C20" s="22" t="s">
        <v>88</v>
      </c>
      <c r="D20" s="59">
        <v>13.305215745848992</v>
      </c>
      <c r="E20" s="59">
        <v>14.81850547579428</v>
      </c>
      <c r="F20" s="59">
        <v>10.340945908898323</v>
      </c>
      <c r="G20" s="59">
        <v>7.2193121001738501</v>
      </c>
      <c r="H20" s="59">
        <v>5.8636701054267677</v>
      </c>
      <c r="I20" s="59">
        <v>6.6240248600006479</v>
      </c>
      <c r="J20" s="83">
        <v>9.0933557866886261</v>
      </c>
      <c r="K20" s="12"/>
      <c r="L20" s="82"/>
      <c r="M20" s="110" t="s">
        <v>72</v>
      </c>
      <c r="N20" s="22" t="s">
        <v>88</v>
      </c>
      <c r="O20" s="56">
        <v>19969</v>
      </c>
      <c r="P20" s="56">
        <v>30634</v>
      </c>
      <c r="Q20" s="56">
        <v>24895</v>
      </c>
      <c r="R20" s="56">
        <v>25414</v>
      </c>
      <c r="S20" s="56">
        <v>26936</v>
      </c>
      <c r="T20" s="56">
        <v>51159</v>
      </c>
      <c r="U20" s="384">
        <v>107781</v>
      </c>
    </row>
    <row r="21" spans="1:21" ht="13.95" customHeight="1" x14ac:dyDescent="0.3">
      <c r="A21" s="332"/>
      <c r="B21" s="110"/>
      <c r="C21" s="22" t="s">
        <v>89</v>
      </c>
      <c r="D21" s="59">
        <v>1.9168081486477813</v>
      </c>
      <c r="E21" s="59">
        <v>4.2846610688017579</v>
      </c>
      <c r="F21" s="59">
        <v>1.9234632814265826</v>
      </c>
      <c r="G21" s="59">
        <v>0.94461563565311579</v>
      </c>
      <c r="H21" s="59">
        <v>0.69303725501168789</v>
      </c>
      <c r="I21" s="59">
        <v>0.7817435482014039</v>
      </c>
      <c r="J21" s="83">
        <v>0.8340386585626488</v>
      </c>
      <c r="K21" s="12"/>
      <c r="L21" s="82"/>
      <c r="M21" s="110"/>
      <c r="N21" s="22" t="s">
        <v>89</v>
      </c>
      <c r="O21" s="56">
        <v>2993.3671915468985</v>
      </c>
      <c r="P21" s="56">
        <v>10084.157024496149</v>
      </c>
      <c r="Q21" s="56">
        <v>4856.8545578149669</v>
      </c>
      <c r="R21" s="56">
        <v>3837.2823614688155</v>
      </c>
      <c r="S21" s="56">
        <v>3500.64941658916</v>
      </c>
      <c r="T21" s="56">
        <v>5798.1188237197148</v>
      </c>
      <c r="U21" s="384">
        <v>9105.9418538204991</v>
      </c>
    </row>
    <row r="22" spans="1:21" ht="13.95" customHeight="1" x14ac:dyDescent="0.3">
      <c r="A22" s="332"/>
      <c r="B22" s="322" t="s">
        <v>36</v>
      </c>
      <c r="C22" s="22" t="s">
        <v>88</v>
      </c>
      <c r="D22" s="59">
        <v>13.489974996019965</v>
      </c>
      <c r="E22" s="59">
        <v>12.179774630773458</v>
      </c>
      <c r="F22" s="59">
        <v>10.733366409963256</v>
      </c>
      <c r="G22" s="59">
        <v>11.492936235204276</v>
      </c>
      <c r="H22" s="59">
        <v>6.9351288583857613</v>
      </c>
      <c r="I22" s="59">
        <v>6.0485077265334759</v>
      </c>
      <c r="J22" s="83">
        <v>7.2826418788752862</v>
      </c>
      <c r="K22" s="12"/>
      <c r="L22" s="82"/>
      <c r="M22" s="322" t="s">
        <v>36</v>
      </c>
      <c r="N22" s="22" t="s">
        <v>88</v>
      </c>
      <c r="O22" s="56">
        <v>14405</v>
      </c>
      <c r="P22" s="56">
        <v>16840</v>
      </c>
      <c r="Q22" s="56">
        <v>14927</v>
      </c>
      <c r="R22" s="56">
        <v>26187</v>
      </c>
      <c r="S22" s="56">
        <v>8003</v>
      </c>
      <c r="T22" s="56">
        <v>11120</v>
      </c>
      <c r="U22" s="384">
        <v>27672</v>
      </c>
    </row>
    <row r="23" spans="1:21" ht="13.95" customHeight="1" x14ac:dyDescent="0.3">
      <c r="A23" s="332"/>
      <c r="B23" s="322"/>
      <c r="C23" s="22" t="s">
        <v>89</v>
      </c>
      <c r="D23" s="59">
        <v>1.9348197237634857</v>
      </c>
      <c r="E23" s="59">
        <v>1.4200325037755746</v>
      </c>
      <c r="F23" s="59">
        <v>1.7687466028088021</v>
      </c>
      <c r="G23" s="59">
        <v>1.4011532681108985</v>
      </c>
      <c r="H23" s="59">
        <v>1.4072335333560753</v>
      </c>
      <c r="I23" s="59">
        <v>0.8987897256535976</v>
      </c>
      <c r="J23" s="83">
        <v>0.7541427669907399</v>
      </c>
      <c r="K23" s="12"/>
      <c r="L23" s="82"/>
      <c r="M23" s="322"/>
      <c r="N23" s="22" t="s">
        <v>89</v>
      </c>
      <c r="O23" s="56">
        <v>2113.6776264665868</v>
      </c>
      <c r="P23" s="56">
        <v>2094.0335101370383</v>
      </c>
      <c r="Q23" s="56">
        <v>2857.2234702258952</v>
      </c>
      <c r="R23" s="56">
        <v>3267.3417502870866</v>
      </c>
      <c r="S23" s="56">
        <v>1686.7303004363964</v>
      </c>
      <c r="T23" s="56">
        <v>1713.7670243706787</v>
      </c>
      <c r="U23" s="384">
        <v>3020.2131959506573</v>
      </c>
    </row>
    <row r="24" spans="1:21" ht="13.95" customHeight="1" x14ac:dyDescent="0.3">
      <c r="A24" s="332"/>
      <c r="B24" s="322" t="s">
        <v>6</v>
      </c>
      <c r="C24" s="22" t="s">
        <v>88</v>
      </c>
      <c r="D24" s="59">
        <v>16.527135027073871</v>
      </c>
      <c r="E24" s="59">
        <v>15.392006252248184</v>
      </c>
      <c r="F24" s="59">
        <v>14.088975409811875</v>
      </c>
      <c r="G24" s="59">
        <v>9.8690738683833352</v>
      </c>
      <c r="H24" s="59">
        <v>8.1377399090450648</v>
      </c>
      <c r="I24" s="59">
        <v>6.2677879283157738</v>
      </c>
      <c r="J24" s="83">
        <f>+'13'!J24</f>
        <v>6.5580663592129618</v>
      </c>
      <c r="K24" s="12"/>
      <c r="L24" s="82"/>
      <c r="M24" s="322" t="s">
        <v>6</v>
      </c>
      <c r="N24" s="22" t="s">
        <v>88</v>
      </c>
      <c r="O24" s="56">
        <v>2663345</v>
      </c>
      <c r="P24" s="56">
        <v>2552431</v>
      </c>
      <c r="Q24" s="56">
        <v>2386857</v>
      </c>
      <c r="R24" s="56">
        <v>1703029</v>
      </c>
      <c r="S24" s="56">
        <v>1426510</v>
      </c>
      <c r="T24" s="56">
        <v>1115445</v>
      </c>
      <c r="U24" s="384">
        <f>+'13'!U24</f>
        <v>1280953</v>
      </c>
    </row>
    <row r="25" spans="1:21" ht="13.95" customHeight="1" x14ac:dyDescent="0.3">
      <c r="A25" s="332"/>
      <c r="B25" s="322"/>
      <c r="C25" s="22" t="s">
        <v>89</v>
      </c>
      <c r="D25" s="59">
        <v>0.32338150896263035</v>
      </c>
      <c r="E25" s="59">
        <v>0.29745695656269155</v>
      </c>
      <c r="F25" s="59">
        <v>0.36381928329588115</v>
      </c>
      <c r="G25" s="59">
        <v>0.2373191423423599</v>
      </c>
      <c r="H25" s="59">
        <v>0.16611556858357626</v>
      </c>
      <c r="I25" s="59">
        <v>0.14901473726366321</v>
      </c>
      <c r="J25" s="83">
        <f>+'13'!J25</f>
        <v>0.16222155382083711</v>
      </c>
      <c r="K25" s="12"/>
      <c r="L25" s="82"/>
      <c r="M25" s="322"/>
      <c r="N25" s="22" t="s">
        <v>89</v>
      </c>
      <c r="O25" s="56">
        <v>58088.694235710434</v>
      </c>
      <c r="P25" s="56">
        <v>54228.563393739736</v>
      </c>
      <c r="Q25" s="56">
        <v>84958.0285716293</v>
      </c>
      <c r="R25" s="56">
        <v>44244.107554653572</v>
      </c>
      <c r="S25" s="56">
        <v>31773.228110012235</v>
      </c>
      <c r="T25" s="56">
        <v>27725.020313271758</v>
      </c>
      <c r="U25" s="384">
        <f>+'13'!U25</f>
        <v>31988.658222578961</v>
      </c>
    </row>
    <row r="26" spans="1:21" ht="13.95" customHeight="1" x14ac:dyDescent="0.3">
      <c r="A26" s="332"/>
      <c r="B26" s="278"/>
      <c r="C26" s="278"/>
      <c r="D26" s="155"/>
      <c r="E26" s="59"/>
      <c r="F26" s="59"/>
      <c r="G26" s="59"/>
      <c r="H26" s="308"/>
      <c r="I26" s="308"/>
      <c r="J26" s="311"/>
      <c r="K26" s="12"/>
      <c r="L26" s="82"/>
      <c r="M26" s="278"/>
      <c r="N26" s="278"/>
      <c r="O26" s="156"/>
      <c r="P26" s="338"/>
      <c r="Q26" s="338"/>
      <c r="R26" s="338"/>
      <c r="S26" s="338"/>
      <c r="T26" s="338"/>
      <c r="U26" s="389"/>
    </row>
    <row r="27" spans="1:21" ht="13.95" customHeight="1" x14ac:dyDescent="0.3">
      <c r="A27" s="332" t="s">
        <v>112</v>
      </c>
      <c r="B27" s="110" t="s">
        <v>71</v>
      </c>
      <c r="C27" s="22" t="s">
        <v>88</v>
      </c>
      <c r="D27" s="59">
        <v>29.187035837043947</v>
      </c>
      <c r="E27" s="59">
        <v>25.339095181657417</v>
      </c>
      <c r="F27" s="59">
        <v>22.26560195615167</v>
      </c>
      <c r="G27" s="59">
        <v>14.429504846927424</v>
      </c>
      <c r="H27" s="59">
        <v>11.730819919868077</v>
      </c>
      <c r="I27" s="59">
        <v>8.493217228128854</v>
      </c>
      <c r="J27" s="83">
        <v>10.389839594693363</v>
      </c>
      <c r="K27" s="12"/>
      <c r="L27" s="332" t="s">
        <v>112</v>
      </c>
      <c r="M27" s="110" t="s">
        <v>71</v>
      </c>
      <c r="N27" s="22" t="s">
        <v>88</v>
      </c>
      <c r="O27" s="56">
        <v>4628514</v>
      </c>
      <c r="P27" s="56">
        <v>4114523</v>
      </c>
      <c r="Q27" s="56">
        <v>3687517</v>
      </c>
      <c r="R27" s="56">
        <v>2406313</v>
      </c>
      <c r="S27" s="56">
        <v>1988936</v>
      </c>
      <c r="T27" s="56">
        <v>1430080</v>
      </c>
      <c r="U27" s="384">
        <v>1866767</v>
      </c>
    </row>
    <row r="28" spans="1:21" ht="13.95" customHeight="1" x14ac:dyDescent="0.3">
      <c r="A28" s="332"/>
      <c r="B28" s="110"/>
      <c r="C28" s="22" t="s">
        <v>89</v>
      </c>
      <c r="D28" s="59">
        <v>0.4446770597414787</v>
      </c>
      <c r="E28" s="59">
        <v>0.41748408058188047</v>
      </c>
      <c r="F28" s="59">
        <v>0.47368487892339178</v>
      </c>
      <c r="G28" s="59">
        <v>0.30707110395795018</v>
      </c>
      <c r="H28" s="59">
        <v>0.21854272418712853</v>
      </c>
      <c r="I28" s="59">
        <v>0.186819073506551</v>
      </c>
      <c r="J28" s="83">
        <v>0.20813631857048401</v>
      </c>
      <c r="K28" s="12"/>
      <c r="L28" s="82"/>
      <c r="M28" s="110"/>
      <c r="N28" s="22" t="s">
        <v>89</v>
      </c>
      <c r="O28" s="56">
        <v>81317.323997194151</v>
      </c>
      <c r="P28" s="56">
        <v>77023.36082621415</v>
      </c>
      <c r="Q28" s="56">
        <v>118730.58397092237</v>
      </c>
      <c r="R28" s="56">
        <v>54328.194551110479</v>
      </c>
      <c r="S28" s="56">
        <v>41611.549930459259</v>
      </c>
      <c r="T28" s="56">
        <v>33401.68933414475</v>
      </c>
      <c r="U28" s="384">
        <v>38820.837801318448</v>
      </c>
    </row>
    <row r="29" spans="1:21" ht="13.95" customHeight="1" x14ac:dyDescent="0.3">
      <c r="A29" s="332"/>
      <c r="B29" s="110" t="s">
        <v>72</v>
      </c>
      <c r="C29" s="22" t="s">
        <v>88</v>
      </c>
      <c r="D29" s="59">
        <v>19.950161243037233</v>
      </c>
      <c r="E29" s="59">
        <v>23.835668124298596</v>
      </c>
      <c r="F29" s="59">
        <v>19.629728090653064</v>
      </c>
      <c r="G29" s="59">
        <v>10.676707534627926</v>
      </c>
      <c r="H29" s="59">
        <v>9.7330915534502616</v>
      </c>
      <c r="I29" s="59">
        <v>10.834428511313241</v>
      </c>
      <c r="J29" s="83">
        <v>16.984624626246127</v>
      </c>
      <c r="K29" s="12"/>
      <c r="L29" s="82"/>
      <c r="M29" s="110" t="s">
        <v>72</v>
      </c>
      <c r="N29" s="22" t="s">
        <v>88</v>
      </c>
      <c r="O29" s="56">
        <v>29942</v>
      </c>
      <c r="P29" s="56">
        <v>49275</v>
      </c>
      <c r="Q29" s="56">
        <v>47257</v>
      </c>
      <c r="R29" s="56">
        <v>37585</v>
      </c>
      <c r="S29" s="56">
        <v>44711</v>
      </c>
      <c r="T29" s="56">
        <v>83677</v>
      </c>
      <c r="U29" s="384">
        <v>201314</v>
      </c>
    </row>
    <row r="30" spans="1:21" ht="13.95" customHeight="1" x14ac:dyDescent="0.3">
      <c r="A30" s="332"/>
      <c r="B30" s="110"/>
      <c r="C30" s="22" t="s">
        <v>89</v>
      </c>
      <c r="D30" s="59">
        <v>2.1284156479842324</v>
      </c>
      <c r="E30" s="59">
        <v>4.3505201221093595</v>
      </c>
      <c r="F30" s="59">
        <v>2.591344494488995</v>
      </c>
      <c r="G30" s="59">
        <v>1.1068199993875987</v>
      </c>
      <c r="H30" s="59">
        <v>1.074088127552419</v>
      </c>
      <c r="I30" s="59">
        <v>1.0716454658895105</v>
      </c>
      <c r="J30" s="83">
        <v>1.2195798279422041</v>
      </c>
      <c r="K30" s="12"/>
      <c r="L30" s="82"/>
      <c r="M30" s="110"/>
      <c r="N30" s="22" t="s">
        <v>89</v>
      </c>
      <c r="O30" s="56">
        <v>3337.6199169514052</v>
      </c>
      <c r="P30" s="56">
        <v>10972.605826557248</v>
      </c>
      <c r="Q30" s="56">
        <v>7446.8318284042589</v>
      </c>
      <c r="R30" s="56">
        <v>4301.8677507045732</v>
      </c>
      <c r="S30" s="56">
        <v>5484.3632262905439</v>
      </c>
      <c r="T30" s="56">
        <v>8077.3840417360007</v>
      </c>
      <c r="U30" s="384">
        <v>12639.42094343532</v>
      </c>
    </row>
    <row r="31" spans="1:21" ht="13.95" customHeight="1" x14ac:dyDescent="0.3">
      <c r="A31" s="332"/>
      <c r="B31" s="322" t="s">
        <v>36</v>
      </c>
      <c r="C31" s="22" t="s">
        <v>88</v>
      </c>
      <c r="D31" s="59">
        <v>30.24638753359617</v>
      </c>
      <c r="E31" s="59">
        <v>19.440627214997612</v>
      </c>
      <c r="F31" s="59">
        <v>17.503289686562979</v>
      </c>
      <c r="G31" s="59">
        <v>16.578232456891065</v>
      </c>
      <c r="H31" s="59">
        <v>11.054784311686511</v>
      </c>
      <c r="I31" s="59">
        <v>7.9016791136107738</v>
      </c>
      <c r="J31" s="83">
        <v>11.607171054709294</v>
      </c>
      <c r="K31" s="12"/>
      <c r="L31" s="82"/>
      <c r="M31" s="322" t="s">
        <v>36</v>
      </c>
      <c r="N31" s="22" t="s">
        <v>88</v>
      </c>
      <c r="O31" s="56">
        <v>32298</v>
      </c>
      <c r="P31" s="56">
        <v>26879</v>
      </c>
      <c r="Q31" s="56">
        <v>24342</v>
      </c>
      <c r="R31" s="56">
        <v>37774</v>
      </c>
      <c r="S31" s="56">
        <v>12757</v>
      </c>
      <c r="T31" s="56">
        <v>14527</v>
      </c>
      <c r="U31" s="384">
        <v>44104</v>
      </c>
    </row>
    <row r="32" spans="1:21" ht="13.95" customHeight="1" x14ac:dyDescent="0.3">
      <c r="A32" s="332"/>
      <c r="B32" s="322"/>
      <c r="C32" s="22" t="s">
        <v>89</v>
      </c>
      <c r="D32" s="59">
        <v>2.8188299456105783</v>
      </c>
      <c r="E32" s="59">
        <v>1.8549355634541509</v>
      </c>
      <c r="F32" s="59">
        <v>2.0370341081018144</v>
      </c>
      <c r="G32" s="59">
        <v>1.6538760755907878</v>
      </c>
      <c r="H32" s="59">
        <v>1.8137397187846023</v>
      </c>
      <c r="I32" s="59">
        <v>1.0216145964317596</v>
      </c>
      <c r="J32" s="83">
        <v>0.94014845947603587</v>
      </c>
      <c r="K32" s="12"/>
      <c r="L32" s="82"/>
      <c r="M32" s="322"/>
      <c r="N32" s="22" t="s">
        <v>89</v>
      </c>
      <c r="O32" s="56">
        <v>3380.6804039523945</v>
      </c>
      <c r="P32" s="56">
        <v>2767.4604702150864</v>
      </c>
      <c r="Q32" s="56">
        <v>3426.537113803211</v>
      </c>
      <c r="R32" s="56">
        <v>3841.305505263515</v>
      </c>
      <c r="S32" s="56">
        <v>2285.6431811812804</v>
      </c>
      <c r="T32" s="56">
        <v>1952.7974826131663</v>
      </c>
      <c r="U32" s="384">
        <v>3922.1482271046552</v>
      </c>
    </row>
    <row r="33" spans="1:21" ht="13.95" customHeight="1" x14ac:dyDescent="0.3">
      <c r="A33" s="332"/>
      <c r="B33" s="322" t="s">
        <v>6</v>
      </c>
      <c r="C33" s="22" t="s">
        <v>88</v>
      </c>
      <c r="D33" s="59">
        <v>29.108029465498042</v>
      </c>
      <c r="E33" s="59">
        <v>25.271173475464238</v>
      </c>
      <c r="F33" s="59">
        <v>22.189051496017722</v>
      </c>
      <c r="G33" s="59">
        <v>14.381319569483905</v>
      </c>
      <c r="H33" s="59">
        <v>11.674018058639234</v>
      </c>
      <c r="I33" s="59">
        <v>8.5887583891108186</v>
      </c>
      <c r="J33" s="83">
        <f>+'13'!J33</f>
        <v>10.813706196038599</v>
      </c>
      <c r="K33" s="12"/>
      <c r="L33" s="82"/>
      <c r="M33" s="322" t="s">
        <v>6</v>
      </c>
      <c r="N33" s="22" t="s">
        <v>88</v>
      </c>
      <c r="O33" s="56">
        <v>4690754</v>
      </c>
      <c r="P33" s="56">
        <v>4190677</v>
      </c>
      <c r="Q33" s="56">
        <v>3759116</v>
      </c>
      <c r="R33" s="56">
        <v>2481672</v>
      </c>
      <c r="S33" s="56">
        <v>2046404</v>
      </c>
      <c r="T33" s="56">
        <v>1528284</v>
      </c>
      <c r="U33" s="384">
        <f>+'13'!U33</f>
        <v>2112185</v>
      </c>
    </row>
    <row r="34" spans="1:21" ht="13.95" customHeight="1" x14ac:dyDescent="0.3">
      <c r="A34" s="332"/>
      <c r="B34" s="322"/>
      <c r="C34" s="22" t="s">
        <v>89</v>
      </c>
      <c r="D34" s="59">
        <v>0.44382790345592571</v>
      </c>
      <c r="E34" s="59">
        <v>0.41830292829521282</v>
      </c>
      <c r="F34" s="59">
        <v>0.47212978430457642</v>
      </c>
      <c r="G34" s="59">
        <v>0.30215625298293458</v>
      </c>
      <c r="H34" s="59">
        <v>0.2193200243113759</v>
      </c>
      <c r="I34" s="59">
        <v>0.1865848820295474</v>
      </c>
      <c r="J34" s="83">
        <f>+'13'!J34</f>
        <v>0.21546875214019179</v>
      </c>
      <c r="K34" s="12"/>
      <c r="L34" s="82"/>
      <c r="M34" s="322"/>
      <c r="N34" s="22" t="s">
        <v>89</v>
      </c>
      <c r="O34" s="56">
        <v>81953.172768905279</v>
      </c>
      <c r="P34" s="56">
        <v>78651.563779805962</v>
      </c>
      <c r="Q34" s="56">
        <v>120326.94132195668</v>
      </c>
      <c r="R34" s="56">
        <v>55542.084518366333</v>
      </c>
      <c r="S34" s="56">
        <v>43217.35498650965</v>
      </c>
      <c r="T34" s="56">
        <v>35353.325537418576</v>
      </c>
      <c r="U34" s="384">
        <f>+'13'!U34</f>
        <v>42551.905377555282</v>
      </c>
    </row>
    <row r="35" spans="1:21" ht="13.95" customHeight="1" x14ac:dyDescent="0.3">
      <c r="A35" s="332"/>
      <c r="B35" s="278"/>
      <c r="C35" s="278"/>
      <c r="D35" s="155"/>
      <c r="E35" s="59"/>
      <c r="F35" s="59"/>
      <c r="G35" s="59"/>
      <c r="H35" s="308"/>
      <c r="I35" s="308"/>
      <c r="J35" s="311"/>
      <c r="K35" s="12"/>
      <c r="L35" s="82"/>
      <c r="M35" s="278"/>
      <c r="N35" s="278"/>
      <c r="O35" s="156"/>
      <c r="P35" s="338"/>
      <c r="Q35" s="338"/>
      <c r="R35" s="338"/>
      <c r="S35" s="338"/>
      <c r="T35" s="338"/>
      <c r="U35" s="389"/>
    </row>
    <row r="36" spans="1:21" ht="13.95" customHeight="1" x14ac:dyDescent="0.3">
      <c r="A36" s="332" t="s">
        <v>21</v>
      </c>
      <c r="B36" s="110" t="s">
        <v>71</v>
      </c>
      <c r="C36" s="22" t="s">
        <v>88</v>
      </c>
      <c r="D36" s="59">
        <v>70.81296416295605</v>
      </c>
      <c r="E36" s="59">
        <v>74.660904818342573</v>
      </c>
      <c r="F36" s="59">
        <v>77.73439804384833</v>
      </c>
      <c r="G36" s="59">
        <v>85.570495153072585</v>
      </c>
      <c r="H36" s="59">
        <v>88.269180080131932</v>
      </c>
      <c r="I36" s="59">
        <v>91.506782771871144</v>
      </c>
      <c r="J36" s="83">
        <v>89.610160405306644</v>
      </c>
      <c r="K36" s="12"/>
      <c r="L36" s="332" t="s">
        <v>21</v>
      </c>
      <c r="M36" s="110" t="s">
        <v>71</v>
      </c>
      <c r="N36" s="22" t="s">
        <v>88</v>
      </c>
      <c r="O36" s="56">
        <v>11229602</v>
      </c>
      <c r="P36" s="56">
        <v>12123322</v>
      </c>
      <c r="Q36" s="56">
        <v>12873980</v>
      </c>
      <c r="R36" s="56">
        <v>14270025</v>
      </c>
      <c r="S36" s="56">
        <v>14965855</v>
      </c>
      <c r="T36" s="56">
        <v>15401092</v>
      </c>
      <c r="U36" s="384">
        <v>16100469</v>
      </c>
    </row>
    <row r="37" spans="1:21" ht="13.95" customHeight="1" x14ac:dyDescent="0.3">
      <c r="A37" s="332"/>
      <c r="B37" s="110"/>
      <c r="C37" s="22" t="s">
        <v>89</v>
      </c>
      <c r="D37" s="59">
        <v>0.4446770597414787</v>
      </c>
      <c r="E37" s="59">
        <v>0.41748408058188047</v>
      </c>
      <c r="F37" s="59">
        <v>0.47368487892339173</v>
      </c>
      <c r="G37" s="59">
        <v>0.30707110395795018</v>
      </c>
      <c r="H37" s="59">
        <v>0.21854272418712853</v>
      </c>
      <c r="I37" s="59">
        <v>0.18681907350655097</v>
      </c>
      <c r="J37" s="83">
        <v>0.20813631857048406</v>
      </c>
      <c r="K37" s="12"/>
      <c r="L37" s="82"/>
      <c r="M37" s="110"/>
      <c r="N37" s="22" t="s">
        <v>89</v>
      </c>
      <c r="O37" s="56">
        <v>113989.34902445653</v>
      </c>
      <c r="P37" s="56">
        <v>146324.0635687199</v>
      </c>
      <c r="Q37" s="56">
        <v>366402.89803143573</v>
      </c>
      <c r="R37" s="56">
        <v>269861.33274729754</v>
      </c>
      <c r="S37" s="56">
        <v>147580.07830995251</v>
      </c>
      <c r="T37" s="56">
        <v>143812.83604501176</v>
      </c>
      <c r="U37" s="384">
        <v>200579.24695957298</v>
      </c>
    </row>
    <row r="38" spans="1:21" ht="13.95" customHeight="1" x14ac:dyDescent="0.3">
      <c r="A38" s="332"/>
      <c r="B38" s="110" t="s">
        <v>72</v>
      </c>
      <c r="C38" s="22" t="s">
        <v>88</v>
      </c>
      <c r="D38" s="59">
        <v>80.049838756962771</v>
      </c>
      <c r="E38" s="59">
        <v>76.164331875701407</v>
      </c>
      <c r="F38" s="59">
        <v>80.37027190934694</v>
      </c>
      <c r="G38" s="59">
        <v>89.323292465372077</v>
      </c>
      <c r="H38" s="59">
        <v>90.266908446549749</v>
      </c>
      <c r="I38" s="59">
        <v>89.165571488686751</v>
      </c>
      <c r="J38" s="83">
        <v>83.015375373753869</v>
      </c>
      <c r="K38" s="12"/>
      <c r="L38" s="82"/>
      <c r="M38" s="110" t="s">
        <v>72</v>
      </c>
      <c r="N38" s="22" t="s">
        <v>88</v>
      </c>
      <c r="O38" s="56">
        <v>120142</v>
      </c>
      <c r="P38" s="56">
        <v>157453</v>
      </c>
      <c r="Q38" s="56">
        <v>193485</v>
      </c>
      <c r="R38" s="56">
        <v>314443</v>
      </c>
      <c r="S38" s="56">
        <v>414660</v>
      </c>
      <c r="T38" s="56">
        <v>688648</v>
      </c>
      <c r="U38" s="384">
        <v>983958</v>
      </c>
    </row>
    <row r="39" spans="1:21" ht="13.95" customHeight="1" x14ac:dyDescent="0.3">
      <c r="A39" s="332"/>
      <c r="B39" s="110"/>
      <c r="C39" s="22" t="s">
        <v>89</v>
      </c>
      <c r="D39" s="59">
        <v>2.1284156479842324</v>
      </c>
      <c r="E39" s="59">
        <v>4.3505201221093595</v>
      </c>
      <c r="F39" s="59">
        <v>2.591344494488995</v>
      </c>
      <c r="G39" s="59">
        <v>1.1068199993875987</v>
      </c>
      <c r="H39" s="59">
        <v>1.074088127552419</v>
      </c>
      <c r="I39" s="59">
        <v>1.0716454658895109</v>
      </c>
      <c r="J39" s="83">
        <v>1.2195798279422041</v>
      </c>
      <c r="K39" s="12"/>
      <c r="L39" s="82"/>
      <c r="M39" s="110"/>
      <c r="N39" s="22" t="s">
        <v>89</v>
      </c>
      <c r="O39" s="56">
        <v>9157.3689979722421</v>
      </c>
      <c r="P39" s="56">
        <v>13619.1178727192</v>
      </c>
      <c r="Q39" s="56">
        <v>16795.331269385031</v>
      </c>
      <c r="R39" s="56">
        <v>22712.462096240022</v>
      </c>
      <c r="S39" s="56">
        <v>23825.118803637259</v>
      </c>
      <c r="T39" s="56">
        <v>53704.23490366093</v>
      </c>
      <c r="U39" s="384">
        <v>63325.924817551866</v>
      </c>
    </row>
    <row r="40" spans="1:21" ht="13.95" customHeight="1" x14ac:dyDescent="0.3">
      <c r="A40" s="332"/>
      <c r="B40" s="322" t="s">
        <v>36</v>
      </c>
      <c r="C40" s="22" t="s">
        <v>88</v>
      </c>
      <c r="D40" s="59">
        <v>69.753612466403823</v>
      </c>
      <c r="E40" s="59">
        <v>80.559372785002395</v>
      </c>
      <c r="F40" s="59">
        <v>82.496710313437021</v>
      </c>
      <c r="G40" s="59">
        <v>83.421767543108942</v>
      </c>
      <c r="H40" s="59">
        <v>88.945215688313482</v>
      </c>
      <c r="I40" s="59">
        <v>92.098320886389232</v>
      </c>
      <c r="J40" s="83">
        <v>88.392828945290702</v>
      </c>
      <c r="K40" s="12"/>
      <c r="L40" s="82"/>
      <c r="M40" s="322" t="s">
        <v>36</v>
      </c>
      <c r="N40" s="22" t="s">
        <v>88</v>
      </c>
      <c r="O40" s="56">
        <v>74485</v>
      </c>
      <c r="P40" s="56">
        <v>111383</v>
      </c>
      <c r="Q40" s="56">
        <v>114729</v>
      </c>
      <c r="R40" s="56">
        <v>190079</v>
      </c>
      <c r="S40" s="56">
        <v>102641</v>
      </c>
      <c r="T40" s="56">
        <v>169320</v>
      </c>
      <c r="U40" s="384">
        <v>335868</v>
      </c>
    </row>
    <row r="41" spans="1:21" ht="13.95" customHeight="1" x14ac:dyDescent="0.3">
      <c r="A41" s="332"/>
      <c r="B41" s="322"/>
      <c r="C41" s="22" t="s">
        <v>89</v>
      </c>
      <c r="D41" s="59">
        <v>2.8188299456105783</v>
      </c>
      <c r="E41" s="59">
        <v>1.8549355634541509</v>
      </c>
      <c r="F41" s="59">
        <v>2.0370341081018144</v>
      </c>
      <c r="G41" s="59">
        <v>1.6538760755907878</v>
      </c>
      <c r="H41" s="59">
        <v>1.8137397187846023</v>
      </c>
      <c r="I41" s="59">
        <v>1.0216145964317598</v>
      </c>
      <c r="J41" s="83">
        <v>0.94014845947603587</v>
      </c>
      <c r="K41" s="12"/>
      <c r="L41" s="82"/>
      <c r="M41" s="322"/>
      <c r="N41" s="22" t="s">
        <v>89</v>
      </c>
      <c r="O41" s="56">
        <v>7041.1358363982235</v>
      </c>
      <c r="P41" s="56">
        <v>8048.2198050369516</v>
      </c>
      <c r="Q41" s="56">
        <v>8796.6358335462119</v>
      </c>
      <c r="R41" s="56">
        <v>12009.099802281402</v>
      </c>
      <c r="S41" s="56">
        <v>4901.4937840721104</v>
      </c>
      <c r="T41" s="56">
        <v>7935.9395010967419</v>
      </c>
      <c r="U41" s="384">
        <v>9973.3756120309172</v>
      </c>
    </row>
    <row r="42" spans="1:21" ht="13.95" customHeight="1" x14ac:dyDescent="0.3">
      <c r="A42" s="332"/>
      <c r="B42" s="322" t="s">
        <v>6</v>
      </c>
      <c r="C42" s="22" t="s">
        <v>88</v>
      </c>
      <c r="D42" s="59">
        <v>70.891970534501951</v>
      </c>
      <c r="E42" s="59">
        <v>74.728826524535762</v>
      </c>
      <c r="F42" s="59">
        <v>77.810948503982274</v>
      </c>
      <c r="G42" s="59">
        <v>85.618680430516093</v>
      </c>
      <c r="H42" s="59">
        <v>88.325981941360766</v>
      </c>
      <c r="I42" s="59">
        <v>91.411241610889178</v>
      </c>
      <c r="J42" s="83">
        <f>+'13'!J42</f>
        <v>89.186293803961405</v>
      </c>
      <c r="K42" s="12"/>
      <c r="L42" s="82"/>
      <c r="M42" s="322" t="s">
        <v>6</v>
      </c>
      <c r="N42" s="22" t="s">
        <v>88</v>
      </c>
      <c r="O42" s="56">
        <v>11424229</v>
      </c>
      <c r="P42" s="56">
        <v>12392158</v>
      </c>
      <c r="Q42" s="56">
        <v>13182194</v>
      </c>
      <c r="R42" s="56">
        <v>14774547</v>
      </c>
      <c r="S42" s="56">
        <v>15483156</v>
      </c>
      <c r="T42" s="56">
        <v>16259060</v>
      </c>
      <c r="U42" s="384">
        <f>+'13'!U42</f>
        <v>17420295</v>
      </c>
    </row>
    <row r="43" spans="1:21" ht="13.95" customHeight="1" x14ac:dyDescent="0.3">
      <c r="A43" s="332"/>
      <c r="B43" s="322"/>
      <c r="C43" s="22" t="s">
        <v>89</v>
      </c>
      <c r="D43" s="59">
        <v>0.44382790345592571</v>
      </c>
      <c r="E43" s="59">
        <v>0.41830292829521282</v>
      </c>
      <c r="F43" s="59">
        <v>0.47212978430457642</v>
      </c>
      <c r="G43" s="59">
        <v>0.30215625298293458</v>
      </c>
      <c r="H43" s="59">
        <v>0.2193200243113759</v>
      </c>
      <c r="I43" s="59">
        <v>0.18658488202954734</v>
      </c>
      <c r="J43" s="83">
        <f>+'13'!J43</f>
        <v>0.21546875214019179</v>
      </c>
      <c r="K43" s="12"/>
      <c r="L43" s="82"/>
      <c r="M43" s="322"/>
      <c r="N43" s="22" t="s">
        <v>89</v>
      </c>
      <c r="O43" s="56">
        <v>117127.07351133804</v>
      </c>
      <c r="P43" s="56">
        <v>148819.55970318447</v>
      </c>
      <c r="Q43" s="56">
        <v>372314.69530548417</v>
      </c>
      <c r="R43" s="56">
        <v>278715.72350475815</v>
      </c>
      <c r="S43" s="56">
        <v>154078.77547809694</v>
      </c>
      <c r="T43" s="56">
        <v>163365.20637213654</v>
      </c>
      <c r="U43" s="384">
        <f>+'13'!U43</f>
        <v>231039.68154737155</v>
      </c>
    </row>
    <row r="44" spans="1:21" ht="13.95" customHeight="1" x14ac:dyDescent="0.3">
      <c r="A44" s="332"/>
      <c r="B44" s="278"/>
      <c r="C44" s="278"/>
      <c r="D44" s="155"/>
      <c r="E44" s="59"/>
      <c r="F44" s="59"/>
      <c r="G44" s="59"/>
      <c r="H44" s="308"/>
      <c r="I44" s="308"/>
      <c r="J44" s="311"/>
      <c r="K44" s="12"/>
      <c r="L44" s="82"/>
      <c r="M44" s="278"/>
      <c r="N44" s="278"/>
      <c r="O44" s="156"/>
      <c r="P44" s="338"/>
      <c r="Q44" s="338"/>
      <c r="R44" s="338"/>
      <c r="S44" s="338"/>
      <c r="T44" s="338"/>
      <c r="U44" s="389"/>
    </row>
    <row r="45" spans="1:21" ht="13.95" customHeight="1" x14ac:dyDescent="0.3">
      <c r="A45" s="332" t="s">
        <v>6</v>
      </c>
      <c r="B45" s="110" t="s">
        <v>71</v>
      </c>
      <c r="C45" s="22" t="s">
        <v>88</v>
      </c>
      <c r="D45" s="59">
        <v>100</v>
      </c>
      <c r="E45" s="59">
        <v>100</v>
      </c>
      <c r="F45" s="59">
        <v>100</v>
      </c>
      <c r="G45" s="59">
        <v>100</v>
      </c>
      <c r="H45" s="59">
        <v>100</v>
      </c>
      <c r="I45" s="59">
        <v>100</v>
      </c>
      <c r="J45" s="83">
        <v>100</v>
      </c>
      <c r="K45" s="12"/>
      <c r="L45" s="332" t="s">
        <v>6</v>
      </c>
      <c r="M45" s="110" t="s">
        <v>71</v>
      </c>
      <c r="N45" s="22" t="s">
        <v>88</v>
      </c>
      <c r="O45" s="56">
        <v>15858116</v>
      </c>
      <c r="P45" s="56">
        <v>16237845</v>
      </c>
      <c r="Q45" s="56">
        <v>16561497</v>
      </c>
      <c r="R45" s="56">
        <v>16676338</v>
      </c>
      <c r="S45" s="56">
        <v>16954791</v>
      </c>
      <c r="T45" s="56">
        <v>16831172</v>
      </c>
      <c r="U45" s="384">
        <v>17967236</v>
      </c>
    </row>
    <row r="46" spans="1:21" ht="13.95" customHeight="1" x14ac:dyDescent="0.3">
      <c r="A46" s="332"/>
      <c r="B46" s="110"/>
      <c r="C46" s="22" t="s">
        <v>89</v>
      </c>
      <c r="D46" s="59">
        <v>0</v>
      </c>
      <c r="E46" s="59">
        <v>0</v>
      </c>
      <c r="F46" s="59">
        <v>0</v>
      </c>
      <c r="G46" s="59">
        <v>0</v>
      </c>
      <c r="H46" s="59">
        <v>0</v>
      </c>
      <c r="I46" s="59">
        <v>0</v>
      </c>
      <c r="J46" s="83">
        <v>0</v>
      </c>
      <c r="K46" s="12"/>
      <c r="L46" s="82"/>
      <c r="M46" s="110"/>
      <c r="N46" s="22" t="s">
        <v>89</v>
      </c>
      <c r="O46" s="56">
        <v>130173.31738210731</v>
      </c>
      <c r="P46" s="56">
        <v>166729.54347135086</v>
      </c>
      <c r="Q46" s="56">
        <v>447727.71409832372</v>
      </c>
      <c r="R46" s="56">
        <v>290384.04527815513</v>
      </c>
      <c r="S46" s="56">
        <v>161788.58339943309</v>
      </c>
      <c r="T46" s="56">
        <v>151591.56545515917</v>
      </c>
      <c r="U46" s="384">
        <v>210668.15415370188</v>
      </c>
    </row>
    <row r="47" spans="1:21" ht="13.95" customHeight="1" x14ac:dyDescent="0.3">
      <c r="A47" s="332"/>
      <c r="B47" s="110" t="s">
        <v>72</v>
      </c>
      <c r="C47" s="22" t="s">
        <v>88</v>
      </c>
      <c r="D47" s="59">
        <v>100</v>
      </c>
      <c r="E47" s="59">
        <v>100</v>
      </c>
      <c r="F47" s="59">
        <v>100</v>
      </c>
      <c r="G47" s="59">
        <v>100</v>
      </c>
      <c r="H47" s="59">
        <v>100</v>
      </c>
      <c r="I47" s="59">
        <v>100</v>
      </c>
      <c r="J47" s="83">
        <v>100</v>
      </c>
      <c r="K47" s="12"/>
      <c r="L47" s="82"/>
      <c r="M47" s="110" t="s">
        <v>72</v>
      </c>
      <c r="N47" s="22" t="s">
        <v>88</v>
      </c>
      <c r="O47" s="56">
        <v>150084</v>
      </c>
      <c r="P47" s="56">
        <v>206728</v>
      </c>
      <c r="Q47" s="56">
        <v>240742</v>
      </c>
      <c r="R47" s="56">
        <v>352028</v>
      </c>
      <c r="S47" s="56">
        <v>459371</v>
      </c>
      <c r="T47" s="56">
        <v>772325</v>
      </c>
      <c r="U47" s="384">
        <v>1185272</v>
      </c>
    </row>
    <row r="48" spans="1:21" ht="13.95" customHeight="1" x14ac:dyDescent="0.3">
      <c r="A48" s="332"/>
      <c r="B48" s="110"/>
      <c r="C48" s="22" t="s">
        <v>89</v>
      </c>
      <c r="D48" s="59">
        <v>0</v>
      </c>
      <c r="E48" s="59">
        <v>0</v>
      </c>
      <c r="F48" s="59">
        <v>0</v>
      </c>
      <c r="G48" s="59">
        <v>0</v>
      </c>
      <c r="H48" s="59">
        <v>0</v>
      </c>
      <c r="I48" s="59">
        <v>0</v>
      </c>
      <c r="J48" s="83">
        <v>0</v>
      </c>
      <c r="K48" s="12"/>
      <c r="L48" s="82"/>
      <c r="M48" s="110"/>
      <c r="N48" s="22" t="s">
        <v>89</v>
      </c>
      <c r="O48" s="56">
        <v>9833.5145092824878</v>
      </c>
      <c r="P48" s="56">
        <v>17409.426588406874</v>
      </c>
      <c r="Q48" s="56">
        <v>19667.239598106902</v>
      </c>
      <c r="R48" s="56">
        <v>24324.067349219691</v>
      </c>
      <c r="S48" s="56">
        <v>25705.611089049173</v>
      </c>
      <c r="T48" s="56">
        <v>55925.851028328005</v>
      </c>
      <c r="U48" s="384">
        <v>65492.33109494712</v>
      </c>
    </row>
    <row r="49" spans="1:21" ht="13.95" customHeight="1" x14ac:dyDescent="0.3">
      <c r="A49" s="332"/>
      <c r="B49" s="322" t="s">
        <v>36</v>
      </c>
      <c r="C49" s="22" t="s">
        <v>88</v>
      </c>
      <c r="D49" s="59">
        <v>100</v>
      </c>
      <c r="E49" s="59">
        <v>100</v>
      </c>
      <c r="F49" s="59">
        <v>100</v>
      </c>
      <c r="G49" s="59">
        <v>100</v>
      </c>
      <c r="H49" s="59">
        <v>100</v>
      </c>
      <c r="I49" s="59">
        <v>100</v>
      </c>
      <c r="J49" s="83">
        <v>100</v>
      </c>
      <c r="K49" s="12"/>
      <c r="L49" s="82"/>
      <c r="M49" s="322" t="s">
        <v>36</v>
      </c>
      <c r="N49" s="22" t="s">
        <v>88</v>
      </c>
      <c r="O49" s="56">
        <v>106783</v>
      </c>
      <c r="P49" s="56">
        <v>138262</v>
      </c>
      <c r="Q49" s="56">
        <v>139071</v>
      </c>
      <c r="R49" s="56">
        <v>227853</v>
      </c>
      <c r="S49" s="56">
        <v>115398</v>
      </c>
      <c r="T49" s="56">
        <v>183847</v>
      </c>
      <c r="U49" s="384">
        <v>379972</v>
      </c>
    </row>
    <row r="50" spans="1:21" ht="13.95" customHeight="1" x14ac:dyDescent="0.3">
      <c r="A50" s="332"/>
      <c r="B50" s="322"/>
      <c r="C50" s="22" t="s">
        <v>89</v>
      </c>
      <c r="D50" s="59">
        <v>0</v>
      </c>
      <c r="E50" s="59">
        <v>0</v>
      </c>
      <c r="F50" s="59">
        <v>0</v>
      </c>
      <c r="G50" s="59">
        <v>0</v>
      </c>
      <c r="H50" s="59">
        <v>0</v>
      </c>
      <c r="I50" s="59">
        <v>0</v>
      </c>
      <c r="J50" s="83">
        <v>0</v>
      </c>
      <c r="K50" s="12"/>
      <c r="L50" s="82"/>
      <c r="M50" s="322"/>
      <c r="N50" s="22" t="s">
        <v>89</v>
      </c>
      <c r="O50" s="56">
        <v>8118.9721330836537</v>
      </c>
      <c r="P50" s="56">
        <v>8820.5628526609835</v>
      </c>
      <c r="Q50" s="56">
        <v>10261.530958821377</v>
      </c>
      <c r="R50" s="56">
        <v>12617.524479265052</v>
      </c>
      <c r="S50" s="56">
        <v>5451.146217032212</v>
      </c>
      <c r="T50" s="56">
        <v>8256.4242655022499</v>
      </c>
      <c r="U50" s="384">
        <v>10985.508875597459</v>
      </c>
    </row>
    <row r="51" spans="1:21" ht="13.95" customHeight="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16114983</v>
      </c>
      <c r="P51" s="56">
        <v>16582835</v>
      </c>
      <c r="Q51" s="56">
        <v>16941310</v>
      </c>
      <c r="R51" s="56">
        <v>17256219</v>
      </c>
      <c r="S51" s="56">
        <v>17529560</v>
      </c>
      <c r="T51" s="56">
        <v>17787344</v>
      </c>
      <c r="U51" s="384">
        <f>+'13'!U51</f>
        <v>19532480</v>
      </c>
    </row>
    <row r="52" spans="1:21" ht="13.95" customHeight="1" x14ac:dyDescent="0.3">
      <c r="A52" s="332"/>
      <c r="B52" s="322"/>
      <c r="C52" s="22" t="s">
        <v>89</v>
      </c>
      <c r="D52" s="59">
        <v>0</v>
      </c>
      <c r="E52" s="59">
        <v>0</v>
      </c>
      <c r="F52" s="59">
        <v>0</v>
      </c>
      <c r="G52" s="59">
        <v>0</v>
      </c>
      <c r="H52" s="59">
        <v>0</v>
      </c>
      <c r="I52" s="59">
        <v>0</v>
      </c>
      <c r="J52" s="83">
        <v>0</v>
      </c>
      <c r="K52" s="12"/>
      <c r="L52" s="82"/>
      <c r="M52" s="322"/>
      <c r="N52" s="22" t="s">
        <v>89</v>
      </c>
      <c r="O52" s="56">
        <v>132797.83308189386</v>
      </c>
      <c r="P52" s="56">
        <v>169222.90614068555</v>
      </c>
      <c r="Q52" s="56">
        <v>454251.30856128596</v>
      </c>
      <c r="R52" s="56">
        <v>300170.3505540273</v>
      </c>
      <c r="S52" s="56">
        <v>168944.93671987896</v>
      </c>
      <c r="T52" s="56">
        <v>172274.23581388436</v>
      </c>
      <c r="U52" s="384">
        <f>+'13'!U52</f>
        <v>241308.57418583112</v>
      </c>
    </row>
    <row r="53" spans="1:21" ht="13.95" customHeight="1" x14ac:dyDescent="0.3">
      <c r="A53" s="106"/>
      <c r="B53" s="58"/>
      <c r="C53" s="58"/>
      <c r="D53" s="58"/>
      <c r="E53" s="58"/>
      <c r="F53" s="58"/>
      <c r="G53" s="58"/>
      <c r="H53" s="162"/>
      <c r="I53" s="162"/>
      <c r="J53" s="431"/>
      <c r="K53" s="160"/>
      <c r="L53" s="106"/>
      <c r="M53" s="58"/>
      <c r="N53" s="58"/>
      <c r="O53" s="58"/>
      <c r="P53" s="58"/>
      <c r="Q53" s="58"/>
      <c r="R53" s="58"/>
      <c r="S53" s="41"/>
      <c r="T53" s="41"/>
      <c r="U53" s="4"/>
    </row>
    <row r="54" spans="1:21" ht="18" customHeight="1" x14ac:dyDescent="0.3">
      <c r="A54" s="651" t="s">
        <v>115</v>
      </c>
      <c r="B54" s="651"/>
      <c r="C54" s="651"/>
      <c r="D54" s="651"/>
      <c r="E54" s="651"/>
      <c r="F54" s="651"/>
      <c r="G54" s="651"/>
      <c r="H54" s="651"/>
      <c r="I54" s="651"/>
      <c r="J54" s="651"/>
      <c r="K54" s="22"/>
      <c r="L54" s="650" t="s">
        <v>115</v>
      </c>
      <c r="M54" s="650"/>
      <c r="N54" s="650"/>
      <c r="O54" s="650"/>
      <c r="P54" s="650"/>
      <c r="Q54" s="650"/>
      <c r="R54" s="650"/>
      <c r="S54" s="650"/>
      <c r="T54" s="650"/>
      <c r="U54" s="650"/>
    </row>
    <row r="55" spans="1:2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3.2"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ht="13.2"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29.4"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ht="13.2"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60"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ht="63.75" customHeight="1" x14ac:dyDescent="0.3">
      <c r="A61" s="647" t="s">
        <v>440</v>
      </c>
      <c r="B61" s="647"/>
      <c r="C61" s="647"/>
      <c r="D61" s="647"/>
      <c r="E61" s="647"/>
      <c r="F61" s="647"/>
      <c r="G61" s="647"/>
      <c r="H61" s="647"/>
      <c r="I61" s="647"/>
      <c r="J61" s="647"/>
      <c r="K61" s="22"/>
      <c r="L61" s="647" t="s">
        <v>440</v>
      </c>
      <c r="M61" s="647"/>
      <c r="N61" s="647"/>
      <c r="O61" s="647"/>
      <c r="P61" s="647"/>
      <c r="Q61" s="647"/>
      <c r="R61" s="647"/>
      <c r="S61" s="647"/>
      <c r="T61" s="647"/>
      <c r="U61" s="647"/>
    </row>
    <row r="62" spans="1:21" x14ac:dyDescent="0.3">
      <c r="A62" s="637" t="s">
        <v>441</v>
      </c>
      <c r="B62" s="637"/>
      <c r="C62" s="637"/>
      <c r="D62" s="637"/>
      <c r="E62" s="637"/>
      <c r="F62" s="637"/>
      <c r="G62" s="637"/>
      <c r="H62" s="637"/>
      <c r="I62" s="637"/>
      <c r="J62" s="637"/>
      <c r="L62" s="637" t="s">
        <v>441</v>
      </c>
      <c r="M62" s="637"/>
      <c r="N62" s="637"/>
      <c r="O62" s="637"/>
      <c r="P62" s="637"/>
      <c r="Q62" s="637"/>
      <c r="R62" s="637"/>
      <c r="S62" s="637"/>
      <c r="T62" s="637"/>
      <c r="U62" s="637"/>
    </row>
    <row r="69" spans="2:8" x14ac:dyDescent="0.3">
      <c r="B69" s="34"/>
      <c r="C69" s="34"/>
      <c r="D69" s="34"/>
      <c r="E69" s="34"/>
      <c r="F69" s="34"/>
      <c r="G69" s="34"/>
      <c r="H69" s="34"/>
    </row>
    <row r="70" spans="2:8" x14ac:dyDescent="0.3">
      <c r="B70" s="34"/>
      <c r="C70" s="34"/>
      <c r="D70" s="34"/>
      <c r="E70" s="34"/>
      <c r="F70" s="34"/>
      <c r="G70" s="34"/>
      <c r="H70" s="34"/>
    </row>
    <row r="74" spans="2:8" x14ac:dyDescent="0.3">
      <c r="B74" s="34"/>
      <c r="C74" s="34"/>
      <c r="D74" s="34"/>
      <c r="E74" s="34"/>
      <c r="F74" s="34"/>
      <c r="G74" s="34"/>
      <c r="H74" s="34"/>
    </row>
    <row r="75" spans="2:8" x14ac:dyDescent="0.3">
      <c r="B75" s="34"/>
      <c r="C75" s="34"/>
      <c r="D75" s="34"/>
      <c r="E75" s="34"/>
      <c r="F75" s="34"/>
      <c r="G75" s="34"/>
      <c r="H75" s="34"/>
    </row>
  </sheetData>
  <mergeCells count="24">
    <mergeCell ref="A61:J61"/>
    <mergeCell ref="A60:J60"/>
    <mergeCell ref="A62:J62"/>
    <mergeCell ref="L61:U61"/>
    <mergeCell ref="L62:U62"/>
    <mergeCell ref="L57:U57"/>
    <mergeCell ref="L58:U58"/>
    <mergeCell ref="L59:U59"/>
    <mergeCell ref="L60:U60"/>
    <mergeCell ref="A5:J5"/>
    <mergeCell ref="L5:U5"/>
    <mergeCell ref="A55:J55"/>
    <mergeCell ref="A56:J56"/>
    <mergeCell ref="L55:U55"/>
    <mergeCell ref="L56:U56"/>
    <mergeCell ref="A57:J57"/>
    <mergeCell ref="A58:J58"/>
    <mergeCell ref="A59:J59"/>
    <mergeCell ref="A3:J3"/>
    <mergeCell ref="A4:J4"/>
    <mergeCell ref="L3:U3"/>
    <mergeCell ref="L4:U4"/>
    <mergeCell ref="A54:J54"/>
    <mergeCell ref="L54:U54"/>
  </mergeCells>
  <conditionalFormatting sqref="O64:O69">
    <cfRule type="cellIs" dxfId="116" priority="2" operator="greaterThan">
      <formula>1.96</formula>
    </cfRule>
  </conditionalFormatting>
  <conditionalFormatting sqref="N73:N75">
    <cfRule type="cellIs" dxfId="115" priority="1" operator="greaterThan">
      <formula>1.96</formula>
    </cfRule>
  </conditionalFormatting>
  <hyperlinks>
    <hyperlink ref="A1" location="Indice!A1" display="Indice" xr:uid="{B7ED3BF5-1796-4534-9BF3-605E6E3D7AE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15"/>
  <dimension ref="A1:U92"/>
  <sheetViews>
    <sheetView workbookViewId="0">
      <selection activeCell="A91" sqref="A91:J91"/>
    </sheetView>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20.66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D2" s="10"/>
    </row>
    <row r="3" spans="1:21" x14ac:dyDescent="0.3">
      <c r="A3" s="649" t="s">
        <v>205</v>
      </c>
      <c r="B3" s="649"/>
      <c r="C3" s="649"/>
      <c r="D3" s="649"/>
      <c r="E3" s="649"/>
      <c r="F3" s="649"/>
      <c r="G3" s="649"/>
      <c r="H3" s="649"/>
      <c r="I3" s="649"/>
      <c r="J3" s="649"/>
      <c r="K3" s="133"/>
      <c r="L3" s="649" t="s">
        <v>206</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x14ac:dyDescent="0.3">
      <c r="A5" s="642" t="s">
        <v>147</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1"/>
      <c r="H6" s="11"/>
      <c r="I6" s="475"/>
      <c r="J6" s="171"/>
      <c r="K6" s="12"/>
      <c r="L6" s="11"/>
      <c r="M6" s="11"/>
      <c r="N6" s="11"/>
      <c r="O6" s="11"/>
      <c r="P6" s="11"/>
      <c r="Q6" s="11"/>
      <c r="R6" s="11"/>
      <c r="S6" s="41"/>
      <c r="T6" s="12"/>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75"/>
      <c r="J8" s="104"/>
      <c r="K8" s="12"/>
      <c r="L8" s="82"/>
      <c r="M8" s="322"/>
      <c r="N8" s="322"/>
      <c r="O8" s="322"/>
      <c r="P8" s="322"/>
      <c r="Q8" s="322"/>
      <c r="R8" s="322"/>
      <c r="S8" s="12"/>
      <c r="T8" s="12"/>
      <c r="U8" s="3"/>
    </row>
    <row r="9" spans="1:21" ht="13.95" customHeight="1" x14ac:dyDescent="0.3">
      <c r="A9" s="332" t="s">
        <v>41</v>
      </c>
      <c r="B9" s="159" t="s">
        <v>52</v>
      </c>
      <c r="C9" s="22" t="s">
        <v>88</v>
      </c>
      <c r="D9" s="59">
        <v>6.3847265254588725</v>
      </c>
      <c r="E9" s="59">
        <v>5.7873687227120243</v>
      </c>
      <c r="F9" s="59">
        <v>4.1905241971268019</v>
      </c>
      <c r="G9" s="59">
        <v>2.4064666894270275</v>
      </c>
      <c r="H9" s="59">
        <v>2.3667544642435256</v>
      </c>
      <c r="I9" s="59">
        <v>2.4499867213946906</v>
      </c>
      <c r="J9" s="83">
        <v>3.3466387007266585</v>
      </c>
      <c r="K9" s="12"/>
      <c r="L9" s="332" t="s">
        <v>41</v>
      </c>
      <c r="M9" s="159" t="s">
        <v>52</v>
      </c>
      <c r="N9" s="22" t="s">
        <v>88</v>
      </c>
      <c r="O9" s="60">
        <v>24172</v>
      </c>
      <c r="P9" s="60">
        <v>27465</v>
      </c>
      <c r="Q9" s="60">
        <v>23610</v>
      </c>
      <c r="R9" s="60">
        <v>16353</v>
      </c>
      <c r="S9" s="60">
        <v>17531</v>
      </c>
      <c r="T9" s="60">
        <v>21864</v>
      </c>
      <c r="U9" s="360">
        <v>35725</v>
      </c>
    </row>
    <row r="10" spans="1:21" ht="13.95" customHeight="1" x14ac:dyDescent="0.3">
      <c r="A10" s="332"/>
      <c r="B10" s="159"/>
      <c r="C10" s="22" t="s">
        <v>89</v>
      </c>
      <c r="D10" s="59">
        <v>0.42598991976964001</v>
      </c>
      <c r="E10" s="59">
        <v>0.41065126866830015</v>
      </c>
      <c r="F10" s="59">
        <v>0.33940366686497903</v>
      </c>
      <c r="G10" s="59">
        <v>0.21665357550994807</v>
      </c>
      <c r="H10" s="59">
        <v>0.21755035396233291</v>
      </c>
      <c r="I10" s="59">
        <v>0.24178714059479547</v>
      </c>
      <c r="J10" s="83">
        <v>0.2436780231422386</v>
      </c>
      <c r="K10" s="12"/>
      <c r="L10" s="82"/>
      <c r="M10" s="159"/>
      <c r="N10" s="22" t="s">
        <v>89</v>
      </c>
      <c r="O10" s="60">
        <v>1620.1979960217541</v>
      </c>
      <c r="P10" s="60">
        <v>1991.0729998202078</v>
      </c>
      <c r="Q10" s="60">
        <v>2050.1507440349365</v>
      </c>
      <c r="R10" s="60">
        <v>1488.977277900326</v>
      </c>
      <c r="S10" s="60">
        <v>1612.0171557218644</v>
      </c>
      <c r="T10" s="60">
        <v>2251.9452044275004</v>
      </c>
      <c r="U10" s="360">
        <v>2695.7406293109625</v>
      </c>
    </row>
    <row r="11" spans="1:21" ht="13.95" customHeight="1" x14ac:dyDescent="0.3">
      <c r="A11" s="332"/>
      <c r="B11" s="159" t="s">
        <v>53</v>
      </c>
      <c r="C11" s="22" t="s">
        <v>88</v>
      </c>
      <c r="D11" s="59">
        <v>15.776780979657293</v>
      </c>
      <c r="E11" s="59">
        <v>14.652324680871063</v>
      </c>
      <c r="F11" s="59">
        <v>12.966537093847741</v>
      </c>
      <c r="G11" s="59">
        <v>7.0173303018718602</v>
      </c>
      <c r="H11" s="59">
        <v>6.2655274777685204</v>
      </c>
      <c r="I11" s="59">
        <v>3.9008912586657116</v>
      </c>
      <c r="J11" s="83">
        <v>6.3076944840727043</v>
      </c>
      <c r="K11" s="12"/>
      <c r="L11" s="82"/>
      <c r="M11" s="159" t="s">
        <v>53</v>
      </c>
      <c r="N11" s="22" t="s">
        <v>88</v>
      </c>
      <c r="O11" s="60">
        <v>307932</v>
      </c>
      <c r="P11" s="60">
        <v>358527</v>
      </c>
      <c r="Q11" s="60">
        <v>363326</v>
      </c>
      <c r="R11" s="60">
        <v>209261</v>
      </c>
      <c r="S11" s="60">
        <v>182211</v>
      </c>
      <c r="T11" s="60">
        <v>124394</v>
      </c>
      <c r="U11" s="360">
        <v>231860</v>
      </c>
    </row>
    <row r="12" spans="1:21" ht="13.95" customHeight="1" x14ac:dyDescent="0.3">
      <c r="A12" s="332"/>
      <c r="B12" s="159"/>
      <c r="C12" s="22" t="s">
        <v>89</v>
      </c>
      <c r="D12" s="59">
        <v>0.72611549624315419</v>
      </c>
      <c r="E12" s="59">
        <v>0.55403863294700251</v>
      </c>
      <c r="F12" s="59">
        <v>0.6613096010724111</v>
      </c>
      <c r="G12" s="59">
        <v>0.37919503925060016</v>
      </c>
      <c r="H12" s="59">
        <v>0.37562881610289189</v>
      </c>
      <c r="I12" s="59">
        <v>0.25947898907564854</v>
      </c>
      <c r="J12" s="83">
        <v>0.31194144405924445</v>
      </c>
      <c r="K12" s="12"/>
      <c r="L12" s="82"/>
      <c r="M12" s="159"/>
      <c r="N12" s="22" t="s">
        <v>89</v>
      </c>
      <c r="O12" s="60">
        <v>15156.719837818719</v>
      </c>
      <c r="P12" s="60">
        <v>14744.294838487938</v>
      </c>
      <c r="Q12" s="60">
        <v>24685.379082763156</v>
      </c>
      <c r="R12" s="60">
        <v>11758.078611802526</v>
      </c>
      <c r="S12" s="60">
        <v>11513.681707337813</v>
      </c>
      <c r="T12" s="60">
        <v>8696.6740488601154</v>
      </c>
      <c r="U12" s="360">
        <v>12224.199343872253</v>
      </c>
    </row>
    <row r="13" spans="1:21" ht="13.95" customHeight="1" x14ac:dyDescent="0.3">
      <c r="A13" s="332"/>
      <c r="B13" s="159" t="s">
        <v>54</v>
      </c>
      <c r="C13" s="22" t="s">
        <v>88</v>
      </c>
      <c r="D13" s="59">
        <v>12.495162153363419</v>
      </c>
      <c r="E13" s="59">
        <v>9.0957677441244744</v>
      </c>
      <c r="F13" s="59">
        <v>7.2295228326773762</v>
      </c>
      <c r="G13" s="59">
        <v>4.0064516541766881</v>
      </c>
      <c r="H13" s="59">
        <v>2.9929441186102594</v>
      </c>
      <c r="I13" s="59">
        <v>1.9777955583501636</v>
      </c>
      <c r="J13" s="83">
        <v>3.5559413218498084</v>
      </c>
      <c r="K13" s="12"/>
      <c r="L13" s="82"/>
      <c r="M13" s="159" t="s">
        <v>54</v>
      </c>
      <c r="N13" s="22" t="s">
        <v>88</v>
      </c>
      <c r="O13" s="60">
        <v>1154509</v>
      </c>
      <c r="P13" s="60">
        <v>844987</v>
      </c>
      <c r="Q13" s="60">
        <v>646273</v>
      </c>
      <c r="R13" s="60">
        <v>363233</v>
      </c>
      <c r="S13" s="60">
        <v>271431</v>
      </c>
      <c r="T13" s="60">
        <v>181805</v>
      </c>
      <c r="U13" s="360">
        <v>330696</v>
      </c>
    </row>
    <row r="14" spans="1:21" ht="13.95" customHeight="1" x14ac:dyDescent="0.3">
      <c r="A14" s="332"/>
      <c r="B14" s="159"/>
      <c r="C14" s="22" t="s">
        <v>89</v>
      </c>
      <c r="D14" s="59">
        <v>0.33274707737638437</v>
      </c>
      <c r="E14" s="59">
        <v>0.27516531258544319</v>
      </c>
      <c r="F14" s="59">
        <v>0.31998855509773527</v>
      </c>
      <c r="G14" s="59">
        <v>0.1750076998668133</v>
      </c>
      <c r="H14" s="59">
        <v>0.12368579724008776</v>
      </c>
      <c r="I14" s="59">
        <v>9.8111634567142725E-2</v>
      </c>
      <c r="J14" s="83">
        <v>0.16065998067110648</v>
      </c>
      <c r="K14" s="12"/>
      <c r="L14" s="82"/>
      <c r="M14" s="159"/>
      <c r="N14" s="22" t="s">
        <v>89</v>
      </c>
      <c r="O14" s="60">
        <v>30522.187800262931</v>
      </c>
      <c r="P14" s="60">
        <v>25718.865810434254</v>
      </c>
      <c r="Q14" s="60">
        <v>31827.924086274259</v>
      </c>
      <c r="R14" s="60">
        <v>15173.784685515642</v>
      </c>
      <c r="S14" s="60">
        <v>11533.914417402048</v>
      </c>
      <c r="T14" s="60">
        <v>9073.3999819758283</v>
      </c>
      <c r="U14" s="360">
        <v>14623.397077463171</v>
      </c>
    </row>
    <row r="15" spans="1:21" ht="13.95" customHeight="1" x14ac:dyDescent="0.3">
      <c r="A15" s="332"/>
      <c r="B15" s="159" t="s">
        <v>133</v>
      </c>
      <c r="C15" s="22" t="s">
        <v>88</v>
      </c>
      <c r="D15" s="59">
        <v>13.873757100512526</v>
      </c>
      <c r="E15" s="59">
        <v>10.248223843216287</v>
      </c>
      <c r="F15" s="59">
        <v>9.3432198512654363</v>
      </c>
      <c r="G15" s="59">
        <v>6.0482782144024556</v>
      </c>
      <c r="H15" s="59">
        <v>4.2921345509586164</v>
      </c>
      <c r="I15" s="59">
        <v>2.6664327443153484</v>
      </c>
      <c r="J15" s="83">
        <v>4.6579380485095978</v>
      </c>
      <c r="K15" s="12"/>
      <c r="L15" s="82"/>
      <c r="M15" s="159" t="s">
        <v>133</v>
      </c>
      <c r="N15" s="22" t="s">
        <v>88</v>
      </c>
      <c r="O15" s="60">
        <v>223918</v>
      </c>
      <c r="P15" s="60">
        <v>168423</v>
      </c>
      <c r="Q15" s="60">
        <v>158289</v>
      </c>
      <c r="R15" s="60">
        <v>102138</v>
      </c>
      <c r="S15" s="60">
        <v>79087</v>
      </c>
      <c r="T15" s="60">
        <v>47267</v>
      </c>
      <c r="U15" s="360">
        <v>111054</v>
      </c>
    </row>
    <row r="16" spans="1:21" ht="13.95" customHeight="1" x14ac:dyDescent="0.3">
      <c r="A16" s="332"/>
      <c r="B16" s="159"/>
      <c r="C16" s="22" t="s">
        <v>89</v>
      </c>
      <c r="D16" s="59">
        <v>0.79605222585500934</v>
      </c>
      <c r="E16" s="59">
        <v>0.75526771413663851</v>
      </c>
      <c r="F16" s="59">
        <v>1.2334341500544819</v>
      </c>
      <c r="G16" s="59">
        <v>0.60073668683780135</v>
      </c>
      <c r="H16" s="59">
        <v>0.36555007273270274</v>
      </c>
      <c r="I16" s="59">
        <v>0.35708911074694438</v>
      </c>
      <c r="J16" s="83">
        <v>0.39718435060914431</v>
      </c>
      <c r="K16" s="12"/>
      <c r="L16" s="82"/>
      <c r="M16" s="159"/>
      <c r="N16" s="22" t="s">
        <v>89</v>
      </c>
      <c r="O16" s="60">
        <v>13932.784982300049</v>
      </c>
      <c r="P16" s="60">
        <v>13099.015787345397</v>
      </c>
      <c r="Q16" s="60">
        <v>22321.545129215923</v>
      </c>
      <c r="R16" s="60">
        <v>9945.2770464079258</v>
      </c>
      <c r="S16" s="60">
        <v>6786.8583536238893</v>
      </c>
      <c r="T16" s="60">
        <v>6391.7283297594586</v>
      </c>
      <c r="U16" s="360">
        <v>9776.6520149987791</v>
      </c>
    </row>
    <row r="17" spans="1:21" ht="13.95" customHeight="1" x14ac:dyDescent="0.3">
      <c r="A17" s="332"/>
      <c r="B17" s="159" t="s">
        <v>132</v>
      </c>
      <c r="C17" s="22" t="s">
        <v>88</v>
      </c>
      <c r="D17" s="59">
        <v>10.917053344905863</v>
      </c>
      <c r="E17" s="59">
        <v>8.7884391861531661</v>
      </c>
      <c r="F17" s="59">
        <v>6.1853456742728081</v>
      </c>
      <c r="G17" s="59">
        <v>3.0735296427842065</v>
      </c>
      <c r="H17" s="59">
        <v>2.2960521858299465</v>
      </c>
      <c r="I17" s="59">
        <v>1.3472779090976597</v>
      </c>
      <c r="J17" s="83">
        <v>4.013403475234754</v>
      </c>
      <c r="K17" s="12"/>
      <c r="L17" s="82"/>
      <c r="M17" s="159" t="s">
        <v>132</v>
      </c>
      <c r="N17" s="22" t="s">
        <v>88</v>
      </c>
      <c r="O17" s="60">
        <v>313950</v>
      </c>
      <c r="P17" s="60">
        <v>236663</v>
      </c>
      <c r="Q17" s="60">
        <v>179485</v>
      </c>
      <c r="R17" s="60">
        <v>86086</v>
      </c>
      <c r="S17" s="60">
        <v>65743</v>
      </c>
      <c r="T17" s="60">
        <v>35743</v>
      </c>
      <c r="U17" s="360">
        <v>108753</v>
      </c>
    </row>
    <row r="18" spans="1:21" ht="13.95" customHeight="1" x14ac:dyDescent="0.3">
      <c r="A18" s="332"/>
      <c r="B18" s="159"/>
      <c r="C18" s="22" t="s">
        <v>89</v>
      </c>
      <c r="D18" s="59">
        <v>0.54467923363019832</v>
      </c>
      <c r="E18" s="59">
        <v>0.61629846801802934</v>
      </c>
      <c r="F18" s="59">
        <v>0.56648412346310706</v>
      </c>
      <c r="G18" s="59">
        <v>0.28913112845707234</v>
      </c>
      <c r="H18" s="59">
        <v>0.2222985700334259</v>
      </c>
      <c r="I18" s="59">
        <v>0.16456935440994463</v>
      </c>
      <c r="J18" s="83">
        <v>0.46661030568748596</v>
      </c>
      <c r="K18" s="12"/>
      <c r="L18" s="82"/>
      <c r="M18" s="159"/>
      <c r="N18" s="22" t="s">
        <v>89</v>
      </c>
      <c r="O18" s="60">
        <v>16328.31273215601</v>
      </c>
      <c r="P18" s="60">
        <v>17549.315949824697</v>
      </c>
      <c r="Q18" s="60">
        <v>17620.093543090254</v>
      </c>
      <c r="R18" s="60">
        <v>8050.2452017226979</v>
      </c>
      <c r="S18" s="60">
        <v>6517.5528440257958</v>
      </c>
      <c r="T18" s="60">
        <v>4364.9698554174092</v>
      </c>
      <c r="U18" s="360">
        <v>13057.54402688952</v>
      </c>
    </row>
    <row r="19" spans="1:21" ht="13.95" customHeight="1" x14ac:dyDescent="0.3">
      <c r="A19" s="332"/>
      <c r="B19" s="159" t="s">
        <v>131</v>
      </c>
      <c r="C19" s="22" t="s">
        <v>88</v>
      </c>
      <c r="D19" s="59">
        <v>5.304828335899991</v>
      </c>
      <c r="E19" s="59">
        <v>6.2041303976787852</v>
      </c>
      <c r="F19" s="59">
        <v>3.1450261263925858</v>
      </c>
      <c r="G19" s="59">
        <v>4.0497720071102865</v>
      </c>
      <c r="H19" s="59">
        <v>3.6793978307533735</v>
      </c>
      <c r="I19" s="59">
        <v>2.0041308245761367</v>
      </c>
      <c r="J19" s="83">
        <v>3.3241109318334709</v>
      </c>
      <c r="K19" s="12"/>
      <c r="L19" s="82"/>
      <c r="M19" s="159" t="s">
        <v>131</v>
      </c>
      <c r="N19" s="22" t="s">
        <v>88</v>
      </c>
      <c r="O19" s="60">
        <v>2928</v>
      </c>
      <c r="P19" s="60">
        <v>2181</v>
      </c>
      <c r="Q19" s="60">
        <v>1276</v>
      </c>
      <c r="R19" s="60">
        <v>1572</v>
      </c>
      <c r="S19" s="60">
        <v>3891</v>
      </c>
      <c r="T19" s="60">
        <v>1766</v>
      </c>
      <c r="U19" s="360">
        <v>13144</v>
      </c>
    </row>
    <row r="20" spans="1:21" ht="13.95" customHeight="1" x14ac:dyDescent="0.3">
      <c r="A20" s="332"/>
      <c r="B20" s="159"/>
      <c r="C20" s="22" t="s">
        <v>89</v>
      </c>
      <c r="D20" s="59">
        <v>1.989923146167246</v>
      </c>
      <c r="E20" s="59">
        <v>3.4031209503998858</v>
      </c>
      <c r="F20" s="59">
        <v>1.54462783147236</v>
      </c>
      <c r="G20" s="59">
        <v>1.5116953233622756</v>
      </c>
      <c r="H20" s="59">
        <v>1.51368423461298</v>
      </c>
      <c r="I20" s="59">
        <v>0.76977644250560795</v>
      </c>
      <c r="J20" s="83">
        <v>0.58186377268594591</v>
      </c>
      <c r="K20" s="12"/>
      <c r="L20" s="82"/>
      <c r="M20" s="159"/>
      <c r="N20" s="22" t="s">
        <v>89</v>
      </c>
      <c r="O20" s="60">
        <v>1105.355146547932</v>
      </c>
      <c r="P20" s="60">
        <v>1073.3522255066136</v>
      </c>
      <c r="Q20" s="60">
        <v>613.2066707502712</v>
      </c>
      <c r="R20" s="60">
        <v>560.80274097557185</v>
      </c>
      <c r="S20" s="60">
        <v>1677.195262147023</v>
      </c>
      <c r="T20" s="60">
        <v>677.1026510064778</v>
      </c>
      <c r="U20" s="360">
        <v>2316.1141200783804</v>
      </c>
    </row>
    <row r="21" spans="1:21" ht="13.95" customHeight="1" x14ac:dyDescent="0.3">
      <c r="A21" s="332"/>
      <c r="B21" s="322" t="s">
        <v>6</v>
      </c>
      <c r="C21" s="22" t="s">
        <v>88</v>
      </c>
      <c r="D21" s="59">
        <v>12.580894438424167</v>
      </c>
      <c r="E21" s="59">
        <v>9.8791672232160543</v>
      </c>
      <c r="F21" s="59">
        <v>8.1000760862058492</v>
      </c>
      <c r="G21" s="59">
        <v>4.5122457011005714</v>
      </c>
      <c r="H21" s="59">
        <v>3.5362781495941715</v>
      </c>
      <c r="I21" s="59">
        <v>2.3209704607950461</v>
      </c>
      <c r="J21" s="83">
        <f>+'14'!J15</f>
        <v>4.2556398368256358</v>
      </c>
      <c r="K21" s="12"/>
      <c r="L21" s="82"/>
      <c r="M21" s="322" t="s">
        <v>6</v>
      </c>
      <c r="N21" s="22" t="s">
        <v>88</v>
      </c>
      <c r="O21" s="60">
        <v>2027409</v>
      </c>
      <c r="P21" s="60">
        <v>1638246</v>
      </c>
      <c r="Q21" s="60">
        <v>1372259</v>
      </c>
      <c r="R21" s="60">
        <v>778643</v>
      </c>
      <c r="S21" s="60">
        <v>619894</v>
      </c>
      <c r="T21" s="60">
        <v>412839</v>
      </c>
      <c r="U21" s="360">
        <f>+'14'!U15</f>
        <v>831232</v>
      </c>
    </row>
    <row r="22" spans="1:21" ht="13.95" customHeight="1" x14ac:dyDescent="0.3">
      <c r="A22" s="332"/>
      <c r="B22" s="322"/>
      <c r="C22" s="22" t="s">
        <v>89</v>
      </c>
      <c r="D22" s="59">
        <v>0.26339552443911862</v>
      </c>
      <c r="E22" s="59">
        <v>0.24119966588456784</v>
      </c>
      <c r="F22" s="59">
        <v>0.26199497056601045</v>
      </c>
      <c r="G22" s="59">
        <v>0.14966016430338017</v>
      </c>
      <c r="H22" s="59">
        <v>0.11185419652719798</v>
      </c>
      <c r="I22" s="59">
        <v>8.8946816586530225E-2</v>
      </c>
      <c r="J22" s="83">
        <f>+'14'!J16</f>
        <v>0.12529682051517249</v>
      </c>
      <c r="K22" s="12"/>
      <c r="L22" s="82"/>
      <c r="M22" s="322"/>
      <c r="N22" s="22" t="s">
        <v>89</v>
      </c>
      <c r="O22" s="60">
        <v>44634.818292320284</v>
      </c>
      <c r="P22" s="60">
        <v>42559.290520602008</v>
      </c>
      <c r="Q22" s="60">
        <v>54354.434876409599</v>
      </c>
      <c r="R22" s="60">
        <v>25566.780853121207</v>
      </c>
      <c r="S22" s="60">
        <v>20790.997222581191</v>
      </c>
      <c r="T22" s="60">
        <v>16298.45996713995</v>
      </c>
      <c r="U22" s="360">
        <f>+'14'!U16</f>
        <v>24534.69959140247</v>
      </c>
    </row>
    <row r="23" spans="1:21" ht="13.95" customHeight="1" x14ac:dyDescent="0.3">
      <c r="A23" s="332"/>
      <c r="B23" s="278"/>
      <c r="C23" s="278"/>
      <c r="D23" s="155"/>
      <c r="E23" s="59"/>
      <c r="F23" s="59"/>
      <c r="G23" s="59"/>
      <c r="H23" s="59"/>
      <c r="I23" s="59"/>
      <c r="J23" s="83"/>
      <c r="K23" s="12"/>
      <c r="L23" s="82"/>
      <c r="M23" s="278"/>
      <c r="N23" s="278"/>
      <c r="O23" s="12"/>
      <c r="P23" s="12"/>
      <c r="Q23" s="12"/>
      <c r="R23" s="12"/>
      <c r="S23" s="12"/>
      <c r="T23" s="12"/>
      <c r="U23" s="3"/>
    </row>
    <row r="24" spans="1:21" ht="13.95" customHeight="1" x14ac:dyDescent="0.3">
      <c r="A24" s="332" t="s">
        <v>42</v>
      </c>
      <c r="B24" s="159" t="s">
        <v>52</v>
      </c>
      <c r="C24" s="22" t="s">
        <v>88</v>
      </c>
      <c r="D24" s="59">
        <v>11.13576392465748</v>
      </c>
      <c r="E24" s="59">
        <v>9.8468501879604187</v>
      </c>
      <c r="F24" s="59">
        <v>5.7882835712282619</v>
      </c>
      <c r="G24" s="59">
        <v>4.9533216392168864</v>
      </c>
      <c r="H24" s="59">
        <v>4.2553248937856329</v>
      </c>
      <c r="I24" s="59">
        <v>3.0265135088798569</v>
      </c>
      <c r="J24" s="83">
        <v>2.6419007596331205</v>
      </c>
      <c r="K24" s="12"/>
      <c r="L24" s="332" t="s">
        <v>42</v>
      </c>
      <c r="M24" s="159" t="s">
        <v>52</v>
      </c>
      <c r="N24" s="22" t="s">
        <v>88</v>
      </c>
      <c r="O24" s="56">
        <v>42159</v>
      </c>
      <c r="P24" s="56">
        <v>46730</v>
      </c>
      <c r="Q24" s="56">
        <v>32612</v>
      </c>
      <c r="R24" s="56">
        <v>33660</v>
      </c>
      <c r="S24" s="56">
        <v>31520</v>
      </c>
      <c r="T24" s="56">
        <v>27009</v>
      </c>
      <c r="U24" s="384">
        <v>28202</v>
      </c>
    </row>
    <row r="25" spans="1:21" ht="13.95" customHeight="1" x14ac:dyDescent="0.3">
      <c r="A25" s="332"/>
      <c r="B25" s="159"/>
      <c r="C25" s="22" t="s">
        <v>89</v>
      </c>
      <c r="D25" s="59">
        <v>0.58877488289770064</v>
      </c>
      <c r="E25" s="59">
        <v>0.69989683056991336</v>
      </c>
      <c r="F25" s="59">
        <v>0.41065347855283207</v>
      </c>
      <c r="G25" s="59">
        <v>0.33401062130523379</v>
      </c>
      <c r="H25" s="59">
        <v>0.24438309170035996</v>
      </c>
      <c r="I25" s="59">
        <v>0.21381141082752719</v>
      </c>
      <c r="J25" s="83">
        <v>0.19191587186908149</v>
      </c>
      <c r="K25" s="12"/>
      <c r="L25" s="82"/>
      <c r="M25" s="159"/>
      <c r="N25" s="22" t="s">
        <v>89</v>
      </c>
      <c r="O25" s="56">
        <v>2338.29796805355</v>
      </c>
      <c r="P25" s="56">
        <v>3402.2221672844112</v>
      </c>
      <c r="Q25" s="56">
        <v>2316.6989986956019</v>
      </c>
      <c r="R25" s="56">
        <v>2263.2942852992528</v>
      </c>
      <c r="S25" s="56">
        <v>1701.5257331567414</v>
      </c>
      <c r="T25" s="56">
        <v>1966.442528610565</v>
      </c>
      <c r="U25" s="384">
        <v>2079.0537918976602</v>
      </c>
    </row>
    <row r="26" spans="1:21" ht="13.95" customHeight="1" x14ac:dyDescent="0.3">
      <c r="A26" s="332"/>
      <c r="B26" s="159" t="s">
        <v>53</v>
      </c>
      <c r="C26" s="22" t="s">
        <v>88</v>
      </c>
      <c r="D26" s="59">
        <v>16.005748525083192</v>
      </c>
      <c r="E26" s="59">
        <v>16.380637501813521</v>
      </c>
      <c r="F26" s="59">
        <v>15.718508166228172</v>
      </c>
      <c r="G26" s="59">
        <v>11.992850579800541</v>
      </c>
      <c r="H26" s="59">
        <v>11.191578429043059</v>
      </c>
      <c r="I26" s="59">
        <v>8.8734190671841766</v>
      </c>
      <c r="J26" s="83">
        <v>10.159506919257376</v>
      </c>
      <c r="K26" s="12"/>
      <c r="L26" s="82"/>
      <c r="M26" s="159" t="s">
        <v>53</v>
      </c>
      <c r="N26" s="22" t="s">
        <v>88</v>
      </c>
      <c r="O26" s="56">
        <v>312401</v>
      </c>
      <c r="P26" s="56">
        <v>400817</v>
      </c>
      <c r="Q26" s="56">
        <v>440437</v>
      </c>
      <c r="R26" s="56">
        <v>357634</v>
      </c>
      <c r="S26" s="56">
        <v>325468</v>
      </c>
      <c r="T26" s="56">
        <v>282961</v>
      </c>
      <c r="U26" s="384">
        <v>373446</v>
      </c>
    </row>
    <row r="27" spans="1:21" ht="13.95" customHeight="1" x14ac:dyDescent="0.3">
      <c r="A27" s="332"/>
      <c r="B27" s="159"/>
      <c r="C27" s="22" t="s">
        <v>89</v>
      </c>
      <c r="D27" s="59">
        <v>0.62354204986049788</v>
      </c>
      <c r="E27" s="59">
        <v>0.59069703105527871</v>
      </c>
      <c r="F27" s="59">
        <v>0.78492462362682314</v>
      </c>
      <c r="G27" s="59">
        <v>0.4867739293730019</v>
      </c>
      <c r="H27" s="59">
        <v>0.46493994098849994</v>
      </c>
      <c r="I27" s="59">
        <v>0.40016472657003199</v>
      </c>
      <c r="J27" s="83">
        <v>0.39994958222374333</v>
      </c>
      <c r="K27" s="12"/>
      <c r="L27" s="82"/>
      <c r="M27" s="159"/>
      <c r="N27" s="22" t="s">
        <v>89</v>
      </c>
      <c r="O27" s="56">
        <v>13109.197807876162</v>
      </c>
      <c r="P27" s="56">
        <v>15804.654729584845</v>
      </c>
      <c r="Q27" s="56">
        <v>28823.32409099257</v>
      </c>
      <c r="R27" s="56">
        <v>14589.126378751293</v>
      </c>
      <c r="S27" s="56">
        <v>14357.60001382516</v>
      </c>
      <c r="T27" s="56">
        <v>13783.235090908365</v>
      </c>
      <c r="U27" s="384">
        <v>15423.524654998828</v>
      </c>
    </row>
    <row r="28" spans="1:21" ht="13.95" customHeight="1" x14ac:dyDescent="0.3">
      <c r="A28" s="332"/>
      <c r="B28" s="159" t="s">
        <v>54</v>
      </c>
      <c r="C28" s="22" t="s">
        <v>88</v>
      </c>
      <c r="D28" s="59">
        <v>16.38621947502762</v>
      </c>
      <c r="E28" s="59">
        <v>15.067150403901358</v>
      </c>
      <c r="F28" s="59">
        <v>13.659458133407551</v>
      </c>
      <c r="G28" s="59">
        <v>9.8345040183309393</v>
      </c>
      <c r="H28" s="59">
        <v>7.6051793852264238</v>
      </c>
      <c r="I28" s="59">
        <v>5.9018820633127387</v>
      </c>
      <c r="J28" s="83">
        <v>5.3547188460502877</v>
      </c>
      <c r="K28" s="12"/>
      <c r="L28" s="82"/>
      <c r="M28" s="159" t="s">
        <v>54</v>
      </c>
      <c r="N28" s="22" t="s">
        <v>88</v>
      </c>
      <c r="O28" s="56">
        <v>1514029</v>
      </c>
      <c r="P28" s="56">
        <v>1399722</v>
      </c>
      <c r="Q28" s="56">
        <v>1221068</v>
      </c>
      <c r="R28" s="56">
        <v>891616</v>
      </c>
      <c r="S28" s="56">
        <v>689716</v>
      </c>
      <c r="T28" s="56">
        <v>543091</v>
      </c>
      <c r="U28" s="384">
        <v>497979</v>
      </c>
    </row>
    <row r="29" spans="1:21" ht="13.95" customHeight="1" x14ac:dyDescent="0.3">
      <c r="A29" s="332"/>
      <c r="B29" s="159"/>
      <c r="C29" s="22" t="s">
        <v>89</v>
      </c>
      <c r="D29" s="59">
        <v>0.45133339120603488</v>
      </c>
      <c r="E29" s="59">
        <v>0.37517314566020116</v>
      </c>
      <c r="F29" s="59">
        <v>0.41828659137831758</v>
      </c>
      <c r="G29" s="59">
        <v>0.29854398791449266</v>
      </c>
      <c r="H29" s="59">
        <v>0.19765835188085371</v>
      </c>
      <c r="I29" s="59">
        <v>0.18518273121040763</v>
      </c>
      <c r="J29" s="83">
        <v>0.21280724314883889</v>
      </c>
      <c r="K29" s="12"/>
      <c r="L29" s="82"/>
      <c r="M29" s="159"/>
      <c r="N29" s="22" t="s">
        <v>89</v>
      </c>
      <c r="O29" s="56">
        <v>45175.91288808862</v>
      </c>
      <c r="P29" s="56">
        <v>37666.879722958794</v>
      </c>
      <c r="Q29" s="56">
        <v>43263.453547037272</v>
      </c>
      <c r="R29" s="56">
        <v>28369.960249369524</v>
      </c>
      <c r="S29" s="56">
        <v>18341.941739604841</v>
      </c>
      <c r="T29" s="56">
        <v>17191.740485215592</v>
      </c>
      <c r="U29" s="384">
        <v>18827.783927948843</v>
      </c>
    </row>
    <row r="30" spans="1:21" ht="13.95" customHeight="1" x14ac:dyDescent="0.3">
      <c r="A30" s="332"/>
      <c r="B30" s="159" t="s">
        <v>133</v>
      </c>
      <c r="C30" s="22" t="s">
        <v>88</v>
      </c>
      <c r="D30" s="59">
        <v>19.268659601677356</v>
      </c>
      <c r="E30" s="59">
        <v>18.655609345298512</v>
      </c>
      <c r="F30" s="59">
        <v>16.188031937970404</v>
      </c>
      <c r="G30" s="59">
        <v>11.264087659707517</v>
      </c>
      <c r="H30" s="59">
        <v>10.311282462907094</v>
      </c>
      <c r="I30" s="59">
        <v>7.2505398642046899</v>
      </c>
      <c r="J30" s="83">
        <v>8.5425310420151437</v>
      </c>
      <c r="K30" s="12"/>
      <c r="L30" s="82"/>
      <c r="M30" s="159" t="s">
        <v>133</v>
      </c>
      <c r="N30" s="22" t="s">
        <v>88</v>
      </c>
      <c r="O30" s="56">
        <v>310990</v>
      </c>
      <c r="P30" s="56">
        <v>306593</v>
      </c>
      <c r="Q30" s="56">
        <v>274251</v>
      </c>
      <c r="R30" s="56">
        <v>190218</v>
      </c>
      <c r="S30" s="56">
        <v>189996</v>
      </c>
      <c r="T30" s="56">
        <v>128528</v>
      </c>
      <c r="U30" s="384">
        <v>203670</v>
      </c>
    </row>
    <row r="31" spans="1:21" ht="13.95" customHeight="1" x14ac:dyDescent="0.3">
      <c r="A31" s="332"/>
      <c r="B31" s="159"/>
      <c r="C31" s="22" t="s">
        <v>89</v>
      </c>
      <c r="D31" s="59">
        <v>0.99569483650728852</v>
      </c>
      <c r="E31" s="59">
        <v>0.94439383693863155</v>
      </c>
      <c r="F31" s="59">
        <v>1.1423087874327986</v>
      </c>
      <c r="G31" s="59">
        <v>0.79940171371454638</v>
      </c>
      <c r="H31" s="59">
        <v>0.62510781191086195</v>
      </c>
      <c r="I31" s="59">
        <v>0.46712954120690653</v>
      </c>
      <c r="J31" s="83">
        <v>0.51715091810041014</v>
      </c>
      <c r="K31" s="12"/>
      <c r="L31" s="82"/>
      <c r="M31" s="159"/>
      <c r="N31" s="22" t="s">
        <v>89</v>
      </c>
      <c r="O31" s="56">
        <v>18964.330756543721</v>
      </c>
      <c r="P31" s="56">
        <v>16435.480217245873</v>
      </c>
      <c r="Q31" s="56">
        <v>21902.667570815225</v>
      </c>
      <c r="R31" s="56">
        <v>13739.223989036578</v>
      </c>
      <c r="S31" s="56">
        <v>12060.186747123213</v>
      </c>
      <c r="T31" s="56">
        <v>8759.3162278962081</v>
      </c>
      <c r="U31" s="384">
        <v>13360.929228968123</v>
      </c>
    </row>
    <row r="32" spans="1:21" ht="13.95" customHeight="1" x14ac:dyDescent="0.3">
      <c r="A32" s="332"/>
      <c r="B32" s="159" t="s">
        <v>132</v>
      </c>
      <c r="C32" s="22" t="s">
        <v>88</v>
      </c>
      <c r="D32" s="59">
        <v>16.758746161036186</v>
      </c>
      <c r="E32" s="59">
        <v>14.680361990278104</v>
      </c>
      <c r="F32" s="59">
        <v>14.329111324160568</v>
      </c>
      <c r="G32" s="59">
        <v>8.172098523180539</v>
      </c>
      <c r="H32" s="59">
        <v>6.5005626363371567</v>
      </c>
      <c r="I32" s="59">
        <v>4.8130422442092451</v>
      </c>
      <c r="J32" s="83">
        <v>6.0971050781531106</v>
      </c>
      <c r="K32" s="12"/>
      <c r="L32" s="82"/>
      <c r="M32" s="159" t="s">
        <v>132</v>
      </c>
      <c r="N32" s="22" t="s">
        <v>88</v>
      </c>
      <c r="O32" s="56">
        <v>481944</v>
      </c>
      <c r="P32" s="56">
        <v>395326</v>
      </c>
      <c r="Q32" s="56">
        <v>415799</v>
      </c>
      <c r="R32" s="56">
        <v>228891</v>
      </c>
      <c r="S32" s="56">
        <v>186131</v>
      </c>
      <c r="T32" s="56">
        <v>127689</v>
      </c>
      <c r="U32" s="384">
        <v>165216</v>
      </c>
    </row>
    <row r="33" spans="1:21" ht="13.95" customHeight="1" x14ac:dyDescent="0.3">
      <c r="A33" s="332"/>
      <c r="B33" s="159"/>
      <c r="C33" s="22" t="s">
        <v>89</v>
      </c>
      <c r="D33" s="59">
        <v>0.66734643899863766</v>
      </c>
      <c r="E33" s="59">
        <v>0.7334896749474128</v>
      </c>
      <c r="F33" s="59">
        <v>1.1858807361938808</v>
      </c>
      <c r="G33" s="59">
        <v>0.69924860195140848</v>
      </c>
      <c r="H33" s="59">
        <v>0.37680723305853991</v>
      </c>
      <c r="I33" s="59">
        <v>0.3654896468970612</v>
      </c>
      <c r="J33" s="83">
        <v>0.41684324738504519</v>
      </c>
      <c r="K33" s="12"/>
      <c r="L33" s="82"/>
      <c r="M33" s="159"/>
      <c r="N33" s="22" t="s">
        <v>89</v>
      </c>
      <c r="O33" s="56">
        <v>20252.600798485066</v>
      </c>
      <c r="P33" s="56">
        <v>21160.581119299826</v>
      </c>
      <c r="Q33" s="56">
        <v>38757.379836861983</v>
      </c>
      <c r="R33" s="56">
        <v>20889.754047999646</v>
      </c>
      <c r="S33" s="56">
        <v>11670.021216299172</v>
      </c>
      <c r="T33" s="56">
        <v>9589.3737868194748</v>
      </c>
      <c r="U33" s="384">
        <v>11820.289126120148</v>
      </c>
    </row>
    <row r="34" spans="1:21" ht="13.95" customHeight="1" x14ac:dyDescent="0.3">
      <c r="A34" s="332"/>
      <c r="B34" s="159" t="s">
        <v>131</v>
      </c>
      <c r="C34" s="22" t="s">
        <v>88</v>
      </c>
      <c r="D34" s="59">
        <v>3.3010236434459639</v>
      </c>
      <c r="E34" s="59">
        <v>9.2251237412527729</v>
      </c>
      <c r="F34" s="59">
        <v>6.6301883072069412</v>
      </c>
      <c r="G34" s="59">
        <v>2.6019527526599173</v>
      </c>
      <c r="H34" s="59">
        <v>3.4789269132206786</v>
      </c>
      <c r="I34" s="59">
        <v>6.9985700991851836</v>
      </c>
      <c r="J34" s="83">
        <v>3.1460696889842037</v>
      </c>
      <c r="K34" s="12"/>
      <c r="L34" s="82"/>
      <c r="M34" s="159" t="s">
        <v>131</v>
      </c>
      <c r="N34" s="22" t="s">
        <v>88</v>
      </c>
      <c r="O34" s="56">
        <v>1822</v>
      </c>
      <c r="P34" s="56">
        <v>3243</v>
      </c>
      <c r="Q34" s="56">
        <v>2690</v>
      </c>
      <c r="R34" s="56">
        <v>1010</v>
      </c>
      <c r="S34" s="56">
        <v>3679</v>
      </c>
      <c r="T34" s="56">
        <v>6167</v>
      </c>
      <c r="U34" s="384">
        <v>12440</v>
      </c>
    </row>
    <row r="35" spans="1:21" ht="13.95" customHeight="1" x14ac:dyDescent="0.3">
      <c r="A35" s="332"/>
      <c r="B35" s="159"/>
      <c r="C35" s="22" t="s">
        <v>89</v>
      </c>
      <c r="D35" s="59">
        <v>1.4161629226821868</v>
      </c>
      <c r="E35" s="59">
        <v>3.8245452086394538</v>
      </c>
      <c r="F35" s="59">
        <v>2.7530447149978996</v>
      </c>
      <c r="G35" s="59">
        <v>1.0960054045922691</v>
      </c>
      <c r="H35" s="59">
        <v>0.87356866559017998</v>
      </c>
      <c r="I35" s="59">
        <v>3.2203618273664016</v>
      </c>
      <c r="J35" s="83">
        <v>0.52651693334778349</v>
      </c>
      <c r="K35" s="12"/>
      <c r="L35" s="82"/>
      <c r="M35" s="159"/>
      <c r="N35" s="22" t="s">
        <v>89</v>
      </c>
      <c r="O35" s="56">
        <v>789.30109731472078</v>
      </c>
      <c r="P35" s="56">
        <v>1036.0361962788752</v>
      </c>
      <c r="Q35" s="56">
        <v>1327.7062928223245</v>
      </c>
      <c r="R35" s="56">
        <v>403.89850210170374</v>
      </c>
      <c r="S35" s="56">
        <v>942.87500967570872</v>
      </c>
      <c r="T35" s="56">
        <v>3010.5144078711864</v>
      </c>
      <c r="U35" s="384">
        <v>2071.4436109470453</v>
      </c>
    </row>
    <row r="36" spans="1:21" ht="13.95" customHeight="1" x14ac:dyDescent="0.3">
      <c r="A36" s="332"/>
      <c r="B36" s="322" t="s">
        <v>6</v>
      </c>
      <c r="C36" s="22" t="s">
        <v>88</v>
      </c>
      <c r="D36" s="59">
        <v>16.527135027073871</v>
      </c>
      <c r="E36" s="59">
        <v>15.392006252248184</v>
      </c>
      <c r="F36" s="59">
        <v>14.088975409811875</v>
      </c>
      <c r="G36" s="59">
        <v>9.8690738683833352</v>
      </c>
      <c r="H36" s="59">
        <v>8.1377399090450648</v>
      </c>
      <c r="I36" s="59">
        <v>6.2677879283157738</v>
      </c>
      <c r="J36" s="83">
        <f>+'14'!J24</f>
        <v>6.5580663592129618</v>
      </c>
      <c r="K36" s="12"/>
      <c r="L36" s="82"/>
      <c r="M36" s="322" t="s">
        <v>6</v>
      </c>
      <c r="N36" s="22" t="s">
        <v>88</v>
      </c>
      <c r="O36" s="56">
        <v>2663345</v>
      </c>
      <c r="P36" s="56">
        <v>2552431</v>
      </c>
      <c r="Q36" s="56">
        <v>2386857</v>
      </c>
      <c r="R36" s="56">
        <v>1703029</v>
      </c>
      <c r="S36" s="56">
        <v>1426510</v>
      </c>
      <c r="T36" s="56">
        <v>1115445</v>
      </c>
      <c r="U36" s="384">
        <f>+'14'!U24</f>
        <v>1280953</v>
      </c>
    </row>
    <row r="37" spans="1:21" ht="13.95" customHeight="1" x14ac:dyDescent="0.3">
      <c r="A37" s="332"/>
      <c r="B37" s="322"/>
      <c r="C37" s="22" t="s">
        <v>89</v>
      </c>
      <c r="D37" s="59">
        <v>0.32338150896263035</v>
      </c>
      <c r="E37" s="59">
        <v>0.29745695656269155</v>
      </c>
      <c r="F37" s="59">
        <v>0.36381928329588115</v>
      </c>
      <c r="G37" s="59">
        <v>0.2373191423423599</v>
      </c>
      <c r="H37" s="59">
        <v>0.16611556858357626</v>
      </c>
      <c r="I37" s="59">
        <v>0.14901473726366321</v>
      </c>
      <c r="J37" s="83">
        <f>+'14'!J25</f>
        <v>0.16222155382083711</v>
      </c>
      <c r="K37" s="12"/>
      <c r="L37" s="82"/>
      <c r="M37" s="322"/>
      <c r="N37" s="22" t="s">
        <v>89</v>
      </c>
      <c r="O37" s="56">
        <v>58088.694235710434</v>
      </c>
      <c r="P37" s="56">
        <v>54228.563393739736</v>
      </c>
      <c r="Q37" s="56">
        <v>84958.0285716293</v>
      </c>
      <c r="R37" s="56">
        <v>44244.107554653572</v>
      </c>
      <c r="S37" s="56">
        <v>31773.228110012235</v>
      </c>
      <c r="T37" s="56">
        <v>27725.020313271758</v>
      </c>
      <c r="U37" s="384">
        <f>+'14'!U25</f>
        <v>31988.658222578961</v>
      </c>
    </row>
    <row r="38" spans="1:21" ht="13.95" customHeight="1" x14ac:dyDescent="0.3">
      <c r="A38" s="332"/>
      <c r="B38" s="278"/>
      <c r="C38" s="278"/>
      <c r="D38" s="155"/>
      <c r="E38" s="59"/>
      <c r="F38" s="59"/>
      <c r="G38" s="59"/>
      <c r="H38" s="59"/>
      <c r="I38" s="59"/>
      <c r="J38" s="83"/>
      <c r="K38" s="12"/>
      <c r="L38" s="82"/>
      <c r="M38" s="278"/>
      <c r="N38" s="278"/>
      <c r="O38" s="12"/>
      <c r="P38" s="12"/>
      <c r="Q38" s="12"/>
      <c r="R38" s="12"/>
      <c r="S38" s="12"/>
      <c r="T38" s="12"/>
      <c r="U38" s="3"/>
    </row>
    <row r="39" spans="1:21" ht="13.95" customHeight="1" x14ac:dyDescent="0.3">
      <c r="A39" s="332" t="s">
        <v>112</v>
      </c>
      <c r="B39" s="159" t="s">
        <v>52</v>
      </c>
      <c r="C39" s="22" t="s">
        <v>88</v>
      </c>
      <c r="D39" s="59">
        <v>17.520490450116352</v>
      </c>
      <c r="E39" s="59">
        <v>15.634218910672443</v>
      </c>
      <c r="F39" s="59">
        <v>9.9788077683550629</v>
      </c>
      <c r="G39" s="59">
        <v>7.3597883286439139</v>
      </c>
      <c r="H39" s="59">
        <v>6.6220793580291577</v>
      </c>
      <c r="I39" s="59">
        <v>5.4765002302745476</v>
      </c>
      <c r="J39" s="83">
        <v>5.988539460359779</v>
      </c>
      <c r="K39" s="12"/>
      <c r="L39" s="332" t="s">
        <v>112</v>
      </c>
      <c r="M39" s="159" t="s">
        <v>52</v>
      </c>
      <c r="N39" s="22" t="s">
        <v>88</v>
      </c>
      <c r="O39" s="56">
        <v>66331</v>
      </c>
      <c r="P39" s="56">
        <v>74195</v>
      </c>
      <c r="Q39" s="56">
        <v>56222</v>
      </c>
      <c r="R39" s="56">
        <v>50013</v>
      </c>
      <c r="S39" s="56">
        <v>49051</v>
      </c>
      <c r="T39" s="56">
        <v>48873</v>
      </c>
      <c r="U39" s="384">
        <v>63927</v>
      </c>
    </row>
    <row r="40" spans="1:21" ht="13.95" customHeight="1" x14ac:dyDescent="0.3">
      <c r="A40" s="332"/>
      <c r="B40" s="159"/>
      <c r="C40" s="22" t="s">
        <v>89</v>
      </c>
      <c r="D40" s="59">
        <v>0.70860429653880752</v>
      </c>
      <c r="E40" s="59">
        <v>0.80144414259642005</v>
      </c>
      <c r="F40" s="59">
        <v>0.54100788262423349</v>
      </c>
      <c r="G40" s="59">
        <v>0.4054044175928494</v>
      </c>
      <c r="H40" s="59">
        <v>0.33390535602479837</v>
      </c>
      <c r="I40" s="59">
        <v>0.35118584347217285</v>
      </c>
      <c r="J40" s="83">
        <v>0.30858178128564961</v>
      </c>
      <c r="K40" s="12"/>
      <c r="L40" s="82"/>
      <c r="M40" s="159"/>
      <c r="N40" s="22" t="s">
        <v>89</v>
      </c>
      <c r="O40" s="56">
        <v>2836.9008475392875</v>
      </c>
      <c r="P40" s="56">
        <v>3972.0832881084584</v>
      </c>
      <c r="Q40" s="56">
        <v>3258.2663979605682</v>
      </c>
      <c r="R40" s="56">
        <v>2774.4257527395494</v>
      </c>
      <c r="S40" s="56">
        <v>2351.2975637675941</v>
      </c>
      <c r="T40" s="56">
        <v>3340.6424045369426</v>
      </c>
      <c r="U40" s="384">
        <v>3468.5572391327905</v>
      </c>
    </row>
    <row r="41" spans="1:21" ht="13.95" customHeight="1" x14ac:dyDescent="0.3">
      <c r="A41" s="332"/>
      <c r="B41" s="159" t="s">
        <v>53</v>
      </c>
      <c r="C41" s="22" t="s">
        <v>88</v>
      </c>
      <c r="D41" s="59">
        <v>31.782529504740488</v>
      </c>
      <c r="E41" s="59">
        <v>31.032962182684585</v>
      </c>
      <c r="F41" s="59">
        <v>28.685045260075913</v>
      </c>
      <c r="G41" s="59">
        <v>19.010180881672401</v>
      </c>
      <c r="H41" s="59">
        <v>17.457105906811581</v>
      </c>
      <c r="I41" s="59">
        <v>12.774310325849889</v>
      </c>
      <c r="J41" s="83">
        <v>16.46720140333008</v>
      </c>
      <c r="K41" s="12"/>
      <c r="L41" s="82"/>
      <c r="M41" s="159" t="s">
        <v>53</v>
      </c>
      <c r="N41" s="22" t="s">
        <v>88</v>
      </c>
      <c r="O41" s="56">
        <v>620333</v>
      </c>
      <c r="P41" s="56">
        <v>759344</v>
      </c>
      <c r="Q41" s="56">
        <v>803763</v>
      </c>
      <c r="R41" s="56">
        <v>566895</v>
      </c>
      <c r="S41" s="56">
        <v>507679</v>
      </c>
      <c r="T41" s="56">
        <v>407355</v>
      </c>
      <c r="U41" s="384">
        <v>605306</v>
      </c>
    </row>
    <row r="42" spans="1:21" ht="13.95" customHeight="1" x14ac:dyDescent="0.3">
      <c r="A42" s="332"/>
      <c r="B42" s="159"/>
      <c r="C42" s="22" t="s">
        <v>89</v>
      </c>
      <c r="D42" s="59">
        <v>0.89887304107368649</v>
      </c>
      <c r="E42" s="59">
        <v>0.79413982137070893</v>
      </c>
      <c r="F42" s="59">
        <v>1.081300831514064</v>
      </c>
      <c r="G42" s="59">
        <v>0.63287761880705429</v>
      </c>
      <c r="H42" s="59">
        <v>0.57394276249826437</v>
      </c>
      <c r="I42" s="59">
        <v>0.46569649260566026</v>
      </c>
      <c r="J42" s="83">
        <v>0.48427527195921527</v>
      </c>
      <c r="K42" s="12"/>
      <c r="L42" s="82"/>
      <c r="M42" s="159"/>
      <c r="N42" s="22" t="s">
        <v>89</v>
      </c>
      <c r="O42" s="56">
        <v>20324.602714857727</v>
      </c>
      <c r="P42" s="56">
        <v>22939.402106047797</v>
      </c>
      <c r="Q42" s="56">
        <v>46258.024218328712</v>
      </c>
      <c r="R42" s="56">
        <v>19689.990419640617</v>
      </c>
      <c r="S42" s="56">
        <v>18757.430190388593</v>
      </c>
      <c r="T42" s="56">
        <v>16824.858036220325</v>
      </c>
      <c r="U42" s="384">
        <v>19975.084585084674</v>
      </c>
    </row>
    <row r="43" spans="1:21" ht="13.95" customHeight="1" x14ac:dyDescent="0.3">
      <c r="A43" s="332"/>
      <c r="B43" s="159" t="s">
        <v>54</v>
      </c>
      <c r="C43" s="22" t="s">
        <v>88</v>
      </c>
      <c r="D43" s="59">
        <v>28.88138162839104</v>
      </c>
      <c r="E43" s="59">
        <v>24.162918148025835</v>
      </c>
      <c r="F43" s="59">
        <v>20.888980966084926</v>
      </c>
      <c r="G43" s="59">
        <v>13.840955672507626</v>
      </c>
      <c r="H43" s="59">
        <v>10.598123503836684</v>
      </c>
      <c r="I43" s="59">
        <v>7.8796776216629016</v>
      </c>
      <c r="J43" s="83">
        <v>8.9106601679000956</v>
      </c>
      <c r="K43" s="12"/>
      <c r="L43" s="82"/>
      <c r="M43" s="159" t="s">
        <v>54</v>
      </c>
      <c r="N43" s="22" t="s">
        <v>88</v>
      </c>
      <c r="O43" s="56">
        <v>2668538</v>
      </c>
      <c r="P43" s="56">
        <v>2244709</v>
      </c>
      <c r="Q43" s="56">
        <v>1867341</v>
      </c>
      <c r="R43" s="56">
        <v>1254849</v>
      </c>
      <c r="S43" s="56">
        <v>961147</v>
      </c>
      <c r="T43" s="56">
        <v>724896</v>
      </c>
      <c r="U43" s="384">
        <v>828675</v>
      </c>
    </row>
    <row r="44" spans="1:21" ht="13.95" customHeight="1" x14ac:dyDescent="0.3">
      <c r="A44" s="332"/>
      <c r="B44" s="159"/>
      <c r="C44" s="22" t="s">
        <v>89</v>
      </c>
      <c r="D44" s="59">
        <v>0.5655691628532683</v>
      </c>
      <c r="E44" s="59">
        <v>0.49602855978523519</v>
      </c>
      <c r="F44" s="59">
        <v>0.53607512517730249</v>
      </c>
      <c r="G44" s="59">
        <v>0.36227188879953798</v>
      </c>
      <c r="H44" s="59">
        <v>0.24680475136868957</v>
      </c>
      <c r="I44" s="59">
        <v>0.22613865079381168</v>
      </c>
      <c r="J44" s="83">
        <v>0.27830702482588704</v>
      </c>
      <c r="K44" s="12"/>
      <c r="L44" s="82"/>
      <c r="M44" s="159"/>
      <c r="N44" s="22" t="s">
        <v>89</v>
      </c>
      <c r="O44" s="56">
        <v>56844.083815299258</v>
      </c>
      <c r="P44" s="56">
        <v>49718.590474731573</v>
      </c>
      <c r="Q44" s="56">
        <v>59862.023596823346</v>
      </c>
      <c r="R44" s="56">
        <v>33258.817735424884</v>
      </c>
      <c r="S44" s="56">
        <v>23399.785492940759</v>
      </c>
      <c r="T44" s="56">
        <v>21095.098487236563</v>
      </c>
      <c r="U44" s="384">
        <v>24175.707480400408</v>
      </c>
    </row>
    <row r="45" spans="1:21" ht="13.95" customHeight="1" x14ac:dyDescent="0.3">
      <c r="A45" s="332"/>
      <c r="B45" s="159" t="s">
        <v>133</v>
      </c>
      <c r="C45" s="22" t="s">
        <v>88</v>
      </c>
      <c r="D45" s="59">
        <v>33.142416702189884</v>
      </c>
      <c r="E45" s="59">
        <v>28.903833188514795</v>
      </c>
      <c r="F45" s="59">
        <v>25.531251789235839</v>
      </c>
      <c r="G45" s="59">
        <v>17.312365874109972</v>
      </c>
      <c r="H45" s="59">
        <v>14.603417013865711</v>
      </c>
      <c r="I45" s="59">
        <v>9.9169726085200391</v>
      </c>
      <c r="J45" s="83">
        <v>13.200469090524741</v>
      </c>
      <c r="K45" s="12"/>
      <c r="L45" s="82"/>
      <c r="M45" s="159" t="s">
        <v>133</v>
      </c>
      <c r="N45" s="22" t="s">
        <v>88</v>
      </c>
      <c r="O45" s="56">
        <v>534908</v>
      </c>
      <c r="P45" s="56">
        <v>475016</v>
      </c>
      <c r="Q45" s="56">
        <v>432540</v>
      </c>
      <c r="R45" s="56">
        <v>292356</v>
      </c>
      <c r="S45" s="56">
        <v>269083</v>
      </c>
      <c r="T45" s="56">
        <v>175795</v>
      </c>
      <c r="U45" s="384">
        <v>314724</v>
      </c>
    </row>
    <row r="46" spans="1:21" ht="13.95" customHeight="1" x14ac:dyDescent="0.3">
      <c r="A46" s="332"/>
      <c r="B46" s="159"/>
      <c r="C46" s="22" t="s">
        <v>89</v>
      </c>
      <c r="D46" s="59">
        <v>1.1322989888863566</v>
      </c>
      <c r="E46" s="59">
        <v>1.1702802052288523</v>
      </c>
      <c r="F46" s="59">
        <v>1.5498143580525723</v>
      </c>
      <c r="G46" s="59">
        <v>1.0614225158682908</v>
      </c>
      <c r="H46" s="59">
        <v>0.7120046686469933</v>
      </c>
      <c r="I46" s="59">
        <v>0.56957801698304722</v>
      </c>
      <c r="J46" s="83">
        <v>0.63325546458246162</v>
      </c>
      <c r="K46" s="12"/>
      <c r="L46" s="82"/>
      <c r="M46" s="159"/>
      <c r="N46" s="22" t="s">
        <v>89</v>
      </c>
      <c r="O46" s="56">
        <v>24036.886538458697</v>
      </c>
      <c r="P46" s="56">
        <v>21554.789657602942</v>
      </c>
      <c r="Q46" s="56">
        <v>31994.308156435563</v>
      </c>
      <c r="R46" s="56">
        <v>17884.25627400984</v>
      </c>
      <c r="S46" s="56">
        <v>13877.052227666911</v>
      </c>
      <c r="T46" s="56">
        <v>10771.269817311821</v>
      </c>
      <c r="U46" s="384">
        <v>16900.561255767087</v>
      </c>
    </row>
    <row r="47" spans="1:21" ht="13.95" customHeight="1" x14ac:dyDescent="0.3">
      <c r="A47" s="332"/>
      <c r="B47" s="159" t="s">
        <v>132</v>
      </c>
      <c r="C47" s="22" t="s">
        <v>88</v>
      </c>
      <c r="D47" s="59">
        <v>27.675799505942049</v>
      </c>
      <c r="E47" s="59">
        <v>23.468801176431271</v>
      </c>
      <c r="F47" s="59">
        <v>20.514456998433374</v>
      </c>
      <c r="G47" s="59">
        <v>11.245628165964746</v>
      </c>
      <c r="H47" s="59">
        <v>8.7966148221671041</v>
      </c>
      <c r="I47" s="59">
        <v>6.1603201533069054</v>
      </c>
      <c r="J47" s="83">
        <v>10.110508553387865</v>
      </c>
      <c r="K47" s="12"/>
      <c r="L47" s="82"/>
      <c r="M47" s="159" t="s">
        <v>132</v>
      </c>
      <c r="N47" s="22" t="s">
        <v>88</v>
      </c>
      <c r="O47" s="56">
        <v>795894</v>
      </c>
      <c r="P47" s="56">
        <v>631989</v>
      </c>
      <c r="Q47" s="56">
        <v>595284</v>
      </c>
      <c r="R47" s="56">
        <v>314977</v>
      </c>
      <c r="S47" s="56">
        <v>251874</v>
      </c>
      <c r="T47" s="56">
        <v>163432</v>
      </c>
      <c r="U47" s="384">
        <v>273969</v>
      </c>
    </row>
    <row r="48" spans="1:21" ht="13.95" customHeight="1" x14ac:dyDescent="0.3">
      <c r="A48" s="332"/>
      <c r="B48" s="159"/>
      <c r="C48" s="22" t="s">
        <v>89</v>
      </c>
      <c r="D48" s="59">
        <v>0.82392692030637749</v>
      </c>
      <c r="E48" s="59">
        <v>0.91789124903365671</v>
      </c>
      <c r="F48" s="59">
        <v>1.4815824510558697</v>
      </c>
      <c r="G48" s="59">
        <v>0.75737703249803057</v>
      </c>
      <c r="H48" s="59">
        <v>0.44936030241786251</v>
      </c>
      <c r="I48" s="59">
        <v>0.39485253181142227</v>
      </c>
      <c r="J48" s="83">
        <v>0.61175905370730199</v>
      </c>
      <c r="K48" s="12"/>
      <c r="L48" s="82"/>
      <c r="M48" s="159"/>
      <c r="N48" s="22" t="s">
        <v>89</v>
      </c>
      <c r="O48" s="56">
        <v>26161.8655637839</v>
      </c>
      <c r="P48" s="56">
        <v>28106.899294340103</v>
      </c>
      <c r="Q48" s="56">
        <v>49366.779878047957</v>
      </c>
      <c r="R48" s="56">
        <v>22799.795458494071</v>
      </c>
      <c r="S48" s="56">
        <v>14136.652753570666</v>
      </c>
      <c r="T48" s="56">
        <v>10346.562352910491</v>
      </c>
      <c r="U48" s="384">
        <v>17935.990160527377</v>
      </c>
    </row>
    <row r="49" spans="1:21" ht="13.95" customHeight="1" x14ac:dyDescent="0.3">
      <c r="A49" s="332"/>
      <c r="B49" s="159" t="s">
        <v>131</v>
      </c>
      <c r="C49" s="22" t="s">
        <v>88</v>
      </c>
      <c r="D49" s="59">
        <v>8.6058519793459549</v>
      </c>
      <c r="E49" s="59">
        <v>15.429254138931558</v>
      </c>
      <c r="F49" s="59">
        <v>9.7752144335995279</v>
      </c>
      <c r="G49" s="59">
        <v>6.6517247597702038</v>
      </c>
      <c r="H49" s="59">
        <v>7.1583247439740525</v>
      </c>
      <c r="I49" s="59">
        <v>9.0027009237613207</v>
      </c>
      <c r="J49" s="83">
        <v>6.4701806208176738</v>
      </c>
      <c r="K49" s="12"/>
      <c r="L49" s="82"/>
      <c r="M49" s="159" t="s">
        <v>131</v>
      </c>
      <c r="N49" s="22" t="s">
        <v>88</v>
      </c>
      <c r="O49" s="56">
        <v>4750</v>
      </c>
      <c r="P49" s="56">
        <v>5424</v>
      </c>
      <c r="Q49" s="56">
        <v>3966</v>
      </c>
      <c r="R49" s="56">
        <v>2582</v>
      </c>
      <c r="S49" s="56">
        <v>7570</v>
      </c>
      <c r="T49" s="56">
        <v>7933</v>
      </c>
      <c r="U49" s="384">
        <v>25584</v>
      </c>
    </row>
    <row r="50" spans="1:21" ht="13.95" customHeight="1" x14ac:dyDescent="0.3">
      <c r="A50" s="332"/>
      <c r="B50" s="159"/>
      <c r="C50" s="22" t="s">
        <v>89</v>
      </c>
      <c r="D50" s="59">
        <v>2.4092483779805405</v>
      </c>
      <c r="E50" s="59">
        <v>5.7905452265545838</v>
      </c>
      <c r="F50" s="59">
        <v>2.9293189033917715</v>
      </c>
      <c r="G50" s="59">
        <v>1.9331600744066268</v>
      </c>
      <c r="H50" s="59">
        <v>1.7016528440947611</v>
      </c>
      <c r="I50" s="59">
        <v>3.2548923813931214</v>
      </c>
      <c r="J50" s="83">
        <v>0.77918692987635119</v>
      </c>
      <c r="K50" s="12"/>
      <c r="L50" s="82"/>
      <c r="M50" s="159"/>
      <c r="N50" s="22" t="s">
        <v>89</v>
      </c>
      <c r="O50" s="56">
        <v>1350.8307156051133</v>
      </c>
      <c r="P50" s="56">
        <v>1490.4579162123298</v>
      </c>
      <c r="Q50" s="56">
        <v>1456.0626432446618</v>
      </c>
      <c r="R50" s="56">
        <v>684.42377571348641</v>
      </c>
      <c r="S50" s="56">
        <v>1949.1254855022278</v>
      </c>
      <c r="T50" s="56">
        <v>3085.2611605132274</v>
      </c>
      <c r="U50" s="384">
        <v>3088.8557292550395</v>
      </c>
    </row>
    <row r="51" spans="1:21" ht="13.95" customHeight="1" x14ac:dyDescent="0.3">
      <c r="A51" s="332"/>
      <c r="B51" s="322" t="s">
        <v>6</v>
      </c>
      <c r="C51" s="22" t="s">
        <v>88</v>
      </c>
      <c r="D51" s="59">
        <v>29.108029465498042</v>
      </c>
      <c r="E51" s="59">
        <v>25.271173475464238</v>
      </c>
      <c r="F51" s="59">
        <v>22.189051496017722</v>
      </c>
      <c r="G51" s="59">
        <v>14.381319569483905</v>
      </c>
      <c r="H51" s="59">
        <v>11.674018058639234</v>
      </c>
      <c r="I51" s="59">
        <v>8.5887583891108186</v>
      </c>
      <c r="J51" s="83">
        <f>+'14'!J33</f>
        <v>10.813706196038599</v>
      </c>
      <c r="K51" s="12"/>
      <c r="L51" s="82"/>
      <c r="M51" s="322" t="s">
        <v>6</v>
      </c>
      <c r="N51" s="22" t="s">
        <v>88</v>
      </c>
      <c r="O51" s="56">
        <v>4690754</v>
      </c>
      <c r="P51" s="56">
        <v>4190677</v>
      </c>
      <c r="Q51" s="56">
        <v>3759116</v>
      </c>
      <c r="R51" s="56">
        <v>2481672</v>
      </c>
      <c r="S51" s="56">
        <v>2046404</v>
      </c>
      <c r="T51" s="56">
        <v>1528284</v>
      </c>
      <c r="U51" s="384">
        <f>+'14'!U33</f>
        <v>2112185</v>
      </c>
    </row>
    <row r="52" spans="1:21" ht="13.95" customHeight="1" x14ac:dyDescent="0.3">
      <c r="A52" s="332"/>
      <c r="B52" s="322"/>
      <c r="C52" s="22" t="s">
        <v>89</v>
      </c>
      <c r="D52" s="59">
        <v>0.44382790345592571</v>
      </c>
      <c r="E52" s="59">
        <v>0.41830292829521282</v>
      </c>
      <c r="F52" s="59">
        <v>0.47212978430457642</v>
      </c>
      <c r="G52" s="59">
        <v>0.30215625298293458</v>
      </c>
      <c r="H52" s="59">
        <v>0.2193200243113759</v>
      </c>
      <c r="I52" s="59">
        <v>0.1865848820295474</v>
      </c>
      <c r="J52" s="83">
        <f>+'14'!J34</f>
        <v>0.21546875214019179</v>
      </c>
      <c r="K52" s="12"/>
      <c r="L52" s="82"/>
      <c r="M52" s="322"/>
      <c r="N52" s="22" t="s">
        <v>89</v>
      </c>
      <c r="O52" s="56">
        <v>81953.172768905279</v>
      </c>
      <c r="P52" s="56">
        <v>78651.563779805962</v>
      </c>
      <c r="Q52" s="56">
        <v>120326.94132195668</v>
      </c>
      <c r="R52" s="56">
        <v>55542.084518366333</v>
      </c>
      <c r="S52" s="56">
        <v>43217.35498650965</v>
      </c>
      <c r="T52" s="56">
        <v>35353.325537418576</v>
      </c>
      <c r="U52" s="384">
        <f>+'14'!U34</f>
        <v>42551.905377555282</v>
      </c>
    </row>
    <row r="53" spans="1:21" ht="13.95" customHeight="1" x14ac:dyDescent="0.3">
      <c r="A53" s="332"/>
      <c r="B53" s="278"/>
      <c r="C53" s="278"/>
      <c r="D53" s="12"/>
      <c r="E53" s="59"/>
      <c r="F53" s="59"/>
      <c r="G53" s="59"/>
      <c r="H53" s="59"/>
      <c r="I53" s="59"/>
      <c r="J53" s="83"/>
      <c r="K53" s="12"/>
      <c r="L53" s="82"/>
      <c r="M53" s="278"/>
      <c r="N53" s="278"/>
      <c r="O53" s="12"/>
      <c r="P53" s="12"/>
      <c r="Q53" s="12"/>
      <c r="R53" s="12"/>
      <c r="S53" s="12"/>
      <c r="T53" s="12"/>
      <c r="U53" s="3"/>
    </row>
    <row r="54" spans="1:21" ht="13.95" customHeight="1" x14ac:dyDescent="0.3">
      <c r="A54" s="332" t="s">
        <v>21</v>
      </c>
      <c r="B54" s="159" t="s">
        <v>52</v>
      </c>
      <c r="C54" s="22" t="s">
        <v>88</v>
      </c>
      <c r="D54" s="59">
        <v>82.479509549883645</v>
      </c>
      <c r="E54" s="59">
        <v>84.365781089327555</v>
      </c>
      <c r="F54" s="59">
        <v>90.021192231644932</v>
      </c>
      <c r="G54" s="59">
        <v>92.640211671356084</v>
      </c>
      <c r="H54" s="59">
        <v>93.377920641970846</v>
      </c>
      <c r="I54" s="59">
        <v>94.523499769725447</v>
      </c>
      <c r="J54" s="83">
        <v>94.011460539640225</v>
      </c>
      <c r="K54" s="12"/>
      <c r="L54" s="332" t="s">
        <v>21</v>
      </c>
      <c r="M54" s="159" t="s">
        <v>52</v>
      </c>
      <c r="N54" s="22" t="s">
        <v>88</v>
      </c>
      <c r="O54" s="56">
        <v>312260</v>
      </c>
      <c r="P54" s="56">
        <v>400373</v>
      </c>
      <c r="Q54" s="56">
        <v>507192</v>
      </c>
      <c r="R54" s="56">
        <v>629531</v>
      </c>
      <c r="S54" s="56">
        <v>691668</v>
      </c>
      <c r="T54" s="56">
        <v>843540</v>
      </c>
      <c r="U54" s="384">
        <v>1003562</v>
      </c>
    </row>
    <row r="55" spans="1:21" ht="13.95" customHeight="1" x14ac:dyDescent="0.3">
      <c r="A55" s="332"/>
      <c r="B55" s="159"/>
      <c r="C55" s="22" t="s">
        <v>89</v>
      </c>
      <c r="D55" s="59">
        <v>0.70860429653880752</v>
      </c>
      <c r="E55" s="59">
        <v>0.80144414259642005</v>
      </c>
      <c r="F55" s="59">
        <v>0.54100788262423372</v>
      </c>
      <c r="G55" s="59">
        <v>0.4054044175928494</v>
      </c>
      <c r="H55" s="59">
        <v>0.33390535602479826</v>
      </c>
      <c r="I55" s="59">
        <v>0.35118584347217285</v>
      </c>
      <c r="J55" s="83">
        <v>0.30858178128564961</v>
      </c>
      <c r="K55" s="12"/>
      <c r="L55" s="82"/>
      <c r="M55" s="159"/>
      <c r="N55" s="22" t="s">
        <v>89</v>
      </c>
      <c r="O55" s="56">
        <v>8927.3266161323154</v>
      </c>
      <c r="P55" s="56">
        <v>11493.896915173918</v>
      </c>
      <c r="Q55" s="56">
        <v>17930.189626546573</v>
      </c>
      <c r="R55" s="56">
        <v>17654.924421312542</v>
      </c>
      <c r="S55" s="56">
        <v>17990.009829897004</v>
      </c>
      <c r="T55" s="56">
        <v>16783.411358973623</v>
      </c>
      <c r="U55" s="384">
        <v>19413.420501490818</v>
      </c>
    </row>
    <row r="56" spans="1:21" ht="13.95" customHeight="1" x14ac:dyDescent="0.3">
      <c r="A56" s="332"/>
      <c r="B56" s="159" t="s">
        <v>53</v>
      </c>
      <c r="C56" s="22" t="s">
        <v>88</v>
      </c>
      <c r="D56" s="59">
        <v>68.217470495259519</v>
      </c>
      <c r="E56" s="59">
        <v>68.967037817315415</v>
      </c>
      <c r="F56" s="59">
        <v>71.31495473992409</v>
      </c>
      <c r="G56" s="59">
        <v>80.989819118327603</v>
      </c>
      <c r="H56" s="59">
        <v>82.542894093188423</v>
      </c>
      <c r="I56" s="59">
        <v>87.225689674150104</v>
      </c>
      <c r="J56" s="83">
        <v>83.53279859666992</v>
      </c>
      <c r="K56" s="12"/>
      <c r="L56" s="82"/>
      <c r="M56" s="159" t="s">
        <v>53</v>
      </c>
      <c r="N56" s="22" t="s">
        <v>88</v>
      </c>
      <c r="O56" s="56">
        <v>1331472</v>
      </c>
      <c r="P56" s="56">
        <v>1687551</v>
      </c>
      <c r="Q56" s="56">
        <v>1998265</v>
      </c>
      <c r="R56" s="56">
        <v>2415165</v>
      </c>
      <c r="S56" s="56">
        <v>2400472</v>
      </c>
      <c r="T56" s="56">
        <v>2781506</v>
      </c>
      <c r="U56" s="384">
        <v>3070522</v>
      </c>
    </row>
    <row r="57" spans="1:21" ht="13.95" customHeight="1" x14ac:dyDescent="0.3">
      <c r="A57" s="332"/>
      <c r="B57" s="159"/>
      <c r="C57" s="22" t="s">
        <v>89</v>
      </c>
      <c r="D57" s="59">
        <v>0.89887304107368649</v>
      </c>
      <c r="E57" s="59">
        <v>0.79413982137070893</v>
      </c>
      <c r="F57" s="59">
        <v>1.081300831514064</v>
      </c>
      <c r="G57" s="59">
        <v>0.63287761880705429</v>
      </c>
      <c r="H57" s="59">
        <v>0.57394276249826437</v>
      </c>
      <c r="I57" s="59">
        <v>0.46569649260566026</v>
      </c>
      <c r="J57" s="83">
        <v>0.48427527195921527</v>
      </c>
      <c r="K57" s="12"/>
      <c r="L57" s="82"/>
      <c r="M57" s="159"/>
      <c r="N57" s="22" t="s">
        <v>89</v>
      </c>
      <c r="O57" s="56">
        <v>31310.523659461869</v>
      </c>
      <c r="P57" s="56">
        <v>38023.720821900199</v>
      </c>
      <c r="Q57" s="56">
        <v>79994.03591751802</v>
      </c>
      <c r="R57" s="56">
        <v>62742.9827034634</v>
      </c>
      <c r="S57" s="56">
        <v>40526.661189677805</v>
      </c>
      <c r="T57" s="56">
        <v>44456.710514808976</v>
      </c>
      <c r="U57" s="384">
        <v>53858.954501635839</v>
      </c>
    </row>
    <row r="58" spans="1:21" ht="13.95" customHeight="1" x14ac:dyDescent="0.3">
      <c r="A58" s="332"/>
      <c r="B58" s="159" t="s">
        <v>54</v>
      </c>
      <c r="C58" s="22" t="s">
        <v>88</v>
      </c>
      <c r="D58" s="59">
        <v>71.11861837160896</v>
      </c>
      <c r="E58" s="59">
        <v>75.837081851974162</v>
      </c>
      <c r="F58" s="59">
        <v>79.111019033915071</v>
      </c>
      <c r="G58" s="59">
        <v>86.159044327492367</v>
      </c>
      <c r="H58" s="59">
        <v>89.401876496163311</v>
      </c>
      <c r="I58" s="59">
        <v>92.120322378337093</v>
      </c>
      <c r="J58" s="83">
        <v>91.08933983209991</v>
      </c>
      <c r="K58" s="12"/>
      <c r="L58" s="82"/>
      <c r="M58" s="159" t="s">
        <v>54</v>
      </c>
      <c r="N58" s="22" t="s">
        <v>88</v>
      </c>
      <c r="O58" s="56">
        <v>6571110</v>
      </c>
      <c r="P58" s="56">
        <v>7045183</v>
      </c>
      <c r="Q58" s="56">
        <v>7072018</v>
      </c>
      <c r="R58" s="56">
        <v>7811353</v>
      </c>
      <c r="S58" s="56">
        <v>8107883</v>
      </c>
      <c r="T58" s="56">
        <v>8467409</v>
      </c>
      <c r="U58" s="384">
        <v>8471141</v>
      </c>
    </row>
    <row r="59" spans="1:21" ht="13.95" customHeight="1" x14ac:dyDescent="0.3">
      <c r="A59" s="332"/>
      <c r="B59" s="159"/>
      <c r="C59" s="22" t="s">
        <v>89</v>
      </c>
      <c r="D59" s="59">
        <v>0.5655691628532683</v>
      </c>
      <c r="E59" s="59">
        <v>0.49602855978523519</v>
      </c>
      <c r="F59" s="59">
        <v>0.53607512517730249</v>
      </c>
      <c r="G59" s="59">
        <v>0.36227188879953798</v>
      </c>
      <c r="H59" s="59">
        <v>0.24680475136868957</v>
      </c>
      <c r="I59" s="59">
        <v>0.22613865079381171</v>
      </c>
      <c r="J59" s="83">
        <v>0.27830702482588704</v>
      </c>
      <c r="K59" s="12"/>
      <c r="L59" s="82"/>
      <c r="M59" s="159"/>
      <c r="N59" s="22" t="s">
        <v>89</v>
      </c>
      <c r="O59" s="56">
        <v>100897.46388038494</v>
      </c>
      <c r="P59" s="56">
        <v>118569.76284735605</v>
      </c>
      <c r="Q59" s="56">
        <v>206846.0849747794</v>
      </c>
      <c r="R59" s="56">
        <v>157631.52477905128</v>
      </c>
      <c r="S59" s="56">
        <v>98035.120209627479</v>
      </c>
      <c r="T59" s="56">
        <v>102831.39148570954</v>
      </c>
      <c r="U59" s="384">
        <v>178356.83603580875</v>
      </c>
    </row>
    <row r="60" spans="1:21" ht="13.95" customHeight="1" x14ac:dyDescent="0.3">
      <c r="A60" s="332"/>
      <c r="B60" s="159" t="s">
        <v>133</v>
      </c>
      <c r="C60" s="22" t="s">
        <v>88</v>
      </c>
      <c r="D60" s="59">
        <v>66.857583297810123</v>
      </c>
      <c r="E60" s="59">
        <v>71.096166811485205</v>
      </c>
      <c r="F60" s="59">
        <v>74.468748210764161</v>
      </c>
      <c r="G60" s="59">
        <v>82.687634125890028</v>
      </c>
      <c r="H60" s="59">
        <v>85.396582986134291</v>
      </c>
      <c r="I60" s="59">
        <v>90.083027391479959</v>
      </c>
      <c r="J60" s="83">
        <v>86.799530909475266</v>
      </c>
      <c r="K60" s="12"/>
      <c r="L60" s="82"/>
      <c r="M60" s="159" t="s">
        <v>133</v>
      </c>
      <c r="N60" s="22" t="s">
        <v>88</v>
      </c>
      <c r="O60" s="56">
        <v>1079060</v>
      </c>
      <c r="P60" s="56">
        <v>1168420</v>
      </c>
      <c r="Q60" s="56">
        <v>1261619</v>
      </c>
      <c r="R60" s="56">
        <v>1396356</v>
      </c>
      <c r="S60" s="56">
        <v>1573520</v>
      </c>
      <c r="T60" s="56">
        <v>1596873</v>
      </c>
      <c r="U60" s="384">
        <v>2069464</v>
      </c>
    </row>
    <row r="61" spans="1:21" ht="13.95" customHeight="1" x14ac:dyDescent="0.3">
      <c r="A61" s="332"/>
      <c r="B61" s="159"/>
      <c r="C61" s="22" t="s">
        <v>89</v>
      </c>
      <c r="D61" s="59">
        <v>1.1322989888863564</v>
      </c>
      <c r="E61" s="59">
        <v>1.1702802052288523</v>
      </c>
      <c r="F61" s="59">
        <v>1.5498143580525723</v>
      </c>
      <c r="G61" s="59">
        <v>1.0614225158682906</v>
      </c>
      <c r="H61" s="59">
        <v>0.7120046686469933</v>
      </c>
      <c r="I61" s="59">
        <v>0.56957801698304722</v>
      </c>
      <c r="J61" s="83">
        <v>0.63325546458246162</v>
      </c>
      <c r="K61" s="12"/>
      <c r="L61" s="82"/>
      <c r="M61" s="159"/>
      <c r="N61" s="22" t="s">
        <v>89</v>
      </c>
      <c r="O61" s="56">
        <v>33163.85239945686</v>
      </c>
      <c r="P61" s="56">
        <v>41867.455055652063</v>
      </c>
      <c r="Q61" s="56">
        <v>58735.660424814858</v>
      </c>
      <c r="R61" s="56">
        <v>63109.614919584485</v>
      </c>
      <c r="S61" s="56">
        <v>39828.27864027254</v>
      </c>
      <c r="T61" s="56">
        <v>41213.819549020664</v>
      </c>
      <c r="U61" s="384">
        <v>45292.430627897338</v>
      </c>
    </row>
    <row r="62" spans="1:21" ht="13.95" customHeight="1" x14ac:dyDescent="0.3">
      <c r="A62" s="332"/>
      <c r="B62" s="159" t="s">
        <v>132</v>
      </c>
      <c r="C62" s="22" t="s">
        <v>88</v>
      </c>
      <c r="D62" s="59">
        <v>72.324200494057962</v>
      </c>
      <c r="E62" s="59">
        <v>76.531198823568729</v>
      </c>
      <c r="F62" s="59">
        <v>79.485543001566626</v>
      </c>
      <c r="G62" s="59">
        <v>88.754371834035254</v>
      </c>
      <c r="H62" s="59">
        <v>91.203385177832899</v>
      </c>
      <c r="I62" s="59">
        <v>93.839679846693087</v>
      </c>
      <c r="J62" s="83">
        <v>89.889491446612141</v>
      </c>
      <c r="K62" s="12"/>
      <c r="L62" s="82"/>
      <c r="M62" s="159" t="s">
        <v>132</v>
      </c>
      <c r="N62" s="22" t="s">
        <v>88</v>
      </c>
      <c r="O62" s="56">
        <v>2079882</v>
      </c>
      <c r="P62" s="56">
        <v>2060901</v>
      </c>
      <c r="Q62" s="56">
        <v>2306494</v>
      </c>
      <c r="R62" s="56">
        <v>2485907</v>
      </c>
      <c r="S62" s="56">
        <v>2611432</v>
      </c>
      <c r="T62" s="56">
        <v>2489547</v>
      </c>
      <c r="U62" s="384">
        <v>2435776</v>
      </c>
    </row>
    <row r="63" spans="1:21" ht="13.95" customHeight="1" x14ac:dyDescent="0.3">
      <c r="A63" s="332"/>
      <c r="B63" s="159"/>
      <c r="C63" s="22" t="s">
        <v>89</v>
      </c>
      <c r="D63" s="59">
        <v>0.82392692030637749</v>
      </c>
      <c r="E63" s="59">
        <v>0.9178912490336566</v>
      </c>
      <c r="F63" s="59">
        <v>1.4815824510558697</v>
      </c>
      <c r="G63" s="59">
        <v>0.75737703249803057</v>
      </c>
      <c r="H63" s="59">
        <v>0.44936030241786251</v>
      </c>
      <c r="I63" s="59">
        <v>0.39485253181142227</v>
      </c>
      <c r="J63" s="83">
        <v>0.61175905370730199</v>
      </c>
      <c r="K63" s="12"/>
      <c r="L63" s="82"/>
      <c r="M63" s="159"/>
      <c r="N63" s="22" t="s">
        <v>89</v>
      </c>
      <c r="O63" s="56">
        <v>50925.690677000086</v>
      </c>
      <c r="P63" s="56">
        <v>58232.751353351101</v>
      </c>
      <c r="Q63" s="56">
        <v>111066.49253389506</v>
      </c>
      <c r="R63" s="56">
        <v>76326.912082017385</v>
      </c>
      <c r="S63" s="56">
        <v>51213.334576612651</v>
      </c>
      <c r="T63" s="56">
        <v>57181.549435908695</v>
      </c>
      <c r="U63" s="384">
        <v>49227.147520678147</v>
      </c>
    </row>
    <row r="64" spans="1:21" ht="13.95" customHeight="1" x14ac:dyDescent="0.3">
      <c r="A64" s="332"/>
      <c r="B64" s="159" t="s">
        <v>131</v>
      </c>
      <c r="C64" s="22" t="s">
        <v>88</v>
      </c>
      <c r="D64" s="59">
        <v>91.394148020654043</v>
      </c>
      <c r="E64" s="59">
        <v>84.570745861068445</v>
      </c>
      <c r="F64" s="59">
        <v>90.224785566400485</v>
      </c>
      <c r="G64" s="59">
        <v>93.348275240229796</v>
      </c>
      <c r="H64" s="59">
        <v>92.841675256025951</v>
      </c>
      <c r="I64" s="59">
        <v>90.997299076238676</v>
      </c>
      <c r="J64" s="83">
        <v>93.529819379182328</v>
      </c>
      <c r="K64" s="12"/>
      <c r="L64" s="82"/>
      <c r="M64" s="159" t="s">
        <v>131</v>
      </c>
      <c r="N64" s="22" t="s">
        <v>88</v>
      </c>
      <c r="O64" s="56">
        <v>50445</v>
      </c>
      <c r="P64" s="56">
        <v>29730</v>
      </c>
      <c r="Q64" s="56">
        <v>36606</v>
      </c>
      <c r="R64" s="56">
        <v>36235</v>
      </c>
      <c r="S64" s="56">
        <v>98181</v>
      </c>
      <c r="T64" s="56">
        <v>80185</v>
      </c>
      <c r="U64" s="384">
        <v>369830</v>
      </c>
    </row>
    <row r="65" spans="1:21" ht="13.95" customHeight="1" x14ac:dyDescent="0.3">
      <c r="A65" s="332"/>
      <c r="B65" s="159"/>
      <c r="C65" s="22" t="s">
        <v>89</v>
      </c>
      <c r="D65" s="59">
        <v>2.40924837798054</v>
      </c>
      <c r="E65" s="59">
        <v>5.790545226554582</v>
      </c>
      <c r="F65" s="59">
        <v>2.9293189033917728</v>
      </c>
      <c r="G65" s="59">
        <v>1.9331600744066268</v>
      </c>
      <c r="H65" s="59">
        <v>1.7016528440947611</v>
      </c>
      <c r="I65" s="59">
        <v>3.2548923813931205</v>
      </c>
      <c r="J65" s="83">
        <v>0.77918692987635119</v>
      </c>
      <c r="K65" s="12"/>
      <c r="L65" s="82"/>
      <c r="M65" s="159"/>
      <c r="N65" s="22" t="s">
        <v>89</v>
      </c>
      <c r="O65" s="56">
        <v>6086.387861934898</v>
      </c>
      <c r="P65" s="56">
        <v>10340.770914584919</v>
      </c>
      <c r="Q65" s="56">
        <v>4979.1719321451492</v>
      </c>
      <c r="R65" s="56">
        <v>5978.5320460485109</v>
      </c>
      <c r="S65" s="56">
        <v>5697.192049779761</v>
      </c>
      <c r="T65" s="56">
        <v>6710.6867853662516</v>
      </c>
      <c r="U65" s="384">
        <v>12632.339677039388</v>
      </c>
    </row>
    <row r="66" spans="1:21" ht="13.95" customHeight="1" x14ac:dyDescent="0.3">
      <c r="A66" s="332"/>
      <c r="B66" s="322" t="s">
        <v>6</v>
      </c>
      <c r="C66" s="22" t="s">
        <v>88</v>
      </c>
      <c r="D66" s="59">
        <v>70.891970534501951</v>
      </c>
      <c r="E66" s="59">
        <v>74.728826524535762</v>
      </c>
      <c r="F66" s="59">
        <v>77.810948503982274</v>
      </c>
      <c r="G66" s="59">
        <v>85.618680430516093</v>
      </c>
      <c r="H66" s="59">
        <v>88.325981941360766</v>
      </c>
      <c r="I66" s="59">
        <v>91.411241610889178</v>
      </c>
      <c r="J66" s="83">
        <f>+'14'!J42</f>
        <v>89.186293803961405</v>
      </c>
      <c r="K66" s="12"/>
      <c r="L66" s="82"/>
      <c r="M66" s="322" t="s">
        <v>6</v>
      </c>
      <c r="N66" s="22" t="s">
        <v>88</v>
      </c>
      <c r="O66" s="56">
        <v>11424229</v>
      </c>
      <c r="P66" s="56">
        <v>12392158</v>
      </c>
      <c r="Q66" s="56">
        <v>13182194</v>
      </c>
      <c r="R66" s="56">
        <v>14774547</v>
      </c>
      <c r="S66" s="56">
        <v>15483156</v>
      </c>
      <c r="T66" s="56">
        <v>16259060</v>
      </c>
      <c r="U66" s="384">
        <f>+'14'!U42</f>
        <v>17420295</v>
      </c>
    </row>
    <row r="67" spans="1:21" ht="13.95" customHeight="1" x14ac:dyDescent="0.3">
      <c r="A67" s="332"/>
      <c r="B67" s="322"/>
      <c r="C67" s="22" t="s">
        <v>89</v>
      </c>
      <c r="D67" s="59">
        <v>0.44382790345592571</v>
      </c>
      <c r="E67" s="59">
        <v>0.41830292829521282</v>
      </c>
      <c r="F67" s="59">
        <v>0.47212978430457642</v>
      </c>
      <c r="G67" s="59">
        <v>0.30215625298293458</v>
      </c>
      <c r="H67" s="59">
        <v>0.2193200243113759</v>
      </c>
      <c r="I67" s="59">
        <v>0.18658488202954734</v>
      </c>
      <c r="J67" s="83">
        <f>+'14'!J43</f>
        <v>0.21546875214019179</v>
      </c>
      <c r="K67" s="12"/>
      <c r="L67" s="82"/>
      <c r="M67" s="322"/>
      <c r="N67" s="22" t="s">
        <v>89</v>
      </c>
      <c r="O67" s="56">
        <v>117127.07351133804</v>
      </c>
      <c r="P67" s="56">
        <v>148819.55970318447</v>
      </c>
      <c r="Q67" s="56">
        <v>372314.69530548417</v>
      </c>
      <c r="R67" s="56">
        <v>278715.72350475815</v>
      </c>
      <c r="S67" s="56">
        <v>154078.77547809694</v>
      </c>
      <c r="T67" s="56">
        <v>163365.20637213654</v>
      </c>
      <c r="U67" s="384">
        <f>+'14'!U43</f>
        <v>231039.68154737155</v>
      </c>
    </row>
    <row r="68" spans="1:21" ht="13.95" customHeight="1" x14ac:dyDescent="0.3">
      <c r="A68" s="332"/>
      <c r="B68" s="278"/>
      <c r="C68" s="278"/>
      <c r="D68" s="278"/>
      <c r="E68" s="322"/>
      <c r="F68" s="322"/>
      <c r="G68" s="322"/>
      <c r="H68" s="322"/>
      <c r="I68" s="475"/>
      <c r="J68" s="104"/>
      <c r="K68" s="12"/>
      <c r="L68" s="82"/>
      <c r="M68" s="278"/>
      <c r="N68" s="278"/>
      <c r="O68" s="12"/>
      <c r="P68" s="12"/>
      <c r="Q68" s="12"/>
      <c r="R68" s="12"/>
      <c r="S68" s="12"/>
      <c r="T68" s="12"/>
      <c r="U68" s="3"/>
    </row>
    <row r="69" spans="1:21" ht="13.95" customHeight="1" x14ac:dyDescent="0.3">
      <c r="A69" s="332" t="s">
        <v>6</v>
      </c>
      <c r="B69" s="159" t="s">
        <v>52</v>
      </c>
      <c r="C69" s="22" t="s">
        <v>88</v>
      </c>
      <c r="D69" s="59">
        <v>100</v>
      </c>
      <c r="E69" s="59">
        <v>100</v>
      </c>
      <c r="F69" s="59">
        <v>100</v>
      </c>
      <c r="G69" s="59">
        <v>100</v>
      </c>
      <c r="H69" s="59">
        <v>100</v>
      </c>
      <c r="I69" s="59">
        <v>100</v>
      </c>
      <c r="J69" s="83">
        <v>100</v>
      </c>
      <c r="K69" s="12"/>
      <c r="L69" s="332" t="s">
        <v>6</v>
      </c>
      <c r="M69" s="159" t="s">
        <v>52</v>
      </c>
      <c r="N69" s="22" t="s">
        <v>88</v>
      </c>
      <c r="O69" s="56">
        <v>378591</v>
      </c>
      <c r="P69" s="56">
        <v>474568</v>
      </c>
      <c r="Q69" s="56">
        <v>563414</v>
      </c>
      <c r="R69" s="56">
        <v>679544</v>
      </c>
      <c r="S69" s="56">
        <v>740719</v>
      </c>
      <c r="T69" s="56">
        <v>892413</v>
      </c>
      <c r="U69" s="384">
        <v>1067489</v>
      </c>
    </row>
    <row r="70" spans="1:21" ht="13.95" customHeight="1" x14ac:dyDescent="0.3">
      <c r="A70" s="332"/>
      <c r="B70" s="159"/>
      <c r="C70" s="22" t="s">
        <v>89</v>
      </c>
      <c r="D70" s="59">
        <v>0</v>
      </c>
      <c r="E70" s="59">
        <v>0</v>
      </c>
      <c r="F70" s="59">
        <v>0</v>
      </c>
      <c r="G70" s="59">
        <v>0</v>
      </c>
      <c r="H70" s="59">
        <v>0</v>
      </c>
      <c r="I70" s="59">
        <v>0</v>
      </c>
      <c r="J70" s="83">
        <v>0</v>
      </c>
      <c r="K70" s="12"/>
      <c r="L70" s="82"/>
      <c r="M70" s="159"/>
      <c r="N70" s="22" t="s">
        <v>89</v>
      </c>
      <c r="O70" s="56">
        <v>9631.1166137778182</v>
      </c>
      <c r="P70" s="56">
        <v>12158.714669078981</v>
      </c>
      <c r="Q70" s="56">
        <v>18976.015132724639</v>
      </c>
      <c r="R70" s="56">
        <v>18158.563955146517</v>
      </c>
      <c r="S70" s="56">
        <v>18197.592050540545</v>
      </c>
      <c r="T70" s="56">
        <v>17664.628366837693</v>
      </c>
      <c r="U70" s="384">
        <v>20224.973416660832</v>
      </c>
    </row>
    <row r="71" spans="1:21" ht="13.95" customHeight="1" x14ac:dyDescent="0.3">
      <c r="A71" s="332"/>
      <c r="B71" s="159" t="s">
        <v>53</v>
      </c>
      <c r="C71" s="22" t="s">
        <v>88</v>
      </c>
      <c r="D71" s="59">
        <v>100</v>
      </c>
      <c r="E71" s="59">
        <v>100</v>
      </c>
      <c r="F71" s="59">
        <v>100</v>
      </c>
      <c r="G71" s="59">
        <v>100</v>
      </c>
      <c r="H71" s="59">
        <v>100</v>
      </c>
      <c r="I71" s="59">
        <v>100</v>
      </c>
      <c r="J71" s="83">
        <v>100</v>
      </c>
      <c r="K71" s="12"/>
      <c r="L71" s="82"/>
      <c r="M71" s="159" t="s">
        <v>53</v>
      </c>
      <c r="N71" s="22" t="s">
        <v>88</v>
      </c>
      <c r="O71" s="56">
        <v>1951805</v>
      </c>
      <c r="P71" s="56">
        <v>2446895</v>
      </c>
      <c r="Q71" s="56">
        <v>2802028</v>
      </c>
      <c r="R71" s="56">
        <v>2982060</v>
      </c>
      <c r="S71" s="56">
        <v>2908151</v>
      </c>
      <c r="T71" s="56">
        <v>3188861</v>
      </c>
      <c r="U71" s="384">
        <v>3675828</v>
      </c>
    </row>
    <row r="72" spans="1:21" ht="13.95" customHeight="1" x14ac:dyDescent="0.3">
      <c r="A72" s="332"/>
      <c r="B72" s="159"/>
      <c r="C72" s="22" t="s">
        <v>89</v>
      </c>
      <c r="D72" s="59">
        <v>0</v>
      </c>
      <c r="E72" s="59">
        <v>0</v>
      </c>
      <c r="F72" s="59">
        <v>0</v>
      </c>
      <c r="G72" s="59">
        <v>0</v>
      </c>
      <c r="H72" s="59">
        <v>0</v>
      </c>
      <c r="I72" s="59">
        <v>0</v>
      </c>
      <c r="J72" s="83">
        <v>0</v>
      </c>
      <c r="K72" s="12"/>
      <c r="L72" s="82"/>
      <c r="M72" s="159"/>
      <c r="N72" s="22" t="s">
        <v>89</v>
      </c>
      <c r="O72" s="56">
        <v>36292.800976592262</v>
      </c>
      <c r="P72" s="56">
        <v>45030.971902857898</v>
      </c>
      <c r="Q72" s="56">
        <v>109293.71646402968</v>
      </c>
      <c r="R72" s="56">
        <v>67725.16050055933</v>
      </c>
      <c r="S72" s="56">
        <v>45517.45185303218</v>
      </c>
      <c r="T72" s="56">
        <v>50025.967563854341</v>
      </c>
      <c r="U72" s="384">
        <v>59933.265179348295</v>
      </c>
    </row>
    <row r="73" spans="1:21" ht="13.95" customHeight="1" x14ac:dyDescent="0.3">
      <c r="A73" s="332"/>
      <c r="B73" s="159" t="s">
        <v>54</v>
      </c>
      <c r="C73" s="22" t="s">
        <v>88</v>
      </c>
      <c r="D73" s="59">
        <v>100</v>
      </c>
      <c r="E73" s="59">
        <v>100</v>
      </c>
      <c r="F73" s="59">
        <v>100</v>
      </c>
      <c r="G73" s="59">
        <v>100</v>
      </c>
      <c r="H73" s="59">
        <v>100</v>
      </c>
      <c r="I73" s="59">
        <v>100</v>
      </c>
      <c r="J73" s="83">
        <v>100</v>
      </c>
      <c r="K73" s="12"/>
      <c r="L73" s="82"/>
      <c r="M73" s="159" t="s">
        <v>54</v>
      </c>
      <c r="N73" s="22" t="s">
        <v>88</v>
      </c>
      <c r="O73" s="56">
        <v>9239648</v>
      </c>
      <c r="P73" s="56">
        <v>9289892</v>
      </c>
      <c r="Q73" s="56">
        <v>8939359</v>
      </c>
      <c r="R73" s="56">
        <v>9066202</v>
      </c>
      <c r="S73" s="56">
        <v>9069030</v>
      </c>
      <c r="T73" s="56">
        <v>9192305</v>
      </c>
      <c r="U73" s="384">
        <v>9299816</v>
      </c>
    </row>
    <row r="74" spans="1:21" ht="13.95" customHeight="1" x14ac:dyDescent="0.3">
      <c r="A74" s="332"/>
      <c r="B74" s="159"/>
      <c r="C74" s="22" t="s">
        <v>89</v>
      </c>
      <c r="D74" s="59">
        <v>0</v>
      </c>
      <c r="E74" s="59">
        <v>0</v>
      </c>
      <c r="F74" s="59">
        <v>0</v>
      </c>
      <c r="G74" s="59">
        <v>0</v>
      </c>
      <c r="H74" s="59">
        <v>0</v>
      </c>
      <c r="I74" s="59">
        <v>0</v>
      </c>
      <c r="J74" s="83">
        <v>0</v>
      </c>
      <c r="K74" s="12"/>
      <c r="L74" s="82"/>
      <c r="M74" s="159"/>
      <c r="N74" s="22" t="s">
        <v>89</v>
      </c>
      <c r="O74" s="56">
        <v>110488.73412910444</v>
      </c>
      <c r="P74" s="56">
        <v>131074.67388635376</v>
      </c>
      <c r="Q74" s="56">
        <v>239459.31349770437</v>
      </c>
      <c r="R74" s="56">
        <v>166689.12366514982</v>
      </c>
      <c r="S74" s="56">
        <v>103097.7786259213</v>
      </c>
      <c r="T74" s="56">
        <v>105616.9952723812</v>
      </c>
      <c r="U74" s="384">
        <v>182288.37154766687</v>
      </c>
    </row>
    <row r="75" spans="1:21" ht="13.95" customHeight="1" x14ac:dyDescent="0.3">
      <c r="A75" s="332"/>
      <c r="B75" s="159" t="s">
        <v>133</v>
      </c>
      <c r="C75" s="22" t="s">
        <v>88</v>
      </c>
      <c r="D75" s="59">
        <v>100</v>
      </c>
      <c r="E75" s="59">
        <v>100</v>
      </c>
      <c r="F75" s="59">
        <v>100</v>
      </c>
      <c r="G75" s="59">
        <v>100</v>
      </c>
      <c r="H75" s="59">
        <v>100</v>
      </c>
      <c r="I75" s="59">
        <v>100</v>
      </c>
      <c r="J75" s="83">
        <v>100</v>
      </c>
      <c r="K75" s="12"/>
      <c r="L75" s="82"/>
      <c r="M75" s="159" t="s">
        <v>133</v>
      </c>
      <c r="N75" s="22" t="s">
        <v>88</v>
      </c>
      <c r="O75" s="56">
        <v>1613968</v>
      </c>
      <c r="P75" s="56">
        <v>1643436</v>
      </c>
      <c r="Q75" s="56">
        <v>1694159</v>
      </c>
      <c r="R75" s="56">
        <v>1688712</v>
      </c>
      <c r="S75" s="56">
        <v>1842603</v>
      </c>
      <c r="T75" s="56">
        <v>1772668</v>
      </c>
      <c r="U75" s="384">
        <v>2384188</v>
      </c>
    </row>
    <row r="76" spans="1:21" ht="13.95" customHeight="1" x14ac:dyDescent="0.3">
      <c r="A76" s="332"/>
      <c r="B76" s="159"/>
      <c r="C76" s="22" t="s">
        <v>89</v>
      </c>
      <c r="D76" s="59">
        <v>0</v>
      </c>
      <c r="E76" s="59">
        <v>0</v>
      </c>
      <c r="F76" s="59">
        <v>0</v>
      </c>
      <c r="G76" s="59">
        <v>0</v>
      </c>
      <c r="H76" s="59">
        <v>0</v>
      </c>
      <c r="I76" s="59">
        <v>0</v>
      </c>
      <c r="J76" s="83">
        <v>0</v>
      </c>
      <c r="K76" s="12"/>
      <c r="L76" s="82"/>
      <c r="M76" s="159"/>
      <c r="N76" s="22" t="s">
        <v>89</v>
      </c>
      <c r="O76" s="56">
        <v>43371.985417864278</v>
      </c>
      <c r="P76" s="56">
        <v>47674.887433692427</v>
      </c>
      <c r="Q76" s="56">
        <v>70824.065795990653</v>
      </c>
      <c r="R76" s="56">
        <v>66482.048311121107</v>
      </c>
      <c r="S76" s="56">
        <v>42380.009241635569</v>
      </c>
      <c r="T76" s="56">
        <v>43753.23822105096</v>
      </c>
      <c r="U76" s="384">
        <v>50375.735638504273</v>
      </c>
    </row>
    <row r="77" spans="1:21" ht="13.95" customHeight="1" x14ac:dyDescent="0.3">
      <c r="A77" s="332"/>
      <c r="B77" s="159" t="s">
        <v>132</v>
      </c>
      <c r="C77" s="22" t="s">
        <v>88</v>
      </c>
      <c r="D77" s="59">
        <v>100</v>
      </c>
      <c r="E77" s="59">
        <v>100</v>
      </c>
      <c r="F77" s="59">
        <v>100</v>
      </c>
      <c r="G77" s="59">
        <v>100</v>
      </c>
      <c r="H77" s="59">
        <v>100</v>
      </c>
      <c r="I77" s="59">
        <v>100</v>
      </c>
      <c r="J77" s="83">
        <v>100</v>
      </c>
      <c r="K77" s="12"/>
      <c r="L77" s="82"/>
      <c r="M77" s="159" t="s">
        <v>132</v>
      </c>
      <c r="N77" s="22" t="s">
        <v>88</v>
      </c>
      <c r="O77" s="56">
        <v>2875776</v>
      </c>
      <c r="P77" s="56">
        <v>2692890</v>
      </c>
      <c r="Q77" s="56">
        <v>2901778</v>
      </c>
      <c r="R77" s="56">
        <v>2800884</v>
      </c>
      <c r="S77" s="56">
        <v>2863306</v>
      </c>
      <c r="T77" s="56">
        <v>2652979</v>
      </c>
      <c r="U77" s="384">
        <v>2709745</v>
      </c>
    </row>
    <row r="78" spans="1:21" ht="13.95" customHeight="1" x14ac:dyDescent="0.3">
      <c r="A78" s="332"/>
      <c r="B78" s="159"/>
      <c r="C78" s="22" t="s">
        <v>89</v>
      </c>
      <c r="D78" s="59">
        <v>0</v>
      </c>
      <c r="E78" s="59">
        <v>0</v>
      </c>
      <c r="F78" s="59">
        <v>0</v>
      </c>
      <c r="G78" s="59">
        <v>0</v>
      </c>
      <c r="H78" s="59">
        <v>0</v>
      </c>
      <c r="I78" s="59">
        <v>0</v>
      </c>
      <c r="J78" s="83">
        <v>0</v>
      </c>
      <c r="K78" s="12"/>
      <c r="L78" s="82"/>
      <c r="M78" s="159"/>
      <c r="N78" s="22" t="s">
        <v>89</v>
      </c>
      <c r="O78" s="56">
        <v>57044.697677104254</v>
      </c>
      <c r="P78" s="56">
        <v>66298.182933701188</v>
      </c>
      <c r="Q78" s="56">
        <v>126744.03909947949</v>
      </c>
      <c r="R78" s="56">
        <v>81718.271944608874</v>
      </c>
      <c r="S78" s="56">
        <v>55535.076990543646</v>
      </c>
      <c r="T78" s="56">
        <v>57653.359199490682</v>
      </c>
      <c r="U78" s="384">
        <v>53423.171225395126</v>
      </c>
    </row>
    <row r="79" spans="1:21" ht="13.95" customHeight="1" x14ac:dyDescent="0.3">
      <c r="A79" s="332"/>
      <c r="B79" s="159" t="s">
        <v>131</v>
      </c>
      <c r="C79" s="22" t="s">
        <v>88</v>
      </c>
      <c r="D79" s="59">
        <v>100</v>
      </c>
      <c r="E79" s="59">
        <v>100</v>
      </c>
      <c r="F79" s="59">
        <v>100</v>
      </c>
      <c r="G79" s="59">
        <v>100</v>
      </c>
      <c r="H79" s="59">
        <v>100</v>
      </c>
      <c r="I79" s="59">
        <v>100</v>
      </c>
      <c r="J79" s="83">
        <v>100</v>
      </c>
      <c r="K79" s="12"/>
      <c r="L79" s="82"/>
      <c r="M79" s="159" t="s">
        <v>131</v>
      </c>
      <c r="N79" s="22" t="s">
        <v>88</v>
      </c>
      <c r="O79" s="56">
        <v>55195</v>
      </c>
      <c r="P79" s="56">
        <v>35154</v>
      </c>
      <c r="Q79" s="56">
        <v>40572</v>
      </c>
      <c r="R79" s="56">
        <v>38817</v>
      </c>
      <c r="S79" s="56">
        <v>105751</v>
      </c>
      <c r="T79" s="56">
        <v>88118</v>
      </c>
      <c r="U79" s="384">
        <v>395414</v>
      </c>
    </row>
    <row r="80" spans="1:21" ht="13.95" customHeight="1" x14ac:dyDescent="0.3">
      <c r="A80" s="332"/>
      <c r="B80" s="159"/>
      <c r="C80" s="22" t="s">
        <v>89</v>
      </c>
      <c r="D80" s="59">
        <v>0</v>
      </c>
      <c r="E80" s="59">
        <v>0</v>
      </c>
      <c r="F80" s="59">
        <v>0</v>
      </c>
      <c r="G80" s="59">
        <v>0</v>
      </c>
      <c r="H80" s="59">
        <v>0</v>
      </c>
      <c r="I80" s="59">
        <v>0</v>
      </c>
      <c r="J80" s="83">
        <v>0</v>
      </c>
      <c r="K80" s="12"/>
      <c r="L80" s="82"/>
      <c r="M80" s="159"/>
      <c r="N80" s="22" t="s">
        <v>89</v>
      </c>
      <c r="O80" s="56">
        <v>6265.2203773305355</v>
      </c>
      <c r="P80" s="56">
        <v>10444.245883480151</v>
      </c>
      <c r="Q80" s="56">
        <v>5757.748006583899</v>
      </c>
      <c r="R80" s="56">
        <v>6021.9203223600061</v>
      </c>
      <c r="S80" s="56">
        <v>6269.561438342701</v>
      </c>
      <c r="T80" s="56">
        <v>7403.1172332655296</v>
      </c>
      <c r="U80" s="384">
        <v>12696.989380235136</v>
      </c>
    </row>
    <row r="81" spans="1:21" ht="13.95" customHeight="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56">
        <v>17529560</v>
      </c>
      <c r="T81" s="56">
        <v>17787344</v>
      </c>
      <c r="U81" s="384">
        <f>+'14'!U51</f>
        <v>19532480</v>
      </c>
    </row>
    <row r="82" spans="1:21" ht="13.95" customHeight="1" x14ac:dyDescent="0.3">
      <c r="A82" s="332"/>
      <c r="B82" s="322"/>
      <c r="C82" s="22" t="s">
        <v>89</v>
      </c>
      <c r="D82" s="59">
        <v>0</v>
      </c>
      <c r="E82" s="59">
        <v>0</v>
      </c>
      <c r="F82" s="59">
        <v>0</v>
      </c>
      <c r="G82" s="59">
        <v>0</v>
      </c>
      <c r="H82" s="59">
        <v>0</v>
      </c>
      <c r="I82" s="59">
        <v>0</v>
      </c>
      <c r="J82" s="83">
        <v>0</v>
      </c>
      <c r="K82" s="12"/>
      <c r="L82" s="82"/>
      <c r="M82" s="322"/>
      <c r="N82" s="22" t="s">
        <v>89</v>
      </c>
      <c r="O82" s="56">
        <v>132797.83308189386</v>
      </c>
      <c r="P82" s="56">
        <v>169222.90614068555</v>
      </c>
      <c r="Q82" s="56">
        <v>454251.30856128596</v>
      </c>
      <c r="R82" s="56">
        <v>300170.3505540273</v>
      </c>
      <c r="S82" s="56">
        <v>168944.93671987896</v>
      </c>
      <c r="T82" s="56">
        <v>172274.23581388436</v>
      </c>
      <c r="U82" s="384">
        <f>+'14'!U52</f>
        <v>241308.57418583112</v>
      </c>
    </row>
    <row r="83" spans="1:21" ht="13.95" customHeight="1" x14ac:dyDescent="0.3">
      <c r="A83" s="106"/>
      <c r="B83" s="58"/>
      <c r="C83" s="58"/>
      <c r="D83" s="58"/>
      <c r="E83" s="58"/>
      <c r="F83" s="58"/>
      <c r="G83" s="58"/>
      <c r="H83" s="58"/>
      <c r="I83" s="58"/>
      <c r="J83" s="303"/>
      <c r="K83" s="160"/>
      <c r="L83" s="106"/>
      <c r="M83" s="58"/>
      <c r="N83" s="58"/>
      <c r="O83" s="58"/>
      <c r="P83" s="58"/>
      <c r="Q83" s="58"/>
      <c r="R83" s="58"/>
      <c r="S83" s="41"/>
      <c r="T83" s="41"/>
      <c r="U83" s="4"/>
    </row>
    <row r="84" spans="1:21" x14ac:dyDescent="0.3">
      <c r="A84" s="650" t="s">
        <v>115</v>
      </c>
      <c r="B84" s="650"/>
      <c r="C84" s="650"/>
      <c r="D84" s="650"/>
      <c r="E84" s="650"/>
      <c r="F84" s="650"/>
      <c r="G84" s="650"/>
      <c r="H84" s="650"/>
      <c r="I84" s="650"/>
      <c r="J84" s="650"/>
      <c r="K84" s="22"/>
      <c r="L84" s="651" t="s">
        <v>115</v>
      </c>
      <c r="M84" s="651"/>
      <c r="N84" s="651"/>
      <c r="O84" s="651"/>
      <c r="P84" s="651"/>
      <c r="Q84" s="651"/>
      <c r="R84" s="651"/>
      <c r="S84" s="651"/>
      <c r="T84" s="651"/>
      <c r="U84" s="651"/>
    </row>
    <row r="85" spans="1:21" x14ac:dyDescent="0.3">
      <c r="A85" s="651" t="s">
        <v>45</v>
      </c>
      <c r="B85" s="651"/>
      <c r="C85" s="651"/>
      <c r="D85" s="651"/>
      <c r="E85" s="651"/>
      <c r="F85" s="651"/>
      <c r="G85" s="651"/>
      <c r="H85" s="651"/>
      <c r="I85" s="651"/>
      <c r="J85" s="651"/>
      <c r="K85" s="22"/>
      <c r="L85" s="651" t="s">
        <v>45</v>
      </c>
      <c r="M85" s="651"/>
      <c r="N85" s="651"/>
      <c r="O85" s="651"/>
      <c r="P85" s="651"/>
      <c r="Q85" s="651"/>
      <c r="R85" s="651"/>
      <c r="S85" s="651"/>
      <c r="T85" s="651"/>
      <c r="U85" s="651"/>
    </row>
    <row r="86" spans="1:21" x14ac:dyDescent="0.3">
      <c r="A86" s="651" t="s">
        <v>136</v>
      </c>
      <c r="B86" s="651"/>
      <c r="C86" s="651"/>
      <c r="D86" s="651"/>
      <c r="E86" s="651"/>
      <c r="F86" s="651"/>
      <c r="G86" s="651"/>
      <c r="H86" s="651"/>
      <c r="I86" s="651"/>
      <c r="J86" s="651"/>
      <c r="K86" s="22"/>
      <c r="L86" s="651" t="s">
        <v>136</v>
      </c>
      <c r="M86" s="651"/>
      <c r="N86" s="651"/>
      <c r="O86" s="651"/>
      <c r="P86" s="651"/>
      <c r="Q86" s="651"/>
      <c r="R86" s="651"/>
      <c r="S86" s="651"/>
      <c r="T86" s="651"/>
      <c r="U86" s="651"/>
    </row>
    <row r="87" spans="1:21" x14ac:dyDescent="0.3">
      <c r="A87" s="651" t="s">
        <v>47</v>
      </c>
      <c r="B87" s="651"/>
      <c r="C87" s="651"/>
      <c r="D87" s="651"/>
      <c r="E87" s="651"/>
      <c r="F87" s="651"/>
      <c r="G87" s="651"/>
      <c r="H87" s="651"/>
      <c r="I87" s="651"/>
      <c r="J87" s="651"/>
      <c r="K87" s="22"/>
      <c r="L87" s="651" t="s">
        <v>47</v>
      </c>
      <c r="M87" s="651"/>
      <c r="N87" s="651"/>
      <c r="O87" s="651"/>
      <c r="P87" s="651"/>
      <c r="Q87" s="651"/>
      <c r="R87" s="651"/>
      <c r="S87" s="651"/>
      <c r="T87" s="651"/>
      <c r="U87" s="651"/>
    </row>
    <row r="88" spans="1:21" ht="30.75" customHeight="1" x14ac:dyDescent="0.3">
      <c r="A88" s="651" t="s">
        <v>48</v>
      </c>
      <c r="B88" s="651"/>
      <c r="C88" s="651"/>
      <c r="D88" s="651"/>
      <c r="E88" s="651"/>
      <c r="F88" s="651"/>
      <c r="G88" s="651"/>
      <c r="H88" s="651"/>
      <c r="I88" s="651"/>
      <c r="J88" s="651"/>
      <c r="K88" s="22"/>
      <c r="L88" s="651" t="s">
        <v>48</v>
      </c>
      <c r="M88" s="651"/>
      <c r="N88" s="651"/>
      <c r="O88" s="651"/>
      <c r="P88" s="651"/>
      <c r="Q88" s="651"/>
      <c r="R88" s="651"/>
      <c r="S88" s="651"/>
      <c r="T88" s="651"/>
      <c r="U88" s="651"/>
    </row>
    <row r="89" spans="1:21" x14ac:dyDescent="0.3">
      <c r="A89" s="651" t="s">
        <v>49</v>
      </c>
      <c r="B89" s="651"/>
      <c r="C89" s="651"/>
      <c r="D89" s="651"/>
      <c r="E89" s="651"/>
      <c r="F89" s="651"/>
      <c r="G89" s="651"/>
      <c r="H89" s="651"/>
      <c r="I89" s="651"/>
      <c r="J89" s="651"/>
      <c r="K89" s="22"/>
      <c r="L89" s="651" t="s">
        <v>49</v>
      </c>
      <c r="M89" s="651"/>
      <c r="N89" s="651"/>
      <c r="O89" s="651"/>
      <c r="P89" s="651"/>
      <c r="Q89" s="651"/>
      <c r="R89" s="651"/>
      <c r="S89" s="651"/>
      <c r="T89" s="651"/>
      <c r="U89" s="651"/>
    </row>
    <row r="90" spans="1:21" ht="56.25" customHeight="1" x14ac:dyDescent="0.3">
      <c r="A90" s="637" t="s">
        <v>435</v>
      </c>
      <c r="B90" s="637"/>
      <c r="C90" s="637"/>
      <c r="D90" s="637"/>
      <c r="E90" s="637"/>
      <c r="F90" s="637"/>
      <c r="G90" s="637"/>
      <c r="H90" s="637"/>
      <c r="I90" s="637"/>
      <c r="J90" s="637"/>
      <c r="K90" s="22"/>
      <c r="L90" s="637" t="s">
        <v>435</v>
      </c>
      <c r="M90" s="637"/>
      <c r="N90" s="637"/>
      <c r="O90" s="637"/>
      <c r="P90" s="637"/>
      <c r="Q90" s="637"/>
      <c r="R90" s="637"/>
      <c r="S90" s="637"/>
      <c r="T90" s="637"/>
      <c r="U90" s="637"/>
    </row>
    <row r="91" spans="1:21" ht="66.75" customHeight="1" x14ac:dyDescent="0.3">
      <c r="A91" s="647" t="s">
        <v>440</v>
      </c>
      <c r="B91" s="647"/>
      <c r="C91" s="647"/>
      <c r="D91" s="647"/>
      <c r="E91" s="647"/>
      <c r="F91" s="647"/>
      <c r="G91" s="647"/>
      <c r="H91" s="647"/>
      <c r="I91" s="647"/>
      <c r="J91" s="647"/>
      <c r="L91" s="647" t="s">
        <v>440</v>
      </c>
      <c r="M91" s="647"/>
      <c r="N91" s="647"/>
      <c r="O91" s="647"/>
      <c r="P91" s="647"/>
      <c r="Q91" s="647"/>
      <c r="R91" s="647"/>
      <c r="S91" s="647"/>
      <c r="T91" s="647"/>
      <c r="U91" s="647"/>
    </row>
    <row r="92" spans="1:21" s="281" customFormat="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sheetData>
  <mergeCells count="24">
    <mergeCell ref="A92:J92"/>
    <mergeCell ref="L91:U91"/>
    <mergeCell ref="L92:U92"/>
    <mergeCell ref="A87:J87"/>
    <mergeCell ref="A88:J88"/>
    <mergeCell ref="A89:J89"/>
    <mergeCell ref="L88:U88"/>
    <mergeCell ref="L89:U89"/>
    <mergeCell ref="L90:U90"/>
    <mergeCell ref="A91:J91"/>
    <mergeCell ref="A90:J90"/>
    <mergeCell ref="L3:U3"/>
    <mergeCell ref="L4:U4"/>
    <mergeCell ref="L5:U5"/>
    <mergeCell ref="A5:J5"/>
    <mergeCell ref="L87:U87"/>
    <mergeCell ref="A3:J3"/>
    <mergeCell ref="A4:J4"/>
    <mergeCell ref="A84:J84"/>
    <mergeCell ref="A85:J85"/>
    <mergeCell ref="A86:J86"/>
    <mergeCell ref="L84:U84"/>
    <mergeCell ref="L85:U85"/>
    <mergeCell ref="L86:U86"/>
  </mergeCells>
  <hyperlinks>
    <hyperlink ref="A1" location="Indice!A1" display="Indice" xr:uid="{FA51E1D8-4E85-4E9C-93DF-0FC500E7576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EC38-0E0B-4285-B860-40532CBFFC0C}">
  <sheetPr codeName="Hoja16"/>
  <dimension ref="A1:U88"/>
  <sheetViews>
    <sheetView workbookViewId="0">
      <selection activeCell="A5" sqref="A5:J5"/>
    </sheetView>
  </sheetViews>
  <sheetFormatPr baseColWidth="10" defaultRowHeight="13.2" x14ac:dyDescent="0.25"/>
  <cols>
    <col min="1" max="1" width="17.88671875" customWidth="1"/>
    <col min="2" max="2" width="19.5546875" customWidth="1"/>
    <col min="3" max="3" width="12.5546875" customWidth="1"/>
    <col min="4" max="10" width="9.6640625" customWidth="1"/>
    <col min="12" max="12" width="17.88671875" customWidth="1"/>
    <col min="13" max="13" width="19.5546875" customWidth="1"/>
    <col min="14" max="14" width="12.5546875" customWidth="1"/>
  </cols>
  <sheetData>
    <row r="1" spans="1:21" x14ac:dyDescent="0.25">
      <c r="A1" s="548" t="s">
        <v>257</v>
      </c>
    </row>
    <row r="3" spans="1:21" ht="13.95" customHeight="1" x14ac:dyDescent="0.3">
      <c r="A3" s="649" t="s">
        <v>207</v>
      </c>
      <c r="B3" s="649"/>
      <c r="C3" s="649"/>
      <c r="D3" s="649"/>
      <c r="E3" s="649"/>
      <c r="F3" s="649"/>
      <c r="G3" s="649"/>
      <c r="H3" s="649"/>
      <c r="I3" s="649"/>
      <c r="J3" s="649"/>
      <c r="K3" s="320"/>
      <c r="L3" s="649" t="s">
        <v>208</v>
      </c>
      <c r="M3" s="649"/>
      <c r="N3" s="649"/>
      <c r="O3" s="649"/>
      <c r="P3" s="649"/>
      <c r="Q3" s="649"/>
      <c r="R3" s="649"/>
      <c r="S3" s="649"/>
      <c r="T3" s="474"/>
      <c r="U3" s="331"/>
    </row>
    <row r="4" spans="1:21" ht="13.95" customHeight="1" x14ac:dyDescent="0.3">
      <c r="A4" s="649" t="s">
        <v>243</v>
      </c>
      <c r="B4" s="649"/>
      <c r="C4" s="649"/>
      <c r="D4" s="649"/>
      <c r="E4" s="649"/>
      <c r="F4" s="649"/>
      <c r="G4" s="649"/>
      <c r="H4" s="649"/>
      <c r="I4" s="649"/>
      <c r="J4" s="649"/>
      <c r="K4" s="320"/>
      <c r="L4" s="649" t="s">
        <v>243</v>
      </c>
      <c r="M4" s="649"/>
      <c r="N4" s="649"/>
      <c r="O4" s="649"/>
      <c r="P4" s="649"/>
      <c r="Q4" s="649"/>
      <c r="R4" s="649"/>
      <c r="S4" s="649"/>
      <c r="T4" s="474"/>
      <c r="U4" s="331"/>
    </row>
    <row r="5" spans="1:21" ht="13.95" customHeight="1" x14ac:dyDescent="0.3">
      <c r="A5" s="642" t="s">
        <v>147</v>
      </c>
      <c r="B5" s="642"/>
      <c r="C5" s="642"/>
      <c r="D5" s="642"/>
      <c r="E5" s="642"/>
      <c r="F5" s="642"/>
      <c r="G5" s="642"/>
      <c r="H5" s="642"/>
      <c r="I5" s="642"/>
      <c r="J5" s="642"/>
      <c r="K5" s="319"/>
      <c r="L5" s="642" t="s">
        <v>26</v>
      </c>
      <c r="M5" s="642"/>
      <c r="N5" s="642"/>
      <c r="O5" s="642"/>
      <c r="P5" s="642"/>
      <c r="Q5" s="642"/>
      <c r="R5" s="642"/>
      <c r="S5" s="642"/>
      <c r="T5" s="471"/>
      <c r="U5" s="331"/>
    </row>
    <row r="6" spans="1:21" ht="13.95" customHeight="1" x14ac:dyDescent="0.3">
      <c r="A6" s="11"/>
      <c r="B6" s="11"/>
      <c r="C6" s="11"/>
      <c r="D6" s="11"/>
      <c r="E6" s="11"/>
      <c r="F6" s="11"/>
      <c r="G6" s="11"/>
      <c r="H6" s="11"/>
      <c r="I6" s="475"/>
      <c r="J6" s="322"/>
      <c r="K6" s="12"/>
      <c r="L6" s="11"/>
      <c r="M6" s="11"/>
      <c r="N6" s="11"/>
      <c r="O6" s="11"/>
      <c r="P6" s="11"/>
      <c r="Q6" s="11"/>
      <c r="R6" s="11"/>
      <c r="S6" s="41"/>
      <c r="T6" s="12"/>
      <c r="U6" s="331"/>
    </row>
    <row r="7" spans="1:21" ht="13.95" customHeight="1" x14ac:dyDescent="0.3">
      <c r="A7" s="365"/>
      <c r="B7" s="75"/>
      <c r="C7" s="75"/>
      <c r="D7" s="75">
        <v>2006</v>
      </c>
      <c r="E7" s="75">
        <v>2009</v>
      </c>
      <c r="F7" s="75">
        <v>2011</v>
      </c>
      <c r="G7" s="75">
        <v>2013</v>
      </c>
      <c r="H7" s="75">
        <v>2015</v>
      </c>
      <c r="I7" s="75">
        <v>2017</v>
      </c>
      <c r="J7" s="226">
        <v>2020</v>
      </c>
      <c r="K7" s="321"/>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75"/>
      <c r="J8" s="104"/>
      <c r="K8" s="12"/>
      <c r="L8" s="82"/>
      <c r="M8" s="322"/>
      <c r="N8" s="322"/>
      <c r="O8" s="322"/>
      <c r="P8" s="322"/>
      <c r="Q8" s="322"/>
      <c r="R8" s="322"/>
      <c r="S8" s="12"/>
      <c r="T8" s="12"/>
      <c r="U8" s="3"/>
    </row>
    <row r="9" spans="1:21" ht="13.95" customHeight="1" x14ac:dyDescent="0.3">
      <c r="A9" s="432" t="s">
        <v>41</v>
      </c>
      <c r="B9" s="159" t="s">
        <v>52</v>
      </c>
      <c r="C9" s="38" t="s">
        <v>88</v>
      </c>
      <c r="D9" s="59">
        <v>6.3847265254588725</v>
      </c>
      <c r="E9" s="59">
        <v>5.7873687227120243</v>
      </c>
      <c r="F9" s="59">
        <v>4.1905241971268019</v>
      </c>
      <c r="G9" s="59">
        <v>2.4064666894270275</v>
      </c>
      <c r="H9" s="59">
        <v>2.3667544642435256</v>
      </c>
      <c r="I9" s="59">
        <v>2.4499867213946906</v>
      </c>
      <c r="J9" s="83">
        <v>3.3466387007266585</v>
      </c>
      <c r="K9" s="12"/>
      <c r="L9" s="432" t="s">
        <v>41</v>
      </c>
      <c r="M9" s="159" t="s">
        <v>52</v>
      </c>
      <c r="N9" s="38" t="s">
        <v>88</v>
      </c>
      <c r="O9" s="56">
        <v>24172</v>
      </c>
      <c r="P9" s="56">
        <v>27465</v>
      </c>
      <c r="Q9" s="56">
        <v>23610</v>
      </c>
      <c r="R9" s="56">
        <v>16353</v>
      </c>
      <c r="S9" s="56">
        <v>17531</v>
      </c>
      <c r="T9" s="56">
        <v>21864</v>
      </c>
      <c r="U9" s="384">
        <v>35725</v>
      </c>
    </row>
    <row r="10" spans="1:21" ht="13.95" customHeight="1" x14ac:dyDescent="0.3">
      <c r="A10" s="332"/>
      <c r="B10" s="159"/>
      <c r="C10" s="38" t="s">
        <v>89</v>
      </c>
      <c r="D10" s="59">
        <v>0.42598991976964001</v>
      </c>
      <c r="E10" s="59">
        <v>0.41065126866830015</v>
      </c>
      <c r="F10" s="59">
        <v>0.33940366686497903</v>
      </c>
      <c r="G10" s="59">
        <v>0.21665357550994807</v>
      </c>
      <c r="H10" s="59">
        <v>0.21755035396233291</v>
      </c>
      <c r="I10" s="59">
        <v>0.24178714059479547</v>
      </c>
      <c r="J10" s="83">
        <v>0.24367802314223863</v>
      </c>
      <c r="K10" s="12"/>
      <c r="L10" s="82"/>
      <c r="M10" s="159"/>
      <c r="N10" s="38" t="s">
        <v>89</v>
      </c>
      <c r="O10" s="56">
        <v>1620.1979960217541</v>
      </c>
      <c r="P10" s="56">
        <v>1991.0729998202078</v>
      </c>
      <c r="Q10" s="56">
        <v>2050.1507440349365</v>
      </c>
      <c r="R10" s="56">
        <v>1488.977277900326</v>
      </c>
      <c r="S10" s="56">
        <v>1612.0171557218644</v>
      </c>
      <c r="T10" s="56">
        <v>2251.9452044275004</v>
      </c>
      <c r="U10" s="384">
        <v>2695.7406293109625</v>
      </c>
    </row>
    <row r="11" spans="1:21" ht="13.95" customHeight="1" x14ac:dyDescent="0.3">
      <c r="A11" s="332"/>
      <c r="B11" s="159" t="s">
        <v>139</v>
      </c>
      <c r="C11" s="38" t="s">
        <v>88</v>
      </c>
      <c r="D11" s="59">
        <v>14.91541946164268</v>
      </c>
      <c r="E11" s="59">
        <v>12.882820485677076</v>
      </c>
      <c r="F11" s="59">
        <v>11.601274591114649</v>
      </c>
      <c r="G11" s="59">
        <v>6.6669706849317416</v>
      </c>
      <c r="H11" s="59">
        <v>5.5001374518655357</v>
      </c>
      <c r="I11" s="59">
        <v>3.4598407063628973</v>
      </c>
      <c r="J11" s="83">
        <v>5.6586319244041601</v>
      </c>
      <c r="K11" s="12"/>
      <c r="L11" s="82"/>
      <c r="M11" s="159" t="s">
        <v>139</v>
      </c>
      <c r="N11" s="38" t="s">
        <v>88</v>
      </c>
      <c r="O11" s="56">
        <v>531850</v>
      </c>
      <c r="P11" s="56">
        <v>526950</v>
      </c>
      <c r="Q11" s="56">
        <v>521615</v>
      </c>
      <c r="R11" s="56">
        <v>311399</v>
      </c>
      <c r="S11" s="56">
        <v>261298</v>
      </c>
      <c r="T11" s="56">
        <v>171661</v>
      </c>
      <c r="U11" s="384">
        <v>342914</v>
      </c>
    </row>
    <row r="12" spans="1:21" ht="13.95" customHeight="1" x14ac:dyDescent="0.3">
      <c r="A12" s="332"/>
      <c r="B12" s="159"/>
      <c r="C12" s="38" t="s">
        <v>89</v>
      </c>
      <c r="D12" s="59">
        <v>0.57022962720677106</v>
      </c>
      <c r="E12" s="59">
        <v>0.4658793000279397</v>
      </c>
      <c r="F12" s="59">
        <v>0.58576826867146981</v>
      </c>
      <c r="G12" s="59">
        <v>0.30045808096186477</v>
      </c>
      <c r="H12" s="59">
        <v>0.26570339664832454</v>
      </c>
      <c r="I12" s="59">
        <v>0.22577624964755769</v>
      </c>
      <c r="J12" s="83">
        <v>0.25051410162542914</v>
      </c>
      <c r="K12" s="12"/>
      <c r="L12" s="82"/>
      <c r="M12" s="159"/>
      <c r="N12" s="38" t="s">
        <v>89</v>
      </c>
      <c r="O12" s="56">
        <v>21843.915075500627</v>
      </c>
      <c r="P12" s="56">
        <v>20802.836413631725</v>
      </c>
      <c r="Q12" s="56">
        <v>33233.23627004437</v>
      </c>
      <c r="R12" s="56">
        <v>15195.523952392199</v>
      </c>
      <c r="S12" s="56">
        <v>13427.889100920869</v>
      </c>
      <c r="T12" s="56">
        <v>11601.5475104038</v>
      </c>
      <c r="U12" s="384">
        <v>15686.646669327678</v>
      </c>
    </row>
    <row r="13" spans="1:21" ht="13.95" customHeight="1" x14ac:dyDescent="0.3">
      <c r="A13" s="332"/>
      <c r="B13" s="159" t="s">
        <v>140</v>
      </c>
      <c r="C13" s="38" t="s">
        <v>88</v>
      </c>
      <c r="D13" s="59">
        <v>12.120574566767123</v>
      </c>
      <c r="E13" s="59">
        <v>9.0267018126508525</v>
      </c>
      <c r="F13" s="59">
        <v>6.9736377511720367</v>
      </c>
      <c r="G13" s="59">
        <v>3.7862622719680301</v>
      </c>
      <c r="H13" s="59">
        <v>2.8257166073767954</v>
      </c>
      <c r="I13" s="59">
        <v>1.8365790132174122</v>
      </c>
      <c r="J13" s="83">
        <v>3.6591595646168913</v>
      </c>
      <c r="K13" s="12"/>
      <c r="L13" s="82"/>
      <c r="M13" s="159" t="s">
        <v>140</v>
      </c>
      <c r="N13" s="38" t="s">
        <v>88</v>
      </c>
      <c r="O13" s="56">
        <v>1468459</v>
      </c>
      <c r="P13" s="56">
        <v>1081650</v>
      </c>
      <c r="Q13" s="56">
        <v>825758</v>
      </c>
      <c r="R13" s="56">
        <v>449319</v>
      </c>
      <c r="S13" s="56">
        <v>337174</v>
      </c>
      <c r="T13" s="56">
        <v>217548</v>
      </c>
      <c r="U13" s="384">
        <v>439449</v>
      </c>
    </row>
    <row r="14" spans="1:21" ht="13.95" customHeight="1" x14ac:dyDescent="0.3">
      <c r="A14" s="332"/>
      <c r="B14" s="159"/>
      <c r="C14" s="38" t="s">
        <v>89</v>
      </c>
      <c r="D14" s="59">
        <v>0.29104179260799729</v>
      </c>
      <c r="E14" s="59">
        <v>0.25725756375039133</v>
      </c>
      <c r="F14" s="59">
        <v>0.29492401768151472</v>
      </c>
      <c r="G14" s="59">
        <v>0.15412676765597705</v>
      </c>
      <c r="H14" s="59">
        <v>0.11112320726262793</v>
      </c>
      <c r="I14" s="59">
        <v>8.5470659085617851E-2</v>
      </c>
      <c r="J14" s="83">
        <v>0.15843033906414219</v>
      </c>
      <c r="K14" s="12"/>
      <c r="L14" s="82"/>
      <c r="M14" s="159"/>
      <c r="N14" s="38" t="s">
        <v>89</v>
      </c>
      <c r="O14" s="56">
        <v>35648.311152323578</v>
      </c>
      <c r="P14" s="56">
        <v>32171.626728282747</v>
      </c>
      <c r="Q14" s="56">
        <v>38512.367864943248</v>
      </c>
      <c r="R14" s="56">
        <v>17504.428136644718</v>
      </c>
      <c r="S14" s="56">
        <v>13676.83249783927</v>
      </c>
      <c r="T14" s="56">
        <v>10179.363347450362</v>
      </c>
      <c r="U14" s="384">
        <v>19008.799729605096</v>
      </c>
    </row>
    <row r="15" spans="1:21" ht="13.95" customHeight="1" x14ac:dyDescent="0.3">
      <c r="A15" s="332"/>
      <c r="B15" s="159" t="s">
        <v>131</v>
      </c>
      <c r="C15" s="38" t="s">
        <v>88</v>
      </c>
      <c r="D15" s="59">
        <v>5.304828335899991</v>
      </c>
      <c r="E15" s="59">
        <v>6.2041303976787852</v>
      </c>
      <c r="F15" s="59">
        <v>3.1450261263925858</v>
      </c>
      <c r="G15" s="59">
        <v>4.0497720071102865</v>
      </c>
      <c r="H15" s="59">
        <v>3.6793978307533735</v>
      </c>
      <c r="I15" s="59">
        <v>2.0041308245761367</v>
      </c>
      <c r="J15" s="83">
        <v>3.3241109318334709</v>
      </c>
      <c r="K15" s="12"/>
      <c r="L15" s="82"/>
      <c r="M15" s="159" t="s">
        <v>131</v>
      </c>
      <c r="N15" s="38" t="s">
        <v>88</v>
      </c>
      <c r="O15" s="56">
        <v>2928</v>
      </c>
      <c r="P15" s="56">
        <v>2181</v>
      </c>
      <c r="Q15" s="56">
        <v>1276</v>
      </c>
      <c r="R15" s="56">
        <v>1572</v>
      </c>
      <c r="S15" s="56">
        <v>3891</v>
      </c>
      <c r="T15" s="56">
        <v>1766</v>
      </c>
      <c r="U15" s="384">
        <v>13144</v>
      </c>
    </row>
    <row r="16" spans="1:21" ht="13.95" customHeight="1" x14ac:dyDescent="0.3">
      <c r="A16" s="332"/>
      <c r="B16" s="159"/>
      <c r="C16" s="38" t="s">
        <v>89</v>
      </c>
      <c r="D16" s="59">
        <v>1.989923146167246</v>
      </c>
      <c r="E16" s="59">
        <v>3.4031209503998858</v>
      </c>
      <c r="F16" s="59">
        <v>1.54462783147236</v>
      </c>
      <c r="G16" s="59">
        <v>1.5116953233622756</v>
      </c>
      <c r="H16" s="59">
        <v>1.51368423461298</v>
      </c>
      <c r="I16" s="59">
        <v>0.76977644250560795</v>
      </c>
      <c r="J16" s="83">
        <v>0.58186377268594591</v>
      </c>
      <c r="K16" s="12"/>
      <c r="L16" s="82"/>
      <c r="M16" s="159"/>
      <c r="N16" s="38" t="s">
        <v>89</v>
      </c>
      <c r="O16" s="56">
        <v>1105.355146547932</v>
      </c>
      <c r="P16" s="56">
        <v>1073.3522255066136</v>
      </c>
      <c r="Q16" s="56">
        <v>613.2066707502712</v>
      </c>
      <c r="R16" s="56">
        <v>560.80274097557185</v>
      </c>
      <c r="S16" s="56">
        <v>1677.195262147023</v>
      </c>
      <c r="T16" s="56">
        <v>677.1026510064778</v>
      </c>
      <c r="U16" s="384">
        <v>2316.1141200783804</v>
      </c>
    </row>
    <row r="17" spans="1:21" ht="13.95" customHeight="1" x14ac:dyDescent="0.3">
      <c r="A17" s="332"/>
      <c r="B17" s="322" t="s">
        <v>6</v>
      </c>
      <c r="C17" s="38" t="s">
        <v>88</v>
      </c>
      <c r="D17" s="59">
        <v>12.580894438424167</v>
      </c>
      <c r="E17" s="59">
        <v>9.8791672232160543</v>
      </c>
      <c r="F17" s="59">
        <v>8.1000760862058492</v>
      </c>
      <c r="G17" s="59">
        <v>4.5122457011005714</v>
      </c>
      <c r="H17" s="59">
        <v>3.5362781495941715</v>
      </c>
      <c r="I17" s="59">
        <v>2.3209704607950461</v>
      </c>
      <c r="J17" s="83">
        <f>+'15'!J21</f>
        <v>4.2556398368256358</v>
      </c>
      <c r="K17" s="12"/>
      <c r="L17" s="82"/>
      <c r="M17" s="551" t="s">
        <v>6</v>
      </c>
      <c r="N17" s="38" t="s">
        <v>88</v>
      </c>
      <c r="O17" s="56">
        <v>2027409</v>
      </c>
      <c r="P17" s="56">
        <v>1638246</v>
      </c>
      <c r="Q17" s="56">
        <v>1372259</v>
      </c>
      <c r="R17" s="56">
        <v>778643</v>
      </c>
      <c r="S17" s="56">
        <v>619894</v>
      </c>
      <c r="T17" s="56">
        <v>412839</v>
      </c>
      <c r="U17" s="384">
        <f>+'15'!U21</f>
        <v>831232</v>
      </c>
    </row>
    <row r="18" spans="1:21" ht="13.95" customHeight="1" x14ac:dyDescent="0.3">
      <c r="A18" s="332"/>
      <c r="B18" s="322"/>
      <c r="C18" s="38" t="s">
        <v>89</v>
      </c>
      <c r="D18" s="59">
        <v>0.26339552443911862</v>
      </c>
      <c r="E18" s="59">
        <v>0.24119966588456784</v>
      </c>
      <c r="F18" s="59">
        <v>0.26199497056601045</v>
      </c>
      <c r="G18" s="59">
        <v>0.14966016430338017</v>
      </c>
      <c r="H18" s="59">
        <v>0.11185419652719798</v>
      </c>
      <c r="I18" s="59">
        <v>8.8946816586530225E-2</v>
      </c>
      <c r="J18" s="83">
        <f>+'15'!J22</f>
        <v>0.12529682051517249</v>
      </c>
      <c r="K18" s="12"/>
      <c r="L18" s="82"/>
      <c r="M18" s="322"/>
      <c r="N18" s="38" t="s">
        <v>89</v>
      </c>
      <c r="O18" s="56">
        <v>44634.818292320284</v>
      </c>
      <c r="P18" s="56">
        <v>42559.290520602008</v>
      </c>
      <c r="Q18" s="56">
        <v>54354.434876409599</v>
      </c>
      <c r="R18" s="56">
        <v>25566.780853121207</v>
      </c>
      <c r="S18" s="56">
        <v>20790.997222581191</v>
      </c>
      <c r="T18" s="56">
        <v>16298.45996713995</v>
      </c>
      <c r="U18" s="384">
        <f>+'15'!U22</f>
        <v>24534.69959140247</v>
      </c>
    </row>
    <row r="19" spans="1:21" ht="13.95" customHeight="1"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95" customHeight="1" x14ac:dyDescent="0.3">
      <c r="A20" s="332" t="s">
        <v>42</v>
      </c>
      <c r="B20" s="159" t="s">
        <v>52</v>
      </c>
      <c r="C20" s="38" t="s">
        <v>88</v>
      </c>
      <c r="D20" s="59">
        <v>11.13576392465748</v>
      </c>
      <c r="E20" s="59">
        <v>9.8468501879604187</v>
      </c>
      <c r="F20" s="59">
        <v>5.7882835712282619</v>
      </c>
      <c r="G20" s="59">
        <v>4.9533216392168864</v>
      </c>
      <c r="H20" s="59">
        <v>4.2553248937856329</v>
      </c>
      <c r="I20" s="59">
        <v>3.0265135088798569</v>
      </c>
      <c r="J20" s="83">
        <v>2.6419007596331205</v>
      </c>
      <c r="K20" s="12"/>
      <c r="L20" s="332" t="s">
        <v>42</v>
      </c>
      <c r="M20" s="159" t="s">
        <v>52</v>
      </c>
      <c r="N20" s="38" t="s">
        <v>88</v>
      </c>
      <c r="O20" s="56">
        <v>42159</v>
      </c>
      <c r="P20" s="56">
        <v>46730</v>
      </c>
      <c r="Q20" s="56">
        <v>32612</v>
      </c>
      <c r="R20" s="56">
        <v>33660</v>
      </c>
      <c r="S20" s="56">
        <v>31520</v>
      </c>
      <c r="T20" s="56">
        <v>27009</v>
      </c>
      <c r="U20" s="384">
        <v>28202</v>
      </c>
    </row>
    <row r="21" spans="1:21" ht="13.95" customHeight="1" x14ac:dyDescent="0.3">
      <c r="A21" s="332"/>
      <c r="B21" s="159"/>
      <c r="C21" s="38" t="s">
        <v>89</v>
      </c>
      <c r="D21" s="59">
        <v>0.58877488289770064</v>
      </c>
      <c r="E21" s="59">
        <v>0.69989683056991336</v>
      </c>
      <c r="F21" s="59">
        <v>0.41065347855283207</v>
      </c>
      <c r="G21" s="59">
        <v>0.33401062130523379</v>
      </c>
      <c r="H21" s="59">
        <v>0.24438309170035996</v>
      </c>
      <c r="I21" s="59">
        <v>0.21381141082752719</v>
      </c>
      <c r="J21" s="83">
        <v>0.19191587186908149</v>
      </c>
      <c r="K21" s="12"/>
      <c r="L21" s="82"/>
      <c r="M21" s="159"/>
      <c r="N21" s="38" t="s">
        <v>89</v>
      </c>
      <c r="O21" s="56">
        <v>2338.29796805355</v>
      </c>
      <c r="P21" s="56">
        <v>3402.2221672844112</v>
      </c>
      <c r="Q21" s="56">
        <v>2316.6989986956019</v>
      </c>
      <c r="R21" s="56">
        <v>2263.2942852992528</v>
      </c>
      <c r="S21" s="56">
        <v>1701.5257331567414</v>
      </c>
      <c r="T21" s="56">
        <v>1966.442528610565</v>
      </c>
      <c r="U21" s="384">
        <v>2079.0537918976602</v>
      </c>
    </row>
    <row r="22" spans="1:21" ht="13.95" customHeight="1" x14ac:dyDescent="0.3">
      <c r="A22" s="332"/>
      <c r="B22" s="159" t="s">
        <v>139</v>
      </c>
      <c r="C22" s="38" t="s">
        <v>88</v>
      </c>
      <c r="D22" s="59">
        <v>17.482632797993592</v>
      </c>
      <c r="E22" s="59">
        <v>17.294688376075186</v>
      </c>
      <c r="F22" s="59">
        <v>15.895424278394115</v>
      </c>
      <c r="G22" s="59">
        <v>11.7293672223778</v>
      </c>
      <c r="H22" s="59">
        <v>10.850151365446411</v>
      </c>
      <c r="I22" s="59">
        <v>8.2935925598741846</v>
      </c>
      <c r="J22" s="83">
        <v>9.5233411924985027</v>
      </c>
      <c r="K22" s="12"/>
      <c r="L22" s="82"/>
      <c r="M22" s="159" t="s">
        <v>139</v>
      </c>
      <c r="N22" s="38" t="s">
        <v>88</v>
      </c>
      <c r="O22" s="56">
        <v>623391</v>
      </c>
      <c r="P22" s="56">
        <v>707410</v>
      </c>
      <c r="Q22" s="56">
        <v>714688</v>
      </c>
      <c r="R22" s="56">
        <v>547852</v>
      </c>
      <c r="S22" s="56">
        <v>515464</v>
      </c>
      <c r="T22" s="56">
        <v>411489</v>
      </c>
      <c r="U22" s="384">
        <v>577116</v>
      </c>
    </row>
    <row r="23" spans="1:21" ht="13.95" customHeight="1" x14ac:dyDescent="0.3">
      <c r="A23" s="332"/>
      <c r="B23" s="159"/>
      <c r="C23" s="38" t="s">
        <v>89</v>
      </c>
      <c r="D23" s="59">
        <v>0.55998759312534019</v>
      </c>
      <c r="E23" s="59">
        <v>0.5199198496952947</v>
      </c>
      <c r="F23" s="59">
        <v>0.65993363613302414</v>
      </c>
      <c r="G23" s="59">
        <v>0.44755028758419713</v>
      </c>
      <c r="H23" s="59">
        <v>0.38096602957673409</v>
      </c>
      <c r="I23" s="59">
        <v>0.29982947676793414</v>
      </c>
      <c r="J23" s="83">
        <v>0.32872483386001733</v>
      </c>
      <c r="K23" s="12"/>
      <c r="L23" s="82"/>
      <c r="M23" s="159"/>
      <c r="N23" s="38" t="s">
        <v>89</v>
      </c>
      <c r="O23" s="56">
        <v>22978.59605247913</v>
      </c>
      <c r="P23" s="56">
        <v>23237.259056076979</v>
      </c>
      <c r="Q23" s="56">
        <v>40668.861207272428</v>
      </c>
      <c r="R23" s="56">
        <v>21179.259422769028</v>
      </c>
      <c r="S23" s="56">
        <v>19122.350680284915</v>
      </c>
      <c r="T23" s="56">
        <v>16782.620137081307</v>
      </c>
      <c r="U23" s="384">
        <v>21234.378067103287</v>
      </c>
    </row>
    <row r="24" spans="1:21" ht="13.95" customHeight="1" x14ac:dyDescent="0.3">
      <c r="A24" s="332"/>
      <c r="B24" s="159" t="s">
        <v>140</v>
      </c>
      <c r="C24" s="38" t="s">
        <v>88</v>
      </c>
      <c r="D24" s="59">
        <v>16.474644222108942</v>
      </c>
      <c r="E24" s="59">
        <v>14.980227463038215</v>
      </c>
      <c r="F24" s="59">
        <v>13.82356272037052</v>
      </c>
      <c r="G24" s="59">
        <v>9.4421410614197949</v>
      </c>
      <c r="H24" s="59">
        <v>7.340113453057306</v>
      </c>
      <c r="I24" s="59">
        <v>5.658015459992348</v>
      </c>
      <c r="J24" s="83">
        <v>5.5222251670981146</v>
      </c>
      <c r="K24" s="12"/>
      <c r="L24" s="82"/>
      <c r="M24" s="159" t="s">
        <v>140</v>
      </c>
      <c r="N24" s="38" t="s">
        <v>88</v>
      </c>
      <c r="O24" s="56">
        <v>1995973</v>
      </c>
      <c r="P24" s="56">
        <v>1795048</v>
      </c>
      <c r="Q24" s="56">
        <v>1636867</v>
      </c>
      <c r="R24" s="56">
        <v>1120507</v>
      </c>
      <c r="S24" s="56">
        <v>875847</v>
      </c>
      <c r="T24" s="56">
        <v>670780</v>
      </c>
      <c r="U24" s="384">
        <v>663195</v>
      </c>
    </row>
    <row r="25" spans="1:21" ht="13.95" customHeight="1" x14ac:dyDescent="0.3">
      <c r="A25" s="332"/>
      <c r="B25" s="159"/>
      <c r="C25" s="38" t="s">
        <v>89</v>
      </c>
      <c r="D25" s="59">
        <v>0.38471874607009904</v>
      </c>
      <c r="E25" s="59">
        <v>0.34431368365232495</v>
      </c>
      <c r="F25" s="59">
        <v>0.42669555008602433</v>
      </c>
      <c r="G25" s="59">
        <v>0.29421321791348876</v>
      </c>
      <c r="H25" s="59">
        <v>0.17726048776967085</v>
      </c>
      <c r="I25" s="59">
        <v>0.17107340414453501</v>
      </c>
      <c r="J25" s="83">
        <v>0.18866784947703658</v>
      </c>
      <c r="K25" s="12"/>
      <c r="L25" s="82"/>
      <c r="M25" s="159"/>
      <c r="N25" s="38" t="s">
        <v>89</v>
      </c>
      <c r="O25" s="56">
        <v>50893.776815862999</v>
      </c>
      <c r="P25" s="56">
        <v>45636.604026455432</v>
      </c>
      <c r="Q25" s="56">
        <v>58767.883967429771</v>
      </c>
      <c r="R25" s="56">
        <v>36489.903846870853</v>
      </c>
      <c r="S25" s="56">
        <v>22888.616715540174</v>
      </c>
      <c r="T25" s="56">
        <v>20411.173963278754</v>
      </c>
      <c r="U25" s="384">
        <v>21761.695821293975</v>
      </c>
    </row>
    <row r="26" spans="1:21" ht="13.95" customHeight="1" x14ac:dyDescent="0.25">
      <c r="A26" s="332"/>
      <c r="B26" s="159" t="s">
        <v>131</v>
      </c>
      <c r="C26" s="38" t="s">
        <v>88</v>
      </c>
      <c r="D26" s="59">
        <v>3.3010236434459639</v>
      </c>
      <c r="E26" s="59">
        <v>9.2251237412527729</v>
      </c>
      <c r="F26" s="59">
        <v>6.6301883072069412</v>
      </c>
      <c r="G26" s="59">
        <v>2.6019527526599173</v>
      </c>
      <c r="H26" s="59">
        <v>3.4789269132206786</v>
      </c>
      <c r="I26" s="59">
        <v>6.9985700991851836</v>
      </c>
      <c r="J26" s="83">
        <v>3.1460696889842037</v>
      </c>
      <c r="K26" s="59"/>
      <c r="L26" s="82"/>
      <c r="M26" s="159" t="s">
        <v>131</v>
      </c>
      <c r="N26" s="38" t="s">
        <v>88</v>
      </c>
      <c r="O26" s="56">
        <v>1822</v>
      </c>
      <c r="P26" s="56">
        <v>3243</v>
      </c>
      <c r="Q26" s="56">
        <v>2690</v>
      </c>
      <c r="R26" s="56">
        <v>1010</v>
      </c>
      <c r="S26" s="56">
        <v>3679</v>
      </c>
      <c r="T26" s="56">
        <v>6167</v>
      </c>
      <c r="U26" s="384">
        <v>12440</v>
      </c>
    </row>
    <row r="27" spans="1:21" ht="13.95" customHeight="1" x14ac:dyDescent="0.3">
      <c r="A27" s="332"/>
      <c r="B27" s="159"/>
      <c r="C27" s="38" t="s">
        <v>89</v>
      </c>
      <c r="D27" s="59">
        <v>1.4161629226821868</v>
      </c>
      <c r="E27" s="59">
        <v>3.8245452086394538</v>
      </c>
      <c r="F27" s="59">
        <v>2.7530447149978996</v>
      </c>
      <c r="G27" s="59">
        <v>1.0960054045922691</v>
      </c>
      <c r="H27" s="59">
        <v>0.87356866559017998</v>
      </c>
      <c r="I27" s="59">
        <v>3.2203618273664016</v>
      </c>
      <c r="J27" s="83">
        <v>0.52651693334778349</v>
      </c>
      <c r="K27" s="12"/>
      <c r="L27" s="82"/>
      <c r="M27" s="159"/>
      <c r="N27" s="38" t="s">
        <v>89</v>
      </c>
      <c r="O27" s="56">
        <v>789.30109731472078</v>
      </c>
      <c r="P27" s="56">
        <v>1036.0361962788752</v>
      </c>
      <c r="Q27" s="56">
        <v>1327.7062928223245</v>
      </c>
      <c r="R27" s="56">
        <v>403.89850210170374</v>
      </c>
      <c r="S27" s="56">
        <v>942.87500967570872</v>
      </c>
      <c r="T27" s="56">
        <v>3010.5144078711864</v>
      </c>
      <c r="U27" s="384">
        <v>2071.4436109470453</v>
      </c>
    </row>
    <row r="28" spans="1:21" ht="13.95" customHeight="1" x14ac:dyDescent="0.3">
      <c r="A28" s="332"/>
      <c r="B28" s="322" t="s">
        <v>6</v>
      </c>
      <c r="C28" s="38" t="s">
        <v>88</v>
      </c>
      <c r="D28" s="59">
        <v>16.527135027073871</v>
      </c>
      <c r="E28" s="59">
        <v>15.392006252248184</v>
      </c>
      <c r="F28" s="59">
        <v>14.088975409811875</v>
      </c>
      <c r="G28" s="59">
        <v>9.8690738683833352</v>
      </c>
      <c r="H28" s="59">
        <v>8.1377399090450648</v>
      </c>
      <c r="I28" s="59">
        <v>6.2677879283157738</v>
      </c>
      <c r="J28" s="83">
        <f>+'15'!J36</f>
        <v>6.5580663592129618</v>
      </c>
      <c r="K28" s="12"/>
      <c r="L28" s="82"/>
      <c r="M28" s="551" t="s">
        <v>6</v>
      </c>
      <c r="N28" s="38" t="s">
        <v>88</v>
      </c>
      <c r="O28" s="56">
        <v>2663345</v>
      </c>
      <c r="P28" s="56">
        <v>2552431</v>
      </c>
      <c r="Q28" s="56">
        <v>2386857</v>
      </c>
      <c r="R28" s="56">
        <v>1703029</v>
      </c>
      <c r="S28" s="56">
        <v>1426510</v>
      </c>
      <c r="T28" s="56">
        <v>1115445</v>
      </c>
      <c r="U28" s="384">
        <f>+'15'!U36</f>
        <v>1280953</v>
      </c>
    </row>
    <row r="29" spans="1:21" ht="13.95" customHeight="1" x14ac:dyDescent="0.3">
      <c r="A29" s="332"/>
      <c r="B29" s="159"/>
      <c r="C29" s="38" t="s">
        <v>89</v>
      </c>
      <c r="D29" s="59">
        <v>0.32338150896263035</v>
      </c>
      <c r="E29" s="59">
        <v>0.29745695656269155</v>
      </c>
      <c r="F29" s="59">
        <v>0.36381928329588115</v>
      </c>
      <c r="G29" s="59">
        <v>0.2373191423423599</v>
      </c>
      <c r="H29" s="59">
        <v>0.16611556858357626</v>
      </c>
      <c r="I29" s="59">
        <v>0.14901473726366321</v>
      </c>
      <c r="J29" s="83">
        <f>+'15'!J37</f>
        <v>0.16222155382083711</v>
      </c>
      <c r="K29" s="12"/>
      <c r="L29" s="82"/>
      <c r="M29" s="159"/>
      <c r="N29" s="38" t="s">
        <v>89</v>
      </c>
      <c r="O29" s="56">
        <v>58088.694235710434</v>
      </c>
      <c r="P29" s="56">
        <v>54228.563393739736</v>
      </c>
      <c r="Q29" s="56">
        <v>84958.0285716293</v>
      </c>
      <c r="R29" s="56">
        <v>44244.107554653572</v>
      </c>
      <c r="S29" s="56">
        <v>31773.228110012235</v>
      </c>
      <c r="T29" s="56">
        <v>27725.020313271758</v>
      </c>
      <c r="U29" s="384">
        <f>+'15'!U37</f>
        <v>31988.658222578961</v>
      </c>
    </row>
    <row r="30" spans="1:21" ht="13.95" customHeight="1"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3.95" customHeight="1" x14ac:dyDescent="0.3">
      <c r="A31" s="332" t="s">
        <v>112</v>
      </c>
      <c r="B31" s="159" t="s">
        <v>52</v>
      </c>
      <c r="C31" s="38" t="s">
        <v>88</v>
      </c>
      <c r="D31" s="59">
        <v>17.520490450116352</v>
      </c>
      <c r="E31" s="59">
        <v>15.634218910672443</v>
      </c>
      <c r="F31" s="59">
        <v>9.9788077683550629</v>
      </c>
      <c r="G31" s="59">
        <v>7.3597883286439139</v>
      </c>
      <c r="H31" s="59">
        <v>6.6220793580291577</v>
      </c>
      <c r="I31" s="59">
        <v>5.4765002302745476</v>
      </c>
      <c r="J31" s="83">
        <v>5.988539460359779</v>
      </c>
      <c r="K31" s="12"/>
      <c r="L31" s="332" t="s">
        <v>112</v>
      </c>
      <c r="M31" s="159" t="s">
        <v>52</v>
      </c>
      <c r="N31" s="38" t="s">
        <v>88</v>
      </c>
      <c r="O31" s="56">
        <v>66331</v>
      </c>
      <c r="P31" s="56">
        <v>74195</v>
      </c>
      <c r="Q31" s="56">
        <v>56222</v>
      </c>
      <c r="R31" s="56">
        <v>50013</v>
      </c>
      <c r="S31" s="56">
        <v>49051</v>
      </c>
      <c r="T31" s="56">
        <v>48873</v>
      </c>
      <c r="U31" s="384">
        <v>63927</v>
      </c>
    </row>
    <row r="32" spans="1:21" ht="13.95" customHeight="1" x14ac:dyDescent="0.3">
      <c r="A32" s="332"/>
      <c r="B32" s="159"/>
      <c r="C32" s="38" t="s">
        <v>89</v>
      </c>
      <c r="D32" s="59">
        <v>0.70860429653880752</v>
      </c>
      <c r="E32" s="59">
        <v>0.80144414259642005</v>
      </c>
      <c r="F32" s="59">
        <v>0.54100788262423349</v>
      </c>
      <c r="G32" s="59">
        <v>0.4054044175928494</v>
      </c>
      <c r="H32" s="59">
        <v>0.33390535602479837</v>
      </c>
      <c r="I32" s="59">
        <v>0.35118584347217285</v>
      </c>
      <c r="J32" s="83">
        <v>0.30858178128564956</v>
      </c>
      <c r="K32" s="12"/>
      <c r="L32" s="82"/>
      <c r="M32" s="159"/>
      <c r="N32" s="38" t="s">
        <v>89</v>
      </c>
      <c r="O32" s="56">
        <v>2836.9008475392875</v>
      </c>
      <c r="P32" s="56">
        <v>3972.0832881084584</v>
      </c>
      <c r="Q32" s="56">
        <v>3258.2663979605682</v>
      </c>
      <c r="R32" s="56">
        <v>2774.4257527395494</v>
      </c>
      <c r="S32" s="56">
        <v>2351.2975637675941</v>
      </c>
      <c r="T32" s="56">
        <v>3340.6424045369426</v>
      </c>
      <c r="U32" s="384">
        <v>3468.5572391327905</v>
      </c>
    </row>
    <row r="33" spans="1:21" ht="13.95" customHeight="1" x14ac:dyDescent="0.3">
      <c r="A33" s="332"/>
      <c r="B33" s="159" t="s">
        <v>139</v>
      </c>
      <c r="C33" s="38" t="s">
        <v>88</v>
      </c>
      <c r="D33" s="59">
        <v>32.398052259636266</v>
      </c>
      <c r="E33" s="59">
        <v>30.177508861752262</v>
      </c>
      <c r="F33" s="59">
        <v>27.496698869508762</v>
      </c>
      <c r="G33" s="59">
        <v>18.39633790730954</v>
      </c>
      <c r="H33" s="59">
        <v>16.350288817311949</v>
      </c>
      <c r="I33" s="59">
        <v>11.753433266237082</v>
      </c>
      <c r="J33" s="83">
        <v>15.181973116902661</v>
      </c>
      <c r="K33" s="12"/>
      <c r="L33" s="82"/>
      <c r="M33" s="159" t="s">
        <v>139</v>
      </c>
      <c r="N33" s="38" t="s">
        <v>88</v>
      </c>
      <c r="O33" s="56">
        <v>1155241</v>
      </c>
      <c r="P33" s="56">
        <v>1234360</v>
      </c>
      <c r="Q33" s="56">
        <v>1236303</v>
      </c>
      <c r="R33" s="56">
        <v>859251</v>
      </c>
      <c r="S33" s="56">
        <v>776762</v>
      </c>
      <c r="T33" s="56">
        <v>583150</v>
      </c>
      <c r="U33" s="384">
        <v>920030</v>
      </c>
    </row>
    <row r="34" spans="1:21" ht="13.95" customHeight="1" x14ac:dyDescent="0.3">
      <c r="A34" s="332"/>
      <c r="B34" s="159"/>
      <c r="C34" s="38" t="s">
        <v>89</v>
      </c>
      <c r="D34" s="59">
        <v>0.73590149651934611</v>
      </c>
      <c r="E34" s="59">
        <v>0.69282726610887746</v>
      </c>
      <c r="F34" s="59">
        <v>0.88280985054147565</v>
      </c>
      <c r="G34" s="59">
        <v>0.56091323298756779</v>
      </c>
      <c r="H34" s="59">
        <v>0.46255067760586244</v>
      </c>
      <c r="I34" s="59">
        <v>0.36496738192797207</v>
      </c>
      <c r="J34" s="83">
        <v>0.39413126483406891</v>
      </c>
      <c r="K34" s="12"/>
      <c r="L34" s="82"/>
      <c r="M34" s="159"/>
      <c r="N34" s="38" t="s">
        <v>89</v>
      </c>
      <c r="O34" s="56">
        <v>32658.710555679812</v>
      </c>
      <c r="P34" s="56">
        <v>33454.976164947562</v>
      </c>
      <c r="Q34" s="56">
        <v>62347.986456379258</v>
      </c>
      <c r="R34" s="56">
        <v>28253.399421989423</v>
      </c>
      <c r="S34" s="56">
        <v>24548.640191762228</v>
      </c>
      <c r="T34" s="56">
        <v>21080.549683977661</v>
      </c>
      <c r="U34" s="384">
        <v>26429.334647097541</v>
      </c>
    </row>
    <row r="35" spans="1:21" ht="13.95" customHeight="1" x14ac:dyDescent="0.3">
      <c r="A35" s="332"/>
      <c r="B35" s="159" t="s">
        <v>140</v>
      </c>
      <c r="C35" s="38" t="s">
        <v>88</v>
      </c>
      <c r="D35" s="59">
        <v>28.595218788876064</v>
      </c>
      <c r="E35" s="59">
        <v>24.006929275689068</v>
      </c>
      <c r="F35" s="59">
        <v>20.797200471542556</v>
      </c>
      <c r="G35" s="59">
        <v>13.228403333387826</v>
      </c>
      <c r="H35" s="59">
        <v>10.165830060434102</v>
      </c>
      <c r="I35" s="59">
        <v>7.4945944732097605</v>
      </c>
      <c r="J35" s="83">
        <v>9.1813847317150064</v>
      </c>
      <c r="K35" s="12"/>
      <c r="L35" s="82"/>
      <c r="M35" s="159" t="s">
        <v>140</v>
      </c>
      <c r="N35" s="38" t="s">
        <v>88</v>
      </c>
      <c r="O35" s="56">
        <v>3464432</v>
      </c>
      <c r="P35" s="56">
        <v>2876698</v>
      </c>
      <c r="Q35" s="56">
        <v>2462625</v>
      </c>
      <c r="R35" s="56">
        <v>1569826</v>
      </c>
      <c r="S35" s="56">
        <v>1213021</v>
      </c>
      <c r="T35" s="56">
        <v>888328</v>
      </c>
      <c r="U35" s="384">
        <v>1102644</v>
      </c>
    </row>
    <row r="36" spans="1:21" ht="13.95" customHeight="1" x14ac:dyDescent="0.3">
      <c r="A36" s="332"/>
      <c r="B36" s="159"/>
      <c r="C36" s="38" t="s">
        <v>89</v>
      </c>
      <c r="D36" s="59">
        <v>0.49026574604052037</v>
      </c>
      <c r="E36" s="59">
        <v>0.45973268442381521</v>
      </c>
      <c r="F36" s="59">
        <v>0.54775573426492674</v>
      </c>
      <c r="G36" s="59">
        <v>0.34660158519143563</v>
      </c>
      <c r="H36" s="59">
        <v>0.22212690818868069</v>
      </c>
      <c r="I36" s="59">
        <v>0.20351723645211611</v>
      </c>
      <c r="J36" s="83">
        <v>0.25953199351616663</v>
      </c>
      <c r="K36" s="12"/>
      <c r="L36" s="82"/>
      <c r="M36" s="159"/>
      <c r="N36" s="38" t="s">
        <v>89</v>
      </c>
      <c r="O36" s="56">
        <v>65710.180247913129</v>
      </c>
      <c r="P36" s="56">
        <v>62207.878537504337</v>
      </c>
      <c r="Q36" s="56">
        <v>79676.690644927177</v>
      </c>
      <c r="R36" s="56">
        <v>41846.253314445727</v>
      </c>
      <c r="S36" s="56">
        <v>29136.046888162105</v>
      </c>
      <c r="T36" s="56">
        <v>24384.501138741933</v>
      </c>
      <c r="U36" s="384">
        <v>30059.267894948094</v>
      </c>
    </row>
    <row r="37" spans="1:21" ht="13.95" customHeight="1" x14ac:dyDescent="0.3">
      <c r="A37" s="332"/>
      <c r="B37" s="159" t="s">
        <v>131</v>
      </c>
      <c r="C37" s="38" t="s">
        <v>88</v>
      </c>
      <c r="D37" s="59">
        <v>8.6058519793459549</v>
      </c>
      <c r="E37" s="59">
        <v>15.429254138931558</v>
      </c>
      <c r="F37" s="59">
        <v>9.7752144335995279</v>
      </c>
      <c r="G37" s="59">
        <v>6.6517247597702038</v>
      </c>
      <c r="H37" s="59">
        <v>7.1583247439740525</v>
      </c>
      <c r="I37" s="59">
        <v>9.0027009237613207</v>
      </c>
      <c r="J37" s="83">
        <v>6.4701806208176738</v>
      </c>
      <c r="K37" s="12"/>
      <c r="L37" s="82"/>
      <c r="M37" s="159" t="s">
        <v>131</v>
      </c>
      <c r="N37" s="38" t="s">
        <v>88</v>
      </c>
      <c r="O37" s="56">
        <v>4750</v>
      </c>
      <c r="P37" s="56">
        <v>5424</v>
      </c>
      <c r="Q37" s="56">
        <v>3966</v>
      </c>
      <c r="R37" s="56">
        <v>2582</v>
      </c>
      <c r="S37" s="56">
        <v>7570</v>
      </c>
      <c r="T37" s="56">
        <v>7933</v>
      </c>
      <c r="U37" s="384">
        <v>25584</v>
      </c>
    </row>
    <row r="38" spans="1:21" ht="13.95" customHeight="1" x14ac:dyDescent="0.3">
      <c r="A38" s="332"/>
      <c r="B38" s="159"/>
      <c r="C38" s="38" t="s">
        <v>89</v>
      </c>
      <c r="D38" s="59">
        <v>2.4092483779805405</v>
      </c>
      <c r="E38" s="59">
        <v>5.7905452265545838</v>
      </c>
      <c r="F38" s="59">
        <v>2.9293189033917715</v>
      </c>
      <c r="G38" s="59">
        <v>1.9331600744066268</v>
      </c>
      <c r="H38" s="59">
        <v>1.7016528440947611</v>
      </c>
      <c r="I38" s="59">
        <v>3.2548923813931214</v>
      </c>
      <c r="J38" s="83">
        <v>0.77918692987635119</v>
      </c>
      <c r="K38" s="12"/>
      <c r="L38" s="82"/>
      <c r="M38" s="159"/>
      <c r="N38" s="38" t="s">
        <v>89</v>
      </c>
      <c r="O38" s="56">
        <v>1350.8307156051133</v>
      </c>
      <c r="P38" s="56">
        <v>1490.4579162123298</v>
      </c>
      <c r="Q38" s="56">
        <v>1456.0626432446618</v>
      </c>
      <c r="R38" s="56">
        <v>684.42377571348641</v>
      </c>
      <c r="S38" s="56">
        <v>1949.1254855022278</v>
      </c>
      <c r="T38" s="56">
        <v>3085.2611605132274</v>
      </c>
      <c r="U38" s="384">
        <v>3088.8557292550395</v>
      </c>
    </row>
    <row r="39" spans="1:21" ht="13.95" customHeight="1" x14ac:dyDescent="0.3">
      <c r="A39" s="332"/>
      <c r="B39" s="322" t="s">
        <v>6</v>
      </c>
      <c r="C39" s="38" t="s">
        <v>88</v>
      </c>
      <c r="D39" s="59">
        <v>29.108029465498042</v>
      </c>
      <c r="E39" s="59">
        <v>25.271173475464238</v>
      </c>
      <c r="F39" s="59">
        <v>22.189051496017722</v>
      </c>
      <c r="G39" s="59">
        <v>14.381319569483905</v>
      </c>
      <c r="H39" s="59">
        <v>11.674018058639234</v>
      </c>
      <c r="I39" s="59">
        <v>8.5887583891108186</v>
      </c>
      <c r="J39" s="83">
        <f>+'15'!J51</f>
        <v>10.813706196038599</v>
      </c>
      <c r="K39" s="12"/>
      <c r="L39" s="82"/>
      <c r="M39" s="551" t="s">
        <v>6</v>
      </c>
      <c r="N39" s="38" t="s">
        <v>88</v>
      </c>
      <c r="O39" s="56">
        <v>4690754</v>
      </c>
      <c r="P39" s="56">
        <v>4190677</v>
      </c>
      <c r="Q39" s="56">
        <v>3759116</v>
      </c>
      <c r="R39" s="56">
        <v>2481672</v>
      </c>
      <c r="S39" s="56">
        <v>2046404</v>
      </c>
      <c r="T39" s="56">
        <v>1528284</v>
      </c>
      <c r="U39" s="384">
        <f>+'15'!U51</f>
        <v>2112185</v>
      </c>
    </row>
    <row r="40" spans="1:21" ht="13.95" customHeight="1" x14ac:dyDescent="0.3">
      <c r="A40" s="332"/>
      <c r="B40" s="159"/>
      <c r="C40" s="38" t="s">
        <v>89</v>
      </c>
      <c r="D40" s="59">
        <v>0.44382790345592571</v>
      </c>
      <c r="E40" s="59">
        <v>0.41830292829521282</v>
      </c>
      <c r="F40" s="59">
        <v>0.47212978430457642</v>
      </c>
      <c r="G40" s="59">
        <v>0.30215625298293458</v>
      </c>
      <c r="H40" s="59">
        <v>0.2193200243113759</v>
      </c>
      <c r="I40" s="59">
        <v>0.1865848820295474</v>
      </c>
      <c r="J40" s="83">
        <f>+'15'!J52</f>
        <v>0.21546875214019179</v>
      </c>
      <c r="K40" s="12"/>
      <c r="L40" s="82"/>
      <c r="M40" s="159"/>
      <c r="N40" s="38" t="s">
        <v>89</v>
      </c>
      <c r="O40" s="56">
        <v>81953.172768905279</v>
      </c>
      <c r="P40" s="56">
        <v>78651.563779805962</v>
      </c>
      <c r="Q40" s="56">
        <v>120326.94132195668</v>
      </c>
      <c r="R40" s="56">
        <v>55542.084518366333</v>
      </c>
      <c r="S40" s="56">
        <v>43217.35498650965</v>
      </c>
      <c r="T40" s="56">
        <v>35353.325537418576</v>
      </c>
      <c r="U40" s="384">
        <f>+'15'!U52</f>
        <v>42551.905377555282</v>
      </c>
    </row>
    <row r="41" spans="1:21" ht="13.95" customHeight="1" x14ac:dyDescent="0.3">
      <c r="A41" s="332"/>
      <c r="B41" s="278"/>
      <c r="C41" s="278"/>
      <c r="D41" s="12"/>
      <c r="E41" s="59"/>
      <c r="F41" s="59"/>
      <c r="G41" s="59"/>
      <c r="H41" s="59"/>
      <c r="I41" s="59"/>
      <c r="J41" s="83"/>
      <c r="K41" s="12"/>
      <c r="L41" s="82"/>
      <c r="M41" s="278"/>
      <c r="N41" s="278"/>
      <c r="O41" s="13"/>
      <c r="P41" s="56"/>
      <c r="Q41" s="56"/>
      <c r="R41" s="56"/>
      <c r="S41" s="56"/>
      <c r="T41" s="56"/>
      <c r="U41" s="384"/>
    </row>
    <row r="42" spans="1:21" ht="13.95" customHeight="1" x14ac:dyDescent="0.3">
      <c r="A42" s="332" t="s">
        <v>21</v>
      </c>
      <c r="B42" s="159" t="s">
        <v>52</v>
      </c>
      <c r="C42" s="38" t="s">
        <v>88</v>
      </c>
      <c r="D42" s="59">
        <v>82.479509549883645</v>
      </c>
      <c r="E42" s="59">
        <v>84.365781089327555</v>
      </c>
      <c r="F42" s="59">
        <v>90.021192231644932</v>
      </c>
      <c r="G42" s="59">
        <v>92.640211671356084</v>
      </c>
      <c r="H42" s="59">
        <v>93.377920641970846</v>
      </c>
      <c r="I42" s="59">
        <v>94.523499769725447</v>
      </c>
      <c r="J42" s="83">
        <v>94.011460539640225</v>
      </c>
      <c r="K42" s="12"/>
      <c r="L42" s="332" t="s">
        <v>21</v>
      </c>
      <c r="M42" s="159" t="s">
        <v>52</v>
      </c>
      <c r="N42" s="38" t="s">
        <v>88</v>
      </c>
      <c r="O42" s="56">
        <v>312260</v>
      </c>
      <c r="P42" s="56">
        <v>400373</v>
      </c>
      <c r="Q42" s="56">
        <v>507192</v>
      </c>
      <c r="R42" s="56">
        <v>629531</v>
      </c>
      <c r="S42" s="56">
        <v>691668</v>
      </c>
      <c r="T42" s="56">
        <v>843540</v>
      </c>
      <c r="U42" s="384">
        <v>1003562</v>
      </c>
    </row>
    <row r="43" spans="1:21" ht="13.95" customHeight="1" x14ac:dyDescent="0.3">
      <c r="A43" s="332"/>
      <c r="B43" s="159"/>
      <c r="C43" s="38" t="s">
        <v>89</v>
      </c>
      <c r="D43" s="59">
        <v>0.70860429653880752</v>
      </c>
      <c r="E43" s="59">
        <v>0.80144414259642005</v>
      </c>
      <c r="F43" s="59">
        <v>0.54100788262423372</v>
      </c>
      <c r="G43" s="59">
        <v>0.4054044175928494</v>
      </c>
      <c r="H43" s="59">
        <v>0.33390535602479826</v>
      </c>
      <c r="I43" s="59">
        <v>0.35118584347217285</v>
      </c>
      <c r="J43" s="83">
        <v>0.30858178128564961</v>
      </c>
      <c r="K43" s="12"/>
      <c r="L43" s="82"/>
      <c r="M43" s="159"/>
      <c r="N43" s="38" t="s">
        <v>89</v>
      </c>
      <c r="O43" s="56">
        <v>8927.3266161323154</v>
      </c>
      <c r="P43" s="56">
        <v>11493.896915173918</v>
      </c>
      <c r="Q43" s="56">
        <v>17930.189626546573</v>
      </c>
      <c r="R43" s="56">
        <v>17654.924421312542</v>
      </c>
      <c r="S43" s="56">
        <v>17990.009829897004</v>
      </c>
      <c r="T43" s="56">
        <v>16783.411358973623</v>
      </c>
      <c r="U43" s="384">
        <v>19413.420501490818</v>
      </c>
    </row>
    <row r="44" spans="1:21" ht="13.95" customHeight="1" x14ac:dyDescent="0.3">
      <c r="A44" s="332"/>
      <c r="B44" s="159" t="s">
        <v>139</v>
      </c>
      <c r="C44" s="38" t="s">
        <v>88</v>
      </c>
      <c r="D44" s="59">
        <v>67.601947740363727</v>
      </c>
      <c r="E44" s="59">
        <v>69.822491138247727</v>
      </c>
      <c r="F44" s="59">
        <v>72.503301130491238</v>
      </c>
      <c r="G44" s="59">
        <v>81.603662092690456</v>
      </c>
      <c r="H44" s="59">
        <v>83.649711182688051</v>
      </c>
      <c r="I44" s="59">
        <v>88.246566733762918</v>
      </c>
      <c r="J44" s="83">
        <v>84.818026883097346</v>
      </c>
      <c r="K44" s="12"/>
      <c r="L44" s="82"/>
      <c r="M44" s="159" t="s">
        <v>139</v>
      </c>
      <c r="N44" s="38" t="s">
        <v>88</v>
      </c>
      <c r="O44" s="56">
        <v>2410532</v>
      </c>
      <c r="P44" s="56">
        <v>2855971</v>
      </c>
      <c r="Q44" s="56">
        <v>3259884</v>
      </c>
      <c r="R44" s="56">
        <v>3811521</v>
      </c>
      <c r="S44" s="56">
        <v>3973992</v>
      </c>
      <c r="T44" s="56">
        <v>4378379</v>
      </c>
      <c r="U44" s="384">
        <v>5139986</v>
      </c>
    </row>
    <row r="45" spans="1:21" ht="13.95" customHeight="1" x14ac:dyDescent="0.3">
      <c r="A45" s="332"/>
      <c r="B45" s="159"/>
      <c r="C45" s="38" t="s">
        <v>89</v>
      </c>
      <c r="D45" s="59">
        <v>0.73590149651934611</v>
      </c>
      <c r="E45" s="59">
        <v>0.69282726610887746</v>
      </c>
      <c r="F45" s="59">
        <v>0.88280985054147565</v>
      </c>
      <c r="G45" s="59">
        <v>0.5609132329875679</v>
      </c>
      <c r="H45" s="59">
        <v>0.46255067760586244</v>
      </c>
      <c r="I45" s="59">
        <v>0.36496738192797207</v>
      </c>
      <c r="J45" s="83">
        <v>0.39413126483406891</v>
      </c>
      <c r="K45" s="12"/>
      <c r="L45" s="82"/>
      <c r="M45" s="159"/>
      <c r="N45" s="38" t="s">
        <v>89</v>
      </c>
      <c r="O45" s="56">
        <v>46761.869307396271</v>
      </c>
      <c r="P45" s="56">
        <v>54815.448503444932</v>
      </c>
      <c r="Q45" s="56">
        <v>117666.39663161999</v>
      </c>
      <c r="R45" s="56">
        <v>98947.202245578257</v>
      </c>
      <c r="S45" s="56">
        <v>62315.913519897847</v>
      </c>
      <c r="T45" s="56">
        <v>63701.196043789714</v>
      </c>
      <c r="U45" s="384">
        <v>75447.708763672621</v>
      </c>
    </row>
    <row r="46" spans="1:21" ht="13.95" customHeight="1" x14ac:dyDescent="0.3">
      <c r="A46" s="332"/>
      <c r="B46" s="159" t="s">
        <v>140</v>
      </c>
      <c r="C46" s="38" t="s">
        <v>88</v>
      </c>
      <c r="D46" s="59">
        <v>71.404781211123932</v>
      </c>
      <c r="E46" s="59">
        <v>75.993070724310925</v>
      </c>
      <c r="F46" s="59">
        <v>79.202799528457447</v>
      </c>
      <c r="G46" s="59">
        <v>86.771596666612169</v>
      </c>
      <c r="H46" s="59">
        <v>89.834169939565896</v>
      </c>
      <c r="I46" s="59">
        <v>92.505405526790241</v>
      </c>
      <c r="J46" s="83">
        <v>90.818615268285001</v>
      </c>
      <c r="K46" s="12"/>
      <c r="L46" s="82"/>
      <c r="M46" s="159" t="s">
        <v>140</v>
      </c>
      <c r="N46" s="38" t="s">
        <v>88</v>
      </c>
      <c r="O46" s="56">
        <v>8650992</v>
      </c>
      <c r="P46" s="56">
        <v>9106084</v>
      </c>
      <c r="Q46" s="56">
        <v>9378512</v>
      </c>
      <c r="R46" s="56">
        <v>10297260</v>
      </c>
      <c r="S46" s="56">
        <v>10719315</v>
      </c>
      <c r="T46" s="56">
        <v>10956956</v>
      </c>
      <c r="U46" s="384">
        <v>10906917</v>
      </c>
    </row>
    <row r="47" spans="1:21" ht="13.95" customHeight="1" x14ac:dyDescent="0.3">
      <c r="A47" s="332"/>
      <c r="B47" s="159"/>
      <c r="C47" s="38" t="s">
        <v>89</v>
      </c>
      <c r="D47" s="59">
        <v>0.49026574604052037</v>
      </c>
      <c r="E47" s="59">
        <v>0.45973268442381521</v>
      </c>
      <c r="F47" s="59">
        <v>0.54775573426492674</v>
      </c>
      <c r="G47" s="59">
        <v>0.34660158519143563</v>
      </c>
      <c r="H47" s="59">
        <v>0.22212690818868069</v>
      </c>
      <c r="I47" s="59">
        <v>0.20351723645211611</v>
      </c>
      <c r="J47" s="83">
        <v>0.25953199351616657</v>
      </c>
      <c r="K47" s="12"/>
      <c r="L47" s="82"/>
      <c r="M47" s="159"/>
      <c r="N47" s="38" t="s">
        <v>89</v>
      </c>
      <c r="O47" s="56">
        <v>109388.00253335793</v>
      </c>
      <c r="P47" s="56">
        <v>135678.76922695638</v>
      </c>
      <c r="Q47" s="56">
        <v>281111.2969541963</v>
      </c>
      <c r="R47" s="56">
        <v>205343.98879161695</v>
      </c>
      <c r="S47" s="56">
        <v>117484.35823940713</v>
      </c>
      <c r="T47" s="56">
        <v>126688.40486621657</v>
      </c>
      <c r="U47" s="384">
        <v>192132.22804456812</v>
      </c>
    </row>
    <row r="48" spans="1:21" ht="13.95" customHeight="1" x14ac:dyDescent="0.3">
      <c r="A48" s="332"/>
      <c r="B48" s="159" t="s">
        <v>131</v>
      </c>
      <c r="C48" s="38" t="s">
        <v>88</v>
      </c>
      <c r="D48" s="59">
        <v>91.394148020654043</v>
      </c>
      <c r="E48" s="59">
        <v>84.570745861068445</v>
      </c>
      <c r="F48" s="59">
        <v>90.224785566400485</v>
      </c>
      <c r="G48" s="59">
        <v>93.348275240229796</v>
      </c>
      <c r="H48" s="59">
        <v>92.841675256025951</v>
      </c>
      <c r="I48" s="59">
        <v>90.997299076238676</v>
      </c>
      <c r="J48" s="83">
        <v>93.529819379182328</v>
      </c>
      <c r="K48" s="12"/>
      <c r="L48" s="82"/>
      <c r="M48" s="159" t="s">
        <v>131</v>
      </c>
      <c r="N48" s="38" t="s">
        <v>88</v>
      </c>
      <c r="O48" s="56">
        <v>50445</v>
      </c>
      <c r="P48" s="56">
        <v>29730</v>
      </c>
      <c r="Q48" s="56">
        <v>36606</v>
      </c>
      <c r="R48" s="56">
        <v>36235</v>
      </c>
      <c r="S48" s="56">
        <v>98181</v>
      </c>
      <c r="T48" s="56">
        <v>80185</v>
      </c>
      <c r="U48" s="384">
        <v>369830</v>
      </c>
    </row>
    <row r="49" spans="1:21" ht="13.95" customHeight="1" x14ac:dyDescent="0.3">
      <c r="A49" s="332"/>
      <c r="B49" s="159"/>
      <c r="C49" s="38" t="s">
        <v>89</v>
      </c>
      <c r="D49" s="59">
        <v>2.40924837798054</v>
      </c>
      <c r="E49" s="59">
        <v>5.790545226554582</v>
      </c>
      <c r="F49" s="59">
        <v>2.9293189033917728</v>
      </c>
      <c r="G49" s="59">
        <v>1.9331600744066268</v>
      </c>
      <c r="H49" s="59">
        <v>1.7016528440947611</v>
      </c>
      <c r="I49" s="59">
        <v>3.2548923813931205</v>
      </c>
      <c r="J49" s="83">
        <v>0.77918692987635108</v>
      </c>
      <c r="K49" s="12"/>
      <c r="L49" s="82"/>
      <c r="M49" s="159"/>
      <c r="N49" s="38" t="s">
        <v>89</v>
      </c>
      <c r="O49" s="56">
        <v>6086.387861934898</v>
      </c>
      <c r="P49" s="56">
        <v>10340.770914584919</v>
      </c>
      <c r="Q49" s="56">
        <v>4979.1719321451492</v>
      </c>
      <c r="R49" s="56">
        <v>5978.5320460485109</v>
      </c>
      <c r="S49" s="56">
        <v>5697.192049779761</v>
      </c>
      <c r="T49" s="56">
        <v>6710.6867853662516</v>
      </c>
      <c r="U49" s="384">
        <v>12632.339677039388</v>
      </c>
    </row>
    <row r="50" spans="1:21" ht="13.95" customHeight="1" x14ac:dyDescent="0.3">
      <c r="A50" s="332"/>
      <c r="B50" s="322" t="s">
        <v>6</v>
      </c>
      <c r="C50" s="38" t="s">
        <v>88</v>
      </c>
      <c r="D50" s="59">
        <v>70.891970534501951</v>
      </c>
      <c r="E50" s="59">
        <v>74.728826524535762</v>
      </c>
      <c r="F50" s="59">
        <v>77.810948503982274</v>
      </c>
      <c r="G50" s="59">
        <v>85.618680430516093</v>
      </c>
      <c r="H50" s="59">
        <v>88.325981941360766</v>
      </c>
      <c r="I50" s="59">
        <v>91.411241610889178</v>
      </c>
      <c r="J50" s="83">
        <f>+'15'!J66</f>
        <v>89.186293803961405</v>
      </c>
      <c r="K50" s="12"/>
      <c r="L50" s="82"/>
      <c r="M50" s="551" t="s">
        <v>6</v>
      </c>
      <c r="N50" s="38" t="s">
        <v>88</v>
      </c>
      <c r="O50" s="56">
        <v>11424229</v>
      </c>
      <c r="P50" s="56">
        <v>12392158</v>
      </c>
      <c r="Q50" s="56">
        <v>13182194</v>
      </c>
      <c r="R50" s="56">
        <v>14774547</v>
      </c>
      <c r="S50" s="56">
        <v>15483156</v>
      </c>
      <c r="T50" s="56">
        <v>16259060</v>
      </c>
      <c r="U50" s="384">
        <f>+'15'!U66</f>
        <v>17420295</v>
      </c>
    </row>
    <row r="51" spans="1:21" ht="13.95" customHeight="1" x14ac:dyDescent="0.3">
      <c r="A51" s="332"/>
      <c r="B51" s="159"/>
      <c r="C51" s="38" t="s">
        <v>89</v>
      </c>
      <c r="D51" s="59">
        <v>0.44382790345592571</v>
      </c>
      <c r="E51" s="59">
        <v>0.41830292829521282</v>
      </c>
      <c r="F51" s="59">
        <v>0.47212978430457642</v>
      </c>
      <c r="G51" s="59">
        <v>0.30215625298293458</v>
      </c>
      <c r="H51" s="59">
        <v>0.2193200243113759</v>
      </c>
      <c r="I51" s="59">
        <v>0.18658488202954734</v>
      </c>
      <c r="J51" s="83">
        <f>+'15'!J67</f>
        <v>0.21546875214019179</v>
      </c>
      <c r="K51" s="12"/>
      <c r="L51" s="82"/>
      <c r="M51" s="159"/>
      <c r="N51" s="38" t="s">
        <v>89</v>
      </c>
      <c r="O51" s="56">
        <v>117127.07351133804</v>
      </c>
      <c r="P51" s="56">
        <v>148819.55970318447</v>
      </c>
      <c r="Q51" s="56">
        <v>372314.69530548417</v>
      </c>
      <c r="R51" s="56">
        <v>278715.72350475815</v>
      </c>
      <c r="S51" s="56">
        <v>154078.77547809694</v>
      </c>
      <c r="T51" s="56">
        <v>163365.20637213654</v>
      </c>
      <c r="U51" s="384">
        <f>+'15'!U67</f>
        <v>231039.68154737155</v>
      </c>
    </row>
    <row r="52" spans="1:21" ht="13.95" customHeight="1" x14ac:dyDescent="0.3">
      <c r="A52" s="332"/>
      <c r="B52" s="278"/>
      <c r="C52" s="278"/>
      <c r="D52" s="278"/>
      <c r="E52" s="322"/>
      <c r="F52" s="322"/>
      <c r="G52" s="322"/>
      <c r="H52" s="322"/>
      <c r="I52" s="475"/>
      <c r="J52" s="104"/>
      <c r="K52" s="12"/>
      <c r="L52" s="82"/>
      <c r="M52" s="278"/>
      <c r="N52" s="278"/>
      <c r="O52" s="18"/>
      <c r="P52" s="18"/>
      <c r="Q52" s="18"/>
      <c r="R52" s="18"/>
      <c r="S52" s="18"/>
      <c r="T52" s="18"/>
      <c r="U52" s="285"/>
    </row>
    <row r="53" spans="1:21" ht="13.95" customHeight="1" x14ac:dyDescent="0.3">
      <c r="A53" s="332" t="s">
        <v>6</v>
      </c>
      <c r="B53" s="159" t="s">
        <v>52</v>
      </c>
      <c r="C53" s="38" t="s">
        <v>88</v>
      </c>
      <c r="D53" s="59">
        <v>100</v>
      </c>
      <c r="E53" s="59">
        <v>100</v>
      </c>
      <c r="F53" s="59">
        <v>100</v>
      </c>
      <c r="G53" s="59">
        <v>100</v>
      </c>
      <c r="H53" s="59">
        <v>100</v>
      </c>
      <c r="I53" s="59">
        <v>100</v>
      </c>
      <c r="J53" s="83">
        <v>100</v>
      </c>
      <c r="K53" s="12"/>
      <c r="L53" s="332" t="s">
        <v>6</v>
      </c>
      <c r="M53" s="159" t="s">
        <v>52</v>
      </c>
      <c r="N53" s="38" t="s">
        <v>88</v>
      </c>
      <c r="O53" s="60">
        <v>378591</v>
      </c>
      <c r="P53" s="60">
        <v>474568</v>
      </c>
      <c r="Q53" s="60">
        <v>563414</v>
      </c>
      <c r="R53" s="60">
        <v>679544</v>
      </c>
      <c r="S53" s="60">
        <v>740719</v>
      </c>
      <c r="T53" s="60">
        <v>892413</v>
      </c>
      <c r="U53" s="360">
        <v>1067489</v>
      </c>
    </row>
    <row r="54" spans="1:21" ht="13.95" customHeight="1" x14ac:dyDescent="0.3">
      <c r="A54" s="332"/>
      <c r="B54" s="159"/>
      <c r="C54" s="38" t="s">
        <v>89</v>
      </c>
      <c r="D54" s="59">
        <v>0</v>
      </c>
      <c r="E54" s="59">
        <v>0</v>
      </c>
      <c r="F54" s="59">
        <v>0</v>
      </c>
      <c r="G54" s="59">
        <v>0</v>
      </c>
      <c r="H54" s="59">
        <v>0</v>
      </c>
      <c r="I54" s="59">
        <v>0</v>
      </c>
      <c r="J54" s="83">
        <v>0</v>
      </c>
      <c r="K54" s="12"/>
      <c r="L54" s="82"/>
      <c r="M54" s="159"/>
      <c r="N54" s="38" t="s">
        <v>89</v>
      </c>
      <c r="O54" s="60">
        <v>9631.1166137778182</v>
      </c>
      <c r="P54" s="60">
        <v>12158.714669078981</v>
      </c>
      <c r="Q54" s="60">
        <v>18976.015132724639</v>
      </c>
      <c r="R54" s="60">
        <v>18158.563955146517</v>
      </c>
      <c r="S54" s="60">
        <v>18197.592050540545</v>
      </c>
      <c r="T54" s="60">
        <v>17664.628366837693</v>
      </c>
      <c r="U54" s="360">
        <v>20224.973416660832</v>
      </c>
    </row>
    <row r="55" spans="1:21" ht="13.95" customHeight="1" x14ac:dyDescent="0.3">
      <c r="A55" s="332"/>
      <c r="B55" s="159" t="s">
        <v>139</v>
      </c>
      <c r="C55" s="38" t="s">
        <v>88</v>
      </c>
      <c r="D55" s="59">
        <v>100</v>
      </c>
      <c r="E55" s="59">
        <v>100</v>
      </c>
      <c r="F55" s="59">
        <v>100</v>
      </c>
      <c r="G55" s="59">
        <v>100</v>
      </c>
      <c r="H55" s="59">
        <v>100</v>
      </c>
      <c r="I55" s="59">
        <v>100</v>
      </c>
      <c r="J55" s="83">
        <v>100</v>
      </c>
      <c r="K55" s="12"/>
      <c r="L55" s="82"/>
      <c r="M55" s="159" t="s">
        <v>139</v>
      </c>
      <c r="N55" s="38" t="s">
        <v>88</v>
      </c>
      <c r="O55" s="60">
        <v>3565773</v>
      </c>
      <c r="P55" s="60">
        <v>4090331</v>
      </c>
      <c r="Q55" s="60">
        <v>4496187</v>
      </c>
      <c r="R55" s="60">
        <v>4670772</v>
      </c>
      <c r="S55" s="60">
        <v>4750754</v>
      </c>
      <c r="T55" s="60">
        <v>4961529</v>
      </c>
      <c r="U55" s="360">
        <v>6060016</v>
      </c>
    </row>
    <row r="56" spans="1:21" ht="13.95" customHeight="1" x14ac:dyDescent="0.3">
      <c r="A56" s="332"/>
      <c r="B56" s="159"/>
      <c r="C56" s="38" t="s">
        <v>89</v>
      </c>
      <c r="D56" s="59">
        <v>0</v>
      </c>
      <c r="E56" s="59">
        <v>0</v>
      </c>
      <c r="F56" s="59">
        <v>0</v>
      </c>
      <c r="G56" s="59">
        <v>0</v>
      </c>
      <c r="H56" s="59">
        <v>0</v>
      </c>
      <c r="I56" s="59">
        <v>0</v>
      </c>
      <c r="J56" s="83">
        <v>0</v>
      </c>
      <c r="K56" s="12"/>
      <c r="L56" s="82"/>
      <c r="M56" s="159"/>
      <c r="N56" s="38" t="s">
        <v>89</v>
      </c>
      <c r="O56" s="60">
        <v>58162.500619181053</v>
      </c>
      <c r="P56" s="60">
        <v>64813.556850227978</v>
      </c>
      <c r="Q56" s="60">
        <v>159155.80089097709</v>
      </c>
      <c r="R56" s="60">
        <v>108465.02188722002</v>
      </c>
      <c r="S56" s="60">
        <v>69263.554705501956</v>
      </c>
      <c r="T56" s="60">
        <v>72234.724435181837</v>
      </c>
      <c r="U56" s="360">
        <v>82958.300365616364</v>
      </c>
    </row>
    <row r="57" spans="1:21" ht="13.95" customHeight="1" x14ac:dyDescent="0.3">
      <c r="A57" s="332"/>
      <c r="B57" s="159" t="s">
        <v>140</v>
      </c>
      <c r="C57" s="38" t="s">
        <v>88</v>
      </c>
      <c r="D57" s="59">
        <v>100</v>
      </c>
      <c r="E57" s="59">
        <v>100</v>
      </c>
      <c r="F57" s="59">
        <v>100</v>
      </c>
      <c r="G57" s="59">
        <v>100</v>
      </c>
      <c r="H57" s="59">
        <v>100</v>
      </c>
      <c r="I57" s="59">
        <v>100</v>
      </c>
      <c r="J57" s="83">
        <v>100</v>
      </c>
      <c r="K57" s="12"/>
      <c r="L57" s="82"/>
      <c r="M57" s="159" t="s">
        <v>140</v>
      </c>
      <c r="N57" s="38" t="s">
        <v>88</v>
      </c>
      <c r="O57" s="60">
        <v>12115424</v>
      </c>
      <c r="P57" s="60">
        <v>11982782</v>
      </c>
      <c r="Q57" s="60">
        <v>11841137</v>
      </c>
      <c r="R57" s="60">
        <v>11867086</v>
      </c>
      <c r="S57" s="60">
        <v>11932336</v>
      </c>
      <c r="T57" s="60">
        <v>11845284</v>
      </c>
      <c r="U57" s="360">
        <v>12009561</v>
      </c>
    </row>
    <row r="58" spans="1:21" ht="13.95" customHeight="1" x14ac:dyDescent="0.3">
      <c r="A58" s="332"/>
      <c r="B58" s="159"/>
      <c r="C58" s="38" t="s">
        <v>89</v>
      </c>
      <c r="D58" s="59">
        <v>0</v>
      </c>
      <c r="E58" s="59">
        <v>0</v>
      </c>
      <c r="F58" s="59">
        <v>0</v>
      </c>
      <c r="G58" s="59">
        <v>0</v>
      </c>
      <c r="H58" s="59">
        <v>0</v>
      </c>
      <c r="I58" s="59">
        <v>0</v>
      </c>
      <c r="J58" s="83">
        <v>0</v>
      </c>
      <c r="K58" s="12"/>
      <c r="L58" s="82"/>
      <c r="M58" s="159"/>
      <c r="N58" s="38" t="s">
        <v>89</v>
      </c>
      <c r="O58" s="60">
        <v>120741.0217480969</v>
      </c>
      <c r="P58" s="60">
        <v>153977.58670646863</v>
      </c>
      <c r="Q58" s="60">
        <v>323665.21318038309</v>
      </c>
      <c r="R58" s="60">
        <v>217009.3086206349</v>
      </c>
      <c r="S58" s="60">
        <v>126580.38276078086</v>
      </c>
      <c r="T58" s="60">
        <v>129867.26091295198</v>
      </c>
      <c r="U58" s="360">
        <v>197071.58930702467</v>
      </c>
    </row>
    <row r="59" spans="1:21" ht="13.95" customHeight="1" x14ac:dyDescent="0.3">
      <c r="A59" s="332"/>
      <c r="B59" s="159" t="s">
        <v>131</v>
      </c>
      <c r="C59" s="38" t="s">
        <v>88</v>
      </c>
      <c r="D59" s="59">
        <v>100</v>
      </c>
      <c r="E59" s="59">
        <v>100</v>
      </c>
      <c r="F59" s="59">
        <v>100</v>
      </c>
      <c r="G59" s="59">
        <v>100</v>
      </c>
      <c r="H59" s="59">
        <v>100</v>
      </c>
      <c r="I59" s="59">
        <v>100</v>
      </c>
      <c r="J59" s="83">
        <v>100</v>
      </c>
      <c r="K59" s="12"/>
      <c r="L59" s="82"/>
      <c r="M59" s="159" t="s">
        <v>131</v>
      </c>
      <c r="N59" s="38" t="s">
        <v>88</v>
      </c>
      <c r="O59" s="60">
        <v>55195</v>
      </c>
      <c r="P59" s="60">
        <v>35154</v>
      </c>
      <c r="Q59" s="60">
        <v>40572</v>
      </c>
      <c r="R59" s="60">
        <v>38817</v>
      </c>
      <c r="S59" s="60">
        <v>105751</v>
      </c>
      <c r="T59" s="60">
        <v>88118</v>
      </c>
      <c r="U59" s="360">
        <v>395414</v>
      </c>
    </row>
    <row r="60" spans="1:21" ht="13.95" customHeight="1" x14ac:dyDescent="0.3">
      <c r="A60" s="332"/>
      <c r="B60" s="159"/>
      <c r="C60" s="38" t="s">
        <v>89</v>
      </c>
      <c r="D60" s="59">
        <v>0</v>
      </c>
      <c r="E60" s="59">
        <v>0</v>
      </c>
      <c r="F60" s="59">
        <v>0</v>
      </c>
      <c r="G60" s="59">
        <v>0</v>
      </c>
      <c r="H60" s="59">
        <v>0</v>
      </c>
      <c r="I60" s="59">
        <v>0</v>
      </c>
      <c r="J60" s="83">
        <v>0</v>
      </c>
      <c r="K60" s="12"/>
      <c r="L60" s="82"/>
      <c r="M60" s="159"/>
      <c r="N60" s="38" t="s">
        <v>89</v>
      </c>
      <c r="O60" s="60">
        <v>6265.2203773305355</v>
      </c>
      <c r="P60" s="60">
        <v>10444.245883480151</v>
      </c>
      <c r="Q60" s="60">
        <v>5757.748006583899</v>
      </c>
      <c r="R60" s="60">
        <v>6021.9203223600061</v>
      </c>
      <c r="S60" s="60">
        <v>6269.561438342701</v>
      </c>
      <c r="T60" s="60">
        <v>7403.1172332655296</v>
      </c>
      <c r="U60" s="360">
        <v>12696.989380235136</v>
      </c>
    </row>
    <row r="61" spans="1:21" ht="13.95" customHeight="1" x14ac:dyDescent="0.3">
      <c r="A61" s="332"/>
      <c r="B61" s="322" t="s">
        <v>6</v>
      </c>
      <c r="C61" s="38" t="s">
        <v>88</v>
      </c>
      <c r="D61" s="59">
        <v>100</v>
      </c>
      <c r="E61" s="59">
        <v>100</v>
      </c>
      <c r="F61" s="59">
        <v>100</v>
      </c>
      <c r="G61" s="59">
        <v>100</v>
      </c>
      <c r="H61" s="59">
        <v>100</v>
      </c>
      <c r="I61" s="59">
        <v>100</v>
      </c>
      <c r="J61" s="83">
        <v>100</v>
      </c>
      <c r="K61" s="12"/>
      <c r="L61" s="82"/>
      <c r="M61" s="551" t="s">
        <v>6</v>
      </c>
      <c r="N61" s="38" t="s">
        <v>88</v>
      </c>
      <c r="O61" s="60">
        <v>16114983</v>
      </c>
      <c r="P61" s="60">
        <v>16582835</v>
      </c>
      <c r="Q61" s="60">
        <v>16941310</v>
      </c>
      <c r="R61" s="60">
        <v>17256219</v>
      </c>
      <c r="S61" s="60">
        <v>17529560</v>
      </c>
      <c r="T61" s="60">
        <v>17787344</v>
      </c>
      <c r="U61" s="360">
        <f>+'15'!U81</f>
        <v>19532480</v>
      </c>
    </row>
    <row r="62" spans="1:21" ht="13.95" customHeight="1" x14ac:dyDescent="0.3">
      <c r="A62" s="332"/>
      <c r="B62" s="159"/>
      <c r="C62" s="38" t="s">
        <v>89</v>
      </c>
      <c r="D62" s="59">
        <v>0</v>
      </c>
      <c r="E62" s="59">
        <v>0</v>
      </c>
      <c r="F62" s="59">
        <v>0</v>
      </c>
      <c r="G62" s="59">
        <v>0</v>
      </c>
      <c r="H62" s="59">
        <v>0</v>
      </c>
      <c r="I62" s="59">
        <v>0</v>
      </c>
      <c r="J62" s="83">
        <v>0</v>
      </c>
      <c r="K62" s="12"/>
      <c r="L62" s="82"/>
      <c r="M62" s="159"/>
      <c r="N62" s="38" t="s">
        <v>89</v>
      </c>
      <c r="O62" s="60">
        <v>132797.83308189386</v>
      </c>
      <c r="P62" s="60">
        <v>169222.90614068555</v>
      </c>
      <c r="Q62" s="60">
        <v>454251.30856128596</v>
      </c>
      <c r="R62" s="60">
        <v>300170.3505540273</v>
      </c>
      <c r="S62" s="60">
        <v>168944.93671987896</v>
      </c>
      <c r="T62" s="60">
        <v>172274.23581388436</v>
      </c>
      <c r="U62" s="360">
        <f>+'15'!U82</f>
        <v>241308.57418583112</v>
      </c>
    </row>
    <row r="63" spans="1:21" ht="13.95" customHeight="1" x14ac:dyDescent="0.3">
      <c r="A63" s="106"/>
      <c r="B63" s="58"/>
      <c r="C63" s="58"/>
      <c r="D63" s="58"/>
      <c r="E63" s="58"/>
      <c r="F63" s="58"/>
      <c r="G63" s="58"/>
      <c r="H63" s="58"/>
      <c r="I63" s="58"/>
      <c r="J63" s="303"/>
      <c r="K63" s="160"/>
      <c r="L63" s="433"/>
      <c r="M63" s="223"/>
      <c r="N63" s="223"/>
      <c r="O63" s="58"/>
      <c r="P63" s="58"/>
      <c r="Q63" s="58"/>
      <c r="R63" s="58"/>
      <c r="S63" s="41"/>
      <c r="T63" s="41"/>
      <c r="U63" s="4"/>
    </row>
    <row r="64" spans="1:21" ht="17.25" customHeight="1" x14ac:dyDescent="0.3">
      <c r="A64" s="650" t="s">
        <v>115</v>
      </c>
      <c r="B64" s="650"/>
      <c r="C64" s="650"/>
      <c r="D64" s="650"/>
      <c r="E64" s="650"/>
      <c r="F64" s="650"/>
      <c r="G64" s="650"/>
      <c r="H64" s="650"/>
      <c r="I64" s="650"/>
      <c r="J64" s="650"/>
      <c r="K64" s="22"/>
      <c r="L64" s="651" t="s">
        <v>115</v>
      </c>
      <c r="M64" s="651"/>
      <c r="N64" s="651"/>
      <c r="O64" s="651"/>
      <c r="P64" s="651"/>
      <c r="Q64" s="651"/>
      <c r="R64" s="651"/>
      <c r="S64" s="651"/>
      <c r="T64" s="651"/>
      <c r="U64" s="651"/>
    </row>
    <row r="65" spans="1:21" ht="13.8"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row>
    <row r="66" spans="1:21" ht="13.8" x14ac:dyDescent="0.3">
      <c r="A66" s="651" t="s">
        <v>46</v>
      </c>
      <c r="B66" s="651"/>
      <c r="C66" s="651"/>
      <c r="D66" s="651"/>
      <c r="E66" s="651"/>
      <c r="F66" s="651"/>
      <c r="G66" s="651"/>
      <c r="H66" s="651"/>
      <c r="I66" s="651"/>
      <c r="J66" s="651"/>
      <c r="K66" s="22"/>
      <c r="L66" s="651" t="s">
        <v>46</v>
      </c>
      <c r="M66" s="651"/>
      <c r="N66" s="651"/>
      <c r="O66" s="651"/>
      <c r="P66" s="651"/>
      <c r="Q66" s="651"/>
      <c r="R66" s="651"/>
      <c r="S66" s="651"/>
      <c r="T66" s="651"/>
      <c r="U66" s="651"/>
    </row>
    <row r="67" spans="1:21" ht="13.8"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row>
    <row r="68" spans="1:21" ht="27.75" customHeight="1"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1" ht="13.8"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1" ht="57"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1" ht="12.75" customHeight="1" x14ac:dyDescent="0.3">
      <c r="A71" s="647" t="s">
        <v>440</v>
      </c>
      <c r="B71" s="647"/>
      <c r="C71" s="647"/>
      <c r="D71" s="647"/>
      <c r="E71" s="647"/>
      <c r="F71" s="647"/>
      <c r="G71" s="647"/>
      <c r="H71" s="647"/>
      <c r="I71" s="647"/>
      <c r="J71" s="647"/>
      <c r="K71" s="331"/>
      <c r="L71" s="647" t="s">
        <v>440</v>
      </c>
      <c r="M71" s="647"/>
      <c r="N71" s="647"/>
      <c r="O71" s="647"/>
      <c r="P71" s="647"/>
      <c r="Q71" s="647"/>
      <c r="R71" s="647"/>
      <c r="S71" s="647"/>
      <c r="T71" s="647"/>
      <c r="U71" s="647"/>
    </row>
    <row r="72" spans="1:21" ht="13.8" x14ac:dyDescent="0.3">
      <c r="A72" s="637" t="s">
        <v>441</v>
      </c>
      <c r="B72" s="637"/>
      <c r="C72" s="637"/>
      <c r="D72" s="637"/>
      <c r="E72" s="637"/>
      <c r="F72" s="637"/>
      <c r="G72" s="637"/>
      <c r="H72" s="637"/>
      <c r="I72" s="637"/>
      <c r="J72" s="637"/>
      <c r="K72" s="331"/>
      <c r="L72" s="637" t="s">
        <v>441</v>
      </c>
      <c r="M72" s="637"/>
      <c r="N72" s="637"/>
      <c r="O72" s="637"/>
      <c r="P72" s="637"/>
      <c r="Q72" s="637"/>
      <c r="R72" s="637"/>
      <c r="S72" s="637"/>
      <c r="T72" s="637"/>
      <c r="U72" s="637"/>
    </row>
    <row r="73" spans="1:21" ht="13.8" x14ac:dyDescent="0.3">
      <c r="J73" s="331"/>
      <c r="K73" s="331"/>
      <c r="L73" s="505"/>
      <c r="M73" s="505"/>
      <c r="N73" s="331"/>
      <c r="O73" s="331"/>
      <c r="P73" s="331"/>
      <c r="Q73" s="505"/>
      <c r="R73" s="331"/>
    </row>
    <row r="74" spans="1:21" x14ac:dyDescent="0.25">
      <c r="B74" s="508"/>
      <c r="C74" s="508"/>
      <c r="D74" s="508"/>
      <c r="E74" s="508"/>
      <c r="F74" s="508"/>
      <c r="L74" s="527"/>
    </row>
    <row r="75" spans="1:21" x14ac:dyDescent="0.25">
      <c r="B75" s="508"/>
      <c r="C75" s="508"/>
      <c r="D75" s="508"/>
      <c r="E75" s="508"/>
      <c r="F75" s="508"/>
      <c r="L75" s="527"/>
    </row>
    <row r="76" spans="1:21" x14ac:dyDescent="0.25">
      <c r="L76" s="527"/>
    </row>
    <row r="77" spans="1:21" x14ac:dyDescent="0.25">
      <c r="L77" s="527"/>
    </row>
    <row r="78" spans="1:21" x14ac:dyDescent="0.25">
      <c r="L78" s="527"/>
    </row>
    <row r="79" spans="1:21" x14ac:dyDescent="0.25">
      <c r="B79" s="508"/>
      <c r="C79" s="508"/>
      <c r="D79" s="508"/>
      <c r="E79" s="508"/>
      <c r="F79" s="508"/>
      <c r="G79" s="508"/>
      <c r="H79" s="508"/>
      <c r="L79" s="527"/>
      <c r="Q79" s="527"/>
    </row>
    <row r="80" spans="1:21" x14ac:dyDescent="0.25">
      <c r="B80" s="508"/>
      <c r="C80" s="508"/>
      <c r="D80" s="508"/>
      <c r="E80" s="508"/>
      <c r="F80" s="508"/>
      <c r="G80" s="508"/>
      <c r="H80" s="508"/>
      <c r="L80" s="527"/>
    </row>
    <row r="81" spans="2:17" x14ac:dyDescent="0.25">
      <c r="B81" s="508"/>
      <c r="C81" s="508"/>
      <c r="D81" s="508"/>
      <c r="E81" s="508"/>
      <c r="F81" s="508"/>
      <c r="G81" s="508"/>
      <c r="H81" s="508"/>
      <c r="L81" s="527"/>
    </row>
    <row r="82" spans="2:17" x14ac:dyDescent="0.25">
      <c r="B82" s="508"/>
      <c r="C82" s="508"/>
      <c r="D82" s="508"/>
      <c r="E82" s="508"/>
      <c r="F82" s="508"/>
      <c r="G82" s="508"/>
      <c r="H82" s="508"/>
      <c r="L82" s="527"/>
    </row>
    <row r="85" spans="2:17" x14ac:dyDescent="0.25">
      <c r="B85" s="508"/>
      <c r="C85" s="508"/>
      <c r="D85" s="508"/>
      <c r="E85" s="508"/>
      <c r="F85" s="508"/>
      <c r="G85" s="508"/>
      <c r="H85" s="508"/>
      <c r="Q85" s="527"/>
    </row>
    <row r="86" spans="2:17" x14ac:dyDescent="0.25">
      <c r="B86" s="508"/>
      <c r="C86" s="508"/>
      <c r="D86" s="508"/>
      <c r="E86" s="508"/>
      <c r="F86" s="508"/>
      <c r="G86" s="508"/>
      <c r="H86" s="508"/>
    </row>
    <row r="87" spans="2:17" x14ac:dyDescent="0.25">
      <c r="B87" s="508"/>
      <c r="C87" s="508"/>
      <c r="D87" s="508"/>
      <c r="E87" s="508"/>
      <c r="F87" s="508"/>
      <c r="G87" s="508"/>
      <c r="H87" s="508"/>
    </row>
    <row r="88" spans="2:17" x14ac:dyDescent="0.25">
      <c r="B88" s="508"/>
      <c r="C88" s="508"/>
      <c r="D88" s="508"/>
      <c r="E88" s="508"/>
      <c r="F88" s="508"/>
      <c r="G88" s="508"/>
      <c r="H88" s="508"/>
    </row>
  </sheetData>
  <mergeCells count="24">
    <mergeCell ref="A71:J71"/>
    <mergeCell ref="A70:J70"/>
    <mergeCell ref="A72:J72"/>
    <mergeCell ref="L71:U71"/>
    <mergeCell ref="L72:U72"/>
    <mergeCell ref="L70:U70"/>
    <mergeCell ref="L67:U67"/>
    <mergeCell ref="A68:J68"/>
    <mergeCell ref="L68:U68"/>
    <mergeCell ref="A69:J69"/>
    <mergeCell ref="L69:U69"/>
    <mergeCell ref="A67:J67"/>
    <mergeCell ref="A3:J3"/>
    <mergeCell ref="L3:S3"/>
    <mergeCell ref="A4:J4"/>
    <mergeCell ref="L4:S4"/>
    <mergeCell ref="A5:J5"/>
    <mergeCell ref="L5:S5"/>
    <mergeCell ref="A64:J64"/>
    <mergeCell ref="L64:U64"/>
    <mergeCell ref="A65:J65"/>
    <mergeCell ref="L65:U65"/>
    <mergeCell ref="A66:J66"/>
    <mergeCell ref="L66:U66"/>
  </mergeCells>
  <conditionalFormatting sqref="N74:N85">
    <cfRule type="cellIs" dxfId="114" priority="4" operator="greaterThan">
      <formula>1.96</formula>
    </cfRule>
  </conditionalFormatting>
  <conditionalFormatting sqref="S74:V77">
    <cfRule type="cellIs" dxfId="113" priority="3" operator="greaterThan">
      <formula>1.96</formula>
    </cfRule>
  </conditionalFormatting>
  <conditionalFormatting sqref="S80:V83">
    <cfRule type="cellIs" dxfId="112" priority="2" operator="greaterThan">
      <formula>1.96</formula>
    </cfRule>
  </conditionalFormatting>
  <conditionalFormatting sqref="S86:V89">
    <cfRule type="cellIs" dxfId="111" priority="1" operator="greaterThan">
      <formula>1.96</formula>
    </cfRule>
  </conditionalFormatting>
  <hyperlinks>
    <hyperlink ref="A1" location="Indice!A1" display="Indice" xr:uid="{FA31042F-46E3-41B5-8334-F6B503C07764}"/>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17"/>
  <dimension ref="A1:U63"/>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2"/>
      <c r="C2" s="22"/>
      <c r="D2" s="22"/>
      <c r="E2" s="22"/>
      <c r="F2" s="22"/>
      <c r="G2" s="164"/>
      <c r="H2" s="164"/>
      <c r="I2" s="164"/>
      <c r="J2" s="164"/>
      <c r="K2" s="22"/>
      <c r="L2" s="22"/>
      <c r="M2" s="22"/>
      <c r="N2" s="22"/>
      <c r="O2" s="81"/>
      <c r="P2" s="81"/>
    </row>
    <row r="3" spans="1:21" ht="13.2" customHeight="1" x14ac:dyDescent="0.3">
      <c r="A3" s="649" t="s">
        <v>238</v>
      </c>
      <c r="B3" s="649"/>
      <c r="C3" s="649"/>
      <c r="D3" s="649"/>
      <c r="E3" s="649"/>
      <c r="F3" s="649"/>
      <c r="G3" s="649"/>
      <c r="H3" s="649"/>
      <c r="I3" s="649"/>
      <c r="J3" s="649"/>
      <c r="K3" s="133"/>
      <c r="L3" s="649" t="s">
        <v>239</v>
      </c>
      <c r="M3" s="649"/>
      <c r="N3" s="649"/>
      <c r="O3" s="649"/>
      <c r="P3" s="649"/>
      <c r="Q3" s="649"/>
      <c r="R3" s="649"/>
      <c r="S3" s="649"/>
      <c r="T3" s="649"/>
      <c r="U3" s="649"/>
    </row>
    <row r="4" spans="1:21" x14ac:dyDescent="0.3">
      <c r="A4" s="649" t="s">
        <v>114</v>
      </c>
      <c r="B4" s="649"/>
      <c r="C4" s="649"/>
      <c r="D4" s="649"/>
      <c r="E4" s="649"/>
      <c r="F4" s="649"/>
      <c r="G4" s="649"/>
      <c r="H4" s="649"/>
      <c r="I4" s="649"/>
      <c r="J4" s="649"/>
      <c r="K4" s="133"/>
      <c r="L4" s="649" t="s">
        <v>114</v>
      </c>
      <c r="M4" s="649"/>
      <c r="N4" s="649"/>
      <c r="O4" s="649"/>
      <c r="P4" s="649"/>
      <c r="Q4" s="649"/>
      <c r="R4" s="649"/>
      <c r="S4" s="649"/>
      <c r="T4" s="649"/>
      <c r="U4" s="649"/>
    </row>
    <row r="5" spans="1:21" ht="13.2" customHeight="1" x14ac:dyDescent="0.3">
      <c r="A5" s="642" t="s">
        <v>148</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1"/>
      <c r="H6" s="138"/>
      <c r="I6" s="483"/>
      <c r="J6" s="171"/>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322"/>
      <c r="T8" s="483"/>
      <c r="U8" s="3"/>
    </row>
    <row r="9" spans="1:21" ht="13.95" customHeight="1" x14ac:dyDescent="0.3">
      <c r="A9" s="332" t="s">
        <v>41</v>
      </c>
      <c r="B9" s="322" t="s">
        <v>94</v>
      </c>
      <c r="C9" s="22" t="s">
        <v>88</v>
      </c>
      <c r="D9" s="59">
        <v>73.328864575426081</v>
      </c>
      <c r="E9" s="59">
        <v>74.921898176464339</v>
      </c>
      <c r="F9" s="59">
        <v>77.217566071710948</v>
      </c>
      <c r="G9" s="59">
        <v>72.961164487448045</v>
      </c>
      <c r="H9" s="59">
        <v>74.849893691502103</v>
      </c>
      <c r="I9" s="59">
        <v>75.996211598225941</v>
      </c>
      <c r="J9" s="83">
        <v>84.679247189713578</v>
      </c>
      <c r="K9" s="12"/>
      <c r="L9" s="332" t="s">
        <v>41</v>
      </c>
      <c r="M9" s="345" t="s">
        <v>94</v>
      </c>
      <c r="N9" s="22" t="s">
        <v>88</v>
      </c>
      <c r="O9" s="56">
        <v>1486676</v>
      </c>
      <c r="P9" s="56">
        <v>1227405</v>
      </c>
      <c r="Q9" s="56">
        <v>1059625</v>
      </c>
      <c r="R9" s="56">
        <v>568107</v>
      </c>
      <c r="S9" s="56">
        <v>463990</v>
      </c>
      <c r="T9" s="56">
        <v>313742</v>
      </c>
      <c r="U9" s="384">
        <f>+'5'!V9</f>
        <v>703881</v>
      </c>
    </row>
    <row r="10" spans="1:21" ht="13.95" customHeight="1" x14ac:dyDescent="0.3">
      <c r="A10" s="332"/>
      <c r="B10" s="322"/>
      <c r="C10" s="22" t="s">
        <v>89</v>
      </c>
      <c r="D10" s="59">
        <v>0.69151896644461142</v>
      </c>
      <c r="E10" s="59">
        <v>0.96904157632568999</v>
      </c>
      <c r="F10" s="59">
        <v>1.1818108206282592</v>
      </c>
      <c r="G10" s="59">
        <v>1.3170664468850439</v>
      </c>
      <c r="H10" s="59">
        <v>1.210318741008592</v>
      </c>
      <c r="I10" s="59">
        <v>1.4880982086915124</v>
      </c>
      <c r="J10" s="83">
        <v>1.0788406474717969</v>
      </c>
      <c r="K10" s="12"/>
      <c r="L10" s="82"/>
      <c r="M10" s="322"/>
      <c r="N10" s="22" t="s">
        <v>89</v>
      </c>
      <c r="O10" s="56">
        <v>43298.242273860385</v>
      </c>
      <c r="P10" s="56">
        <v>39168.951304982402</v>
      </c>
      <c r="Q10" s="56">
        <v>52468.55852722429</v>
      </c>
      <c r="R10" s="56">
        <v>23067.805841918042</v>
      </c>
      <c r="S10" s="56">
        <v>19339.57155487439</v>
      </c>
      <c r="T10" s="56">
        <v>14915.991235854312</v>
      </c>
      <c r="U10" s="384">
        <f>+'5'!V10</f>
        <v>22502.798841633703</v>
      </c>
    </row>
    <row r="11" spans="1:21" ht="13.95" customHeight="1" x14ac:dyDescent="0.3">
      <c r="A11" s="332"/>
      <c r="B11" s="322" t="s">
        <v>5</v>
      </c>
      <c r="C11" s="22" t="s">
        <v>88</v>
      </c>
      <c r="D11" s="59">
        <v>26.671135424573926</v>
      </c>
      <c r="E11" s="59">
        <v>25.078101823535658</v>
      </c>
      <c r="F11" s="59">
        <v>22.782433928289048</v>
      </c>
      <c r="G11" s="59">
        <v>27.038835512551966</v>
      </c>
      <c r="H11" s="59">
        <v>25.150106308497904</v>
      </c>
      <c r="I11" s="59">
        <v>24.003788401774056</v>
      </c>
      <c r="J11" s="83">
        <v>15.320752810286416</v>
      </c>
      <c r="K11" s="12"/>
      <c r="L11" s="82"/>
      <c r="M11" s="322" t="s">
        <v>5</v>
      </c>
      <c r="N11" s="22" t="s">
        <v>88</v>
      </c>
      <c r="O11" s="56">
        <v>540733</v>
      </c>
      <c r="P11" s="56">
        <v>410841</v>
      </c>
      <c r="Q11" s="56">
        <v>312634</v>
      </c>
      <c r="R11" s="56">
        <v>210536</v>
      </c>
      <c r="S11" s="56">
        <v>155904</v>
      </c>
      <c r="T11" s="56">
        <v>99097</v>
      </c>
      <c r="U11" s="384">
        <f>+'5'!V11</f>
        <v>127351</v>
      </c>
    </row>
    <row r="12" spans="1:21" ht="13.95" customHeight="1" x14ac:dyDescent="0.3">
      <c r="A12" s="332"/>
      <c r="B12" s="322"/>
      <c r="C12" s="22" t="s">
        <v>89</v>
      </c>
      <c r="D12" s="59">
        <v>0.69151896644461142</v>
      </c>
      <c r="E12" s="59">
        <v>0.96904157632568999</v>
      </c>
      <c r="F12" s="59">
        <v>1.1818108206282592</v>
      </c>
      <c r="G12" s="59">
        <v>1.3170664468850439</v>
      </c>
      <c r="H12" s="59">
        <v>1.2103187410085923</v>
      </c>
      <c r="I12" s="59">
        <v>1.4880982086915127</v>
      </c>
      <c r="J12" s="83">
        <v>1.0788406474717969</v>
      </c>
      <c r="K12" s="12"/>
      <c r="L12" s="82"/>
      <c r="M12" s="322"/>
      <c r="N12" s="22" t="s">
        <v>89</v>
      </c>
      <c r="O12" s="56">
        <v>10841.204037492316</v>
      </c>
      <c r="P12" s="56">
        <v>16645.914312074321</v>
      </c>
      <c r="Q12" s="56">
        <v>14193.482899172101</v>
      </c>
      <c r="R12" s="56">
        <v>11121.444851326498</v>
      </c>
      <c r="S12" s="56">
        <v>7631.9419274043412</v>
      </c>
      <c r="T12" s="56">
        <v>6569.0945154093306</v>
      </c>
      <c r="U12" s="384">
        <f>+'5'!V12</f>
        <v>9776.2737448034532</v>
      </c>
    </row>
    <row r="13" spans="1:21" ht="13.95" customHeight="1" x14ac:dyDescent="0.3">
      <c r="A13" s="332"/>
      <c r="B13" s="322" t="s">
        <v>6</v>
      </c>
      <c r="C13" s="22" t="s">
        <v>88</v>
      </c>
      <c r="D13" s="59">
        <v>100</v>
      </c>
      <c r="E13" s="59">
        <v>100</v>
      </c>
      <c r="F13" s="59">
        <v>100</v>
      </c>
      <c r="G13" s="59">
        <v>100</v>
      </c>
      <c r="H13" s="59">
        <v>100</v>
      </c>
      <c r="I13" s="59">
        <v>100</v>
      </c>
      <c r="J13" s="83">
        <v>100</v>
      </c>
      <c r="K13" s="12"/>
      <c r="L13" s="82"/>
      <c r="M13" s="322" t="s">
        <v>6</v>
      </c>
      <c r="N13" s="22" t="s">
        <v>88</v>
      </c>
      <c r="O13" s="56">
        <v>2027409</v>
      </c>
      <c r="P13" s="56">
        <v>1638246</v>
      </c>
      <c r="Q13" s="56">
        <v>1372259</v>
      </c>
      <c r="R13" s="56">
        <v>778643</v>
      </c>
      <c r="S13" s="56">
        <v>619894</v>
      </c>
      <c r="T13" s="56">
        <v>412839</v>
      </c>
      <c r="U13" s="384">
        <f>+'5'!V13</f>
        <v>831232</v>
      </c>
    </row>
    <row r="14" spans="1:21" ht="13.95" customHeight="1" x14ac:dyDescent="0.3">
      <c r="A14" s="332"/>
      <c r="B14" s="322"/>
      <c r="C14" s="22" t="s">
        <v>89</v>
      </c>
      <c r="D14" s="59">
        <v>0</v>
      </c>
      <c r="E14" s="59">
        <v>0</v>
      </c>
      <c r="F14" s="59">
        <v>0</v>
      </c>
      <c r="G14" s="59">
        <v>0</v>
      </c>
      <c r="H14" s="59">
        <v>0</v>
      </c>
      <c r="I14" s="59">
        <v>0</v>
      </c>
      <c r="J14" s="83">
        <v>0</v>
      </c>
      <c r="K14" s="12"/>
      <c r="L14" s="82"/>
      <c r="M14" s="322"/>
      <c r="N14" s="22" t="s">
        <v>89</v>
      </c>
      <c r="O14" s="56">
        <v>44634.818292320284</v>
      </c>
      <c r="P14" s="56">
        <v>42559.290520602008</v>
      </c>
      <c r="Q14" s="56">
        <v>54354.434876409599</v>
      </c>
      <c r="R14" s="56">
        <v>25566.780853121207</v>
      </c>
      <c r="S14" s="56">
        <v>20790.997222581191</v>
      </c>
      <c r="T14" s="56">
        <v>16298.45996713995</v>
      </c>
      <c r="U14" s="384">
        <f>+'5'!V14</f>
        <v>24534.69959140247</v>
      </c>
    </row>
    <row r="15" spans="1:21" ht="13.95" customHeight="1" x14ac:dyDescent="0.3">
      <c r="A15" s="332"/>
      <c r="B15" s="278"/>
      <c r="C15" s="278"/>
      <c r="D15" s="278"/>
      <c r="E15" s="322"/>
      <c r="F15" s="322"/>
      <c r="G15" s="322"/>
      <c r="H15" s="322"/>
      <c r="I15" s="483"/>
      <c r="J15" s="104"/>
      <c r="K15" s="12"/>
      <c r="L15" s="82"/>
      <c r="M15" s="278"/>
      <c r="N15" s="278"/>
      <c r="O15" s="264"/>
      <c r="P15" s="56"/>
      <c r="Q15" s="56"/>
      <c r="R15" s="56"/>
      <c r="S15" s="322"/>
      <c r="T15" s="483"/>
      <c r="U15" s="384"/>
    </row>
    <row r="16" spans="1:21" ht="13.95" customHeight="1" x14ac:dyDescent="0.3">
      <c r="A16" s="332" t="s">
        <v>42</v>
      </c>
      <c r="B16" s="345" t="s">
        <v>94</v>
      </c>
      <c r="C16" s="22" t="s">
        <v>88</v>
      </c>
      <c r="D16" s="59">
        <v>80.010775922758782</v>
      </c>
      <c r="E16" s="59">
        <v>79.959027295938654</v>
      </c>
      <c r="F16" s="59">
        <v>78.907743530508938</v>
      </c>
      <c r="G16" s="59">
        <v>76.326357331554533</v>
      </c>
      <c r="H16" s="59">
        <v>76.413835164141858</v>
      </c>
      <c r="I16" s="59">
        <v>75.484023740820703</v>
      </c>
      <c r="J16" s="83">
        <v>85.757400935085045</v>
      </c>
      <c r="K16" s="12"/>
      <c r="L16" s="332" t="s">
        <v>42</v>
      </c>
      <c r="M16" s="345" t="s">
        <v>94</v>
      </c>
      <c r="N16" s="22" t="s">
        <v>88</v>
      </c>
      <c r="O16" s="56">
        <v>2130963</v>
      </c>
      <c r="P16" s="56">
        <v>2040899</v>
      </c>
      <c r="Q16" s="56">
        <v>1883415</v>
      </c>
      <c r="R16" s="56">
        <v>1299860</v>
      </c>
      <c r="S16" s="56">
        <v>1090051</v>
      </c>
      <c r="T16" s="56">
        <v>842123</v>
      </c>
      <c r="U16" s="384">
        <f>+'5'!V16</f>
        <v>1098512</v>
      </c>
    </row>
    <row r="17" spans="1:21" ht="13.95" customHeight="1" x14ac:dyDescent="0.3">
      <c r="A17" s="332"/>
      <c r="B17" s="322"/>
      <c r="C17" s="22" t="s">
        <v>89</v>
      </c>
      <c r="D17" s="59">
        <v>0.52303860750692821</v>
      </c>
      <c r="E17" s="59">
        <v>0.69306481284677424</v>
      </c>
      <c r="F17" s="59">
        <v>0.98460520202283752</v>
      </c>
      <c r="G17" s="59">
        <v>0.90664971963388963</v>
      </c>
      <c r="H17" s="59">
        <v>0.83531246047361762</v>
      </c>
      <c r="I17" s="59">
        <v>0.92463259251211516</v>
      </c>
      <c r="J17" s="83">
        <v>0.7380662278486706</v>
      </c>
      <c r="K17" s="12"/>
      <c r="L17" s="82"/>
      <c r="M17" s="322"/>
      <c r="N17" s="22" t="s">
        <v>89</v>
      </c>
      <c r="O17" s="56">
        <v>57233.027589154932</v>
      </c>
      <c r="P17" s="56">
        <v>51142.800131379328</v>
      </c>
      <c r="Q17" s="56">
        <v>82571.109113357816</v>
      </c>
      <c r="R17" s="56">
        <v>41488.099509645603</v>
      </c>
      <c r="S17" s="56">
        <v>29104.55582270963</v>
      </c>
      <c r="T17" s="56">
        <v>25508.401116847726</v>
      </c>
      <c r="U17" s="384">
        <f>+'5'!V17</f>
        <v>30451.822379199282</v>
      </c>
    </row>
    <row r="18" spans="1:21" ht="13.95" customHeight="1" x14ac:dyDescent="0.3">
      <c r="A18" s="332"/>
      <c r="B18" s="322" t="s">
        <v>5</v>
      </c>
      <c r="C18" s="22" t="s">
        <v>88</v>
      </c>
      <c r="D18" s="59">
        <v>19.989224077241214</v>
      </c>
      <c r="E18" s="59">
        <v>20.040972704061343</v>
      </c>
      <c r="F18" s="59">
        <v>21.092256469491051</v>
      </c>
      <c r="G18" s="59">
        <v>23.673642668445456</v>
      </c>
      <c r="H18" s="59">
        <v>23.586164835858142</v>
      </c>
      <c r="I18" s="59">
        <v>24.515976259179297</v>
      </c>
      <c r="J18" s="83">
        <v>14.242599064914952</v>
      </c>
      <c r="K18" s="12"/>
      <c r="L18" s="82"/>
      <c r="M18" s="322" t="s">
        <v>5</v>
      </c>
      <c r="N18" s="22" t="s">
        <v>88</v>
      </c>
      <c r="O18" s="56">
        <v>532382</v>
      </c>
      <c r="P18" s="56">
        <v>511532</v>
      </c>
      <c r="Q18" s="56">
        <v>503442</v>
      </c>
      <c r="R18" s="56">
        <v>403169</v>
      </c>
      <c r="S18" s="56">
        <v>336459</v>
      </c>
      <c r="T18" s="56">
        <v>273322</v>
      </c>
      <c r="U18" s="384">
        <f>+'5'!V18</f>
        <v>182441</v>
      </c>
    </row>
    <row r="19" spans="1:21" ht="13.95" customHeight="1" x14ac:dyDescent="0.3">
      <c r="A19" s="332"/>
      <c r="B19" s="322"/>
      <c r="C19" s="22" t="s">
        <v>89</v>
      </c>
      <c r="D19" s="59">
        <v>0.5230386075069281</v>
      </c>
      <c r="E19" s="59">
        <v>0.69306481284677424</v>
      </c>
      <c r="F19" s="59">
        <v>0.98460520202283741</v>
      </c>
      <c r="G19" s="59">
        <v>0.90664971963388963</v>
      </c>
      <c r="H19" s="59">
        <v>0.8353124604736174</v>
      </c>
      <c r="I19" s="59">
        <v>0.92463259251211516</v>
      </c>
      <c r="J19" s="83">
        <v>0.7380662278486706</v>
      </c>
      <c r="K19" s="12"/>
      <c r="L19" s="82"/>
      <c r="M19" s="322"/>
      <c r="N19" s="22" t="s">
        <v>89</v>
      </c>
      <c r="O19" s="56">
        <v>9933.6272825634496</v>
      </c>
      <c r="P19" s="56">
        <v>18031.946164256227</v>
      </c>
      <c r="Q19" s="56">
        <v>19996.963733720655</v>
      </c>
      <c r="R19" s="56">
        <v>15553.256271131708</v>
      </c>
      <c r="S19" s="56">
        <v>12746.091749773763</v>
      </c>
      <c r="T19" s="56">
        <v>10862.698736195041</v>
      </c>
      <c r="U19" s="384">
        <f>+'5'!V19</f>
        <v>9795.956750959378</v>
      </c>
    </row>
    <row r="20" spans="1:21" ht="13.95" customHeight="1" x14ac:dyDescent="0.3">
      <c r="A20" s="332"/>
      <c r="B20" s="322" t="s">
        <v>6</v>
      </c>
      <c r="C20" s="22" t="s">
        <v>88</v>
      </c>
      <c r="D20" s="59">
        <v>100</v>
      </c>
      <c r="E20" s="59">
        <v>100</v>
      </c>
      <c r="F20" s="59">
        <v>100</v>
      </c>
      <c r="G20" s="59">
        <v>100</v>
      </c>
      <c r="H20" s="59">
        <v>100</v>
      </c>
      <c r="I20" s="59">
        <v>100</v>
      </c>
      <c r="J20" s="83">
        <v>100</v>
      </c>
      <c r="K20" s="12"/>
      <c r="L20" s="82"/>
      <c r="M20" s="322" t="s">
        <v>6</v>
      </c>
      <c r="N20" s="22" t="s">
        <v>88</v>
      </c>
      <c r="O20" s="56">
        <v>2663345</v>
      </c>
      <c r="P20" s="56">
        <v>2552431</v>
      </c>
      <c r="Q20" s="56">
        <v>2386857</v>
      </c>
      <c r="R20" s="56">
        <v>1703029</v>
      </c>
      <c r="S20" s="56">
        <v>1426510</v>
      </c>
      <c r="T20" s="56">
        <v>1115445</v>
      </c>
      <c r="U20" s="384">
        <f>+'5'!V20</f>
        <v>1280953</v>
      </c>
    </row>
    <row r="21" spans="1:21" ht="13.95" customHeight="1" x14ac:dyDescent="0.3">
      <c r="A21" s="332"/>
      <c r="B21" s="322"/>
      <c r="C21" s="22" t="s">
        <v>89</v>
      </c>
      <c r="D21" s="59">
        <v>0</v>
      </c>
      <c r="E21" s="59">
        <v>0</v>
      </c>
      <c r="F21" s="59">
        <v>0</v>
      </c>
      <c r="G21" s="59">
        <v>0</v>
      </c>
      <c r="H21" s="59">
        <v>0</v>
      </c>
      <c r="I21" s="59">
        <v>0</v>
      </c>
      <c r="J21" s="83">
        <v>0</v>
      </c>
      <c r="K21" s="12"/>
      <c r="L21" s="82"/>
      <c r="M21" s="322"/>
      <c r="N21" s="22" t="s">
        <v>89</v>
      </c>
      <c r="O21" s="56">
        <v>58088.694235710434</v>
      </c>
      <c r="P21" s="56">
        <v>54228.563393739736</v>
      </c>
      <c r="Q21" s="56">
        <v>84958.0285716293</v>
      </c>
      <c r="R21" s="56">
        <v>44244.107554653572</v>
      </c>
      <c r="S21" s="56">
        <v>31773.228110012235</v>
      </c>
      <c r="T21" s="56">
        <v>27725.020313271758</v>
      </c>
      <c r="U21" s="384">
        <f>+'5'!V21</f>
        <v>31988.658222578961</v>
      </c>
    </row>
    <row r="22" spans="1:21" ht="13.95" customHeight="1" x14ac:dyDescent="0.3">
      <c r="A22" s="332"/>
      <c r="B22" s="278"/>
      <c r="C22" s="278"/>
      <c r="D22" s="278"/>
      <c r="E22" s="322"/>
      <c r="F22" s="322"/>
      <c r="G22" s="322"/>
      <c r="H22" s="322"/>
      <c r="I22" s="483"/>
      <c r="J22" s="104"/>
      <c r="K22" s="12"/>
      <c r="L22" s="82"/>
      <c r="M22" s="278"/>
      <c r="N22" s="278"/>
      <c r="O22" s="264"/>
      <c r="P22" s="56"/>
      <c r="Q22" s="56"/>
      <c r="R22" s="56"/>
      <c r="S22" s="322"/>
      <c r="T22" s="483"/>
      <c r="U22" s="384"/>
    </row>
    <row r="23" spans="1:21" ht="13.95" customHeight="1" x14ac:dyDescent="0.3">
      <c r="A23" s="332" t="s">
        <v>112</v>
      </c>
      <c r="B23" s="345" t="s">
        <v>94</v>
      </c>
      <c r="C23" s="22" t="s">
        <v>88</v>
      </c>
      <c r="D23" s="59">
        <v>77.122761074232415</v>
      </c>
      <c r="E23" s="59">
        <v>77.989880871276881</v>
      </c>
      <c r="F23" s="59">
        <v>78.290747079898566</v>
      </c>
      <c r="G23" s="59">
        <v>75.270503112417757</v>
      </c>
      <c r="H23" s="59">
        <v>75.940088076450209</v>
      </c>
      <c r="I23" s="59">
        <v>75.622434071343292</v>
      </c>
      <c r="J23" s="83">
        <v>85.333102924223027</v>
      </c>
      <c r="K23" s="12"/>
      <c r="L23" s="332" t="s">
        <v>112</v>
      </c>
      <c r="M23" s="345" t="s">
        <v>94</v>
      </c>
      <c r="N23" s="22" t="s">
        <v>88</v>
      </c>
      <c r="O23" s="56">
        <v>3617639</v>
      </c>
      <c r="P23" s="56">
        <v>3268304</v>
      </c>
      <c r="Q23" s="56">
        <v>2943040</v>
      </c>
      <c r="R23" s="56">
        <v>1867967</v>
      </c>
      <c r="S23" s="56">
        <v>1554041</v>
      </c>
      <c r="T23" s="56">
        <v>1155865</v>
      </c>
      <c r="U23" s="384">
        <f>+'5'!V23</f>
        <v>1802393</v>
      </c>
    </row>
    <row r="24" spans="1:21" ht="13.95" customHeight="1" x14ac:dyDescent="0.3">
      <c r="A24" s="332"/>
      <c r="B24" s="322"/>
      <c r="C24" s="22" t="s">
        <v>89</v>
      </c>
      <c r="D24" s="59">
        <v>0.46360046176898811</v>
      </c>
      <c r="E24" s="59">
        <v>0.67483061116558396</v>
      </c>
      <c r="F24" s="59">
        <v>0.90930053722482107</v>
      </c>
      <c r="G24" s="59">
        <v>0.81251880108375607</v>
      </c>
      <c r="H24" s="59">
        <v>0.79254879486027141</v>
      </c>
      <c r="I24" s="59">
        <v>0.87095881980131484</v>
      </c>
      <c r="J24" s="83">
        <v>0.63057544914154628</v>
      </c>
      <c r="K24" s="12"/>
      <c r="L24" s="82"/>
      <c r="M24" s="322"/>
      <c r="N24" s="22" t="s">
        <v>89</v>
      </c>
      <c r="O24" s="56">
        <v>80576.295254355166</v>
      </c>
      <c r="P24" s="56">
        <v>72751.313145887252</v>
      </c>
      <c r="Q24" s="56">
        <v>116703.01694490889</v>
      </c>
      <c r="R24" s="56">
        <v>51732.576899734151</v>
      </c>
      <c r="S24" s="56">
        <v>39612.027028599339</v>
      </c>
      <c r="T24" s="56">
        <v>32388.102842194956</v>
      </c>
      <c r="U24" s="384">
        <f>+'5'!V24</f>
        <v>40183.995189964415</v>
      </c>
    </row>
    <row r="25" spans="1:21" ht="13.95" customHeight="1" x14ac:dyDescent="0.3">
      <c r="A25" s="332"/>
      <c r="B25" s="322" t="s">
        <v>5</v>
      </c>
      <c r="C25" s="22" t="s">
        <v>88</v>
      </c>
      <c r="D25" s="59">
        <v>22.877238925767585</v>
      </c>
      <c r="E25" s="59">
        <v>22.010119128723115</v>
      </c>
      <c r="F25" s="59">
        <v>21.709252920101431</v>
      </c>
      <c r="G25" s="59">
        <v>24.729496887582243</v>
      </c>
      <c r="H25" s="59">
        <v>24.059911923549798</v>
      </c>
      <c r="I25" s="59">
        <v>24.377565928656711</v>
      </c>
      <c r="J25" s="83">
        <v>14.66689707577698</v>
      </c>
      <c r="K25" s="12"/>
      <c r="L25" s="82"/>
      <c r="M25" s="322" t="s">
        <v>5</v>
      </c>
      <c r="N25" s="22" t="s">
        <v>88</v>
      </c>
      <c r="O25" s="56">
        <v>1073115</v>
      </c>
      <c r="P25" s="56">
        <v>922373</v>
      </c>
      <c r="Q25" s="56">
        <v>816076</v>
      </c>
      <c r="R25" s="56">
        <v>613705</v>
      </c>
      <c r="S25" s="56">
        <v>492363</v>
      </c>
      <c r="T25" s="56">
        <v>372419</v>
      </c>
      <c r="U25" s="384">
        <f>+'5'!V25</f>
        <v>309792</v>
      </c>
    </row>
    <row r="26" spans="1:21" ht="13.95" customHeight="1" x14ac:dyDescent="0.3">
      <c r="A26" s="332"/>
      <c r="B26" s="322"/>
      <c r="C26" s="22" t="s">
        <v>89</v>
      </c>
      <c r="D26" s="59">
        <v>0.46360046176898811</v>
      </c>
      <c r="E26" s="59">
        <v>0.67483061116558396</v>
      </c>
      <c r="F26" s="59">
        <v>0.90930053722482107</v>
      </c>
      <c r="G26" s="59">
        <v>0.81251880108375607</v>
      </c>
      <c r="H26" s="59">
        <v>0.79254879486027152</v>
      </c>
      <c r="I26" s="59">
        <v>0.87095881980131484</v>
      </c>
      <c r="J26" s="83">
        <v>0.63057544914154628</v>
      </c>
      <c r="K26" s="12"/>
      <c r="L26" s="82"/>
      <c r="M26" s="322"/>
      <c r="N26" s="22" t="s">
        <v>89</v>
      </c>
      <c r="O26" s="56">
        <v>14959.420108179858</v>
      </c>
      <c r="P26" s="56">
        <v>29888.374337824673</v>
      </c>
      <c r="Q26" s="56">
        <v>29308.337446090562</v>
      </c>
      <c r="R26" s="56">
        <v>20586.247835835497</v>
      </c>
      <c r="S26" s="56">
        <v>17280.830035490388</v>
      </c>
      <c r="T26" s="56">
        <v>14172.805679825544</v>
      </c>
      <c r="U26" s="384">
        <f>+'5'!V26</f>
        <v>13996.827563177783</v>
      </c>
    </row>
    <row r="27" spans="1:21" ht="13.95" customHeight="1" x14ac:dyDescent="0.3">
      <c r="A27" s="332"/>
      <c r="B27" s="322" t="s">
        <v>6</v>
      </c>
      <c r="C27" s="22" t="s">
        <v>88</v>
      </c>
      <c r="D27" s="59">
        <v>100</v>
      </c>
      <c r="E27" s="59">
        <v>100</v>
      </c>
      <c r="F27" s="59">
        <v>100</v>
      </c>
      <c r="G27" s="59">
        <v>100</v>
      </c>
      <c r="H27" s="59">
        <v>100</v>
      </c>
      <c r="I27" s="59">
        <v>100</v>
      </c>
      <c r="J27" s="83">
        <v>100</v>
      </c>
      <c r="K27" s="12"/>
      <c r="L27" s="82"/>
      <c r="M27" s="322" t="s">
        <v>6</v>
      </c>
      <c r="N27" s="22" t="s">
        <v>88</v>
      </c>
      <c r="O27" s="56">
        <v>4690754</v>
      </c>
      <c r="P27" s="56">
        <v>4190677</v>
      </c>
      <c r="Q27" s="56">
        <v>3759116</v>
      </c>
      <c r="R27" s="56">
        <v>2481672</v>
      </c>
      <c r="S27" s="56">
        <v>2046404</v>
      </c>
      <c r="T27" s="56">
        <v>1528284</v>
      </c>
      <c r="U27" s="384">
        <f>+'5'!V27</f>
        <v>2112185</v>
      </c>
    </row>
    <row r="28" spans="1:21" ht="13.95" customHeight="1" x14ac:dyDescent="0.3">
      <c r="A28" s="332"/>
      <c r="B28" s="322"/>
      <c r="C28" s="22" t="s">
        <v>89</v>
      </c>
      <c r="D28" s="59">
        <v>0</v>
      </c>
      <c r="E28" s="59">
        <v>0</v>
      </c>
      <c r="F28" s="59">
        <v>0</v>
      </c>
      <c r="G28" s="59">
        <v>0</v>
      </c>
      <c r="H28" s="59">
        <v>0</v>
      </c>
      <c r="I28" s="59">
        <v>0</v>
      </c>
      <c r="J28" s="83">
        <v>0</v>
      </c>
      <c r="K28" s="12"/>
      <c r="L28" s="82"/>
      <c r="M28" s="322"/>
      <c r="N28" s="22" t="s">
        <v>89</v>
      </c>
      <c r="O28" s="56">
        <v>81953.172768905279</v>
      </c>
      <c r="P28" s="56">
        <v>78651.563779805962</v>
      </c>
      <c r="Q28" s="56">
        <v>120326.94132195668</v>
      </c>
      <c r="R28" s="56">
        <v>55542.084518366333</v>
      </c>
      <c r="S28" s="56">
        <v>43217.35498650965</v>
      </c>
      <c r="T28" s="56">
        <v>35353.325537418576</v>
      </c>
      <c r="U28" s="384">
        <f>+'5'!V28</f>
        <v>42551.905377555282</v>
      </c>
    </row>
    <row r="29" spans="1:21" ht="13.95" customHeight="1" x14ac:dyDescent="0.3">
      <c r="A29" s="332"/>
      <c r="B29" s="278"/>
      <c r="C29" s="278"/>
      <c r="D29" s="278"/>
      <c r="E29" s="322"/>
      <c r="F29" s="322"/>
      <c r="G29" s="322"/>
      <c r="H29" s="322"/>
      <c r="I29" s="483"/>
      <c r="J29" s="104"/>
      <c r="K29" s="12"/>
      <c r="L29" s="82"/>
      <c r="M29" s="278"/>
      <c r="N29" s="278"/>
      <c r="O29" s="264"/>
      <c r="P29" s="56"/>
      <c r="Q29" s="56"/>
      <c r="R29" s="56"/>
      <c r="S29" s="322"/>
      <c r="T29" s="483"/>
      <c r="U29" s="384"/>
    </row>
    <row r="30" spans="1:21" ht="13.95" customHeight="1" x14ac:dyDescent="0.3">
      <c r="A30" s="332" t="s">
        <v>21</v>
      </c>
      <c r="B30" s="345" t="s">
        <v>94</v>
      </c>
      <c r="C30" s="22" t="s">
        <v>88</v>
      </c>
      <c r="D30" s="59">
        <v>91.246271411401153</v>
      </c>
      <c r="E30" s="59">
        <v>90.35596544201583</v>
      </c>
      <c r="F30" s="59">
        <v>89.790531075479535</v>
      </c>
      <c r="G30" s="59">
        <v>89.270297085927581</v>
      </c>
      <c r="H30" s="59">
        <v>88.775046896123769</v>
      </c>
      <c r="I30" s="59">
        <v>88.415574227018183</v>
      </c>
      <c r="J30" s="83">
        <v>88.909223408673625</v>
      </c>
      <c r="K30" s="12"/>
      <c r="L30" s="332" t="s">
        <v>21</v>
      </c>
      <c r="M30" s="345" t="s">
        <v>94</v>
      </c>
      <c r="N30" s="22" t="s">
        <v>88</v>
      </c>
      <c r="O30" s="56">
        <v>10424183</v>
      </c>
      <c r="P30" s="56">
        <v>11197054</v>
      </c>
      <c r="Q30" s="56">
        <v>11836362</v>
      </c>
      <c r="R30" s="56">
        <v>13189282</v>
      </c>
      <c r="S30" s="56">
        <v>13745179</v>
      </c>
      <c r="T30" s="56">
        <v>14375475</v>
      </c>
      <c r="U30" s="384">
        <f>+'5'!V30</f>
        <v>15488249</v>
      </c>
    </row>
    <row r="31" spans="1:21" ht="13.95" customHeight="1" x14ac:dyDescent="0.3">
      <c r="A31" s="332"/>
      <c r="B31" s="322"/>
      <c r="C31" s="22" t="s">
        <v>89</v>
      </c>
      <c r="D31" s="59">
        <v>0.16883503937130034</v>
      </c>
      <c r="E31" s="59">
        <v>0.44439303747217368</v>
      </c>
      <c r="F31" s="59">
        <v>0.42763258555885958</v>
      </c>
      <c r="G31" s="59">
        <v>0.33178063069123198</v>
      </c>
      <c r="H31" s="59">
        <v>0.28531709062485888</v>
      </c>
      <c r="I31" s="59">
        <v>0.33099832081428415</v>
      </c>
      <c r="J31" s="83">
        <v>0.40558411803422101</v>
      </c>
      <c r="K31" s="12"/>
      <c r="L31" s="82"/>
      <c r="M31" s="322"/>
      <c r="N31" s="22" t="s">
        <v>89</v>
      </c>
      <c r="O31" s="56">
        <v>115737.80177232804</v>
      </c>
      <c r="P31" s="56">
        <v>136546.85951254747</v>
      </c>
      <c r="Q31" s="56">
        <v>369378.86483405298</v>
      </c>
      <c r="R31" s="56">
        <v>275541.70042097149</v>
      </c>
      <c r="S31" s="56">
        <v>147001.75691972749</v>
      </c>
      <c r="T31" s="56">
        <v>152919.18952239756</v>
      </c>
      <c r="U31" s="384">
        <f>+'5'!V31</f>
        <v>218650.81597380532</v>
      </c>
    </row>
    <row r="32" spans="1:21" ht="13.95" customHeight="1" x14ac:dyDescent="0.3">
      <c r="A32" s="332"/>
      <c r="B32" s="322" t="s">
        <v>5</v>
      </c>
      <c r="C32" s="22" t="s">
        <v>88</v>
      </c>
      <c r="D32" s="59">
        <v>8.753728588598845</v>
      </c>
      <c r="E32" s="59">
        <v>9.6440345579841704</v>
      </c>
      <c r="F32" s="59">
        <v>10.209468924520456</v>
      </c>
      <c r="G32" s="59">
        <v>10.729702914072426</v>
      </c>
      <c r="H32" s="59">
        <v>11.224953103876238</v>
      </c>
      <c r="I32" s="59">
        <v>11.584425772981824</v>
      </c>
      <c r="J32" s="83">
        <v>11.090776591326382</v>
      </c>
      <c r="K32" s="12"/>
      <c r="L32" s="82"/>
      <c r="M32" s="322" t="s">
        <v>5</v>
      </c>
      <c r="N32" s="22" t="s">
        <v>88</v>
      </c>
      <c r="O32" s="56">
        <v>1000046</v>
      </c>
      <c r="P32" s="56">
        <v>1195104</v>
      </c>
      <c r="Q32" s="56">
        <v>1345832</v>
      </c>
      <c r="R32" s="56">
        <v>1585265</v>
      </c>
      <c r="S32" s="56">
        <v>1737977</v>
      </c>
      <c r="T32" s="56">
        <v>1883585</v>
      </c>
      <c r="U32" s="384">
        <f>+'5'!V32</f>
        <v>1932046</v>
      </c>
    </row>
    <row r="33" spans="1:21" ht="13.95" customHeight="1" x14ac:dyDescent="0.3">
      <c r="A33" s="332"/>
      <c r="B33" s="322"/>
      <c r="C33" s="22" t="s">
        <v>89</v>
      </c>
      <c r="D33" s="59">
        <v>0.16883503937130034</v>
      </c>
      <c r="E33" s="59">
        <v>0.44439303747217368</v>
      </c>
      <c r="F33" s="59">
        <v>0.42763258555885958</v>
      </c>
      <c r="G33" s="59">
        <v>0.33178063069123204</v>
      </c>
      <c r="H33" s="59">
        <v>0.28531709062485888</v>
      </c>
      <c r="I33" s="59">
        <v>0.33099832081428415</v>
      </c>
      <c r="J33" s="83">
        <v>0.40558411803422101</v>
      </c>
      <c r="K33" s="12"/>
      <c r="L33" s="82"/>
      <c r="M33" s="322"/>
      <c r="N33" s="22" t="s">
        <v>89</v>
      </c>
      <c r="O33" s="56">
        <v>17987.472480581662</v>
      </c>
      <c r="P33" s="56">
        <v>59179.527773633999</v>
      </c>
      <c r="Q33" s="56">
        <v>46663.546311033067</v>
      </c>
      <c r="R33" s="56">
        <v>43603.939548512826</v>
      </c>
      <c r="S33" s="56">
        <v>46160.07490616932</v>
      </c>
      <c r="T33" s="56">
        <v>57479.667090405186</v>
      </c>
      <c r="U33" s="384">
        <f>+'5'!V33</f>
        <v>74640.170977162139</v>
      </c>
    </row>
    <row r="34" spans="1:21" ht="13.95" customHeight="1" x14ac:dyDescent="0.3">
      <c r="A34" s="332"/>
      <c r="B34" s="322" t="s">
        <v>6</v>
      </c>
      <c r="C34" s="22" t="s">
        <v>88</v>
      </c>
      <c r="D34" s="59">
        <v>100</v>
      </c>
      <c r="E34" s="59">
        <v>100</v>
      </c>
      <c r="F34" s="59">
        <v>100</v>
      </c>
      <c r="G34" s="59">
        <v>100</v>
      </c>
      <c r="H34" s="59">
        <v>100</v>
      </c>
      <c r="I34" s="59">
        <v>100</v>
      </c>
      <c r="J34" s="83">
        <v>100</v>
      </c>
      <c r="K34" s="12"/>
      <c r="L34" s="82"/>
      <c r="M34" s="322" t="s">
        <v>6</v>
      </c>
      <c r="N34" s="22" t="s">
        <v>88</v>
      </c>
      <c r="O34" s="56">
        <v>11424229</v>
      </c>
      <c r="P34" s="56">
        <v>12392158</v>
      </c>
      <c r="Q34" s="56">
        <v>13182194</v>
      </c>
      <c r="R34" s="56">
        <v>14774547</v>
      </c>
      <c r="S34" s="56">
        <v>15483156</v>
      </c>
      <c r="T34" s="56">
        <v>16259060</v>
      </c>
      <c r="U34" s="384">
        <f>+'5'!V34</f>
        <v>17420295</v>
      </c>
    </row>
    <row r="35" spans="1:21" ht="13.95" customHeight="1" x14ac:dyDescent="0.3">
      <c r="A35" s="332"/>
      <c r="B35" s="322"/>
      <c r="C35" s="22" t="s">
        <v>89</v>
      </c>
      <c r="D35" s="59">
        <v>0</v>
      </c>
      <c r="E35" s="59">
        <v>0</v>
      </c>
      <c r="F35" s="59">
        <v>0</v>
      </c>
      <c r="G35" s="59">
        <v>0</v>
      </c>
      <c r="H35" s="59">
        <v>0</v>
      </c>
      <c r="I35" s="59">
        <v>0</v>
      </c>
      <c r="J35" s="83">
        <v>0</v>
      </c>
      <c r="K35" s="12"/>
      <c r="L35" s="82"/>
      <c r="M35" s="322"/>
      <c r="N35" s="22" t="s">
        <v>89</v>
      </c>
      <c r="O35" s="56">
        <v>117127.07351133804</v>
      </c>
      <c r="P35" s="56">
        <v>148819.55970318447</v>
      </c>
      <c r="Q35" s="56">
        <v>372314.69530548417</v>
      </c>
      <c r="R35" s="56">
        <v>278715.72350475815</v>
      </c>
      <c r="S35" s="56">
        <v>154078.77547809694</v>
      </c>
      <c r="T35" s="56">
        <v>163365.20637213654</v>
      </c>
      <c r="U35" s="384">
        <f>+'5'!V35</f>
        <v>231039.68154737155</v>
      </c>
    </row>
    <row r="36" spans="1:21" ht="13.95" customHeight="1" x14ac:dyDescent="0.3">
      <c r="A36" s="332"/>
      <c r="B36" s="278"/>
      <c r="C36" s="278"/>
      <c r="D36" s="278"/>
      <c r="E36" s="322"/>
      <c r="F36" s="322"/>
      <c r="G36" s="322"/>
      <c r="H36" s="322"/>
      <c r="I36" s="483"/>
      <c r="J36" s="104"/>
      <c r="K36" s="12"/>
      <c r="L36" s="82"/>
      <c r="M36" s="278"/>
      <c r="N36" s="278"/>
      <c r="O36" s="264"/>
      <c r="P36" s="56"/>
      <c r="Q36" s="56"/>
      <c r="R36" s="56"/>
      <c r="S36" s="322"/>
      <c r="T36" s="483"/>
      <c r="U36" s="384"/>
    </row>
    <row r="37" spans="1:21" ht="13.95" customHeight="1" x14ac:dyDescent="0.3">
      <c r="A37" s="332" t="s">
        <v>6</v>
      </c>
      <c r="B37" s="345" t="s">
        <v>94</v>
      </c>
      <c r="C37" s="22" t="s">
        <v>88</v>
      </c>
      <c r="D37" s="59">
        <v>87.135195860895422</v>
      </c>
      <c r="E37" s="59">
        <v>87.230910758021778</v>
      </c>
      <c r="F37" s="59">
        <v>87.238838082769277</v>
      </c>
      <c r="G37" s="59">
        <v>87.256941975527781</v>
      </c>
      <c r="H37" s="59">
        <v>87.276691485696162</v>
      </c>
      <c r="I37" s="59">
        <v>87.316802328666938</v>
      </c>
      <c r="J37" s="83">
        <v>88.522512246268775</v>
      </c>
      <c r="K37" s="12"/>
      <c r="L37" s="332" t="s">
        <v>6</v>
      </c>
      <c r="M37" s="345" t="s">
        <v>94</v>
      </c>
      <c r="N37" s="22" t="s">
        <v>88</v>
      </c>
      <c r="O37" s="56">
        <v>14041822</v>
      </c>
      <c r="P37" s="56">
        <v>14465358</v>
      </c>
      <c r="Q37" s="56">
        <v>14779402</v>
      </c>
      <c r="R37" s="56">
        <v>15057249</v>
      </c>
      <c r="S37" s="56">
        <v>15299220</v>
      </c>
      <c r="T37" s="56">
        <v>15531340</v>
      </c>
      <c r="U37" s="384">
        <f>+'5'!V37</f>
        <v>17290642</v>
      </c>
    </row>
    <row r="38" spans="1:21" ht="13.95" customHeight="1" x14ac:dyDescent="0.3">
      <c r="A38" s="332"/>
      <c r="B38" s="322"/>
      <c r="C38" s="22" t="s">
        <v>89</v>
      </c>
      <c r="D38" s="59">
        <v>0.16139450330086005</v>
      </c>
      <c r="E38" s="59">
        <v>0.42645593213488031</v>
      </c>
      <c r="F38" s="59">
        <v>0.48076281013384797</v>
      </c>
      <c r="G38" s="59">
        <v>0.35175588210412367</v>
      </c>
      <c r="H38" s="59">
        <v>0.30059622018178606</v>
      </c>
      <c r="I38" s="59">
        <v>0.33591206960910397</v>
      </c>
      <c r="J38" s="83">
        <v>0.39001990865624675</v>
      </c>
      <c r="K38" s="12"/>
      <c r="L38" s="82"/>
      <c r="M38" s="322"/>
      <c r="N38" s="22" t="s">
        <v>89</v>
      </c>
      <c r="O38" s="56">
        <v>130834.09604539174</v>
      </c>
      <c r="P38" s="56">
        <v>150156.95876941379</v>
      </c>
      <c r="Q38" s="56">
        <v>449387.42396818683</v>
      </c>
      <c r="R38" s="56">
        <v>295659.03934061422</v>
      </c>
      <c r="S38" s="56">
        <v>159492.55891329426</v>
      </c>
      <c r="T38" s="56">
        <v>159795.70820749231</v>
      </c>
      <c r="U38" s="384">
        <f>+'5'!V38</f>
        <v>227360.66189301986</v>
      </c>
    </row>
    <row r="39" spans="1:21" ht="13.95" customHeight="1" x14ac:dyDescent="0.3">
      <c r="A39" s="332"/>
      <c r="B39" s="322" t="s">
        <v>5</v>
      </c>
      <c r="C39" s="22" t="s">
        <v>88</v>
      </c>
      <c r="D39" s="59">
        <v>12.864804139104583</v>
      </c>
      <c r="E39" s="59">
        <v>12.769089241978227</v>
      </c>
      <c r="F39" s="59">
        <v>12.761161917230721</v>
      </c>
      <c r="G39" s="59">
        <v>12.743058024472219</v>
      </c>
      <c r="H39" s="59">
        <v>12.723308514303838</v>
      </c>
      <c r="I39" s="59">
        <v>12.683197671333055</v>
      </c>
      <c r="J39" s="83">
        <v>11.477487753731221</v>
      </c>
      <c r="K39" s="12"/>
      <c r="L39" s="82"/>
      <c r="M39" s="322" t="s">
        <v>5</v>
      </c>
      <c r="N39" s="22" t="s">
        <v>88</v>
      </c>
      <c r="O39" s="56">
        <v>2073161</v>
      </c>
      <c r="P39" s="56">
        <v>2117477</v>
      </c>
      <c r="Q39" s="56">
        <v>2161908</v>
      </c>
      <c r="R39" s="56">
        <v>2198970</v>
      </c>
      <c r="S39" s="56">
        <v>2230340</v>
      </c>
      <c r="T39" s="56">
        <v>2256004</v>
      </c>
      <c r="U39" s="384">
        <f>+'5'!V39</f>
        <v>2241838</v>
      </c>
    </row>
    <row r="40" spans="1:21" ht="13.95" customHeight="1" x14ac:dyDescent="0.3">
      <c r="A40" s="332"/>
      <c r="B40" s="322"/>
      <c r="C40" s="22" t="s">
        <v>89</v>
      </c>
      <c r="D40" s="59">
        <v>0.16139450330086008</v>
      </c>
      <c r="E40" s="59">
        <v>0.42645593213488031</v>
      </c>
      <c r="F40" s="59">
        <v>0.48076281013384803</v>
      </c>
      <c r="G40" s="59">
        <v>0.35175588210412362</v>
      </c>
      <c r="H40" s="59">
        <v>0.30059622018178606</v>
      </c>
      <c r="I40" s="59">
        <v>0.33591206960910391</v>
      </c>
      <c r="J40" s="83">
        <v>0.39001990865624675</v>
      </c>
      <c r="K40" s="12"/>
      <c r="L40" s="82"/>
      <c r="M40" s="322"/>
      <c r="N40" s="22" t="s">
        <v>89</v>
      </c>
      <c r="O40" s="56">
        <v>22755.183788133774</v>
      </c>
      <c r="P40" s="56">
        <v>78033.836864656623</v>
      </c>
      <c r="Q40" s="56">
        <v>66296.263159228794</v>
      </c>
      <c r="R40" s="56">
        <v>54205.989130932488</v>
      </c>
      <c r="S40" s="56">
        <v>55718.177416111335</v>
      </c>
      <c r="T40" s="56">
        <v>64371.919061993241</v>
      </c>
      <c r="U40" s="384">
        <f>+'5'!V40</f>
        <v>80851.45267196295</v>
      </c>
    </row>
    <row r="41" spans="1:21" ht="13.95" customHeight="1" x14ac:dyDescent="0.3">
      <c r="A41" s="332"/>
      <c r="B41" s="322" t="s">
        <v>6</v>
      </c>
      <c r="C41" s="22" t="s">
        <v>88</v>
      </c>
      <c r="D41" s="59">
        <v>100</v>
      </c>
      <c r="E41" s="59">
        <v>100</v>
      </c>
      <c r="F41" s="59">
        <v>100</v>
      </c>
      <c r="G41" s="59">
        <v>100</v>
      </c>
      <c r="H41" s="59">
        <v>100</v>
      </c>
      <c r="I41" s="59">
        <v>100</v>
      </c>
      <c r="J41" s="83">
        <v>100</v>
      </c>
      <c r="K41" s="12"/>
      <c r="L41" s="82"/>
      <c r="M41" s="322" t="s">
        <v>6</v>
      </c>
      <c r="N41" s="22" t="s">
        <v>88</v>
      </c>
      <c r="O41" s="56">
        <v>16114983</v>
      </c>
      <c r="P41" s="56">
        <v>16582835</v>
      </c>
      <c r="Q41" s="56">
        <v>16941310</v>
      </c>
      <c r="R41" s="56">
        <v>17256219</v>
      </c>
      <c r="S41" s="56">
        <v>17529560</v>
      </c>
      <c r="T41" s="56">
        <v>17787344</v>
      </c>
      <c r="U41" s="384">
        <f>+'5'!V41</f>
        <v>19532480</v>
      </c>
    </row>
    <row r="42" spans="1:21" ht="13.95" customHeight="1" x14ac:dyDescent="0.3">
      <c r="A42" s="332"/>
      <c r="B42" s="322"/>
      <c r="C42" s="22" t="s">
        <v>89</v>
      </c>
      <c r="D42" s="59">
        <v>0</v>
      </c>
      <c r="E42" s="59">
        <v>0</v>
      </c>
      <c r="F42" s="59">
        <v>0</v>
      </c>
      <c r="G42" s="59">
        <v>0</v>
      </c>
      <c r="H42" s="59">
        <v>0</v>
      </c>
      <c r="I42" s="59">
        <v>0</v>
      </c>
      <c r="J42" s="83">
        <v>0</v>
      </c>
      <c r="K42" s="12"/>
      <c r="L42" s="82"/>
      <c r="M42" s="322"/>
      <c r="N42" s="22" t="s">
        <v>89</v>
      </c>
      <c r="O42" s="56">
        <v>132797.83308189386</v>
      </c>
      <c r="P42" s="56">
        <v>169222.90614068555</v>
      </c>
      <c r="Q42" s="56">
        <v>454251.30856128596</v>
      </c>
      <c r="R42" s="56">
        <v>300170.3505540273</v>
      </c>
      <c r="S42" s="56">
        <v>168944.93671987896</v>
      </c>
      <c r="T42" s="56">
        <v>172274.23581388436</v>
      </c>
      <c r="U42" s="384">
        <f>+'5'!V42</f>
        <v>241308.57418583112</v>
      </c>
    </row>
    <row r="43" spans="1:21" ht="13.95" customHeight="1" x14ac:dyDescent="0.3">
      <c r="A43" s="106"/>
      <c r="B43" s="58"/>
      <c r="C43" s="58"/>
      <c r="D43" s="58"/>
      <c r="E43" s="58"/>
      <c r="F43" s="58"/>
      <c r="G43" s="58"/>
      <c r="H43" s="58"/>
      <c r="I43" s="58"/>
      <c r="J43" s="303"/>
      <c r="K43" s="160"/>
      <c r="L43" s="106"/>
      <c r="M43" s="58"/>
      <c r="N43" s="58"/>
      <c r="O43" s="58"/>
      <c r="P43" s="58"/>
      <c r="Q43" s="58"/>
      <c r="R43" s="58"/>
      <c r="S43" s="58"/>
      <c r="T43" s="58"/>
      <c r="U43" s="4"/>
    </row>
    <row r="44" spans="1:21" ht="15"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1" ht="13.2" customHeight="1" x14ac:dyDescent="0.3">
      <c r="A45" s="651" t="s">
        <v>45</v>
      </c>
      <c r="B45" s="651"/>
      <c r="C45" s="651"/>
      <c r="D45" s="651"/>
      <c r="E45" s="651"/>
      <c r="F45" s="651"/>
      <c r="G45" s="651"/>
      <c r="H45" s="651"/>
      <c r="I45" s="651"/>
      <c r="J45" s="651"/>
      <c r="K45" s="22"/>
      <c r="L45" s="651" t="s">
        <v>45</v>
      </c>
      <c r="M45" s="651"/>
      <c r="N45" s="651"/>
      <c r="O45" s="651"/>
      <c r="P45" s="651"/>
      <c r="Q45" s="651"/>
      <c r="R45" s="651"/>
      <c r="S45" s="651"/>
      <c r="T45" s="651"/>
      <c r="U45" s="651"/>
    </row>
    <row r="46" spans="1:21" ht="15"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651"/>
      <c r="U46" s="651"/>
    </row>
    <row r="47" spans="1:21"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1" ht="27" customHeight="1" x14ac:dyDescent="0.3">
      <c r="A48" s="651" t="s">
        <v>48</v>
      </c>
      <c r="B48" s="651"/>
      <c r="C48" s="651"/>
      <c r="D48" s="651"/>
      <c r="E48" s="651"/>
      <c r="F48" s="651"/>
      <c r="G48" s="651"/>
      <c r="H48" s="651"/>
      <c r="I48" s="651"/>
      <c r="J48" s="651"/>
      <c r="K48" s="22"/>
      <c r="L48" s="651" t="s">
        <v>48</v>
      </c>
      <c r="M48" s="651"/>
      <c r="N48" s="651"/>
      <c r="O48" s="651"/>
      <c r="P48" s="651"/>
      <c r="Q48" s="651"/>
      <c r="R48" s="651"/>
      <c r="S48" s="651"/>
      <c r="T48" s="651"/>
      <c r="U48" s="651"/>
    </row>
    <row r="49" spans="1:21" x14ac:dyDescent="0.3">
      <c r="A49" s="651" t="s">
        <v>49</v>
      </c>
      <c r="B49" s="651"/>
      <c r="C49" s="651"/>
      <c r="D49" s="651"/>
      <c r="E49" s="651"/>
      <c r="F49" s="651"/>
      <c r="G49" s="651"/>
      <c r="H49" s="651"/>
      <c r="I49" s="651"/>
      <c r="J49" s="651"/>
      <c r="K49" s="22"/>
      <c r="L49" s="651" t="s">
        <v>49</v>
      </c>
      <c r="M49" s="651"/>
      <c r="N49" s="651"/>
      <c r="O49" s="651"/>
      <c r="P49" s="651"/>
      <c r="Q49" s="651"/>
      <c r="R49" s="651"/>
      <c r="S49" s="651"/>
      <c r="T49" s="651"/>
      <c r="U49" s="651"/>
    </row>
    <row r="50" spans="1:21" ht="56.25" customHeight="1" x14ac:dyDescent="0.3">
      <c r="A50" s="637" t="s">
        <v>435</v>
      </c>
      <c r="B50" s="637"/>
      <c r="C50" s="637"/>
      <c r="D50" s="637"/>
      <c r="E50" s="637"/>
      <c r="F50" s="637"/>
      <c r="G50" s="637"/>
      <c r="H50" s="637"/>
      <c r="I50" s="637"/>
      <c r="J50" s="637"/>
      <c r="K50" s="22"/>
      <c r="L50" s="637" t="s">
        <v>435</v>
      </c>
      <c r="M50" s="637"/>
      <c r="N50" s="637"/>
      <c r="O50" s="637"/>
      <c r="P50" s="637"/>
      <c r="Q50" s="637"/>
      <c r="R50" s="637"/>
      <c r="S50" s="637"/>
      <c r="T50" s="637"/>
      <c r="U50" s="637"/>
    </row>
    <row r="51" spans="1:21" ht="63.75" customHeight="1" x14ac:dyDescent="0.3">
      <c r="A51" s="647" t="s">
        <v>440</v>
      </c>
      <c r="B51" s="647"/>
      <c r="C51" s="647"/>
      <c r="D51" s="647"/>
      <c r="E51" s="647"/>
      <c r="F51" s="647"/>
      <c r="G51" s="647"/>
      <c r="H51" s="647"/>
      <c r="I51" s="647"/>
      <c r="J51" s="647"/>
      <c r="K51" s="165"/>
      <c r="L51" s="647" t="s">
        <v>440</v>
      </c>
      <c r="M51" s="647"/>
      <c r="N51" s="647"/>
      <c r="O51" s="647"/>
      <c r="P51" s="647"/>
      <c r="Q51" s="647"/>
      <c r="R51" s="647"/>
      <c r="S51" s="647"/>
      <c r="T51" s="647"/>
      <c r="U51" s="647"/>
    </row>
    <row r="52" spans="1:21" x14ac:dyDescent="0.3">
      <c r="A52" s="637" t="s">
        <v>441</v>
      </c>
      <c r="B52" s="637"/>
      <c r="C52" s="637"/>
      <c r="D52" s="637"/>
      <c r="E52" s="637"/>
      <c r="F52" s="637"/>
      <c r="G52" s="637"/>
      <c r="H52" s="637"/>
      <c r="I52" s="637"/>
      <c r="J52" s="637"/>
      <c r="L52" s="637" t="s">
        <v>441</v>
      </c>
      <c r="M52" s="637"/>
      <c r="N52" s="637"/>
      <c r="O52" s="637"/>
      <c r="P52" s="637"/>
      <c r="Q52" s="637"/>
      <c r="R52" s="637"/>
      <c r="S52" s="637"/>
      <c r="T52" s="637"/>
      <c r="U52" s="637"/>
    </row>
    <row r="53" spans="1:21" x14ac:dyDescent="0.3">
      <c r="L53" s="505"/>
      <c r="M53" s="505"/>
    </row>
    <row r="55" spans="1:21" x14ac:dyDescent="0.3">
      <c r="M55" s="331"/>
    </row>
    <row r="56" spans="1:21" x14ac:dyDescent="0.3">
      <c r="B56" s="34"/>
      <c r="C56" s="34"/>
      <c r="D56" s="34"/>
      <c r="E56" s="34"/>
      <c r="F56" s="34"/>
      <c r="M56" s="331"/>
    </row>
    <row r="57" spans="1:21" x14ac:dyDescent="0.3">
      <c r="B57" s="34"/>
      <c r="C57" s="34"/>
      <c r="D57" s="34"/>
      <c r="E57" s="34"/>
      <c r="F57" s="34"/>
      <c r="M57" s="331"/>
    </row>
    <row r="62" spans="1:21" x14ac:dyDescent="0.3">
      <c r="M62" s="331"/>
    </row>
    <row r="63" spans="1:21" x14ac:dyDescent="0.3">
      <c r="M63" s="331"/>
    </row>
  </sheetData>
  <mergeCells count="24">
    <mergeCell ref="A3:J3"/>
    <mergeCell ref="A4:J4"/>
    <mergeCell ref="A5:J5"/>
    <mergeCell ref="L44:U44"/>
    <mergeCell ref="L45:U45"/>
    <mergeCell ref="L3:U3"/>
    <mergeCell ref="L4:U4"/>
    <mergeCell ref="L5:U5"/>
    <mergeCell ref="A44:J44"/>
    <mergeCell ref="A45:J45"/>
    <mergeCell ref="A46:J46"/>
    <mergeCell ref="A47:J47"/>
    <mergeCell ref="A48:J48"/>
    <mergeCell ref="A52:J52"/>
    <mergeCell ref="L51:U51"/>
    <mergeCell ref="L52:U52"/>
    <mergeCell ref="L46:U46"/>
    <mergeCell ref="L47:U47"/>
    <mergeCell ref="L48:U48"/>
    <mergeCell ref="A51:J51"/>
    <mergeCell ref="A50:J50"/>
    <mergeCell ref="L49:U49"/>
    <mergeCell ref="L50:U50"/>
    <mergeCell ref="A49:J49"/>
  </mergeCells>
  <phoneticPr fontId="2" type="noConversion"/>
  <conditionalFormatting sqref="M54:M57">
    <cfRule type="cellIs" dxfId="110" priority="2" operator="greaterThan">
      <formula>1.96</formula>
    </cfRule>
  </conditionalFormatting>
  <conditionalFormatting sqref="M62:M63">
    <cfRule type="cellIs" dxfId="109" priority="1" operator="greaterThan">
      <formula>1.96</formula>
    </cfRule>
  </conditionalFormatting>
  <hyperlinks>
    <hyperlink ref="A1" location="Indice!A1" display="Indice" xr:uid="{8C6A845B-1754-48EF-9765-897D652595E9}"/>
  </hyperlinks>
  <pageMargins left="0.75" right="0.75" top="1" bottom="1" header="0" footer="0"/>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18"/>
  <dimension ref="A1:S221"/>
  <sheetViews>
    <sheetView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c r="B2" s="10"/>
    </row>
    <row r="3" spans="1:19" ht="12.75" customHeight="1" x14ac:dyDescent="0.3">
      <c r="A3" s="649" t="s">
        <v>63</v>
      </c>
      <c r="B3" s="649"/>
      <c r="C3" s="649"/>
      <c r="D3" s="649"/>
      <c r="E3" s="649"/>
      <c r="F3" s="649"/>
      <c r="G3" s="649"/>
      <c r="H3" s="649"/>
      <c r="I3" s="649"/>
      <c r="J3" s="168"/>
      <c r="K3" s="649" t="s">
        <v>210</v>
      </c>
      <c r="L3" s="649"/>
      <c r="M3" s="649"/>
      <c r="N3" s="649"/>
      <c r="O3" s="649"/>
      <c r="P3" s="649"/>
      <c r="Q3" s="649"/>
      <c r="R3" s="649"/>
      <c r="S3" s="649"/>
    </row>
    <row r="4" spans="1:19" ht="12.75" customHeight="1" x14ac:dyDescent="0.3">
      <c r="A4" s="649" t="s">
        <v>243</v>
      </c>
      <c r="B4" s="649"/>
      <c r="C4" s="649"/>
      <c r="D4" s="649"/>
      <c r="E4" s="649"/>
      <c r="F4" s="649"/>
      <c r="G4" s="649"/>
      <c r="H4" s="649"/>
      <c r="I4" s="649"/>
      <c r="J4" s="168"/>
      <c r="K4" s="649" t="s">
        <v>243</v>
      </c>
      <c r="L4" s="649"/>
      <c r="M4" s="649"/>
      <c r="N4" s="649"/>
      <c r="O4" s="649"/>
      <c r="P4" s="649"/>
      <c r="Q4" s="649"/>
      <c r="R4" s="649"/>
      <c r="S4" s="649"/>
    </row>
    <row r="5" spans="1:19" ht="12.75" customHeight="1" x14ac:dyDescent="0.3">
      <c r="A5" s="642" t="s">
        <v>148</v>
      </c>
      <c r="B5" s="642"/>
      <c r="C5" s="642"/>
      <c r="D5" s="642"/>
      <c r="E5" s="642"/>
      <c r="F5" s="642"/>
      <c r="G5" s="642"/>
      <c r="H5" s="642"/>
      <c r="I5" s="642"/>
      <c r="J5" s="168"/>
      <c r="K5" s="642" t="s">
        <v>26</v>
      </c>
      <c r="L5" s="642"/>
      <c r="M5" s="642"/>
      <c r="N5" s="642"/>
      <c r="O5" s="642"/>
      <c r="P5" s="642"/>
      <c r="Q5" s="642"/>
      <c r="R5" s="642"/>
      <c r="S5" s="642"/>
    </row>
    <row r="6" spans="1:19" x14ac:dyDescent="0.3">
      <c r="A6" s="11"/>
      <c r="B6" s="11"/>
      <c r="C6" s="11"/>
      <c r="D6" s="11"/>
      <c r="E6" s="11"/>
      <c r="F6" s="11"/>
      <c r="G6" s="171"/>
      <c r="H6" s="483"/>
      <c r="I6" s="171"/>
      <c r="J6" s="168"/>
      <c r="K6" s="11"/>
      <c r="L6" s="11"/>
      <c r="M6" s="11"/>
      <c r="N6" s="11"/>
      <c r="O6" s="11"/>
      <c r="P6" s="11"/>
    </row>
    <row r="7" spans="1:19" ht="13.2" customHeight="1" x14ac:dyDescent="0.3">
      <c r="A7" s="365" t="s">
        <v>41</v>
      </c>
      <c r="B7" s="75"/>
      <c r="C7" s="75">
        <v>2006</v>
      </c>
      <c r="D7" s="75">
        <v>2009</v>
      </c>
      <c r="E7" s="75">
        <v>2011</v>
      </c>
      <c r="F7" s="75">
        <v>2013</v>
      </c>
      <c r="G7" s="75">
        <v>2015</v>
      </c>
      <c r="H7" s="75">
        <v>2017</v>
      </c>
      <c r="I7" s="226">
        <v>2020</v>
      </c>
      <c r="J7" s="168"/>
      <c r="K7" s="365" t="s">
        <v>41</v>
      </c>
      <c r="L7" s="75"/>
      <c r="M7" s="75">
        <v>2006</v>
      </c>
      <c r="N7" s="75">
        <v>2009</v>
      </c>
      <c r="O7" s="75">
        <v>2011</v>
      </c>
      <c r="P7" s="75">
        <v>2013</v>
      </c>
      <c r="Q7" s="75">
        <v>2015</v>
      </c>
      <c r="R7" s="75">
        <v>2017</v>
      </c>
      <c r="S7" s="226">
        <v>2020</v>
      </c>
    </row>
    <row r="8" spans="1:19" ht="13.2" customHeight="1" x14ac:dyDescent="0.3">
      <c r="A8" s="332"/>
      <c r="B8" s="278"/>
      <c r="C8" s="278"/>
      <c r="D8" s="278"/>
      <c r="E8" s="278"/>
      <c r="F8" s="278"/>
      <c r="G8" s="278"/>
      <c r="H8" s="489"/>
      <c r="I8" s="428"/>
      <c r="J8" s="212"/>
      <c r="K8" s="332"/>
      <c r="L8" s="278"/>
      <c r="M8" s="278"/>
      <c r="N8" s="278"/>
      <c r="O8" s="278"/>
      <c r="P8" s="278"/>
      <c r="Q8" s="278"/>
      <c r="R8" s="489"/>
      <c r="S8" s="428"/>
    </row>
    <row r="9" spans="1:19" x14ac:dyDescent="0.3">
      <c r="A9" s="105" t="s">
        <v>109</v>
      </c>
      <c r="B9" s="22" t="s">
        <v>88</v>
      </c>
      <c r="C9" s="122">
        <v>1.1673027001458511</v>
      </c>
      <c r="D9" s="122">
        <v>0.82380790186577602</v>
      </c>
      <c r="E9" s="122">
        <v>0.90485833942426319</v>
      </c>
      <c r="F9" s="122">
        <v>1.0249883451080919</v>
      </c>
      <c r="G9" s="122">
        <v>0.54686769028253224</v>
      </c>
      <c r="H9" s="122">
        <v>0.94516264209534473</v>
      </c>
      <c r="I9" s="426">
        <v>1.8087609716661532</v>
      </c>
      <c r="J9" s="59"/>
      <c r="K9" s="105" t="s">
        <v>109</v>
      </c>
      <c r="L9" s="22" t="s">
        <v>88</v>
      </c>
      <c r="M9" s="420">
        <v>23666</v>
      </c>
      <c r="N9" s="56">
        <v>13496</v>
      </c>
      <c r="O9" s="56">
        <v>12417</v>
      </c>
      <c r="P9" s="56">
        <v>7981</v>
      </c>
      <c r="Q9" s="56">
        <v>3390</v>
      </c>
      <c r="R9" s="56">
        <v>3902</v>
      </c>
      <c r="S9" s="384">
        <f>+'8'!H2</f>
        <v>15035</v>
      </c>
    </row>
    <row r="10" spans="1:19" x14ac:dyDescent="0.3">
      <c r="A10" s="105"/>
      <c r="B10" s="22" t="s">
        <v>89</v>
      </c>
      <c r="C10" s="122">
        <v>0.29195915414328455</v>
      </c>
      <c r="D10" s="122">
        <v>0.1715220125106193</v>
      </c>
      <c r="E10" s="122">
        <v>0.1572394313451155</v>
      </c>
      <c r="F10" s="122">
        <v>0.17211290805393514</v>
      </c>
      <c r="G10" s="122">
        <v>0.17737128384407003</v>
      </c>
      <c r="H10" s="122">
        <v>0.16781837275580813</v>
      </c>
      <c r="I10" s="426">
        <v>0.22809797818010577</v>
      </c>
      <c r="J10" s="59"/>
      <c r="K10" s="105"/>
      <c r="L10" s="22" t="s">
        <v>89</v>
      </c>
      <c r="M10" s="420">
        <v>5966.286601356308</v>
      </c>
      <c r="N10" s="56">
        <v>2811.2490191406109</v>
      </c>
      <c r="O10" s="56">
        <v>2120.2034328080945</v>
      </c>
      <c r="P10" s="56">
        <v>1327.9555476400317</v>
      </c>
      <c r="Q10" s="56">
        <v>1099.6495653919328</v>
      </c>
      <c r="R10" s="56">
        <v>681.95293404700521</v>
      </c>
      <c r="S10" s="384" t="e">
        <f>+'8'!#REF!</f>
        <v>#REF!</v>
      </c>
    </row>
    <row r="11" spans="1:19" x14ac:dyDescent="0.3">
      <c r="A11" s="105" t="s">
        <v>97</v>
      </c>
      <c r="B11" s="22" t="s">
        <v>88</v>
      </c>
      <c r="C11" s="122">
        <v>1.405389835006158</v>
      </c>
      <c r="D11" s="122">
        <v>1.4230463556755213</v>
      </c>
      <c r="E11" s="122">
        <v>1.3214706553208979</v>
      </c>
      <c r="F11" s="122">
        <v>0.88564335645475534</v>
      </c>
      <c r="G11" s="122">
        <v>1.2134332643968162</v>
      </c>
      <c r="H11" s="122">
        <v>1.3935214454060783</v>
      </c>
      <c r="I11" s="426">
        <v>3.189001385894672</v>
      </c>
      <c r="J11" s="59"/>
      <c r="K11" s="105" t="s">
        <v>97</v>
      </c>
      <c r="L11" s="22" t="s">
        <v>88</v>
      </c>
      <c r="M11" s="420">
        <v>28493</v>
      </c>
      <c r="N11" s="56">
        <v>23313</v>
      </c>
      <c r="O11" s="56">
        <v>18134</v>
      </c>
      <c r="P11" s="56">
        <v>6896</v>
      </c>
      <c r="Q11" s="56">
        <v>7522</v>
      </c>
      <c r="R11" s="56">
        <v>5753</v>
      </c>
      <c r="S11" s="384">
        <f>+'8'!H3</f>
        <v>26508</v>
      </c>
    </row>
    <row r="12" spans="1:19" x14ac:dyDescent="0.3">
      <c r="A12" s="105"/>
      <c r="B12" s="22" t="s">
        <v>89</v>
      </c>
      <c r="C12" s="122">
        <v>0.22310384077844969</v>
      </c>
      <c r="D12" s="122">
        <v>0.28607699584818042</v>
      </c>
      <c r="E12" s="122">
        <v>0.13944798197113809</v>
      </c>
      <c r="F12" s="122">
        <v>0.14067667291823743</v>
      </c>
      <c r="G12" s="122">
        <v>0.25290241576082567</v>
      </c>
      <c r="H12" s="122">
        <v>0.23612371214057951</v>
      </c>
      <c r="I12" s="426">
        <v>0.32866475694502789</v>
      </c>
      <c r="J12" s="59"/>
      <c r="K12" s="105"/>
      <c r="L12" s="22" t="s">
        <v>89</v>
      </c>
      <c r="M12" s="420">
        <v>4543.8325329287381</v>
      </c>
      <c r="N12" s="56">
        <v>4714.9278691313093</v>
      </c>
      <c r="O12" s="56">
        <v>1797.5803563401553</v>
      </c>
      <c r="P12" s="56">
        <v>1081.3296507404611</v>
      </c>
      <c r="Q12" s="56">
        <v>1566.418592187177</v>
      </c>
      <c r="R12" s="56">
        <v>961.47585410036072</v>
      </c>
      <c r="S12" s="384" t="e">
        <f>+'8'!#REF!</f>
        <v>#REF!</v>
      </c>
    </row>
    <row r="13" spans="1:19" x14ac:dyDescent="0.3">
      <c r="A13" s="105" t="s">
        <v>98</v>
      </c>
      <c r="B13" s="22" t="s">
        <v>88</v>
      </c>
      <c r="C13" s="122">
        <v>1.1637020453199132</v>
      </c>
      <c r="D13" s="122">
        <v>0.67865265656073637</v>
      </c>
      <c r="E13" s="122">
        <v>0.87745826407405592</v>
      </c>
      <c r="F13" s="122">
        <v>0.82181436165225907</v>
      </c>
      <c r="G13" s="122">
        <v>1.482672844066889</v>
      </c>
      <c r="H13" s="122">
        <v>2.2744944154985358</v>
      </c>
      <c r="I13" s="426">
        <v>3.0963678010471205</v>
      </c>
      <c r="J13" s="59"/>
      <c r="K13" s="105" t="s">
        <v>98</v>
      </c>
      <c r="L13" s="22" t="s">
        <v>88</v>
      </c>
      <c r="M13" s="420">
        <v>23593</v>
      </c>
      <c r="N13" s="56">
        <v>11118</v>
      </c>
      <c r="O13" s="56">
        <v>12041</v>
      </c>
      <c r="P13" s="56">
        <v>6399</v>
      </c>
      <c r="Q13" s="56">
        <v>9191</v>
      </c>
      <c r="R13" s="56">
        <v>9390</v>
      </c>
      <c r="S13" s="384">
        <f>+'8'!H4</f>
        <v>25738</v>
      </c>
    </row>
    <row r="14" spans="1:19" x14ac:dyDescent="0.3">
      <c r="A14" s="105"/>
      <c r="B14" s="22" t="s">
        <v>89</v>
      </c>
      <c r="C14" s="122">
        <v>0.3837196138821467</v>
      </c>
      <c r="D14" s="122">
        <v>0.18386536636094708</v>
      </c>
      <c r="E14" s="122">
        <v>0.16896711380028948</v>
      </c>
      <c r="F14" s="122">
        <v>0.21529588057490379</v>
      </c>
      <c r="G14" s="122">
        <v>0.34550101673404759</v>
      </c>
      <c r="H14" s="122">
        <v>0.54860134168128927</v>
      </c>
      <c r="I14" s="426">
        <v>0.44277387938812207</v>
      </c>
      <c r="J14" s="59"/>
      <c r="K14" s="105"/>
      <c r="L14" s="22" t="s">
        <v>89</v>
      </c>
      <c r="M14" s="420">
        <v>7854.1436672438749</v>
      </c>
      <c r="N14" s="56">
        <v>3018.8448886148926</v>
      </c>
      <c r="O14" s="56">
        <v>2289.2607552725258</v>
      </c>
      <c r="P14" s="56">
        <v>1677.0058967629714</v>
      </c>
      <c r="Q14" s="56">
        <v>2151.5807031962622</v>
      </c>
      <c r="R14" s="56">
        <v>2286.9169366789029</v>
      </c>
      <c r="S14" s="384" t="e">
        <f>+'8'!#REF!</f>
        <v>#REF!</v>
      </c>
    </row>
    <row r="15" spans="1:19" x14ac:dyDescent="0.3">
      <c r="A15" s="105" t="s">
        <v>99</v>
      </c>
      <c r="B15" s="22" t="s">
        <v>88</v>
      </c>
      <c r="C15" s="122">
        <v>1.2066632830376112</v>
      </c>
      <c r="D15" s="122">
        <v>1.7028578125629485</v>
      </c>
      <c r="E15" s="122">
        <v>1.0712263501277819</v>
      </c>
      <c r="F15" s="122">
        <v>0.70057780009580772</v>
      </c>
      <c r="G15" s="122">
        <v>0.78916718019532373</v>
      </c>
      <c r="H15" s="122">
        <v>1.7592814632338514</v>
      </c>
      <c r="I15" s="426">
        <v>1.4545878888204495</v>
      </c>
      <c r="J15" s="59"/>
      <c r="K15" s="105" t="s">
        <v>99</v>
      </c>
      <c r="L15" s="22" t="s">
        <v>88</v>
      </c>
      <c r="M15" s="420">
        <v>24464</v>
      </c>
      <c r="N15" s="56">
        <v>27897</v>
      </c>
      <c r="O15" s="56">
        <v>14700</v>
      </c>
      <c r="P15" s="56">
        <v>5455</v>
      </c>
      <c r="Q15" s="56">
        <v>4892</v>
      </c>
      <c r="R15" s="56">
        <v>7263</v>
      </c>
      <c r="S15" s="384">
        <f>+'8'!H5</f>
        <v>12091</v>
      </c>
    </row>
    <row r="16" spans="1:19" x14ac:dyDescent="0.3">
      <c r="A16" s="105"/>
      <c r="B16" s="22" t="s">
        <v>89</v>
      </c>
      <c r="C16" s="122">
        <v>0.210372808022461</v>
      </c>
      <c r="D16" s="122">
        <v>0.26514210345022499</v>
      </c>
      <c r="E16" s="122">
        <v>0.14644491507326288</v>
      </c>
      <c r="F16" s="122">
        <v>0.14295949428497379</v>
      </c>
      <c r="G16" s="122">
        <v>0.21859258883359703</v>
      </c>
      <c r="H16" s="122">
        <v>0.32763671612757472</v>
      </c>
      <c r="I16" s="426">
        <v>0.23062481164551579</v>
      </c>
      <c r="J16" s="59"/>
      <c r="K16" s="105"/>
      <c r="L16" s="22" t="s">
        <v>89</v>
      </c>
      <c r="M16" s="420">
        <v>4282.9709985376485</v>
      </c>
      <c r="N16" s="56">
        <v>4357.6418775908296</v>
      </c>
      <c r="O16" s="56">
        <v>1944.344532869625</v>
      </c>
      <c r="P16" s="56">
        <v>1106.4176019757124</v>
      </c>
      <c r="Q16" s="56">
        <v>1355.8142790301326</v>
      </c>
      <c r="R16" s="56">
        <v>1345.758404518929</v>
      </c>
      <c r="S16" s="384" t="e">
        <f>+'8'!#REF!</f>
        <v>#REF!</v>
      </c>
    </row>
    <row r="17" spans="1:19" x14ac:dyDescent="0.3">
      <c r="A17" s="105" t="s">
        <v>100</v>
      </c>
      <c r="B17" s="22" t="s">
        <v>88</v>
      </c>
      <c r="C17" s="122">
        <v>5.2375716986557723</v>
      </c>
      <c r="D17" s="122">
        <v>5.0037662231435327</v>
      </c>
      <c r="E17" s="122">
        <v>4.9737695289300348</v>
      </c>
      <c r="F17" s="122">
        <v>5.0459581605434067</v>
      </c>
      <c r="G17" s="122">
        <v>4.8651866286816778</v>
      </c>
      <c r="H17" s="122">
        <v>5.6261641947587311</v>
      </c>
      <c r="I17" s="426">
        <v>4.0735919695103169</v>
      </c>
      <c r="J17" s="59"/>
      <c r="K17" s="105" t="s">
        <v>100</v>
      </c>
      <c r="L17" s="22" t="s">
        <v>88</v>
      </c>
      <c r="M17" s="420">
        <v>106187</v>
      </c>
      <c r="N17" s="56">
        <v>81974</v>
      </c>
      <c r="O17" s="56">
        <v>68253</v>
      </c>
      <c r="P17" s="56">
        <v>39290</v>
      </c>
      <c r="Q17" s="56">
        <v>30159</v>
      </c>
      <c r="R17" s="56">
        <v>23227</v>
      </c>
      <c r="S17" s="384">
        <f>+'8'!H6</f>
        <v>33861</v>
      </c>
    </row>
    <row r="18" spans="1:19" x14ac:dyDescent="0.3">
      <c r="A18" s="105"/>
      <c r="B18" s="22" t="s">
        <v>89</v>
      </c>
      <c r="C18" s="122">
        <v>0.47424524738156737</v>
      </c>
      <c r="D18" s="122">
        <v>0.46772853135147591</v>
      </c>
      <c r="E18" s="122">
        <v>0.53189245923951156</v>
      </c>
      <c r="F18" s="122">
        <v>0.76805398541096204</v>
      </c>
      <c r="G18" s="122">
        <v>0.52231745616916891</v>
      </c>
      <c r="H18" s="122">
        <v>0.86943562182471168</v>
      </c>
      <c r="I18" s="426">
        <v>0.44541705014920269</v>
      </c>
      <c r="J18" s="59"/>
      <c r="K18" s="105"/>
      <c r="L18" s="22" t="s">
        <v>89</v>
      </c>
      <c r="M18" s="420">
        <v>9856.8954491588574</v>
      </c>
      <c r="N18" s="56">
        <v>7759.1564130521174</v>
      </c>
      <c r="O18" s="56">
        <v>7144.4663295587816</v>
      </c>
      <c r="P18" s="56">
        <v>6158.6163738622363</v>
      </c>
      <c r="Q18" s="56">
        <v>3237.28485681754</v>
      </c>
      <c r="R18" s="56">
        <v>3683.6967419717366</v>
      </c>
      <c r="S18" s="384" t="e">
        <f>+'8'!#REF!</f>
        <v>#REF!</v>
      </c>
    </row>
    <row r="19" spans="1:19" x14ac:dyDescent="0.3">
      <c r="A19" s="105" t="s">
        <v>101</v>
      </c>
      <c r="B19" s="22" t="s">
        <v>88</v>
      </c>
      <c r="C19" s="122">
        <v>10.568809746824643</v>
      </c>
      <c r="D19" s="122">
        <v>9.0281313062873352</v>
      </c>
      <c r="E19" s="122">
        <v>10.874842139858437</v>
      </c>
      <c r="F19" s="122">
        <v>10.381137440393093</v>
      </c>
      <c r="G19" s="122">
        <v>9.4529064646536352</v>
      </c>
      <c r="H19" s="122">
        <v>7.1233580160789067</v>
      </c>
      <c r="I19" s="426">
        <v>11.526625538959038</v>
      </c>
      <c r="J19" s="59"/>
      <c r="K19" s="105" t="s">
        <v>101</v>
      </c>
      <c r="L19" s="22" t="s">
        <v>88</v>
      </c>
      <c r="M19" s="420">
        <v>214273</v>
      </c>
      <c r="N19" s="56">
        <v>147903</v>
      </c>
      <c r="O19" s="56">
        <v>149231</v>
      </c>
      <c r="P19" s="56">
        <v>80832</v>
      </c>
      <c r="Q19" s="56">
        <v>58598</v>
      </c>
      <c r="R19" s="56">
        <v>29408</v>
      </c>
      <c r="S19" s="384">
        <f>+'8'!H7</f>
        <v>95813</v>
      </c>
    </row>
    <row r="20" spans="1:19" x14ac:dyDescent="0.3">
      <c r="A20" s="105"/>
      <c r="B20" s="22" t="s">
        <v>89</v>
      </c>
      <c r="C20" s="122">
        <v>0.73323539822764694</v>
      </c>
      <c r="D20" s="122">
        <v>0.76532915968031601</v>
      </c>
      <c r="E20" s="122">
        <v>1.0932161764959327</v>
      </c>
      <c r="F20" s="122">
        <v>0.92701544579788331</v>
      </c>
      <c r="G20" s="122">
        <v>0.9446320586083119</v>
      </c>
      <c r="H20" s="122">
        <v>0.92749142930286155</v>
      </c>
      <c r="I20" s="426">
        <v>0.94668634918203365</v>
      </c>
      <c r="J20" s="59"/>
      <c r="K20" s="105"/>
      <c r="L20" s="22" t="s">
        <v>89</v>
      </c>
      <c r="M20" s="420">
        <v>15874.575203047525</v>
      </c>
      <c r="N20" s="56">
        <v>13184.213708118206</v>
      </c>
      <c r="O20" s="56">
        <v>15587.023397944158</v>
      </c>
      <c r="P20" s="56">
        <v>7540.77626483311</v>
      </c>
      <c r="Q20" s="56">
        <v>6125.3846567847459</v>
      </c>
      <c r="R20" s="56">
        <v>3940.2491344164823</v>
      </c>
      <c r="S20" s="384" t="e">
        <f>+'8'!#REF!</f>
        <v>#REF!</v>
      </c>
    </row>
    <row r="21" spans="1:19" x14ac:dyDescent="0.3">
      <c r="A21" s="105" t="s">
        <v>50</v>
      </c>
      <c r="B21" s="22" t="s">
        <v>88</v>
      </c>
      <c r="C21" s="122">
        <v>24.188311287954232</v>
      </c>
      <c r="D21" s="122">
        <v>24.452066417375658</v>
      </c>
      <c r="E21" s="122">
        <v>28.960130704189226</v>
      </c>
      <c r="F21" s="122">
        <v>23.132680830624562</v>
      </c>
      <c r="G21" s="122">
        <v>24.427724740036201</v>
      </c>
      <c r="H21" s="122">
        <v>26.661967498225703</v>
      </c>
      <c r="I21" s="426">
        <v>36.00703534031414</v>
      </c>
      <c r="J21" s="59"/>
      <c r="K21" s="105" t="s">
        <v>50</v>
      </c>
      <c r="L21" s="22" t="s">
        <v>88</v>
      </c>
      <c r="M21" s="420">
        <v>490396</v>
      </c>
      <c r="N21" s="56">
        <v>400585</v>
      </c>
      <c r="O21" s="56">
        <v>397408</v>
      </c>
      <c r="P21" s="56">
        <v>180121</v>
      </c>
      <c r="Q21" s="56">
        <v>151426</v>
      </c>
      <c r="R21" s="56">
        <v>110071</v>
      </c>
      <c r="S21" s="384">
        <f>+'8'!H8</f>
        <v>299302</v>
      </c>
    </row>
    <row r="22" spans="1:19" x14ac:dyDescent="0.3">
      <c r="A22" s="105"/>
      <c r="B22" s="22" t="s">
        <v>89</v>
      </c>
      <c r="C22" s="122">
        <v>1.1577252653584702</v>
      </c>
      <c r="D22" s="122">
        <v>1.2081018993007908</v>
      </c>
      <c r="E22" s="122">
        <v>2.2500381076471223</v>
      </c>
      <c r="F22" s="122">
        <v>1.8117121623329711</v>
      </c>
      <c r="G22" s="122">
        <v>1.9366246961873175</v>
      </c>
      <c r="H22" s="122">
        <v>2.1622384926083598</v>
      </c>
      <c r="I22" s="426">
        <v>1.5374236930453817</v>
      </c>
      <c r="J22" s="59"/>
      <c r="K22" s="105"/>
      <c r="L22" s="22" t="s">
        <v>89</v>
      </c>
      <c r="M22" s="420">
        <v>29007.065552137432</v>
      </c>
      <c r="N22" s="56">
        <v>23551.405141235296</v>
      </c>
      <c r="O22" s="56">
        <v>40947.97211945054</v>
      </c>
      <c r="P22" s="56">
        <v>17471.258483369318</v>
      </c>
      <c r="Q22" s="56">
        <v>15210.432699655623</v>
      </c>
      <c r="R22" s="56">
        <v>11413.15164972451</v>
      </c>
      <c r="S22" s="384" t="e">
        <f>+'8'!#REF!</f>
        <v>#REF!</v>
      </c>
    </row>
    <row r="23" spans="1:19" x14ac:dyDescent="0.3">
      <c r="A23" s="105" t="s">
        <v>102</v>
      </c>
      <c r="B23" s="22" t="s">
        <v>88</v>
      </c>
      <c r="C23" s="122">
        <v>4.8950655738432651</v>
      </c>
      <c r="D23" s="122">
        <v>4.3571600357943803</v>
      </c>
      <c r="E23" s="122">
        <v>3.668622322753941</v>
      </c>
      <c r="F23" s="122">
        <v>5.4313722720168292</v>
      </c>
      <c r="G23" s="122">
        <v>5.5620799685107452</v>
      </c>
      <c r="H23" s="122">
        <v>4.9513248506076222</v>
      </c>
      <c r="I23" s="426">
        <v>5.0301239605789956</v>
      </c>
      <c r="J23" s="59"/>
      <c r="K23" s="105" t="s">
        <v>102</v>
      </c>
      <c r="L23" s="22" t="s">
        <v>88</v>
      </c>
      <c r="M23" s="420">
        <v>99243</v>
      </c>
      <c r="N23" s="56">
        <v>71381</v>
      </c>
      <c r="O23" s="56">
        <v>50343</v>
      </c>
      <c r="P23" s="56">
        <v>42291</v>
      </c>
      <c r="Q23" s="56">
        <v>34479</v>
      </c>
      <c r="R23" s="56">
        <v>20441</v>
      </c>
      <c r="S23" s="384">
        <f>+'8'!H9</f>
        <v>41812</v>
      </c>
    </row>
    <row r="24" spans="1:19" x14ac:dyDescent="0.3">
      <c r="A24" s="105"/>
      <c r="B24" s="22" t="s">
        <v>89</v>
      </c>
      <c r="C24" s="122">
        <v>0.32545453633959176</v>
      </c>
      <c r="D24" s="122">
        <v>0.40448338124019256</v>
      </c>
      <c r="E24" s="122">
        <v>0.37677829576581484</v>
      </c>
      <c r="F24" s="122">
        <v>0.56350351592813208</v>
      </c>
      <c r="G24" s="122">
        <v>0.66015853611152042</v>
      </c>
      <c r="H24" s="122">
        <v>0.71690860661067524</v>
      </c>
      <c r="I24" s="426">
        <v>0.44966504030419485</v>
      </c>
      <c r="J24" s="59"/>
      <c r="K24" s="105"/>
      <c r="L24" s="22" t="s">
        <v>89</v>
      </c>
      <c r="M24" s="420">
        <v>6555.1934828473441</v>
      </c>
      <c r="N24" s="56">
        <v>6658.4034082097414</v>
      </c>
      <c r="O24" s="56">
        <v>4955.6440023679188</v>
      </c>
      <c r="P24" s="56">
        <v>4408.4675494905623</v>
      </c>
      <c r="Q24" s="56">
        <v>4163.9194064978647</v>
      </c>
      <c r="R24" s="56">
        <v>2999.9448502177211</v>
      </c>
      <c r="S24" s="384" t="e">
        <f>+'8'!#REF!</f>
        <v>#REF!</v>
      </c>
    </row>
    <row r="25" spans="1:19" x14ac:dyDescent="0.3">
      <c r="A25" s="105" t="s">
        <v>103</v>
      </c>
      <c r="B25" s="22" t="s">
        <v>88</v>
      </c>
      <c r="C25" s="122">
        <v>9.8326484690558242</v>
      </c>
      <c r="D25" s="122">
        <v>10.077790514977604</v>
      </c>
      <c r="E25" s="122">
        <v>8.1719996006584772</v>
      </c>
      <c r="F25" s="122">
        <v>7.7570850826373574</v>
      </c>
      <c r="G25" s="122">
        <v>8.5371047308088155</v>
      </c>
      <c r="H25" s="122">
        <v>7.712691872618624</v>
      </c>
      <c r="I25" s="426">
        <v>6.1619379427163539</v>
      </c>
      <c r="J25" s="59"/>
      <c r="K25" s="105" t="s">
        <v>103</v>
      </c>
      <c r="L25" s="22" t="s">
        <v>88</v>
      </c>
      <c r="M25" s="420">
        <v>199348</v>
      </c>
      <c r="N25" s="56">
        <v>165099</v>
      </c>
      <c r="O25" s="56">
        <v>112141</v>
      </c>
      <c r="P25" s="56">
        <v>60400</v>
      </c>
      <c r="Q25" s="56">
        <v>52921</v>
      </c>
      <c r="R25" s="56">
        <v>31841</v>
      </c>
      <c r="S25" s="384">
        <f>+'8'!H10</f>
        <v>51220</v>
      </c>
    </row>
    <row r="26" spans="1:19" x14ac:dyDescent="0.3">
      <c r="A26" s="105"/>
      <c r="B26" s="22" t="s">
        <v>89</v>
      </c>
      <c r="C26" s="122">
        <v>0.49974419476357285</v>
      </c>
      <c r="D26" s="122">
        <v>0.8127101337419812</v>
      </c>
      <c r="E26" s="122">
        <v>0.61852625884472257</v>
      </c>
      <c r="F26" s="122">
        <v>0.79679049693571502</v>
      </c>
      <c r="G26" s="122">
        <v>0.73832785301545201</v>
      </c>
      <c r="H26" s="122">
        <v>0.8792588921848763</v>
      </c>
      <c r="I26" s="426">
        <v>0.75117514312489975</v>
      </c>
      <c r="J26" s="59"/>
      <c r="K26" s="105"/>
      <c r="L26" s="22" t="s">
        <v>89</v>
      </c>
      <c r="M26" s="420">
        <v>10188.577242706113</v>
      </c>
      <c r="N26" s="56">
        <v>14105.913119023122</v>
      </c>
      <c r="O26" s="56">
        <v>7907.7704505569263</v>
      </c>
      <c r="P26" s="56">
        <v>6395.6426731005013</v>
      </c>
      <c r="Q26" s="56">
        <v>4632.6549481449001</v>
      </c>
      <c r="R26" s="56">
        <v>3702.8599235766706</v>
      </c>
      <c r="S26" s="384" t="e">
        <f>+'8'!#REF!</f>
        <v>#REF!</v>
      </c>
    </row>
    <row r="27" spans="1:19" x14ac:dyDescent="0.3">
      <c r="A27" s="105" t="s">
        <v>111</v>
      </c>
      <c r="B27" s="22" t="s">
        <v>88</v>
      </c>
      <c r="C27" s="30" t="s">
        <v>165</v>
      </c>
      <c r="D27" s="30" t="s">
        <v>165</v>
      </c>
      <c r="E27" s="30" t="s">
        <v>165</v>
      </c>
      <c r="F27" s="30" t="s">
        <v>165</v>
      </c>
      <c r="G27" s="30" t="s">
        <v>165</v>
      </c>
      <c r="H27" s="30">
        <v>5.1388071378915265</v>
      </c>
      <c r="I27" s="426">
        <v>3.2087311364336313</v>
      </c>
      <c r="J27" s="59"/>
      <c r="K27" s="105" t="s">
        <v>111</v>
      </c>
      <c r="L27" s="22" t="s">
        <v>88</v>
      </c>
      <c r="M27" s="30" t="s">
        <v>165</v>
      </c>
      <c r="N27" s="30" t="s">
        <v>165</v>
      </c>
      <c r="O27" s="30" t="s">
        <v>165</v>
      </c>
      <c r="P27" s="30" t="s">
        <v>165</v>
      </c>
      <c r="Q27" s="30" t="s">
        <v>165</v>
      </c>
      <c r="R27" s="344">
        <v>21215</v>
      </c>
      <c r="S27" s="384">
        <f>+'8'!H11</f>
        <v>26672</v>
      </c>
    </row>
    <row r="28" spans="1:19" x14ac:dyDescent="0.3">
      <c r="A28" s="105"/>
      <c r="B28" s="22" t="s">
        <v>89</v>
      </c>
      <c r="C28" s="122"/>
      <c r="D28" s="122"/>
      <c r="E28" s="122"/>
      <c r="F28" s="122"/>
      <c r="G28" s="122"/>
      <c r="H28" s="122">
        <v>0.54904622286650262</v>
      </c>
      <c r="I28" s="426">
        <v>0.49857676206233431</v>
      </c>
      <c r="J28" s="59"/>
      <c r="K28" s="105"/>
      <c r="L28" s="22" t="s">
        <v>89</v>
      </c>
      <c r="M28" s="420"/>
      <c r="N28" s="56"/>
      <c r="O28" s="56"/>
      <c r="P28" s="56"/>
      <c r="Q28" s="56"/>
      <c r="R28" s="56">
        <v>2223.6274193308554</v>
      </c>
      <c r="S28" s="384" t="e">
        <f>+'8'!#REF!</f>
        <v>#REF!</v>
      </c>
    </row>
    <row r="29" spans="1:19" x14ac:dyDescent="0.3">
      <c r="A29" s="105" t="s">
        <v>104</v>
      </c>
      <c r="B29" s="22" t="s">
        <v>88</v>
      </c>
      <c r="C29" s="122">
        <v>19.154990433602691</v>
      </c>
      <c r="D29" s="122">
        <v>18.58115325781354</v>
      </c>
      <c r="E29" s="122">
        <v>16.658662832599386</v>
      </c>
      <c r="F29" s="122">
        <v>20.894427870025158</v>
      </c>
      <c r="G29" s="122">
        <v>19.322335754177328</v>
      </c>
      <c r="H29" s="122">
        <v>14.61998503048404</v>
      </c>
      <c r="I29" s="426">
        <v>10.168039728980597</v>
      </c>
      <c r="J29" s="59"/>
      <c r="K29" s="105" t="s">
        <v>104</v>
      </c>
      <c r="L29" s="22" t="s">
        <v>88</v>
      </c>
      <c r="M29" s="420">
        <v>388350</v>
      </c>
      <c r="N29" s="56">
        <v>304405</v>
      </c>
      <c r="O29" s="56">
        <v>228600</v>
      </c>
      <c r="P29" s="56">
        <v>162693</v>
      </c>
      <c r="Q29" s="56">
        <v>119778</v>
      </c>
      <c r="R29" s="56">
        <v>60357</v>
      </c>
      <c r="S29" s="384">
        <f>+'8'!H12</f>
        <v>84520</v>
      </c>
    </row>
    <row r="30" spans="1:19" x14ac:dyDescent="0.3">
      <c r="A30" s="105"/>
      <c r="B30" s="22" t="s">
        <v>89</v>
      </c>
      <c r="C30" s="122">
        <v>0.75247843419364335</v>
      </c>
      <c r="D30" s="122">
        <v>0.88790190756454568</v>
      </c>
      <c r="E30" s="122">
        <v>1.1677835414749087</v>
      </c>
      <c r="F30" s="122">
        <v>1.1509775112121188</v>
      </c>
      <c r="G30" s="122">
        <v>1.0932650867547162</v>
      </c>
      <c r="H30" s="122">
        <v>1.342824107950928</v>
      </c>
      <c r="I30" s="426">
        <v>0.92193715720280245</v>
      </c>
      <c r="J30" s="59"/>
      <c r="K30" s="105"/>
      <c r="L30" s="22" t="s">
        <v>89</v>
      </c>
      <c r="M30" s="420">
        <v>16086.614093314343</v>
      </c>
      <c r="N30" s="56">
        <v>15401.249102852466</v>
      </c>
      <c r="O30" s="56">
        <v>16191.254179831183</v>
      </c>
      <c r="P30" s="56">
        <v>9431.4603993642741</v>
      </c>
      <c r="Q30" s="56">
        <v>6968.0303517191014</v>
      </c>
      <c r="R30" s="56">
        <v>5950.4652494456896</v>
      </c>
      <c r="S30" s="384" t="e">
        <f>+'8'!#REF!</f>
        <v>#REF!</v>
      </c>
    </row>
    <row r="31" spans="1:19" x14ac:dyDescent="0.3">
      <c r="A31" s="105" t="s">
        <v>105</v>
      </c>
      <c r="B31" s="22" t="s">
        <v>88</v>
      </c>
      <c r="C31" s="122">
        <v>11.638845442631457</v>
      </c>
      <c r="D31" s="122">
        <v>14.357489656620556</v>
      </c>
      <c r="E31" s="122">
        <v>13.180747949184521</v>
      </c>
      <c r="F31" s="122">
        <v>13.156607071533424</v>
      </c>
      <c r="G31" s="122">
        <v>13.319051321677577</v>
      </c>
      <c r="H31" s="122">
        <v>11.057337121735108</v>
      </c>
      <c r="I31" s="426">
        <v>7.2369687403757323</v>
      </c>
      <c r="J31" s="59"/>
      <c r="K31" s="105" t="s">
        <v>105</v>
      </c>
      <c r="L31" s="22" t="s">
        <v>88</v>
      </c>
      <c r="M31" s="420">
        <v>235967</v>
      </c>
      <c r="N31" s="56">
        <v>235211</v>
      </c>
      <c r="O31" s="56">
        <v>180874</v>
      </c>
      <c r="P31" s="56">
        <v>102443</v>
      </c>
      <c r="Q31" s="56">
        <v>82564</v>
      </c>
      <c r="R31" s="56">
        <v>45649</v>
      </c>
      <c r="S31" s="384">
        <f>+'8'!H13</f>
        <v>60156</v>
      </c>
    </row>
    <row r="32" spans="1:19" x14ac:dyDescent="0.3">
      <c r="A32" s="105"/>
      <c r="B32" s="22" t="s">
        <v>89</v>
      </c>
      <c r="C32" s="122">
        <v>0.5132280741385824</v>
      </c>
      <c r="D32" s="122">
        <v>0.9132613372693148</v>
      </c>
      <c r="E32" s="122">
        <v>1.54837362797585</v>
      </c>
      <c r="F32" s="122">
        <v>0.95358402786910812</v>
      </c>
      <c r="G32" s="122">
        <v>0.92180506944616347</v>
      </c>
      <c r="H32" s="122">
        <v>0.98223853542038753</v>
      </c>
      <c r="I32" s="426">
        <v>0.60094169118450746</v>
      </c>
      <c r="J32" s="59"/>
      <c r="K32" s="105"/>
      <c r="L32" s="22" t="s">
        <v>89</v>
      </c>
      <c r="M32" s="420">
        <v>10292.807728299642</v>
      </c>
      <c r="N32" s="56">
        <v>16175.195671946696</v>
      </c>
      <c r="O32" s="56">
        <v>23310.51862593041</v>
      </c>
      <c r="P32" s="56">
        <v>7711.2132807947137</v>
      </c>
      <c r="Q32" s="56">
        <v>5835.7344206001853</v>
      </c>
      <c r="R32" s="56">
        <v>4116.1242550891648</v>
      </c>
      <c r="S32" s="384" t="e">
        <f>+'8'!#REF!</f>
        <v>#REF!</v>
      </c>
    </row>
    <row r="33" spans="1:19" x14ac:dyDescent="0.3">
      <c r="A33" s="105" t="s">
        <v>108</v>
      </c>
      <c r="B33" s="22" t="s">
        <v>88</v>
      </c>
      <c r="C33" s="122">
        <v>3.7987894894419427</v>
      </c>
      <c r="D33" s="122">
        <v>3.6130105002545405</v>
      </c>
      <c r="E33" s="122">
        <v>3.2090880803113695</v>
      </c>
      <c r="F33" s="122">
        <v>3.7786251208833832</v>
      </c>
      <c r="G33" s="122">
        <v>2.8877517769166987</v>
      </c>
      <c r="H33" s="122">
        <v>2.9997165965424779</v>
      </c>
      <c r="I33" s="426">
        <v>2.3335242146596857</v>
      </c>
      <c r="J33" s="59"/>
      <c r="K33" s="105" t="s">
        <v>108</v>
      </c>
      <c r="L33" s="22" t="s">
        <v>88</v>
      </c>
      <c r="M33" s="420">
        <v>77017</v>
      </c>
      <c r="N33" s="56">
        <v>59190</v>
      </c>
      <c r="O33" s="56">
        <v>44037</v>
      </c>
      <c r="P33" s="56">
        <v>29422</v>
      </c>
      <c r="Q33" s="56">
        <v>17901</v>
      </c>
      <c r="R33" s="56">
        <v>12384</v>
      </c>
      <c r="S33" s="384">
        <f>+'8'!H14</f>
        <v>19397</v>
      </c>
    </row>
    <row r="34" spans="1:19" x14ac:dyDescent="0.3">
      <c r="A34" s="105"/>
      <c r="B34" s="22" t="s">
        <v>89</v>
      </c>
      <c r="C34" s="122">
        <v>0.4013761609757277</v>
      </c>
      <c r="D34" s="122">
        <v>0.64221683203589597</v>
      </c>
      <c r="E34" s="122">
        <v>0.35266272423386158</v>
      </c>
      <c r="F34" s="122">
        <v>0.35619693600088775</v>
      </c>
      <c r="G34" s="122">
        <v>0.38189096387322946</v>
      </c>
      <c r="H34" s="122">
        <v>0.44931180488031186</v>
      </c>
      <c r="I34" s="426">
        <v>0.25781819188996208</v>
      </c>
      <c r="J34" s="59"/>
      <c r="K34" s="105"/>
      <c r="L34" s="22" t="s">
        <v>89</v>
      </c>
      <c r="M34" s="420">
        <v>8279.6651610240224</v>
      </c>
      <c r="N34" s="56">
        <v>10805.855164411982</v>
      </c>
      <c r="O34" s="56">
        <v>4666.4007045423705</v>
      </c>
      <c r="P34" s="56">
        <v>2703.9921227695909</v>
      </c>
      <c r="Q34" s="56">
        <v>2359.0557715605905</v>
      </c>
      <c r="R34" s="56">
        <v>1845.561533681057</v>
      </c>
      <c r="S34" s="384" t="e">
        <f>+'8'!#REF!</f>
        <v>#REF!</v>
      </c>
    </row>
    <row r="35" spans="1:19" x14ac:dyDescent="0.3">
      <c r="A35" s="105" t="s">
        <v>106</v>
      </c>
      <c r="B35" s="22" t="s">
        <v>88</v>
      </c>
      <c r="C35" s="122">
        <v>4.9715671578847678</v>
      </c>
      <c r="D35" s="122">
        <v>4.9006681536228376</v>
      </c>
      <c r="E35" s="122">
        <v>5.7012561039862009</v>
      </c>
      <c r="F35" s="122">
        <v>6.1631582124285451</v>
      </c>
      <c r="G35" s="122">
        <v>6.9503818394757815</v>
      </c>
      <c r="H35" s="122">
        <v>7.2018389735465886</v>
      </c>
      <c r="I35" s="426">
        <v>4.0176509085309515</v>
      </c>
      <c r="J35" s="59"/>
      <c r="K35" s="105" t="s">
        <v>106</v>
      </c>
      <c r="L35" s="22" t="s">
        <v>88</v>
      </c>
      <c r="M35" s="420">
        <v>100794</v>
      </c>
      <c r="N35" s="56">
        <v>80285</v>
      </c>
      <c r="O35" s="56">
        <v>78236</v>
      </c>
      <c r="P35" s="56">
        <v>47989</v>
      </c>
      <c r="Q35" s="56">
        <v>43085</v>
      </c>
      <c r="R35" s="56">
        <v>29732</v>
      </c>
      <c r="S35" s="384">
        <f>+'8'!H15</f>
        <v>33396</v>
      </c>
    </row>
    <row r="36" spans="1:19" x14ac:dyDescent="0.3">
      <c r="A36" s="105"/>
      <c r="B36" s="22" t="s">
        <v>89</v>
      </c>
      <c r="C36" s="122">
        <v>0.42503789232246736</v>
      </c>
      <c r="D36" s="122">
        <v>0.54384946071692331</v>
      </c>
      <c r="E36" s="122">
        <v>0.54381727097721888</v>
      </c>
      <c r="F36" s="122">
        <v>0.61320326965293248</v>
      </c>
      <c r="G36" s="122">
        <v>0.62872898752323225</v>
      </c>
      <c r="H36" s="122">
        <v>0.89263861147121559</v>
      </c>
      <c r="I36" s="426">
        <v>0.46528117833713251</v>
      </c>
      <c r="J36" s="59"/>
      <c r="K36" s="105"/>
      <c r="L36" s="22" t="s">
        <v>89</v>
      </c>
      <c r="M36" s="420">
        <v>8774.2772292650752</v>
      </c>
      <c r="N36" s="56">
        <v>9120.5185665845056</v>
      </c>
      <c r="O36" s="56">
        <v>7212.3809606288705</v>
      </c>
      <c r="P36" s="56">
        <v>4813.585396426126</v>
      </c>
      <c r="Q36" s="56">
        <v>3900.9332127961461</v>
      </c>
      <c r="R36" s="56">
        <v>3775.7141192950849</v>
      </c>
      <c r="S36" s="384" t="e">
        <f>+'8'!#REF!</f>
        <v>#REF!</v>
      </c>
    </row>
    <row r="37" spans="1:19" x14ac:dyDescent="0.3">
      <c r="A37" s="105" t="s">
        <v>107</v>
      </c>
      <c r="B37" s="22" t="s">
        <v>88</v>
      </c>
      <c r="C37" s="122">
        <v>0.42862589640274856</v>
      </c>
      <c r="D37" s="122">
        <v>0.49821577467608652</v>
      </c>
      <c r="E37" s="122">
        <v>0.24681929577434</v>
      </c>
      <c r="F37" s="122">
        <v>0.20818269733369463</v>
      </c>
      <c r="G37" s="122">
        <v>0.26617453951804659</v>
      </c>
      <c r="H37" s="122">
        <v>0.27444112595951448</v>
      </c>
      <c r="I37" s="426">
        <v>0.29738989836772406</v>
      </c>
      <c r="J37" s="59"/>
      <c r="K37" s="105" t="s">
        <v>107</v>
      </c>
      <c r="L37" s="22" t="s">
        <v>88</v>
      </c>
      <c r="M37" s="420">
        <v>8690</v>
      </c>
      <c r="N37" s="56">
        <v>8162</v>
      </c>
      <c r="O37" s="56">
        <v>3387</v>
      </c>
      <c r="P37" s="56">
        <v>1621</v>
      </c>
      <c r="Q37" s="56">
        <v>1650</v>
      </c>
      <c r="R37" s="56">
        <v>1133</v>
      </c>
      <c r="S37" s="384">
        <f>+'8'!H16</f>
        <v>2472</v>
      </c>
    </row>
    <row r="38" spans="1:19" x14ac:dyDescent="0.3">
      <c r="A38" s="105"/>
      <c r="B38" s="22" t="s">
        <v>89</v>
      </c>
      <c r="C38" s="122">
        <v>9.4730131574919732E-2</v>
      </c>
      <c r="D38" s="122">
        <v>0.15858237044409124</v>
      </c>
      <c r="E38" s="122">
        <v>3.2906885433592638E-2</v>
      </c>
      <c r="F38" s="122">
        <v>5.0269615057249854E-2</v>
      </c>
      <c r="G38" s="122">
        <v>8.3204680592016203E-2</v>
      </c>
      <c r="H38" s="122">
        <v>6.7199740741705344E-2</v>
      </c>
      <c r="I38" s="426">
        <v>5.3323204761475861E-2</v>
      </c>
      <c r="J38" s="59"/>
      <c r="K38" s="105"/>
      <c r="L38" s="22" t="s">
        <v>89</v>
      </c>
      <c r="M38" s="420">
        <v>1919.2586564807232</v>
      </c>
      <c r="N38" s="56">
        <v>2602.2995481103321</v>
      </c>
      <c r="O38" s="56">
        <v>432.24706339028353</v>
      </c>
      <c r="P38" s="56">
        <v>388.59496130111359</v>
      </c>
      <c r="Q38" s="56">
        <v>514.17380330001254</v>
      </c>
      <c r="R38" s="56">
        <v>274.55161714364476</v>
      </c>
      <c r="S38" s="384" t="e">
        <f>+'8'!#REF!</f>
        <v>#REF!</v>
      </c>
    </row>
    <row r="39" spans="1:19" x14ac:dyDescent="0.3">
      <c r="A39" s="105" t="s">
        <v>96</v>
      </c>
      <c r="B39" s="22" t="s">
        <v>88</v>
      </c>
      <c r="C39" s="122">
        <v>0.34171694019312332</v>
      </c>
      <c r="D39" s="122">
        <v>0.50218343276894917</v>
      </c>
      <c r="E39" s="122">
        <v>0.17904783280707212</v>
      </c>
      <c r="F39" s="122">
        <v>0.6177413782696306</v>
      </c>
      <c r="G39" s="122">
        <v>0.37716125660193517</v>
      </c>
      <c r="H39" s="122">
        <v>0.25990761531735129</v>
      </c>
      <c r="I39" s="426">
        <v>0.38966257314444103</v>
      </c>
      <c r="J39" s="59"/>
      <c r="K39" s="105" t="s">
        <v>96</v>
      </c>
      <c r="L39" s="22" t="s">
        <v>88</v>
      </c>
      <c r="M39" s="420">
        <v>6928</v>
      </c>
      <c r="N39" s="56">
        <v>8227</v>
      </c>
      <c r="O39" s="56">
        <v>2457</v>
      </c>
      <c r="P39" s="56">
        <v>4810</v>
      </c>
      <c r="Q39" s="56">
        <v>2338</v>
      </c>
      <c r="R39" s="56">
        <v>1073</v>
      </c>
      <c r="S39" s="384">
        <f>+'8'!H17</f>
        <v>3239</v>
      </c>
    </row>
    <row r="40" spans="1:19" x14ac:dyDescent="0.3">
      <c r="A40" s="105"/>
      <c r="B40" s="22" t="s">
        <v>89</v>
      </c>
      <c r="C40" s="122">
        <v>0.10682167513233121</v>
      </c>
      <c r="D40" s="122">
        <v>0.23939863904774883</v>
      </c>
      <c r="E40" s="122">
        <v>4.130474006441525E-2</v>
      </c>
      <c r="F40" s="122">
        <v>0.34466239285382849</v>
      </c>
      <c r="G40" s="122">
        <v>9.2034245294648737E-2</v>
      </c>
      <c r="H40" s="122">
        <v>8.102146331020911E-2</v>
      </c>
      <c r="I40" s="426">
        <v>7.1313536370657529E-2</v>
      </c>
      <c r="J40" s="59"/>
      <c r="K40" s="105"/>
      <c r="L40" s="22" t="s">
        <v>89</v>
      </c>
      <c r="M40" s="420">
        <v>2167.7549309080559</v>
      </c>
      <c r="N40" s="56">
        <v>3935.9262665549995</v>
      </c>
      <c r="O40" s="56">
        <v>559.39307388553812</v>
      </c>
      <c r="P40" s="56">
        <v>2695.7427117801767</v>
      </c>
      <c r="Q40" s="56">
        <v>567.24354557808772</v>
      </c>
      <c r="R40" s="56">
        <v>332.66071303957727</v>
      </c>
      <c r="S40" s="384" t="e">
        <f>+'8'!#REF!</f>
        <v>#REF!</v>
      </c>
    </row>
    <row r="41" spans="1:19" ht="13.2" customHeight="1" x14ac:dyDescent="0.3">
      <c r="A41" s="332" t="s">
        <v>6</v>
      </c>
      <c r="B41" s="22" t="s">
        <v>88</v>
      </c>
      <c r="C41" s="122">
        <v>100</v>
      </c>
      <c r="D41" s="122">
        <v>100</v>
      </c>
      <c r="E41" s="122">
        <v>100</v>
      </c>
      <c r="F41" s="122">
        <v>100</v>
      </c>
      <c r="G41" s="122">
        <v>100</v>
      </c>
      <c r="H41" s="122">
        <v>100</v>
      </c>
      <c r="I41" s="426">
        <v>100</v>
      </c>
      <c r="J41" s="59"/>
      <c r="K41" s="332" t="s">
        <v>6</v>
      </c>
      <c r="L41" s="22" t="s">
        <v>88</v>
      </c>
      <c r="M41" s="56">
        <v>2027409</v>
      </c>
      <c r="N41" s="56">
        <v>1638246</v>
      </c>
      <c r="O41" s="56">
        <v>1372259</v>
      </c>
      <c r="P41" s="56">
        <v>778643</v>
      </c>
      <c r="Q41" s="56">
        <v>619894</v>
      </c>
      <c r="R41" s="56">
        <v>412839</v>
      </c>
      <c r="S41" s="384" t="e">
        <f>+'8'!#REF!</f>
        <v>#REF!</v>
      </c>
    </row>
    <row r="42" spans="1:19" ht="13.2" customHeight="1" x14ac:dyDescent="0.3">
      <c r="A42" s="332"/>
      <c r="B42" s="22" t="s">
        <v>89</v>
      </c>
      <c r="C42" s="122">
        <v>0</v>
      </c>
      <c r="D42" s="122">
        <v>0</v>
      </c>
      <c r="E42" s="122">
        <v>0</v>
      </c>
      <c r="F42" s="122">
        <v>0</v>
      </c>
      <c r="G42" s="122">
        <v>0</v>
      </c>
      <c r="H42" s="122">
        <v>0</v>
      </c>
      <c r="I42" s="426">
        <v>0</v>
      </c>
      <c r="J42" s="59"/>
      <c r="K42" s="332"/>
      <c r="L42" s="22" t="s">
        <v>89</v>
      </c>
      <c r="M42" s="56">
        <v>44634.818292320284</v>
      </c>
      <c r="N42" s="56">
        <v>42559.290520602008</v>
      </c>
      <c r="O42" s="56">
        <v>54354.434876409599</v>
      </c>
      <c r="P42" s="56">
        <v>25566.780853121207</v>
      </c>
      <c r="Q42" s="56">
        <v>20790.997222581191</v>
      </c>
      <c r="R42" s="56">
        <v>16298.45996713995</v>
      </c>
      <c r="S42" s="384" t="e">
        <f>+'8'!#REF!</f>
        <v>#REF!</v>
      </c>
    </row>
    <row r="43" spans="1:19" x14ac:dyDescent="0.3">
      <c r="A43" s="106"/>
      <c r="B43" s="11"/>
      <c r="C43" s="11"/>
      <c r="D43" s="11"/>
      <c r="E43" s="11"/>
      <c r="F43" s="11"/>
      <c r="G43" s="11"/>
      <c r="H43" s="11"/>
      <c r="I43" s="104"/>
      <c r="J43" s="171"/>
      <c r="K43" s="106"/>
      <c r="L43" s="11"/>
      <c r="M43" s="11"/>
      <c r="N43" s="11"/>
      <c r="O43" s="11"/>
      <c r="P43" s="11"/>
      <c r="Q43" s="11"/>
      <c r="R43" s="483"/>
      <c r="S43" s="104"/>
    </row>
    <row r="44" spans="1:19" ht="13.2" customHeight="1" x14ac:dyDescent="0.3">
      <c r="A44" s="333" t="s">
        <v>42</v>
      </c>
      <c r="B44" s="43"/>
      <c r="C44" s="43">
        <v>2006</v>
      </c>
      <c r="D44" s="43">
        <v>2009</v>
      </c>
      <c r="E44" s="43">
        <v>2011</v>
      </c>
      <c r="F44" s="43">
        <v>2013</v>
      </c>
      <c r="G44" s="43">
        <v>2015</v>
      </c>
      <c r="H44" s="43">
        <v>2017</v>
      </c>
      <c r="I44" s="226">
        <v>2020</v>
      </c>
      <c r="J44" s="171"/>
      <c r="K44" s="333" t="s">
        <v>42</v>
      </c>
      <c r="L44" s="43"/>
      <c r="M44" s="43">
        <v>2006</v>
      </c>
      <c r="N44" s="43">
        <v>2009</v>
      </c>
      <c r="O44" s="43">
        <v>2011</v>
      </c>
      <c r="P44" s="43">
        <v>2013</v>
      </c>
      <c r="Q44" s="43">
        <v>2015</v>
      </c>
      <c r="R44" s="75">
        <v>2017</v>
      </c>
      <c r="S44" s="226">
        <v>2020</v>
      </c>
    </row>
    <row r="45" spans="1:19" ht="13.2" customHeight="1" x14ac:dyDescent="0.3">
      <c r="A45" s="332"/>
      <c r="B45" s="278"/>
      <c r="C45" s="278"/>
      <c r="D45" s="278"/>
      <c r="E45" s="278"/>
      <c r="F45" s="278"/>
      <c r="G45" s="278"/>
      <c r="H45" s="489"/>
      <c r="I45" s="500"/>
      <c r="J45" s="213"/>
      <c r="K45" s="332"/>
      <c r="L45" s="278"/>
      <c r="M45" s="278"/>
      <c r="N45" s="278"/>
      <c r="O45" s="278"/>
      <c r="P45" s="278"/>
      <c r="Q45" s="278"/>
      <c r="R45" s="489"/>
      <c r="S45" s="104"/>
    </row>
    <row r="46" spans="1:19" ht="13.2" customHeight="1" x14ac:dyDescent="0.3">
      <c r="A46" s="105" t="s">
        <v>109</v>
      </c>
      <c r="B46" s="22" t="s">
        <v>88</v>
      </c>
      <c r="C46" s="122">
        <v>1.1802075960868756</v>
      </c>
      <c r="D46" s="122">
        <v>0.78658345710422728</v>
      </c>
      <c r="E46" s="122">
        <v>1.0236474158275926</v>
      </c>
      <c r="F46" s="122">
        <v>1.0001591282356319</v>
      </c>
      <c r="G46" s="122">
        <v>0.90528632817155152</v>
      </c>
      <c r="H46" s="122">
        <v>0.86628701206325742</v>
      </c>
      <c r="I46" s="426">
        <v>1.1808395780329177</v>
      </c>
      <c r="J46" s="59"/>
      <c r="K46" s="105" t="s">
        <v>109</v>
      </c>
      <c r="L46" s="22" t="s">
        <v>88</v>
      </c>
      <c r="M46" s="420">
        <v>31433</v>
      </c>
      <c r="N46" s="56">
        <v>20077</v>
      </c>
      <c r="O46" s="56">
        <v>24433</v>
      </c>
      <c r="P46" s="56">
        <v>17033</v>
      </c>
      <c r="Q46" s="336">
        <v>12914</v>
      </c>
      <c r="R46" s="336">
        <v>9658</v>
      </c>
      <c r="S46" s="430">
        <f>+'8'!H20</f>
        <v>15126</v>
      </c>
    </row>
    <row r="47" spans="1:19" ht="13.2" customHeight="1" x14ac:dyDescent="0.3">
      <c r="A47" s="105"/>
      <c r="B47" s="22" t="s">
        <v>89</v>
      </c>
      <c r="C47" s="122">
        <v>0.19885532533304501</v>
      </c>
      <c r="D47" s="122">
        <v>0.16669516457442538</v>
      </c>
      <c r="E47" s="122">
        <v>0.13173298448685786</v>
      </c>
      <c r="F47" s="122">
        <v>0.11449181448034626</v>
      </c>
      <c r="G47" s="122">
        <v>0.16112710831113047</v>
      </c>
      <c r="H47" s="122">
        <v>0.11356347163204135</v>
      </c>
      <c r="I47" s="426">
        <v>0.12869448139579678</v>
      </c>
      <c r="J47" s="59"/>
      <c r="K47" s="105"/>
      <c r="L47" s="22" t="s">
        <v>89</v>
      </c>
      <c r="M47" s="420">
        <v>5314.7438745795598</v>
      </c>
      <c r="N47" s="56">
        <v>4267.0404151779367</v>
      </c>
      <c r="O47" s="56">
        <v>3053.0288038590434</v>
      </c>
      <c r="P47" s="56">
        <v>1918.2335789710444</v>
      </c>
      <c r="Q47" s="336">
        <v>2301.3544321164923</v>
      </c>
      <c r="R47" s="336">
        <v>1254.0483583603875</v>
      </c>
      <c r="S47" s="430" t="e">
        <f>+'8'!#REF!</f>
        <v>#REF!</v>
      </c>
    </row>
    <row r="48" spans="1:19" x14ac:dyDescent="0.3">
      <c r="A48" s="105" t="s">
        <v>97</v>
      </c>
      <c r="B48" s="22" t="s">
        <v>88</v>
      </c>
      <c r="C48" s="122">
        <v>1.3797686743549935</v>
      </c>
      <c r="D48" s="122">
        <v>1.9213839668927386</v>
      </c>
      <c r="E48" s="122">
        <v>1.325843986464208</v>
      </c>
      <c r="F48" s="122">
        <v>1.1189474753512711</v>
      </c>
      <c r="G48" s="122">
        <v>1.1097714001303882</v>
      </c>
      <c r="H48" s="122">
        <v>1.4737104585006544</v>
      </c>
      <c r="I48" s="426">
        <v>2.1440287036292509</v>
      </c>
      <c r="J48" s="59"/>
      <c r="K48" s="105" t="s">
        <v>97</v>
      </c>
      <c r="L48" s="22" t="s">
        <v>88</v>
      </c>
      <c r="M48" s="420">
        <v>36748</v>
      </c>
      <c r="N48" s="56">
        <v>49042</v>
      </c>
      <c r="O48" s="56">
        <v>31646</v>
      </c>
      <c r="P48" s="56">
        <v>19056</v>
      </c>
      <c r="Q48" s="336">
        <v>15831</v>
      </c>
      <c r="R48" s="336">
        <v>16430</v>
      </c>
      <c r="S48" s="430">
        <f>+'8'!H21</f>
        <v>27464</v>
      </c>
    </row>
    <row r="49" spans="1:19" x14ac:dyDescent="0.3">
      <c r="A49" s="105"/>
      <c r="B49" s="22" t="s">
        <v>89</v>
      </c>
      <c r="C49" s="122">
        <v>0.21287127565565991</v>
      </c>
      <c r="D49" s="122">
        <v>0.47247280827756222</v>
      </c>
      <c r="E49" s="122">
        <v>0.15222193749697926</v>
      </c>
      <c r="F49" s="122">
        <v>0.13104833438973437</v>
      </c>
      <c r="G49" s="122">
        <v>0.1375616150022286</v>
      </c>
      <c r="H49" s="122">
        <v>0.14581516101073705</v>
      </c>
      <c r="I49" s="426">
        <v>0.18450087661292303</v>
      </c>
      <c r="J49" s="59"/>
      <c r="K49" s="105"/>
      <c r="L49" s="22" t="s">
        <v>89</v>
      </c>
      <c r="M49" s="420">
        <v>5691.6385982017237</v>
      </c>
      <c r="N49" s="56">
        <v>12252.163799243464</v>
      </c>
      <c r="O49" s="56">
        <v>3501.0335789354162</v>
      </c>
      <c r="P49" s="56">
        <v>2200.9559994680044</v>
      </c>
      <c r="Q49" s="336">
        <v>1952.1763361357553</v>
      </c>
      <c r="R49" s="336">
        <v>1597.2731639767694</v>
      </c>
      <c r="S49" s="430" t="e">
        <f>+'8'!#REF!</f>
        <v>#REF!</v>
      </c>
    </row>
    <row r="50" spans="1:19" x14ac:dyDescent="0.3">
      <c r="A50" s="105" t="s">
        <v>98</v>
      </c>
      <c r="B50" s="22" t="s">
        <v>88</v>
      </c>
      <c r="C50" s="122">
        <v>1.5194426557580787</v>
      </c>
      <c r="D50" s="122">
        <v>1.4125749138762225</v>
      </c>
      <c r="E50" s="122">
        <v>1.1295607570960473</v>
      </c>
      <c r="F50" s="122">
        <v>0.93592064492148985</v>
      </c>
      <c r="G50" s="122">
        <v>1.5354957203244282</v>
      </c>
      <c r="H50" s="122">
        <v>1.8537537459423632</v>
      </c>
      <c r="I50" s="426">
        <v>3.0502290091830067</v>
      </c>
      <c r="J50" s="59"/>
      <c r="K50" s="105" t="s">
        <v>98</v>
      </c>
      <c r="L50" s="22" t="s">
        <v>88</v>
      </c>
      <c r="M50" s="420">
        <v>40468</v>
      </c>
      <c r="N50" s="56">
        <v>36055</v>
      </c>
      <c r="O50" s="56">
        <v>26961</v>
      </c>
      <c r="P50" s="56">
        <v>15939</v>
      </c>
      <c r="Q50" s="336">
        <v>21904</v>
      </c>
      <c r="R50" s="336">
        <v>20667</v>
      </c>
      <c r="S50" s="430">
        <f>+'8'!H22</f>
        <v>39072</v>
      </c>
    </row>
    <row r="51" spans="1:19" x14ac:dyDescent="0.3">
      <c r="A51" s="105"/>
      <c r="B51" s="22" t="s">
        <v>89</v>
      </c>
      <c r="C51" s="122">
        <v>0.28195653704230167</v>
      </c>
      <c r="D51" s="122">
        <v>0.25542491961635466</v>
      </c>
      <c r="E51" s="122">
        <v>0.12284769476292186</v>
      </c>
      <c r="F51" s="122">
        <v>0.16820627580274342</v>
      </c>
      <c r="G51" s="122">
        <v>0.28527822194304897</v>
      </c>
      <c r="H51" s="122">
        <v>0.31031413541183378</v>
      </c>
      <c r="I51" s="426">
        <v>0.51009226322492274</v>
      </c>
      <c r="J51" s="59"/>
      <c r="K51" s="105"/>
      <c r="L51" s="22" t="s">
        <v>89</v>
      </c>
      <c r="M51" s="420">
        <v>7573.3864639154772</v>
      </c>
      <c r="N51" s="56">
        <v>6567.8265780331521</v>
      </c>
      <c r="O51" s="56">
        <v>2802.5514910556221</v>
      </c>
      <c r="P51" s="56">
        <v>2861.4216260841781</v>
      </c>
      <c r="Q51" s="336">
        <v>4103.6749682827276</v>
      </c>
      <c r="R51" s="336">
        <v>3486.5255651047546</v>
      </c>
      <c r="S51" s="430" t="e">
        <f>+'8'!#REF!</f>
        <v>#REF!</v>
      </c>
    </row>
    <row r="52" spans="1:19" x14ac:dyDescent="0.3">
      <c r="A52" s="105" t="s">
        <v>99</v>
      </c>
      <c r="B52" s="22" t="s">
        <v>88</v>
      </c>
      <c r="C52" s="122">
        <v>1.2897315218268757</v>
      </c>
      <c r="D52" s="122">
        <v>1.2521788052252929</v>
      </c>
      <c r="E52" s="122">
        <v>1.2582655768653088</v>
      </c>
      <c r="F52" s="122">
        <v>0.86334407693585946</v>
      </c>
      <c r="G52" s="122">
        <v>1.0098772528758999</v>
      </c>
      <c r="H52" s="122">
        <v>1.3705596960371271</v>
      </c>
      <c r="I52" s="426">
        <v>1.3880290689822343</v>
      </c>
      <c r="J52" s="59"/>
      <c r="K52" s="105" t="s">
        <v>99</v>
      </c>
      <c r="L52" s="22" t="s">
        <v>88</v>
      </c>
      <c r="M52" s="420">
        <v>34350</v>
      </c>
      <c r="N52" s="56">
        <v>31961</v>
      </c>
      <c r="O52" s="56">
        <v>30033</v>
      </c>
      <c r="P52" s="56">
        <v>14703</v>
      </c>
      <c r="Q52" s="336">
        <v>14406</v>
      </c>
      <c r="R52" s="336">
        <v>15280</v>
      </c>
      <c r="S52" s="430">
        <f>+'8'!H23</f>
        <v>17780</v>
      </c>
    </row>
    <row r="53" spans="1:19" x14ac:dyDescent="0.3">
      <c r="A53" s="105"/>
      <c r="B53" s="22" t="s">
        <v>89</v>
      </c>
      <c r="C53" s="122">
        <v>0.18032759649316021</v>
      </c>
      <c r="D53" s="122">
        <v>0.17392049164173168</v>
      </c>
      <c r="E53" s="122">
        <v>0.19166522282781895</v>
      </c>
      <c r="F53" s="122">
        <v>0.25138122512014877</v>
      </c>
      <c r="G53" s="122">
        <v>9.1147473586087227E-2</v>
      </c>
      <c r="H53" s="122">
        <v>0.17125104971175156</v>
      </c>
      <c r="I53" s="426">
        <v>0.1657823413718314</v>
      </c>
      <c r="J53" s="59"/>
      <c r="K53" s="105"/>
      <c r="L53" s="22" t="s">
        <v>89</v>
      </c>
      <c r="M53" s="420">
        <v>4806.346568317389</v>
      </c>
      <c r="N53" s="56">
        <v>4442.9452304338529</v>
      </c>
      <c r="O53" s="56">
        <v>4505.1723763112304</v>
      </c>
      <c r="P53" s="56">
        <v>4301.3170287706462</v>
      </c>
      <c r="Q53" s="336">
        <v>1272.9343204732779</v>
      </c>
      <c r="R53" s="336">
        <v>1897.2839007381053</v>
      </c>
      <c r="S53" s="430" t="e">
        <f>+'8'!#REF!</f>
        <v>#REF!</v>
      </c>
    </row>
    <row r="54" spans="1:19" x14ac:dyDescent="0.3">
      <c r="A54" s="105" t="s">
        <v>100</v>
      </c>
      <c r="B54" s="22" t="s">
        <v>88</v>
      </c>
      <c r="C54" s="122">
        <v>5.4957957005194595</v>
      </c>
      <c r="D54" s="122">
        <v>5.1463095378484276</v>
      </c>
      <c r="E54" s="122">
        <v>4.9984142326079857</v>
      </c>
      <c r="F54" s="122">
        <v>4.7320392077880058</v>
      </c>
      <c r="G54" s="122">
        <v>5.2207134895654423</v>
      </c>
      <c r="H54" s="122">
        <v>6.1736179815996977</v>
      </c>
      <c r="I54" s="426">
        <v>5.0314882747454437</v>
      </c>
      <c r="J54" s="59"/>
      <c r="K54" s="105" t="s">
        <v>100</v>
      </c>
      <c r="L54" s="22" t="s">
        <v>88</v>
      </c>
      <c r="M54" s="420">
        <v>146372</v>
      </c>
      <c r="N54" s="56">
        <v>131356</v>
      </c>
      <c r="O54" s="56">
        <v>119305</v>
      </c>
      <c r="P54" s="56">
        <v>80588</v>
      </c>
      <c r="Q54" s="336">
        <v>74474</v>
      </c>
      <c r="R54" s="336">
        <v>68828</v>
      </c>
      <c r="S54" s="430">
        <f>+'8'!H24</f>
        <v>64451</v>
      </c>
    </row>
    <row r="55" spans="1:19" x14ac:dyDescent="0.3">
      <c r="A55" s="105"/>
      <c r="B55" s="22" t="s">
        <v>89</v>
      </c>
      <c r="C55" s="122">
        <v>0.41877731170483229</v>
      </c>
      <c r="D55" s="122">
        <v>0.42136735764842304</v>
      </c>
      <c r="E55" s="122">
        <v>0.45739544833563789</v>
      </c>
      <c r="F55" s="122">
        <v>0.39377306103813614</v>
      </c>
      <c r="G55" s="122">
        <v>0.42173305180294013</v>
      </c>
      <c r="H55" s="122">
        <v>0.58831749710568937</v>
      </c>
      <c r="I55" s="426">
        <v>0.68352521363295227</v>
      </c>
      <c r="J55" s="59"/>
      <c r="K55" s="105"/>
      <c r="L55" s="22" t="s">
        <v>89</v>
      </c>
      <c r="M55" s="420">
        <v>11327.493744924215</v>
      </c>
      <c r="N55" s="56">
        <v>10966.409733894654</v>
      </c>
      <c r="O55" s="56">
        <v>10601.482909116741</v>
      </c>
      <c r="P55" s="56">
        <v>6695.5826998782632</v>
      </c>
      <c r="Q55" s="336">
        <v>6110.6715856275086</v>
      </c>
      <c r="R55" s="336">
        <v>6763.4031491728892</v>
      </c>
      <c r="S55" s="430" t="e">
        <f>+'8'!#REF!</f>
        <v>#REF!</v>
      </c>
    </row>
    <row r="56" spans="1:19" x14ac:dyDescent="0.3">
      <c r="A56" s="105" t="s">
        <v>101</v>
      </c>
      <c r="B56" s="22" t="s">
        <v>88</v>
      </c>
      <c r="C56" s="122">
        <v>10.944920766930307</v>
      </c>
      <c r="D56" s="122">
        <v>10.504769766548048</v>
      </c>
      <c r="E56" s="122">
        <v>11.740753635429353</v>
      </c>
      <c r="F56" s="122">
        <v>11.64290214670449</v>
      </c>
      <c r="G56" s="122">
        <v>11.249693307442641</v>
      </c>
      <c r="H56" s="122">
        <v>9.184902675013209</v>
      </c>
      <c r="I56" s="426">
        <v>9.9359617409850323</v>
      </c>
      <c r="J56" s="59"/>
      <c r="K56" s="105" t="s">
        <v>101</v>
      </c>
      <c r="L56" s="22" t="s">
        <v>88</v>
      </c>
      <c r="M56" s="420">
        <v>291501</v>
      </c>
      <c r="N56" s="56">
        <v>268127</v>
      </c>
      <c r="O56" s="56">
        <v>280235</v>
      </c>
      <c r="P56" s="56">
        <v>198282</v>
      </c>
      <c r="Q56" s="336">
        <v>160478</v>
      </c>
      <c r="R56" s="336">
        <v>102400</v>
      </c>
      <c r="S56" s="430">
        <f>+'8'!H25</f>
        <v>127275</v>
      </c>
    </row>
    <row r="57" spans="1:19" x14ac:dyDescent="0.3">
      <c r="A57" s="105"/>
      <c r="B57" s="22" t="s">
        <v>89</v>
      </c>
      <c r="C57" s="122">
        <v>0.62174239685182464</v>
      </c>
      <c r="D57" s="122">
        <v>0.70310707085049162</v>
      </c>
      <c r="E57" s="122">
        <v>0.88428296702958953</v>
      </c>
      <c r="F57" s="122">
        <v>0.81932204752231086</v>
      </c>
      <c r="G57" s="122">
        <v>0.6914807117867896</v>
      </c>
      <c r="H57" s="122">
        <v>0.67468089625352923</v>
      </c>
      <c r="I57" s="426">
        <v>0.69305151282726107</v>
      </c>
      <c r="J57" s="59"/>
      <c r="K57" s="105"/>
      <c r="L57" s="22" t="s">
        <v>89</v>
      </c>
      <c r="M57" s="420">
        <v>17300.305595318692</v>
      </c>
      <c r="N57" s="56">
        <v>19148.136415374913</v>
      </c>
      <c r="O57" s="56">
        <v>21264.250234734853</v>
      </c>
      <c r="P57" s="56">
        <v>14805.447123204192</v>
      </c>
      <c r="Q57" s="336">
        <v>10443.233758865481</v>
      </c>
      <c r="R57" s="336">
        <v>7834.4925560696729</v>
      </c>
      <c r="S57" s="430" t="e">
        <f>+'8'!#REF!</f>
        <v>#REF!</v>
      </c>
    </row>
    <row r="58" spans="1:19" x14ac:dyDescent="0.3">
      <c r="A58" s="105" t="s">
        <v>50</v>
      </c>
      <c r="B58" s="22" t="s">
        <v>88</v>
      </c>
      <c r="C58" s="122">
        <v>31.069726227732421</v>
      </c>
      <c r="D58" s="122">
        <v>30.826063466554043</v>
      </c>
      <c r="E58" s="122">
        <v>28.676539901636339</v>
      </c>
      <c r="F58" s="122">
        <v>27.168591961734062</v>
      </c>
      <c r="G58" s="122">
        <v>24.84938766640262</v>
      </c>
      <c r="H58" s="122">
        <v>24.811256528770542</v>
      </c>
      <c r="I58" s="426">
        <v>33.830437182316601</v>
      </c>
      <c r="J58" s="59"/>
      <c r="K58" s="105" t="s">
        <v>50</v>
      </c>
      <c r="L58" s="22" t="s">
        <v>88</v>
      </c>
      <c r="M58" s="420">
        <v>827494</v>
      </c>
      <c r="N58" s="56">
        <v>786814</v>
      </c>
      <c r="O58" s="56">
        <v>684468</v>
      </c>
      <c r="P58" s="56">
        <v>462689</v>
      </c>
      <c r="Q58" s="336">
        <v>354479</v>
      </c>
      <c r="R58" s="336">
        <v>277186</v>
      </c>
      <c r="S58" s="430">
        <f>+'8'!H26</f>
        <v>433352</v>
      </c>
    </row>
    <row r="59" spans="1:19" x14ac:dyDescent="0.3">
      <c r="A59" s="105"/>
      <c r="B59" s="22" t="s">
        <v>89</v>
      </c>
      <c r="C59" s="122">
        <v>1.2548619535190162</v>
      </c>
      <c r="D59" s="122">
        <v>1.0614679692872464</v>
      </c>
      <c r="E59" s="122">
        <v>2.1092998606153301</v>
      </c>
      <c r="F59" s="122">
        <v>1.4914532918288703</v>
      </c>
      <c r="G59" s="122">
        <v>1.2130921373887806</v>
      </c>
      <c r="H59" s="122">
        <v>1.3508335086764443</v>
      </c>
      <c r="I59" s="426">
        <v>1.2910798209940162</v>
      </c>
      <c r="J59" s="59"/>
      <c r="K59" s="105"/>
      <c r="L59" s="22" t="s">
        <v>89</v>
      </c>
      <c r="M59" s="420">
        <v>45715.588062214949</v>
      </c>
      <c r="N59" s="56">
        <v>34430.600662683588</v>
      </c>
      <c r="O59" s="56">
        <v>67466.289252501025</v>
      </c>
      <c r="P59" s="56">
        <v>33112.409190835046</v>
      </c>
      <c r="Q59" s="336">
        <v>21711.782263263412</v>
      </c>
      <c r="R59" s="336">
        <v>18913.335154563141</v>
      </c>
      <c r="S59" s="430" t="e">
        <f>+'8'!#REF!</f>
        <v>#REF!</v>
      </c>
    </row>
    <row r="60" spans="1:19" x14ac:dyDescent="0.3">
      <c r="A60" s="105" t="s">
        <v>102</v>
      </c>
      <c r="B60" s="22" t="s">
        <v>88</v>
      </c>
      <c r="C60" s="122">
        <v>6.5449650721179573</v>
      </c>
      <c r="D60" s="122">
        <v>5.9336373833416065</v>
      </c>
      <c r="E60" s="122">
        <v>5.0443742545112666</v>
      </c>
      <c r="F60" s="122">
        <v>5.9720063486881321</v>
      </c>
      <c r="G60" s="122">
        <v>6.3914728953880449</v>
      </c>
      <c r="H60" s="122">
        <v>6.5667569310585154</v>
      </c>
      <c r="I60" s="426">
        <v>4.4784625197021279</v>
      </c>
      <c r="J60" s="59"/>
      <c r="K60" s="105" t="s">
        <v>102</v>
      </c>
      <c r="L60" s="22" t="s">
        <v>88</v>
      </c>
      <c r="M60" s="420">
        <v>174315</v>
      </c>
      <c r="N60" s="56">
        <v>151452</v>
      </c>
      <c r="O60" s="56">
        <v>120402</v>
      </c>
      <c r="P60" s="56">
        <v>101705</v>
      </c>
      <c r="Q60" s="336">
        <v>91175</v>
      </c>
      <c r="R60" s="336">
        <v>73211</v>
      </c>
      <c r="S60" s="430">
        <f>+'8'!H27</f>
        <v>57367</v>
      </c>
    </row>
    <row r="61" spans="1:19" x14ac:dyDescent="0.3">
      <c r="A61" s="105"/>
      <c r="B61" s="22" t="s">
        <v>89</v>
      </c>
      <c r="C61" s="122">
        <v>0.36330112677147602</v>
      </c>
      <c r="D61" s="122">
        <v>0.36749507338696208</v>
      </c>
      <c r="E61" s="122">
        <v>0.41397122387499496</v>
      </c>
      <c r="F61" s="122">
        <v>0.39730197996642796</v>
      </c>
      <c r="G61" s="122">
        <v>0.51798545549052422</v>
      </c>
      <c r="H61" s="122">
        <v>0.50986607627198288</v>
      </c>
      <c r="I61" s="426">
        <v>0.46986005803161485</v>
      </c>
      <c r="J61" s="59"/>
      <c r="K61" s="105"/>
      <c r="L61" s="22" t="s">
        <v>89</v>
      </c>
      <c r="M61" s="420">
        <v>9544.3213937026376</v>
      </c>
      <c r="N61" s="56">
        <v>9385.3620154645487</v>
      </c>
      <c r="O61" s="56">
        <v>9389.3599798948635</v>
      </c>
      <c r="P61" s="56">
        <v>6637.9433191777198</v>
      </c>
      <c r="Q61" s="336">
        <v>7607.4176448902799</v>
      </c>
      <c r="R61" s="336">
        <v>5778.2098398745602</v>
      </c>
      <c r="S61" s="430" t="e">
        <f>+'8'!#REF!</f>
        <v>#REF!</v>
      </c>
    </row>
    <row r="62" spans="1:19" x14ac:dyDescent="0.3">
      <c r="A62" s="105" t="s">
        <v>103</v>
      </c>
      <c r="B62" s="22" t="s">
        <v>88</v>
      </c>
      <c r="C62" s="122">
        <v>8.3381612220722428</v>
      </c>
      <c r="D62" s="122">
        <v>8.5280659888553316</v>
      </c>
      <c r="E62" s="122">
        <v>8.9451106622642254</v>
      </c>
      <c r="F62" s="122">
        <v>9.7907904093236233</v>
      </c>
      <c r="G62" s="122">
        <v>9.815283454024156</v>
      </c>
      <c r="H62" s="122">
        <v>9.0907215440682485</v>
      </c>
      <c r="I62" s="426">
        <v>6.9229706320216273</v>
      </c>
      <c r="J62" s="59"/>
      <c r="K62" s="105" t="s">
        <v>103</v>
      </c>
      <c r="L62" s="22" t="s">
        <v>88</v>
      </c>
      <c r="M62" s="420">
        <v>222074</v>
      </c>
      <c r="N62" s="56">
        <v>217673</v>
      </c>
      <c r="O62" s="56">
        <v>213507</v>
      </c>
      <c r="P62" s="56">
        <v>166740</v>
      </c>
      <c r="Q62" s="336">
        <v>140016</v>
      </c>
      <c r="R62" s="336">
        <v>101350</v>
      </c>
      <c r="S62" s="430">
        <f>+'8'!H28</f>
        <v>88680</v>
      </c>
    </row>
    <row r="63" spans="1:19" x14ac:dyDescent="0.3">
      <c r="A63" s="105"/>
      <c r="B63" s="22" t="s">
        <v>89</v>
      </c>
      <c r="C63" s="122">
        <v>0.47732479964501479</v>
      </c>
      <c r="D63" s="122">
        <v>0.4736929751973955</v>
      </c>
      <c r="E63" s="122">
        <v>0.55341040333923619</v>
      </c>
      <c r="F63" s="122">
        <v>0.76999014347054373</v>
      </c>
      <c r="G63" s="122">
        <v>0.63842705839018499</v>
      </c>
      <c r="H63" s="122">
        <v>0.68679705212406683</v>
      </c>
      <c r="I63" s="426">
        <v>0.44637947074330825</v>
      </c>
      <c r="J63" s="59"/>
      <c r="K63" s="105"/>
      <c r="L63" s="22" t="s">
        <v>89</v>
      </c>
      <c r="M63" s="420">
        <v>12876.568394122223</v>
      </c>
      <c r="N63" s="56">
        <v>12266.213089213803</v>
      </c>
      <c r="O63" s="56">
        <v>11923.071181301078</v>
      </c>
      <c r="P63" s="56">
        <v>13801.851712622558</v>
      </c>
      <c r="Q63" s="336">
        <v>9544.5759909564786</v>
      </c>
      <c r="R63" s="336">
        <v>7994.0832320062145</v>
      </c>
      <c r="S63" s="430" t="e">
        <f>+'8'!#REF!</f>
        <v>#REF!</v>
      </c>
    </row>
    <row r="64" spans="1:19" x14ac:dyDescent="0.3">
      <c r="A64" s="105" t="s">
        <v>111</v>
      </c>
      <c r="B64" s="22" t="s">
        <v>88</v>
      </c>
      <c r="C64" s="30" t="s">
        <v>165</v>
      </c>
      <c r="D64" s="30" t="s">
        <v>165</v>
      </c>
      <c r="E64" s="30" t="s">
        <v>165</v>
      </c>
      <c r="F64" s="30" t="s">
        <v>165</v>
      </c>
      <c r="G64" s="30" t="s">
        <v>165</v>
      </c>
      <c r="H64" s="30">
        <v>4.7600040542734465</v>
      </c>
      <c r="I64" s="426">
        <v>3.8050576406784637</v>
      </c>
      <c r="J64" s="59"/>
      <c r="K64" s="105" t="s">
        <v>111</v>
      </c>
      <c r="L64" s="22" t="s">
        <v>88</v>
      </c>
      <c r="M64" s="30" t="s">
        <v>165</v>
      </c>
      <c r="N64" s="30" t="s">
        <v>165</v>
      </c>
      <c r="O64" s="30" t="s">
        <v>165</v>
      </c>
      <c r="P64" s="30" t="s">
        <v>165</v>
      </c>
      <c r="Q64" s="30" t="s">
        <v>165</v>
      </c>
      <c r="R64" s="344">
        <v>53068</v>
      </c>
      <c r="S64" s="430">
        <f>+'8'!H29</f>
        <v>48741</v>
      </c>
    </row>
    <row r="65" spans="1:19" x14ac:dyDescent="0.3">
      <c r="A65" s="105"/>
      <c r="B65" s="22" t="s">
        <v>89</v>
      </c>
      <c r="C65" s="122"/>
      <c r="D65" s="122"/>
      <c r="E65" s="122"/>
      <c r="F65" s="122"/>
      <c r="G65" s="122"/>
      <c r="H65" s="122">
        <v>0.34732754628867768</v>
      </c>
      <c r="I65" s="426">
        <v>0.39466901673704646</v>
      </c>
      <c r="J65" s="59"/>
      <c r="K65" s="105"/>
      <c r="L65" s="22" t="s">
        <v>89</v>
      </c>
      <c r="M65" s="420"/>
      <c r="N65" s="56"/>
      <c r="O65" s="56"/>
      <c r="P65" s="56"/>
      <c r="Q65" s="434"/>
      <c r="R65" s="434">
        <v>3827.580471612147</v>
      </c>
      <c r="S65" s="430" t="e">
        <f>+'8'!#REF!</f>
        <v>#REF!</v>
      </c>
    </row>
    <row r="66" spans="1:19" x14ac:dyDescent="0.3">
      <c r="A66" s="105" t="s">
        <v>104</v>
      </c>
      <c r="B66" s="22" t="s">
        <v>88</v>
      </c>
      <c r="C66" s="122">
        <v>15.634962800538421</v>
      </c>
      <c r="D66" s="122">
        <v>15.47599131964782</v>
      </c>
      <c r="E66" s="122">
        <v>17.756907933738802</v>
      </c>
      <c r="F66" s="122">
        <v>17.217440219749637</v>
      </c>
      <c r="G66" s="122">
        <v>17.024346131467709</v>
      </c>
      <c r="H66" s="122">
        <v>12.533893995100787</v>
      </c>
      <c r="I66" s="426">
        <v>10.550426128046853</v>
      </c>
      <c r="J66" s="59"/>
      <c r="K66" s="105" t="s">
        <v>104</v>
      </c>
      <c r="L66" s="22" t="s">
        <v>88</v>
      </c>
      <c r="M66" s="420">
        <v>416413</v>
      </c>
      <c r="N66" s="56">
        <v>395014</v>
      </c>
      <c r="O66" s="56">
        <v>423832</v>
      </c>
      <c r="P66" s="56">
        <v>293218</v>
      </c>
      <c r="Q66" s="336">
        <v>242854</v>
      </c>
      <c r="R66" s="336">
        <v>139737</v>
      </c>
      <c r="S66" s="430">
        <f>+'8'!H30</f>
        <v>135146</v>
      </c>
    </row>
    <row r="67" spans="1:19" x14ac:dyDescent="0.3">
      <c r="A67" s="105"/>
      <c r="B67" s="22" t="s">
        <v>89</v>
      </c>
      <c r="C67" s="122">
        <v>0.58953420809014223</v>
      </c>
      <c r="D67" s="122">
        <v>0.68108438531604421</v>
      </c>
      <c r="E67" s="122">
        <v>1.4213942827609531</v>
      </c>
      <c r="F67" s="122">
        <v>0.77926565441239315</v>
      </c>
      <c r="G67" s="122">
        <v>0.6866599844999054</v>
      </c>
      <c r="H67" s="122">
        <v>0.74199772902620131</v>
      </c>
      <c r="I67" s="426">
        <v>0.67331552353823498</v>
      </c>
      <c r="J67" s="59"/>
      <c r="K67" s="105"/>
      <c r="L67" s="22" t="s">
        <v>89</v>
      </c>
      <c r="M67" s="420">
        <v>15449.339939506492</v>
      </c>
      <c r="N67" s="56">
        <v>18321.486193171353</v>
      </c>
      <c r="O67" s="56">
        <v>37841.579191631121</v>
      </c>
      <c r="P67" s="56">
        <v>13420.72807412871</v>
      </c>
      <c r="Q67" s="336">
        <v>10055.70402155452</v>
      </c>
      <c r="R67" s="336">
        <v>8673.8477112098099</v>
      </c>
      <c r="S67" s="430" t="e">
        <f>+'8'!#REF!</f>
        <v>#REF!</v>
      </c>
    </row>
    <row r="68" spans="1:19" x14ac:dyDescent="0.3">
      <c r="A68" s="105" t="s">
        <v>105</v>
      </c>
      <c r="B68" s="22" t="s">
        <v>88</v>
      </c>
      <c r="C68" s="122">
        <v>7.7761987275399918</v>
      </c>
      <c r="D68" s="122">
        <v>8.568458853540017</v>
      </c>
      <c r="E68" s="122">
        <v>8.2403344649469989</v>
      </c>
      <c r="F68" s="122">
        <v>9.8528562931106869</v>
      </c>
      <c r="G68" s="122">
        <v>10.458741964654998</v>
      </c>
      <c r="H68" s="122">
        <v>11.276531048827982</v>
      </c>
      <c r="I68" s="426">
        <v>9.1365569228535328</v>
      </c>
      <c r="J68" s="59"/>
      <c r="K68" s="105" t="s">
        <v>105</v>
      </c>
      <c r="L68" s="22" t="s">
        <v>88</v>
      </c>
      <c r="M68" s="420">
        <v>207107</v>
      </c>
      <c r="N68" s="56">
        <v>218704</v>
      </c>
      <c r="O68" s="56">
        <v>196685</v>
      </c>
      <c r="P68" s="56">
        <v>167797</v>
      </c>
      <c r="Q68" s="336">
        <v>149195</v>
      </c>
      <c r="R68" s="336">
        <v>125719</v>
      </c>
      <c r="S68" s="430">
        <f>+'8'!H31</f>
        <v>117035</v>
      </c>
    </row>
    <row r="69" spans="1:19" x14ac:dyDescent="0.3">
      <c r="A69" s="105"/>
      <c r="B69" s="22" t="s">
        <v>89</v>
      </c>
      <c r="C69" s="122">
        <v>0.39012633879273417</v>
      </c>
      <c r="D69" s="122">
        <v>0.58150541435632541</v>
      </c>
      <c r="E69" s="122">
        <v>0.64845493896088635</v>
      </c>
      <c r="F69" s="122">
        <v>0.53336812435401648</v>
      </c>
      <c r="G69" s="122">
        <v>0.53764970252322697</v>
      </c>
      <c r="H69" s="122">
        <v>0.61988548244458463</v>
      </c>
      <c r="I69" s="426">
        <v>0.72520198489525256</v>
      </c>
      <c r="J69" s="59"/>
      <c r="K69" s="105"/>
      <c r="L69" s="22" t="s">
        <v>89</v>
      </c>
      <c r="M69" s="420">
        <v>10182.409159716957</v>
      </c>
      <c r="N69" s="56">
        <v>15485.649072770766</v>
      </c>
      <c r="O69" s="56">
        <v>15104.557301963923</v>
      </c>
      <c r="P69" s="56">
        <v>8893.2618801120407</v>
      </c>
      <c r="Q69" s="336">
        <v>7772.9211640297899</v>
      </c>
      <c r="R69" s="336">
        <v>7004.9555423285874</v>
      </c>
      <c r="S69" s="430" t="e">
        <f>+'8'!#REF!</f>
        <v>#REF!</v>
      </c>
    </row>
    <row r="70" spans="1:19" x14ac:dyDescent="0.3">
      <c r="A70" s="105" t="s">
        <v>108</v>
      </c>
      <c r="B70" s="22" t="s">
        <v>88</v>
      </c>
      <c r="C70" s="122">
        <v>3.2291723377932637</v>
      </c>
      <c r="D70" s="122">
        <v>3.0667234491353534</v>
      </c>
      <c r="E70" s="122">
        <v>3.0653281700579464</v>
      </c>
      <c r="F70" s="122">
        <v>3.2713476987179897</v>
      </c>
      <c r="G70" s="122">
        <v>3.0831890417872989</v>
      </c>
      <c r="H70" s="122">
        <v>2.9240998750530331</v>
      </c>
      <c r="I70" s="426">
        <v>2.3627720923406246</v>
      </c>
      <c r="J70" s="59"/>
      <c r="K70" s="105" t="s">
        <v>108</v>
      </c>
      <c r="L70" s="22" t="s">
        <v>88</v>
      </c>
      <c r="M70" s="420">
        <v>86004</v>
      </c>
      <c r="N70" s="56">
        <v>78276</v>
      </c>
      <c r="O70" s="56">
        <v>73165</v>
      </c>
      <c r="P70" s="56">
        <v>55712</v>
      </c>
      <c r="Q70" s="336">
        <v>43982</v>
      </c>
      <c r="R70" s="336">
        <v>32600</v>
      </c>
      <c r="S70" s="430">
        <f>+'8'!H32</f>
        <v>30266</v>
      </c>
    </row>
    <row r="71" spans="1:19" x14ac:dyDescent="0.3">
      <c r="A71" s="105"/>
      <c r="B71" s="22" t="s">
        <v>89</v>
      </c>
      <c r="C71" s="122">
        <v>0.27082076441342318</v>
      </c>
      <c r="D71" s="122">
        <v>0.31016064731089771</v>
      </c>
      <c r="E71" s="122">
        <v>0.26644042554052233</v>
      </c>
      <c r="F71" s="122">
        <v>0.23033973294352048</v>
      </c>
      <c r="G71" s="122">
        <v>0.23575072953615619</v>
      </c>
      <c r="H71" s="122">
        <v>0.27921837467128485</v>
      </c>
      <c r="I71" s="426">
        <v>0.2055308450504667</v>
      </c>
      <c r="J71" s="59"/>
      <c r="K71" s="105"/>
      <c r="L71" s="22" t="s">
        <v>89</v>
      </c>
      <c r="M71" s="420">
        <v>7201.1313756836198</v>
      </c>
      <c r="N71" s="56">
        <v>7988.8619107555533</v>
      </c>
      <c r="O71" s="56">
        <v>5988.3465144068086</v>
      </c>
      <c r="P71" s="56">
        <v>3771.4314302839093</v>
      </c>
      <c r="Q71" s="336">
        <v>3321.1925368256907</v>
      </c>
      <c r="R71" s="336">
        <v>3097.6335298393815</v>
      </c>
      <c r="S71" s="430" t="e">
        <f>+'8'!#REF!</f>
        <v>#REF!</v>
      </c>
    </row>
    <row r="72" spans="1:19" x14ac:dyDescent="0.3">
      <c r="A72" s="105" t="s">
        <v>106</v>
      </c>
      <c r="B72" s="22" t="s">
        <v>88</v>
      </c>
      <c r="C72" s="122">
        <v>4.7076890151294712</v>
      </c>
      <c r="D72" s="122">
        <v>5.882783902875337</v>
      </c>
      <c r="E72" s="122">
        <v>6.0455653606395359</v>
      </c>
      <c r="F72" s="122">
        <v>5.917397765980497</v>
      </c>
      <c r="G72" s="122">
        <v>6.6924872591149027</v>
      </c>
      <c r="H72" s="122">
        <v>6.5884634393334487</v>
      </c>
      <c r="I72" s="426">
        <v>5.2855959586339232</v>
      </c>
      <c r="J72" s="59"/>
      <c r="K72" s="105" t="s">
        <v>106</v>
      </c>
      <c r="L72" s="22" t="s">
        <v>88</v>
      </c>
      <c r="M72" s="420">
        <v>125382</v>
      </c>
      <c r="N72" s="56">
        <v>150154</v>
      </c>
      <c r="O72" s="56">
        <v>144299</v>
      </c>
      <c r="P72" s="56">
        <v>100775</v>
      </c>
      <c r="Q72" s="336">
        <v>95469</v>
      </c>
      <c r="R72" s="336">
        <v>73453</v>
      </c>
      <c r="S72" s="430">
        <f>+'8'!H33</f>
        <v>67706</v>
      </c>
    </row>
    <row r="73" spans="1:19" x14ac:dyDescent="0.3">
      <c r="A73" s="105"/>
      <c r="B73" s="22" t="s">
        <v>89</v>
      </c>
      <c r="C73" s="122">
        <v>0.27899861964363387</v>
      </c>
      <c r="D73" s="122">
        <v>0.4683899225523499</v>
      </c>
      <c r="E73" s="122">
        <v>0.48446289434617584</v>
      </c>
      <c r="F73" s="122">
        <v>0.42893780925956915</v>
      </c>
      <c r="G73" s="122">
        <v>0.44095540197017641</v>
      </c>
      <c r="H73" s="122">
        <v>0.53549011370816046</v>
      </c>
      <c r="I73" s="426">
        <v>0.45474710578023469</v>
      </c>
      <c r="J73" s="59"/>
      <c r="K73" s="105"/>
      <c r="L73" s="22" t="s">
        <v>89</v>
      </c>
      <c r="M73" s="420">
        <v>7259.3940737081448</v>
      </c>
      <c r="N73" s="56">
        <v>12265.997869902165</v>
      </c>
      <c r="O73" s="56">
        <v>11049.673488935839</v>
      </c>
      <c r="P73" s="56">
        <v>7262.9575820311547</v>
      </c>
      <c r="Q73" s="336">
        <v>6360.9477973602043</v>
      </c>
      <c r="R73" s="336">
        <v>6100.3139087848822</v>
      </c>
      <c r="S73" s="430" t="e">
        <f>+'8'!#REF!</f>
        <v>#REF!</v>
      </c>
    </row>
    <row r="74" spans="1:19" x14ac:dyDescent="0.3">
      <c r="A74" s="105" t="s">
        <v>107</v>
      </c>
      <c r="B74" s="22" t="s">
        <v>88</v>
      </c>
      <c r="C74" s="122">
        <v>0.45397798632922137</v>
      </c>
      <c r="D74" s="122">
        <v>0.4252024834363789</v>
      </c>
      <c r="E74" s="122">
        <v>0.41133591161933869</v>
      </c>
      <c r="F74" s="122">
        <v>0.30798066268983088</v>
      </c>
      <c r="G74" s="122">
        <v>0.35211810642757502</v>
      </c>
      <c r="H74" s="122">
        <v>0.3325042403933004</v>
      </c>
      <c r="I74" s="426">
        <v>0.36074703755719373</v>
      </c>
      <c r="J74" s="59"/>
      <c r="K74" s="105" t="s">
        <v>107</v>
      </c>
      <c r="L74" s="22" t="s">
        <v>88</v>
      </c>
      <c r="M74" s="420">
        <v>12091</v>
      </c>
      <c r="N74" s="56">
        <v>10853</v>
      </c>
      <c r="O74" s="56">
        <v>9818</v>
      </c>
      <c r="P74" s="56">
        <v>5245</v>
      </c>
      <c r="Q74" s="336">
        <v>5023</v>
      </c>
      <c r="R74" s="336">
        <v>3707</v>
      </c>
      <c r="S74" s="430">
        <f>+'8'!H34</f>
        <v>4621</v>
      </c>
    </row>
    <row r="75" spans="1:19" x14ac:dyDescent="0.3">
      <c r="A75" s="105"/>
      <c r="B75" s="22" t="s">
        <v>89</v>
      </c>
      <c r="C75" s="122">
        <v>8.0046878331285556E-2</v>
      </c>
      <c r="D75" s="122">
        <v>7.1249699921514392E-2</v>
      </c>
      <c r="E75" s="122">
        <v>5.1193858448212948E-2</v>
      </c>
      <c r="F75" s="122">
        <v>4.9970099449027069E-2</v>
      </c>
      <c r="G75" s="122">
        <v>7.9570931119207794E-2</v>
      </c>
      <c r="H75" s="122">
        <v>7.1947745893366111E-2</v>
      </c>
      <c r="I75" s="426">
        <v>7.4081615826199432E-2</v>
      </c>
      <c r="J75" s="59"/>
      <c r="K75" s="105"/>
      <c r="L75" s="22" t="s">
        <v>89</v>
      </c>
      <c r="M75" s="420">
        <v>2125.2218125129793</v>
      </c>
      <c r="N75" s="56">
        <v>1811.6420399605383</v>
      </c>
      <c r="O75" s="56">
        <v>1175.7323702055696</v>
      </c>
      <c r="P75" s="56">
        <v>842.62431223849035</v>
      </c>
      <c r="Q75" s="336">
        <v>1133.5586883792123</v>
      </c>
      <c r="R75" s="336">
        <v>799.4825469371691</v>
      </c>
      <c r="S75" s="430" t="e">
        <f>+'8'!#REF!</f>
        <v>#REF!</v>
      </c>
    </row>
    <row r="76" spans="1:19" x14ac:dyDescent="0.3">
      <c r="A76" s="105" t="s">
        <v>96</v>
      </c>
      <c r="B76" s="22" t="s">
        <v>88</v>
      </c>
      <c r="C76" s="122">
        <v>0.43527969527042121</v>
      </c>
      <c r="D76" s="122">
        <v>0.26927270511915896</v>
      </c>
      <c r="E76" s="122">
        <v>0.33801773629505244</v>
      </c>
      <c r="F76" s="122">
        <v>0.20827596006879506</v>
      </c>
      <c r="G76" s="122">
        <v>0.30213598222234683</v>
      </c>
      <c r="H76" s="122">
        <v>0.19293677396438877</v>
      </c>
      <c r="I76" s="426">
        <v>0.536397510291166</v>
      </c>
      <c r="J76" s="59"/>
      <c r="K76" s="105" t="s">
        <v>96</v>
      </c>
      <c r="L76" s="22" t="s">
        <v>88</v>
      </c>
      <c r="M76" s="420">
        <v>11593</v>
      </c>
      <c r="N76" s="56">
        <v>6873</v>
      </c>
      <c r="O76" s="56">
        <v>8068</v>
      </c>
      <c r="P76" s="56">
        <v>3547</v>
      </c>
      <c r="Q76" s="336">
        <v>4310</v>
      </c>
      <c r="R76" s="336">
        <v>2151</v>
      </c>
      <c r="S76" s="430">
        <f>+'8'!H35</f>
        <v>6871</v>
      </c>
    </row>
    <row r="77" spans="1:19" x14ac:dyDescent="0.3">
      <c r="A77" s="105"/>
      <c r="B77" s="22" t="s">
        <v>89</v>
      </c>
      <c r="C77" s="122">
        <v>0.10168926621227863</v>
      </c>
      <c r="D77" s="122">
        <v>9.2412345917462405E-2</v>
      </c>
      <c r="E77" s="122">
        <v>6.1510564254857097E-2</v>
      </c>
      <c r="F77" s="122">
        <v>3.8390391151934947E-2</v>
      </c>
      <c r="G77" s="122">
        <v>6.6025018635563967E-2</v>
      </c>
      <c r="H77" s="122">
        <v>4.6188296367192849E-2</v>
      </c>
      <c r="I77" s="426">
        <v>9.7044969884419477E-2</v>
      </c>
      <c r="J77" s="59"/>
      <c r="K77" s="105"/>
      <c r="L77" s="22" t="s">
        <v>89</v>
      </c>
      <c r="M77" s="420">
        <v>2708.3218336752198</v>
      </c>
      <c r="N77" s="56">
        <v>2360.6021851992928</v>
      </c>
      <c r="O77" s="56">
        <v>1444.7014685855806</v>
      </c>
      <c r="P77" s="56">
        <v>648.62522396174222</v>
      </c>
      <c r="Q77" s="336">
        <v>939.79216053338087</v>
      </c>
      <c r="R77" s="336">
        <v>513.15061141929846</v>
      </c>
      <c r="S77" s="430" t="e">
        <f>+'8'!#REF!</f>
        <v>#REF!</v>
      </c>
    </row>
    <row r="78" spans="1:19" x14ac:dyDescent="0.3">
      <c r="A78" s="332" t="s">
        <v>6</v>
      </c>
      <c r="B78" s="22" t="s">
        <v>88</v>
      </c>
      <c r="C78" s="122">
        <v>100</v>
      </c>
      <c r="D78" s="122">
        <v>100</v>
      </c>
      <c r="E78" s="122">
        <v>100</v>
      </c>
      <c r="F78" s="122">
        <v>100</v>
      </c>
      <c r="G78" s="122">
        <v>100</v>
      </c>
      <c r="H78" s="122">
        <v>100</v>
      </c>
      <c r="I78" s="426">
        <v>100</v>
      </c>
      <c r="J78" s="59"/>
      <c r="K78" s="332" t="s">
        <v>6</v>
      </c>
      <c r="L78" s="22" t="s">
        <v>88</v>
      </c>
      <c r="M78" s="56">
        <v>2663345</v>
      </c>
      <c r="N78" s="56">
        <v>2552431</v>
      </c>
      <c r="O78" s="56">
        <v>2386857</v>
      </c>
      <c r="P78" s="56">
        <v>1703029</v>
      </c>
      <c r="Q78" s="336">
        <v>1426510</v>
      </c>
      <c r="R78" s="336">
        <v>1115445</v>
      </c>
      <c r="S78" s="430" t="e">
        <f>+'8'!#REF!</f>
        <v>#REF!</v>
      </c>
    </row>
    <row r="79" spans="1:19" x14ac:dyDescent="0.3">
      <c r="A79" s="332"/>
      <c r="B79" s="22" t="s">
        <v>89</v>
      </c>
      <c r="C79" s="122">
        <v>0</v>
      </c>
      <c r="D79" s="122">
        <v>0</v>
      </c>
      <c r="E79" s="122">
        <v>0</v>
      </c>
      <c r="F79" s="122">
        <v>0</v>
      </c>
      <c r="G79" s="122">
        <v>0</v>
      </c>
      <c r="H79" s="122">
        <v>0</v>
      </c>
      <c r="I79" s="426">
        <v>0</v>
      </c>
      <c r="J79" s="59"/>
      <c r="K79" s="332"/>
      <c r="L79" s="22" t="s">
        <v>89</v>
      </c>
      <c r="M79" s="56">
        <v>58088.694235710434</v>
      </c>
      <c r="N79" s="56">
        <v>54228.563393739736</v>
      </c>
      <c r="O79" s="56">
        <v>84958.0285716293</v>
      </c>
      <c r="P79" s="56">
        <v>44244.107554653572</v>
      </c>
      <c r="Q79" s="336">
        <v>31773.228110012235</v>
      </c>
      <c r="R79" s="336">
        <v>27725.020313271758</v>
      </c>
      <c r="S79" s="430" t="e">
        <f>+'8'!#REF!</f>
        <v>#REF!</v>
      </c>
    </row>
    <row r="80" spans="1:19" x14ac:dyDescent="0.3">
      <c r="A80" s="106"/>
      <c r="B80" s="11"/>
      <c r="C80" s="11"/>
      <c r="D80" s="11"/>
      <c r="E80" s="11"/>
      <c r="F80" s="11"/>
      <c r="G80" s="11"/>
      <c r="H80" s="483"/>
      <c r="I80" s="104"/>
      <c r="J80" s="171"/>
      <c r="K80" s="106"/>
      <c r="L80" s="11"/>
      <c r="M80" s="11"/>
      <c r="N80" s="11"/>
      <c r="O80" s="11"/>
      <c r="P80" s="11"/>
      <c r="Q80" s="11"/>
      <c r="R80" s="483"/>
      <c r="S80" s="104"/>
    </row>
    <row r="81" spans="1:19" ht="15" x14ac:dyDescent="0.3">
      <c r="A81" s="333" t="s">
        <v>112</v>
      </c>
      <c r="B81" s="43"/>
      <c r="C81" s="43">
        <v>2006</v>
      </c>
      <c r="D81" s="43">
        <v>2009</v>
      </c>
      <c r="E81" s="43">
        <v>2011</v>
      </c>
      <c r="F81" s="43">
        <v>2013</v>
      </c>
      <c r="G81" s="43">
        <v>2015</v>
      </c>
      <c r="H81" s="75">
        <v>2017</v>
      </c>
      <c r="I81" s="226">
        <v>2020</v>
      </c>
      <c r="J81" s="171"/>
      <c r="K81" s="333" t="s">
        <v>112</v>
      </c>
      <c r="L81" s="43"/>
      <c r="M81" s="43">
        <v>2006</v>
      </c>
      <c r="N81" s="43">
        <v>2009</v>
      </c>
      <c r="O81" s="43">
        <v>2011</v>
      </c>
      <c r="P81" s="43">
        <v>2013</v>
      </c>
      <c r="Q81" s="43">
        <v>2015</v>
      </c>
      <c r="R81" s="75">
        <v>2017</v>
      </c>
      <c r="S81" s="226">
        <v>2020</v>
      </c>
    </row>
    <row r="82" spans="1:19" x14ac:dyDescent="0.3">
      <c r="A82" s="332"/>
      <c r="B82" s="278"/>
      <c r="C82" s="278"/>
      <c r="D82" s="278"/>
      <c r="E82" s="278"/>
      <c r="F82" s="278"/>
      <c r="G82" s="278"/>
      <c r="H82" s="489"/>
      <c r="I82" s="428"/>
      <c r="J82" s="213"/>
      <c r="K82" s="332"/>
      <c r="L82" s="278"/>
      <c r="M82" s="278"/>
      <c r="N82" s="278"/>
      <c r="O82" s="278"/>
      <c r="P82" s="278"/>
      <c r="Q82" s="278"/>
      <c r="R82" s="489"/>
      <c r="S82" s="104"/>
    </row>
    <row r="83" spans="1:19" x14ac:dyDescent="0.3">
      <c r="A83" s="105" t="s">
        <v>109</v>
      </c>
      <c r="B83" s="22" t="s">
        <v>88</v>
      </c>
      <c r="C83" s="122">
        <v>1.1746299209039741</v>
      </c>
      <c r="D83" s="122">
        <v>0.80113547286035158</v>
      </c>
      <c r="E83" s="122">
        <v>0.98028366243553011</v>
      </c>
      <c r="F83" s="122">
        <v>1.0079494792220727</v>
      </c>
      <c r="G83" s="122">
        <v>0.79671462721925879</v>
      </c>
      <c r="H83" s="122">
        <v>0.88760185165790406</v>
      </c>
      <c r="I83" s="426">
        <v>1.4279525704424565</v>
      </c>
      <c r="J83" s="59"/>
      <c r="K83" s="105" t="s">
        <v>109</v>
      </c>
      <c r="L83" s="22" t="s">
        <v>88</v>
      </c>
      <c r="M83" s="420">
        <v>55099</v>
      </c>
      <c r="N83" s="56">
        <v>33573</v>
      </c>
      <c r="O83" s="56">
        <v>36850</v>
      </c>
      <c r="P83" s="56">
        <v>25014</v>
      </c>
      <c r="Q83" s="336">
        <v>16304</v>
      </c>
      <c r="R83" s="336">
        <v>13560</v>
      </c>
      <c r="S83" s="430" t="e">
        <f>+'8'!#REF!</f>
        <v>#REF!</v>
      </c>
    </row>
    <row r="84" spans="1:19" x14ac:dyDescent="0.3">
      <c r="A84" s="105"/>
      <c r="B84" s="22" t="s">
        <v>89</v>
      </c>
      <c r="C84" s="122">
        <v>0.15392498664508503</v>
      </c>
      <c r="D84" s="122">
        <v>0.13360490896412602</v>
      </c>
      <c r="E84" s="122">
        <v>0.10572012066742675</v>
      </c>
      <c r="F84" s="122">
        <v>0.10250550458079548</v>
      </c>
      <c r="G84" s="122">
        <v>0.13641672026189505</v>
      </c>
      <c r="H84" s="122">
        <v>0.10765439573543162</v>
      </c>
      <c r="I84" s="426">
        <v>0.11639336286632165</v>
      </c>
      <c r="J84" s="59"/>
      <c r="K84" s="105"/>
      <c r="L84" s="22" t="s">
        <v>89</v>
      </c>
      <c r="M84" s="420">
        <v>7241.3463313444818</v>
      </c>
      <c r="N84" s="56">
        <v>5608.4942593483011</v>
      </c>
      <c r="O84" s="56">
        <v>3832.8180507984348</v>
      </c>
      <c r="P84" s="56">
        <v>2506.8798256632613</v>
      </c>
      <c r="Q84" s="336">
        <v>2792.6606688087099</v>
      </c>
      <c r="R84" s="336">
        <v>1629.0280903498676</v>
      </c>
      <c r="S84" s="430" t="e">
        <f>+'8'!#REF!</f>
        <v>#REF!</v>
      </c>
    </row>
    <row r="85" spans="1:19" ht="13.2" customHeight="1" x14ac:dyDescent="0.3">
      <c r="A85" s="105" t="s">
        <v>97</v>
      </c>
      <c r="B85" s="22" t="s">
        <v>88</v>
      </c>
      <c r="C85" s="122">
        <v>1.3908424956840626</v>
      </c>
      <c r="D85" s="122">
        <v>1.7265706710395481</v>
      </c>
      <c r="E85" s="122">
        <v>1.3242475092548354</v>
      </c>
      <c r="F85" s="122">
        <v>1.0457465773075572</v>
      </c>
      <c r="G85" s="122">
        <v>1.1411725153000092</v>
      </c>
      <c r="H85" s="122">
        <v>1.4520406987704488</v>
      </c>
      <c r="I85" s="426">
        <v>2.5552685962640584</v>
      </c>
      <c r="J85" s="59"/>
      <c r="K85" s="105" t="s">
        <v>97</v>
      </c>
      <c r="L85" s="22" t="s">
        <v>88</v>
      </c>
      <c r="M85" s="420">
        <v>65241</v>
      </c>
      <c r="N85" s="56">
        <v>72355</v>
      </c>
      <c r="O85" s="56">
        <v>49780</v>
      </c>
      <c r="P85" s="56">
        <v>25952</v>
      </c>
      <c r="Q85" s="336">
        <v>23353</v>
      </c>
      <c r="R85" s="336">
        <v>22183</v>
      </c>
      <c r="S85" s="430" t="e">
        <f>+'8'!#REF!</f>
        <v>#REF!</v>
      </c>
    </row>
    <row r="86" spans="1:19" ht="13.2" customHeight="1" x14ac:dyDescent="0.3">
      <c r="A86" s="105"/>
      <c r="B86" s="22" t="s">
        <v>89</v>
      </c>
      <c r="C86" s="122">
        <v>0.13490491722910625</v>
      </c>
      <c r="D86" s="122">
        <v>0.36468712448301582</v>
      </c>
      <c r="E86" s="122">
        <v>0.12419721097911053</v>
      </c>
      <c r="F86" s="122">
        <v>0.10350485759736269</v>
      </c>
      <c r="G86" s="122">
        <v>0.12119177929554334</v>
      </c>
      <c r="H86" s="122">
        <v>0.14113898372147404</v>
      </c>
      <c r="I86" s="426">
        <v>0.16446702875346433</v>
      </c>
      <c r="J86" s="59"/>
      <c r="K86" s="105"/>
      <c r="L86" s="22" t="s">
        <v>89</v>
      </c>
      <c r="M86" s="420">
        <v>6312.9775312069514</v>
      </c>
      <c r="N86" s="56">
        <v>15492.242149817159</v>
      </c>
      <c r="O86" s="56">
        <v>4447.6772987894101</v>
      </c>
      <c r="P86" s="56">
        <v>2528.7037608515807</v>
      </c>
      <c r="Q86" s="336">
        <v>2458.7624110152474</v>
      </c>
      <c r="R86" s="336">
        <v>2125.4282896429163</v>
      </c>
      <c r="S86" s="430" t="e">
        <f>+'8'!#REF!</f>
        <v>#REF!</v>
      </c>
    </row>
    <row r="87" spans="1:19" x14ac:dyDescent="0.3">
      <c r="A87" s="105" t="s">
        <v>98</v>
      </c>
      <c r="B87" s="22" t="s">
        <v>88</v>
      </c>
      <c r="C87" s="122">
        <v>1.3656866252205935</v>
      </c>
      <c r="D87" s="122">
        <v>1.1256653757853445</v>
      </c>
      <c r="E87" s="122">
        <v>1.0375311642418057</v>
      </c>
      <c r="F87" s="122">
        <v>0.90011895206135228</v>
      </c>
      <c r="G87" s="122">
        <v>1.5194946843340806</v>
      </c>
      <c r="H87" s="122">
        <v>1.967451980477996</v>
      </c>
      <c r="I87" s="426">
        <v>3.068386528642141</v>
      </c>
      <c r="J87" s="59"/>
      <c r="K87" s="105" t="s">
        <v>98</v>
      </c>
      <c r="L87" s="22" t="s">
        <v>88</v>
      </c>
      <c r="M87" s="420">
        <v>64061</v>
      </c>
      <c r="N87" s="56">
        <v>47173</v>
      </c>
      <c r="O87" s="56">
        <v>39002</v>
      </c>
      <c r="P87" s="56">
        <v>22338</v>
      </c>
      <c r="Q87" s="336">
        <v>31095</v>
      </c>
      <c r="R87" s="336">
        <v>30057</v>
      </c>
      <c r="S87" s="430" t="e">
        <f>+'8'!#REF!</f>
        <v>#REF!</v>
      </c>
    </row>
    <row r="88" spans="1:19" x14ac:dyDescent="0.3">
      <c r="A88" s="105"/>
      <c r="B88" s="22" t="s">
        <v>89</v>
      </c>
      <c r="C88" s="122">
        <v>0.21786511524841332</v>
      </c>
      <c r="D88" s="122">
        <v>0.17765683599884163</v>
      </c>
      <c r="E88" s="122">
        <v>0.11038317758051215</v>
      </c>
      <c r="F88" s="122">
        <v>0.15353086280517098</v>
      </c>
      <c r="G88" s="122">
        <v>0.25081057679868096</v>
      </c>
      <c r="H88" s="122">
        <v>0.26439877778448395</v>
      </c>
      <c r="I88" s="426">
        <v>0.35038822675394399</v>
      </c>
      <c r="J88" s="59"/>
      <c r="K88" s="105"/>
      <c r="L88" s="22" t="s">
        <v>89</v>
      </c>
      <c r="M88" s="420">
        <v>10299.679208792884</v>
      </c>
      <c r="N88" s="56">
        <v>7476.8374176873385</v>
      </c>
      <c r="O88" s="56">
        <v>3998.8787119170352</v>
      </c>
      <c r="P88" s="56">
        <v>3811.6552543190178</v>
      </c>
      <c r="Q88" s="336">
        <v>5169.5722448579045</v>
      </c>
      <c r="R88" s="336">
        <v>4059.7246384188356</v>
      </c>
      <c r="S88" s="430" t="e">
        <f>+'8'!#REF!</f>
        <v>#REF!</v>
      </c>
    </row>
    <row r="89" spans="1:19" x14ac:dyDescent="0.3">
      <c r="A89" s="105" t="s">
        <v>99</v>
      </c>
      <c r="B89" s="22" t="s">
        <v>88</v>
      </c>
      <c r="C89" s="122">
        <v>1.2538282757953201</v>
      </c>
      <c r="D89" s="122">
        <v>1.4283610977414867</v>
      </c>
      <c r="E89" s="122">
        <v>1.1899872203996897</v>
      </c>
      <c r="F89" s="122">
        <v>0.81227495011427786</v>
      </c>
      <c r="G89" s="122">
        <v>0.94302004882711332</v>
      </c>
      <c r="H89" s="122">
        <v>1.4756053496994197</v>
      </c>
      <c r="I89" s="426">
        <v>1.4142227124991418</v>
      </c>
      <c r="J89" s="59"/>
      <c r="K89" s="105" t="s">
        <v>99</v>
      </c>
      <c r="L89" s="22" t="s">
        <v>88</v>
      </c>
      <c r="M89" s="420">
        <v>58814</v>
      </c>
      <c r="N89" s="56">
        <v>59858</v>
      </c>
      <c r="O89" s="56">
        <v>44733</v>
      </c>
      <c r="P89" s="56">
        <v>20158</v>
      </c>
      <c r="Q89" s="336">
        <v>19298</v>
      </c>
      <c r="R89" s="336">
        <v>22543</v>
      </c>
      <c r="S89" s="430" t="e">
        <f>+'8'!#REF!</f>
        <v>#REF!</v>
      </c>
    </row>
    <row r="90" spans="1:19" x14ac:dyDescent="0.3">
      <c r="A90" s="105"/>
      <c r="B90" s="22" t="s">
        <v>89</v>
      </c>
      <c r="C90" s="122">
        <v>0.14574877421409035</v>
      </c>
      <c r="D90" s="122">
        <v>0.16434133262054915</v>
      </c>
      <c r="E90" s="122">
        <v>0.14456306000972718</v>
      </c>
      <c r="F90" s="122">
        <v>0.1810633809500431</v>
      </c>
      <c r="G90" s="122">
        <v>0.10171036231615173</v>
      </c>
      <c r="H90" s="122">
        <v>0.18765072562105359</v>
      </c>
      <c r="I90" s="426">
        <v>0.1485545862840412</v>
      </c>
      <c r="J90" s="59"/>
      <c r="K90" s="105"/>
      <c r="L90" s="22" t="s">
        <v>89</v>
      </c>
      <c r="M90" s="420">
        <v>6845.4301834746211</v>
      </c>
      <c r="N90" s="56">
        <v>6893.9523364656579</v>
      </c>
      <c r="O90" s="56">
        <v>5305.7768543143402</v>
      </c>
      <c r="P90" s="56">
        <v>4507.4558975748587</v>
      </c>
      <c r="Q90" s="336">
        <v>2060.6398379753568</v>
      </c>
      <c r="R90" s="336">
        <v>2861.5471514549608</v>
      </c>
      <c r="S90" s="430" t="e">
        <f>+'8'!#REF!</f>
        <v>#REF!</v>
      </c>
    </row>
    <row r="91" spans="1:19" x14ac:dyDescent="0.3">
      <c r="A91" s="105" t="s">
        <v>100</v>
      </c>
      <c r="B91" s="22" t="s">
        <v>88</v>
      </c>
      <c r="C91" s="122">
        <v>5.3841877020197604</v>
      </c>
      <c r="D91" s="122">
        <v>5.0905856022785816</v>
      </c>
      <c r="E91" s="122">
        <v>4.9894177248055129</v>
      </c>
      <c r="F91" s="122">
        <v>4.8305336079868733</v>
      </c>
      <c r="G91" s="122">
        <v>5.113017761888659</v>
      </c>
      <c r="H91" s="122">
        <v>6.0256776146289353</v>
      </c>
      <c r="I91" s="426">
        <v>4.6545165314591292</v>
      </c>
      <c r="J91" s="59"/>
      <c r="K91" s="105" t="s">
        <v>100</v>
      </c>
      <c r="L91" s="22" t="s">
        <v>88</v>
      </c>
      <c r="M91" s="420">
        <v>252559</v>
      </c>
      <c r="N91" s="56">
        <v>213330</v>
      </c>
      <c r="O91" s="56">
        <v>187558</v>
      </c>
      <c r="P91" s="56">
        <v>119878</v>
      </c>
      <c r="Q91" s="336">
        <v>104633</v>
      </c>
      <c r="R91" s="336">
        <v>92055</v>
      </c>
      <c r="S91" s="430" t="e">
        <f>+'8'!#REF!</f>
        <v>#REF!</v>
      </c>
    </row>
    <row r="92" spans="1:19" x14ac:dyDescent="0.3">
      <c r="A92" s="105"/>
      <c r="B92" s="22" t="s">
        <v>89</v>
      </c>
      <c r="C92" s="122">
        <v>0.33342732092270855</v>
      </c>
      <c r="D92" s="122">
        <v>0.36326677786992806</v>
      </c>
      <c r="E92" s="122">
        <v>0.38032009368156866</v>
      </c>
      <c r="F92" s="122">
        <v>0.39149617697680528</v>
      </c>
      <c r="G92" s="122">
        <v>0.33364154665953083</v>
      </c>
      <c r="H92" s="122">
        <v>0.50570089969166987</v>
      </c>
      <c r="I92" s="426">
        <v>0.48480520949234407</v>
      </c>
      <c r="J92" s="59"/>
      <c r="K92" s="105"/>
      <c r="L92" s="22" t="s">
        <v>89</v>
      </c>
      <c r="M92" s="420">
        <v>15884.516193068297</v>
      </c>
      <c r="N92" s="56">
        <v>15497.473078735073</v>
      </c>
      <c r="O92" s="56">
        <v>13675.278365361704</v>
      </c>
      <c r="P92" s="56">
        <v>9824.479547836545</v>
      </c>
      <c r="Q92" s="336">
        <v>6818.2039720964149</v>
      </c>
      <c r="R92" s="336">
        <v>7919.3399910455219</v>
      </c>
      <c r="S92" s="430" t="e">
        <f>+'8'!#REF!</f>
        <v>#REF!</v>
      </c>
    </row>
    <row r="93" spans="1:19" x14ac:dyDescent="0.3">
      <c r="A93" s="105" t="s">
        <v>101</v>
      </c>
      <c r="B93" s="22" t="s">
        <v>88</v>
      </c>
      <c r="C93" s="122">
        <v>10.782360362534467</v>
      </c>
      <c r="D93" s="122">
        <v>9.9275129054327014</v>
      </c>
      <c r="E93" s="122">
        <v>11.424654094207256</v>
      </c>
      <c r="F93" s="122">
        <v>11.247014109842073</v>
      </c>
      <c r="G93" s="122">
        <v>10.705413007402253</v>
      </c>
      <c r="H93" s="122">
        <v>8.6278041934605483</v>
      </c>
      <c r="I93" s="426">
        <v>10.561953616752321</v>
      </c>
      <c r="J93" s="59"/>
      <c r="K93" s="105" t="s">
        <v>101</v>
      </c>
      <c r="L93" s="22" t="s">
        <v>88</v>
      </c>
      <c r="M93" s="420">
        <v>505774</v>
      </c>
      <c r="N93" s="56">
        <v>416030</v>
      </c>
      <c r="O93" s="56">
        <v>429466</v>
      </c>
      <c r="P93" s="56">
        <v>279114</v>
      </c>
      <c r="Q93" s="336">
        <v>219076</v>
      </c>
      <c r="R93" s="336">
        <v>131808</v>
      </c>
      <c r="S93" s="430" t="e">
        <f>+'8'!#REF!</f>
        <v>#REF!</v>
      </c>
    </row>
    <row r="94" spans="1:19" x14ac:dyDescent="0.3">
      <c r="A94" s="105"/>
      <c r="B94" s="22" t="s">
        <v>89</v>
      </c>
      <c r="C94" s="122">
        <v>0.52556979692807293</v>
      </c>
      <c r="D94" s="122">
        <v>0.61852930277932694</v>
      </c>
      <c r="E94" s="122">
        <v>0.83640450857738624</v>
      </c>
      <c r="F94" s="122">
        <v>0.72791939259095195</v>
      </c>
      <c r="G94" s="122">
        <v>0.57930104518298842</v>
      </c>
      <c r="H94" s="122">
        <v>0.54269363048581132</v>
      </c>
      <c r="I94" s="426">
        <v>0.59945554898994757</v>
      </c>
      <c r="J94" s="59"/>
      <c r="K94" s="105"/>
      <c r="L94" s="22" t="s">
        <v>89</v>
      </c>
      <c r="M94" s="420">
        <v>25987.090840765981</v>
      </c>
      <c r="N94" s="56">
        <v>27608.954949566905</v>
      </c>
      <c r="O94" s="56">
        <v>32193.057857223426</v>
      </c>
      <c r="P94" s="56">
        <v>19253.27888729436</v>
      </c>
      <c r="Q94" s="336">
        <v>12312.111736157272</v>
      </c>
      <c r="R94" s="336">
        <v>8476.6173939170531</v>
      </c>
      <c r="S94" s="430" t="e">
        <f>+'8'!#REF!</f>
        <v>#REF!</v>
      </c>
    </row>
    <row r="95" spans="1:19" x14ac:dyDescent="0.3">
      <c r="A95" s="105" t="s">
        <v>50</v>
      </c>
      <c r="B95" s="22" t="s">
        <v>88</v>
      </c>
      <c r="C95" s="122">
        <v>28.095483156865615</v>
      </c>
      <c r="D95" s="122">
        <v>28.334300162002464</v>
      </c>
      <c r="E95" s="122">
        <v>28.780064249147934</v>
      </c>
      <c r="F95" s="122">
        <v>25.90229490440316</v>
      </c>
      <c r="G95" s="122">
        <v>24.721658089018593</v>
      </c>
      <c r="H95" s="122">
        <v>25.311380679080877</v>
      </c>
      <c r="I95" s="426">
        <v>34.687018419314597</v>
      </c>
      <c r="J95" s="59"/>
      <c r="K95" s="105" t="s">
        <v>50</v>
      </c>
      <c r="L95" s="22" t="s">
        <v>88</v>
      </c>
      <c r="M95" s="420">
        <v>1317890</v>
      </c>
      <c r="N95" s="56">
        <v>1187399</v>
      </c>
      <c r="O95" s="56">
        <v>1081876</v>
      </c>
      <c r="P95" s="56">
        <v>642810</v>
      </c>
      <c r="Q95" s="336">
        <v>505905</v>
      </c>
      <c r="R95" s="336">
        <v>387257</v>
      </c>
      <c r="S95" s="430" t="e">
        <f>+'8'!#REF!</f>
        <v>#REF!</v>
      </c>
    </row>
    <row r="96" spans="1:19" x14ac:dyDescent="0.3">
      <c r="A96" s="105"/>
      <c r="B96" s="22" t="s">
        <v>89</v>
      </c>
      <c r="C96" s="122">
        <v>1.0021953374417887</v>
      </c>
      <c r="D96" s="122">
        <v>0.86326547588471192</v>
      </c>
      <c r="E96" s="122">
        <v>1.9023187096564229</v>
      </c>
      <c r="F96" s="122">
        <v>1.2514442925816649</v>
      </c>
      <c r="G96" s="122">
        <v>1.2077000052608107</v>
      </c>
      <c r="H96" s="122">
        <v>1.2632897064590465</v>
      </c>
      <c r="I96" s="426">
        <v>1.0501463270443883</v>
      </c>
      <c r="J96" s="59"/>
      <c r="K96" s="105"/>
      <c r="L96" s="22" t="s">
        <v>89</v>
      </c>
      <c r="M96" s="420">
        <v>61922.866562212163</v>
      </c>
      <c r="N96" s="56">
        <v>43291.937596984193</v>
      </c>
      <c r="O96" s="56">
        <v>96039.573380380389</v>
      </c>
      <c r="P96" s="56">
        <v>39646.178928333291</v>
      </c>
      <c r="Q96" s="336">
        <v>31342.784362510156</v>
      </c>
      <c r="R96" s="336">
        <v>24399.443433345372</v>
      </c>
      <c r="S96" s="430" t="e">
        <f>+'8'!#REF!</f>
        <v>#REF!</v>
      </c>
    </row>
    <row r="97" spans="1:19" x14ac:dyDescent="0.3">
      <c r="A97" s="105" t="s">
        <v>102</v>
      </c>
      <c r="B97" s="22" t="s">
        <v>88</v>
      </c>
      <c r="C97" s="122">
        <v>5.8318556035980569</v>
      </c>
      <c r="D97" s="122">
        <v>5.3173508719474203</v>
      </c>
      <c r="E97" s="122">
        <v>4.5421583159444934</v>
      </c>
      <c r="F97" s="122">
        <v>5.8023783965004236</v>
      </c>
      <c r="G97" s="122">
        <v>6.1402342841393978</v>
      </c>
      <c r="H97" s="122">
        <v>6.130213024444398</v>
      </c>
      <c r="I97" s="426">
        <v>4.6955640722758663</v>
      </c>
      <c r="J97" s="59"/>
      <c r="K97" s="105" t="s">
        <v>102</v>
      </c>
      <c r="L97" s="22" t="s">
        <v>88</v>
      </c>
      <c r="M97" s="420">
        <v>273558</v>
      </c>
      <c r="N97" s="56">
        <v>222833</v>
      </c>
      <c r="O97" s="56">
        <v>170745</v>
      </c>
      <c r="P97" s="56">
        <v>143996</v>
      </c>
      <c r="Q97" s="336">
        <v>125654</v>
      </c>
      <c r="R97" s="336">
        <v>93652</v>
      </c>
      <c r="S97" s="430" t="e">
        <f>+'8'!#REF!</f>
        <v>#REF!</v>
      </c>
    </row>
    <row r="98" spans="1:19" x14ac:dyDescent="0.3">
      <c r="A98" s="105"/>
      <c r="B98" s="22" t="s">
        <v>89</v>
      </c>
      <c r="C98" s="122">
        <v>0.28360574881634076</v>
      </c>
      <c r="D98" s="122">
        <v>0.2861658720034857</v>
      </c>
      <c r="E98" s="122">
        <v>0.31337263348167244</v>
      </c>
      <c r="F98" s="122">
        <v>0.36032213490873699</v>
      </c>
      <c r="G98" s="122">
        <v>0.48452388345378572</v>
      </c>
      <c r="H98" s="122">
        <v>0.46433066270448853</v>
      </c>
      <c r="I98" s="426">
        <v>0.31548256580922701</v>
      </c>
      <c r="J98" s="59"/>
      <c r="K98" s="105"/>
      <c r="L98" s="22" t="s">
        <v>89</v>
      </c>
      <c r="M98" s="420">
        <v>13209.288123338918</v>
      </c>
      <c r="N98" s="56">
        <v>11889.375613826849</v>
      </c>
      <c r="O98" s="56">
        <v>10944.380820768254</v>
      </c>
      <c r="P98" s="56">
        <v>8871.7072531260674</v>
      </c>
      <c r="Q98" s="336">
        <v>10200.461124126065</v>
      </c>
      <c r="R98" s="336">
        <v>7211.7918077452059</v>
      </c>
      <c r="S98" s="430" t="e">
        <f>+'8'!#REF!</f>
        <v>#REF!</v>
      </c>
    </row>
    <row r="99" spans="1:19" x14ac:dyDescent="0.3">
      <c r="A99" s="105" t="s">
        <v>103</v>
      </c>
      <c r="B99" s="22" t="s">
        <v>88</v>
      </c>
      <c r="C99" s="122">
        <v>8.9840993580136583</v>
      </c>
      <c r="D99" s="122">
        <v>9.1338941178239228</v>
      </c>
      <c r="E99" s="122">
        <v>8.6628877640381408</v>
      </c>
      <c r="F99" s="122">
        <v>9.1527002762653566</v>
      </c>
      <c r="G99" s="122">
        <v>9.4280992414010143</v>
      </c>
      <c r="H99" s="122">
        <v>8.7183317274460101</v>
      </c>
      <c r="I99" s="426">
        <v>6.6234728492059176</v>
      </c>
      <c r="J99" s="59"/>
      <c r="K99" s="105" t="s">
        <v>103</v>
      </c>
      <c r="L99" s="22" t="s">
        <v>88</v>
      </c>
      <c r="M99" s="420">
        <v>421422</v>
      </c>
      <c r="N99" s="56">
        <v>382772</v>
      </c>
      <c r="O99" s="56">
        <v>325648</v>
      </c>
      <c r="P99" s="56">
        <v>227140</v>
      </c>
      <c r="Q99" s="336">
        <v>192937</v>
      </c>
      <c r="R99" s="336">
        <v>133191</v>
      </c>
      <c r="S99" s="430" t="e">
        <f>+'8'!#REF!</f>
        <v>#REF!</v>
      </c>
    </row>
    <row r="100" spans="1:19" x14ac:dyDescent="0.3">
      <c r="A100" s="105"/>
      <c r="B100" s="22" t="s">
        <v>89</v>
      </c>
      <c r="C100" s="122">
        <v>0.38267512124059039</v>
      </c>
      <c r="D100" s="122">
        <v>0.52918713681922447</v>
      </c>
      <c r="E100" s="122">
        <v>0.48288306878172249</v>
      </c>
      <c r="F100" s="122">
        <v>0.62833847266116982</v>
      </c>
      <c r="G100" s="122">
        <v>0.54928463606395539</v>
      </c>
      <c r="H100" s="122">
        <v>0.6035188377036671</v>
      </c>
      <c r="I100" s="426">
        <v>0.39485539566357075</v>
      </c>
      <c r="J100" s="59"/>
      <c r="K100" s="105"/>
      <c r="L100" s="22" t="s">
        <v>89</v>
      </c>
      <c r="M100" s="420">
        <v>18075.079274646614</v>
      </c>
      <c r="N100" s="56">
        <v>23207.213305144505</v>
      </c>
      <c r="O100" s="56">
        <v>16344.000511274897</v>
      </c>
      <c r="P100" s="56">
        <v>16309.520474469593</v>
      </c>
      <c r="Q100" s="336">
        <v>11629.785312025733</v>
      </c>
      <c r="R100" s="336">
        <v>9564.5970201164237</v>
      </c>
      <c r="S100" s="430" t="e">
        <f>+'8'!#REF!</f>
        <v>#REF!</v>
      </c>
    </row>
    <row r="101" spans="1:19" x14ac:dyDescent="0.3">
      <c r="A101" s="105" t="s">
        <v>111</v>
      </c>
      <c r="B101" s="22" t="s">
        <v>88</v>
      </c>
      <c r="C101" s="30" t="s">
        <v>165</v>
      </c>
      <c r="D101" s="30" t="s">
        <v>165</v>
      </c>
      <c r="E101" s="30" t="s">
        <v>165</v>
      </c>
      <c r="F101" s="30" t="s">
        <v>165</v>
      </c>
      <c r="G101" s="30" t="s">
        <v>165</v>
      </c>
      <c r="H101" s="30">
        <v>4.8623693471020717</v>
      </c>
      <c r="I101" s="426">
        <v>3.570378541652365</v>
      </c>
      <c r="J101" s="59"/>
      <c r="K101" s="105" t="s">
        <v>111</v>
      </c>
      <c r="L101" s="22" t="s">
        <v>88</v>
      </c>
      <c r="M101" s="30" t="s">
        <v>165</v>
      </c>
      <c r="N101" s="30" t="s">
        <v>165</v>
      </c>
      <c r="O101" s="30" t="s">
        <v>165</v>
      </c>
      <c r="P101" s="30" t="s">
        <v>165</v>
      </c>
      <c r="Q101" s="30" t="s">
        <v>165</v>
      </c>
      <c r="R101" s="344">
        <v>74283</v>
      </c>
      <c r="S101" s="430" t="e">
        <f>+'8'!#REF!</f>
        <v>#REF!</v>
      </c>
    </row>
    <row r="102" spans="1:19" x14ac:dyDescent="0.3">
      <c r="A102" s="105"/>
      <c r="B102" s="22" t="s">
        <v>89</v>
      </c>
      <c r="C102" s="122"/>
      <c r="D102" s="122"/>
      <c r="E102" s="122"/>
      <c r="F102" s="122"/>
      <c r="G102" s="122"/>
      <c r="H102" s="122">
        <v>0.31126202902310868</v>
      </c>
      <c r="I102" s="426">
        <v>0.26220344932720563</v>
      </c>
      <c r="J102" s="59"/>
      <c r="K102" s="105"/>
      <c r="L102" s="22" t="s">
        <v>89</v>
      </c>
      <c r="M102" s="420"/>
      <c r="N102" s="56"/>
      <c r="O102" s="56"/>
      <c r="P102" s="56"/>
      <c r="Q102" s="434"/>
      <c r="R102" s="434">
        <v>4667.0822326874277</v>
      </c>
      <c r="S102" s="430" t="e">
        <f>+'8'!#REF!</f>
        <v>#REF!</v>
      </c>
    </row>
    <row r="103" spans="1:19" x14ac:dyDescent="0.3">
      <c r="A103" s="105" t="s">
        <v>104</v>
      </c>
      <c r="B103" s="22" t="s">
        <v>88</v>
      </c>
      <c r="C103" s="122">
        <v>17.156367611688868</v>
      </c>
      <c r="D103" s="122">
        <v>16.689880895139378</v>
      </c>
      <c r="E103" s="122">
        <v>17.355995398918257</v>
      </c>
      <c r="F103" s="122">
        <v>18.371122372336071</v>
      </c>
      <c r="G103" s="122">
        <v>17.720450116399302</v>
      </c>
      <c r="H103" s="122">
        <v>13.097625730504179</v>
      </c>
      <c r="I103" s="426">
        <v>10.399941293021207</v>
      </c>
      <c r="J103" s="59"/>
      <c r="K103" s="105" t="s">
        <v>104</v>
      </c>
      <c r="L103" s="22" t="s">
        <v>88</v>
      </c>
      <c r="M103" s="420">
        <v>804763</v>
      </c>
      <c r="N103" s="56">
        <v>699419</v>
      </c>
      <c r="O103" s="56">
        <v>652432</v>
      </c>
      <c r="P103" s="56">
        <v>455911</v>
      </c>
      <c r="Q103" s="336">
        <v>362632</v>
      </c>
      <c r="R103" s="336">
        <v>200094</v>
      </c>
      <c r="S103" s="430" t="e">
        <f>+'8'!#REF!</f>
        <v>#REF!</v>
      </c>
    </row>
    <row r="104" spans="1:19" x14ac:dyDescent="0.3">
      <c r="A104" s="105"/>
      <c r="B104" s="22" t="s">
        <v>89</v>
      </c>
      <c r="C104" s="122">
        <v>0.53614164709648104</v>
      </c>
      <c r="D104" s="122">
        <v>0.63212000544452962</v>
      </c>
      <c r="E104" s="122">
        <v>1.2006977221323525</v>
      </c>
      <c r="F104" s="122">
        <v>0.74556663094179088</v>
      </c>
      <c r="G104" s="122">
        <v>0.6455562635628127</v>
      </c>
      <c r="H104" s="122">
        <v>0.74189631864841421</v>
      </c>
      <c r="I104" s="426">
        <v>0.60398492694411243</v>
      </c>
      <c r="J104" s="59"/>
      <c r="K104" s="105"/>
      <c r="L104" s="22" t="s">
        <v>89</v>
      </c>
      <c r="M104" s="420">
        <v>25727.524792676548</v>
      </c>
      <c r="N104" s="56">
        <v>28189.905282210995</v>
      </c>
      <c r="O104" s="56">
        <v>49521.127666329732</v>
      </c>
      <c r="P104" s="56">
        <v>19406.13962300323</v>
      </c>
      <c r="Q104" s="336">
        <v>13397.12601506916</v>
      </c>
      <c r="R104" s="336">
        <v>12044.444079535726</v>
      </c>
      <c r="S104" s="430" t="e">
        <f>+'8'!#REF!</f>
        <v>#REF!</v>
      </c>
    </row>
    <row r="105" spans="1:19" x14ac:dyDescent="0.3">
      <c r="A105" s="105" t="s">
        <v>105</v>
      </c>
      <c r="B105" s="22" t="s">
        <v>88</v>
      </c>
      <c r="C105" s="122">
        <v>9.4456882624840262</v>
      </c>
      <c r="D105" s="122">
        <v>10.831543447514566</v>
      </c>
      <c r="E105" s="122">
        <v>10.043824133120658</v>
      </c>
      <c r="F105" s="122">
        <v>10.88943260833825</v>
      </c>
      <c r="G105" s="122">
        <v>11.325183101674938</v>
      </c>
      <c r="H105" s="122">
        <v>11.217297501099683</v>
      </c>
      <c r="I105" s="426">
        <v>8.3889905477029707</v>
      </c>
      <c r="J105" s="59"/>
      <c r="K105" s="105" t="s">
        <v>105</v>
      </c>
      <c r="L105" s="22" t="s">
        <v>88</v>
      </c>
      <c r="M105" s="420">
        <v>443074</v>
      </c>
      <c r="N105" s="56">
        <v>453915</v>
      </c>
      <c r="O105" s="56">
        <v>377559</v>
      </c>
      <c r="P105" s="56">
        <v>270240</v>
      </c>
      <c r="Q105" s="336">
        <v>231759</v>
      </c>
      <c r="R105" s="336">
        <v>171368</v>
      </c>
      <c r="S105" s="430" t="e">
        <f>+'8'!#REF!</f>
        <v>#REF!</v>
      </c>
    </row>
    <row r="106" spans="1:19" x14ac:dyDescent="0.3">
      <c r="A106" s="105"/>
      <c r="B106" s="22" t="s">
        <v>89</v>
      </c>
      <c r="C106" s="122">
        <v>0.34128213212916864</v>
      </c>
      <c r="D106" s="122">
        <v>0.63304804690843564</v>
      </c>
      <c r="E106" s="122">
        <v>0.75152862976789092</v>
      </c>
      <c r="F106" s="122">
        <v>0.49369266519381216</v>
      </c>
      <c r="G106" s="122">
        <v>0.55120830249980635</v>
      </c>
      <c r="H106" s="122">
        <v>0.58754600309481075</v>
      </c>
      <c r="I106" s="426">
        <v>0.52393321520723712</v>
      </c>
      <c r="J106" s="59"/>
      <c r="K106" s="105"/>
      <c r="L106" s="22" t="s">
        <v>89</v>
      </c>
      <c r="M106" s="420">
        <v>15559.204323630982</v>
      </c>
      <c r="N106" s="56">
        <v>28385.999077451754</v>
      </c>
      <c r="O106" s="56">
        <v>28564.996206788317</v>
      </c>
      <c r="P106" s="56">
        <v>12047.210502093254</v>
      </c>
      <c r="Q106" s="336">
        <v>11555.333000875013</v>
      </c>
      <c r="R106" s="336">
        <v>9145.609746393804</v>
      </c>
      <c r="S106" s="430" t="e">
        <f>+'8'!#REF!</f>
        <v>#REF!</v>
      </c>
    </row>
    <row r="107" spans="1:19" x14ac:dyDescent="0.3">
      <c r="A107" s="105" t="s">
        <v>108</v>
      </c>
      <c r="B107" s="22" t="s">
        <v>88</v>
      </c>
      <c r="C107" s="122">
        <v>3.4753687786654344</v>
      </c>
      <c r="D107" s="122">
        <v>3.280281443785813</v>
      </c>
      <c r="E107" s="122">
        <v>3.117807484525617</v>
      </c>
      <c r="F107" s="122">
        <v>3.4305097531019411</v>
      </c>
      <c r="G107" s="122">
        <v>3.0239874433396339</v>
      </c>
      <c r="H107" s="122">
        <v>2.9445340483022981</v>
      </c>
      <c r="I107" s="426">
        <v>2.3512618449614973</v>
      </c>
      <c r="J107" s="59"/>
      <c r="K107" s="105" t="s">
        <v>108</v>
      </c>
      <c r="L107" s="22" t="s">
        <v>88</v>
      </c>
      <c r="M107" s="420">
        <v>163021</v>
      </c>
      <c r="N107" s="56">
        <v>137466</v>
      </c>
      <c r="O107" s="56">
        <v>117202</v>
      </c>
      <c r="P107" s="56">
        <v>85134</v>
      </c>
      <c r="Q107" s="336">
        <v>61883</v>
      </c>
      <c r="R107" s="336">
        <v>44984</v>
      </c>
      <c r="S107" s="430" t="e">
        <f>+'8'!#REF!</f>
        <v>#REF!</v>
      </c>
    </row>
    <row r="108" spans="1:19" x14ac:dyDescent="0.3">
      <c r="A108" s="105"/>
      <c r="B108" s="22" t="s">
        <v>89</v>
      </c>
      <c r="C108" s="122">
        <v>0.25842702585826671</v>
      </c>
      <c r="D108" s="122">
        <v>0.41321066980207627</v>
      </c>
      <c r="E108" s="122">
        <v>0.23908378866274416</v>
      </c>
      <c r="F108" s="122">
        <v>0.21682387021044872</v>
      </c>
      <c r="G108" s="122">
        <v>0.2220846257931296</v>
      </c>
      <c r="H108" s="122">
        <v>0.26531193805811043</v>
      </c>
      <c r="I108" s="426">
        <v>0.16123949025424422</v>
      </c>
      <c r="J108" s="59"/>
      <c r="K108" s="105"/>
      <c r="L108" s="22" t="s">
        <v>89</v>
      </c>
      <c r="M108" s="420">
        <v>12214.989426912571</v>
      </c>
      <c r="N108" s="56">
        <v>17713.971320931712</v>
      </c>
      <c r="O108" s="56">
        <v>8434.1888244278198</v>
      </c>
      <c r="P108" s="56">
        <v>5214.2668345820412</v>
      </c>
      <c r="Q108" s="336">
        <v>4490.7067892110999</v>
      </c>
      <c r="R108" s="336">
        <v>4038.2650616899341</v>
      </c>
      <c r="S108" s="430" t="e">
        <f>+'8'!#REF!</f>
        <v>#REF!</v>
      </c>
    </row>
    <row r="109" spans="1:19" x14ac:dyDescent="0.3">
      <c r="A109" s="105" t="s">
        <v>106</v>
      </c>
      <c r="B109" s="22" t="s">
        <v>88</v>
      </c>
      <c r="C109" s="122">
        <v>4.8217408118183132</v>
      </c>
      <c r="D109" s="122">
        <v>5.4988489926567947</v>
      </c>
      <c r="E109" s="122">
        <v>5.9198758431503578</v>
      </c>
      <c r="F109" s="122">
        <v>5.9945069291993462</v>
      </c>
      <c r="G109" s="122">
        <v>6.7706083451752441</v>
      </c>
      <c r="H109" s="122">
        <v>6.7542180725162853</v>
      </c>
      <c r="I109" s="426">
        <v>4.7866072337413623</v>
      </c>
      <c r="J109" s="59"/>
      <c r="K109" s="105" t="s">
        <v>106</v>
      </c>
      <c r="L109" s="22" t="s">
        <v>88</v>
      </c>
      <c r="M109" s="420">
        <v>226176</v>
      </c>
      <c r="N109" s="56">
        <v>230439</v>
      </c>
      <c r="O109" s="56">
        <v>222535</v>
      </c>
      <c r="P109" s="56">
        <v>148764</v>
      </c>
      <c r="Q109" s="336">
        <v>138554</v>
      </c>
      <c r="R109" s="336">
        <v>103185</v>
      </c>
      <c r="S109" s="430" t="e">
        <f>+'8'!#REF!</f>
        <v>#REF!</v>
      </c>
    </row>
    <row r="110" spans="1:19" x14ac:dyDescent="0.3">
      <c r="A110" s="105"/>
      <c r="B110" s="22" t="s">
        <v>89</v>
      </c>
      <c r="C110" s="122">
        <v>0.24309039362668516</v>
      </c>
      <c r="D110" s="122">
        <v>0.41200155799606042</v>
      </c>
      <c r="E110" s="122">
        <v>0.41793887750489556</v>
      </c>
      <c r="F110" s="122">
        <v>0.39450108070517942</v>
      </c>
      <c r="G110" s="122">
        <v>0.39757177438521407</v>
      </c>
      <c r="H110" s="122">
        <v>0.5556425989832513</v>
      </c>
      <c r="I110" s="426">
        <v>0.38842809902732001</v>
      </c>
      <c r="J110" s="59"/>
      <c r="K110" s="105"/>
      <c r="L110" s="22" t="s">
        <v>89</v>
      </c>
      <c r="M110" s="420">
        <v>11252.500770409511</v>
      </c>
      <c r="N110" s="56">
        <v>17717.843925048583</v>
      </c>
      <c r="O110" s="56">
        <v>14913.880654361863</v>
      </c>
      <c r="P110" s="56">
        <v>9813.7476108875981</v>
      </c>
      <c r="Q110" s="336">
        <v>8164.4098032141919</v>
      </c>
      <c r="R110" s="336">
        <v>8759.7434537405334</v>
      </c>
      <c r="S110" s="430" t="e">
        <f>+'8'!#REF!</f>
        <v>#REF!</v>
      </c>
    </row>
    <row r="111" spans="1:19" x14ac:dyDescent="0.3">
      <c r="A111" s="105" t="s">
        <v>107</v>
      </c>
      <c r="B111" s="22" t="s">
        <v>88</v>
      </c>
      <c r="C111" s="122">
        <v>0.44302046110284188</v>
      </c>
      <c r="D111" s="122">
        <v>0.45374530177343664</v>
      </c>
      <c r="E111" s="122">
        <v>0.35127939653897355</v>
      </c>
      <c r="F111" s="122">
        <v>0.27666831071954717</v>
      </c>
      <c r="G111" s="122">
        <v>0.32608419451877535</v>
      </c>
      <c r="H111" s="122">
        <v>0.31681364026727554</v>
      </c>
      <c r="I111" s="426">
        <v>0.33581338755838147</v>
      </c>
      <c r="J111" s="59"/>
      <c r="K111" s="105" t="s">
        <v>107</v>
      </c>
      <c r="L111" s="22" t="s">
        <v>88</v>
      </c>
      <c r="M111" s="420">
        <v>20781</v>
      </c>
      <c r="N111" s="56">
        <v>19015</v>
      </c>
      <c r="O111" s="56">
        <v>13205</v>
      </c>
      <c r="P111" s="56">
        <v>6866</v>
      </c>
      <c r="Q111" s="336">
        <v>6673</v>
      </c>
      <c r="R111" s="336">
        <v>4840</v>
      </c>
      <c r="S111" s="430" t="e">
        <f>+'8'!#REF!</f>
        <v>#REF!</v>
      </c>
    </row>
    <row r="112" spans="1:19" x14ac:dyDescent="0.3">
      <c r="A112" s="105"/>
      <c r="B112" s="22" t="s">
        <v>89</v>
      </c>
      <c r="C112" s="122">
        <v>7.5830778758599782E-2</v>
      </c>
      <c r="D112" s="122">
        <v>6.6678722446791738E-2</v>
      </c>
      <c r="E112" s="122">
        <v>3.6792556933872934E-2</v>
      </c>
      <c r="F112" s="122">
        <v>3.6222918197140248E-2</v>
      </c>
      <c r="G112" s="122">
        <v>6.9139327848956003E-2</v>
      </c>
      <c r="H112" s="122">
        <v>5.528318550260742E-2</v>
      </c>
      <c r="I112" s="426">
        <v>4.9165748352167402E-2</v>
      </c>
      <c r="J112" s="59"/>
      <c r="K112" s="105"/>
      <c r="L112" s="22" t="s">
        <v>89</v>
      </c>
      <c r="M112" s="420">
        <v>3554.2384284610407</v>
      </c>
      <c r="N112" s="56">
        <v>2784.0679093386934</v>
      </c>
      <c r="O112" s="56">
        <v>1321.5539458327198</v>
      </c>
      <c r="P112" s="56">
        <v>888.16306012228836</v>
      </c>
      <c r="Q112" s="336">
        <v>1412.447521149016</v>
      </c>
      <c r="R112" s="336">
        <v>839.78969589614121</v>
      </c>
      <c r="S112" s="430" t="e">
        <f>+'8'!#REF!</f>
        <v>#REF!</v>
      </c>
    </row>
    <row r="113" spans="1:19" x14ac:dyDescent="0.3">
      <c r="A113" s="105" t="s">
        <v>96</v>
      </c>
      <c r="B113" s="22" t="s">
        <v>88</v>
      </c>
      <c r="C113" s="122">
        <v>0.39484057360501101</v>
      </c>
      <c r="D113" s="122">
        <v>0.36032364221819052</v>
      </c>
      <c r="E113" s="122">
        <v>0.27998603927093496</v>
      </c>
      <c r="F113" s="122">
        <v>0.33674877260169755</v>
      </c>
      <c r="G113" s="122">
        <v>0.32486253936172915</v>
      </c>
      <c r="H113" s="122">
        <v>0.21103454054167275</v>
      </c>
      <c r="I113" s="426">
        <v>0.47865125450658913</v>
      </c>
      <c r="J113" s="59"/>
      <c r="K113" s="105" t="s">
        <v>96</v>
      </c>
      <c r="L113" s="22" t="s">
        <v>88</v>
      </c>
      <c r="M113" s="420">
        <v>18521</v>
      </c>
      <c r="N113" s="56">
        <v>15100</v>
      </c>
      <c r="O113" s="56">
        <v>10525</v>
      </c>
      <c r="P113" s="56">
        <v>8357</v>
      </c>
      <c r="Q113" s="336">
        <v>6648</v>
      </c>
      <c r="R113" s="336">
        <v>3224</v>
      </c>
      <c r="S113" s="430" t="e">
        <f>+'8'!#REF!</f>
        <v>#REF!</v>
      </c>
    </row>
    <row r="114" spans="1:19" x14ac:dyDescent="0.3">
      <c r="A114" s="105"/>
      <c r="B114" s="22" t="s">
        <v>89</v>
      </c>
      <c r="C114" s="122">
        <v>8.3492040127873257E-2</v>
      </c>
      <c r="D114" s="122">
        <v>0.1031233275843082</v>
      </c>
      <c r="E114" s="122">
        <v>4.2391216168386536E-2</v>
      </c>
      <c r="F114" s="122">
        <v>0.11127020905136718</v>
      </c>
      <c r="G114" s="122">
        <v>5.6994442615503613E-2</v>
      </c>
      <c r="H114" s="122">
        <v>4.0818943470738257E-2</v>
      </c>
      <c r="I114" s="426">
        <v>7.0283614132361075E-2</v>
      </c>
      <c r="J114" s="59"/>
      <c r="K114" s="105"/>
      <c r="L114" s="22" t="s">
        <v>89</v>
      </c>
      <c r="M114" s="420">
        <v>3918.5181647075283</v>
      </c>
      <c r="N114" s="56">
        <v>4327.8857243964221</v>
      </c>
      <c r="O114" s="56">
        <v>1561.8942559170471</v>
      </c>
      <c r="P114" s="56">
        <v>2764.3445982675557</v>
      </c>
      <c r="Q114" s="336">
        <v>1161.6354892994618</v>
      </c>
      <c r="R114" s="336">
        <v>620.43754721970197</v>
      </c>
      <c r="S114" s="430" t="e">
        <f>+'8'!#REF!</f>
        <v>#REF!</v>
      </c>
    </row>
    <row r="115" spans="1:19" x14ac:dyDescent="0.3">
      <c r="A115" s="332" t="s">
        <v>6</v>
      </c>
      <c r="B115" s="22" t="s">
        <v>88</v>
      </c>
      <c r="C115" s="122">
        <v>100</v>
      </c>
      <c r="D115" s="122">
        <v>100</v>
      </c>
      <c r="E115" s="122">
        <v>100</v>
      </c>
      <c r="F115" s="122">
        <v>100</v>
      </c>
      <c r="G115" s="122">
        <v>100</v>
      </c>
      <c r="H115" s="122">
        <v>100</v>
      </c>
      <c r="I115" s="426">
        <v>100</v>
      </c>
      <c r="J115" s="59"/>
      <c r="K115" s="332" t="s">
        <v>6</v>
      </c>
      <c r="L115" s="22" t="s">
        <v>88</v>
      </c>
      <c r="M115" s="56">
        <v>4690754</v>
      </c>
      <c r="N115" s="56">
        <v>4190677</v>
      </c>
      <c r="O115" s="56">
        <v>3759116</v>
      </c>
      <c r="P115" s="56">
        <v>2481672</v>
      </c>
      <c r="Q115" s="336">
        <v>2046404</v>
      </c>
      <c r="R115" s="336">
        <v>1528284</v>
      </c>
      <c r="S115" s="430" t="e">
        <f>+'8'!#REF!</f>
        <v>#REF!</v>
      </c>
    </row>
    <row r="116" spans="1:19" x14ac:dyDescent="0.3">
      <c r="A116" s="332"/>
      <c r="B116" s="22" t="s">
        <v>89</v>
      </c>
      <c r="C116" s="122">
        <v>0</v>
      </c>
      <c r="D116" s="122">
        <v>0</v>
      </c>
      <c r="E116" s="122">
        <v>0</v>
      </c>
      <c r="F116" s="122">
        <v>0</v>
      </c>
      <c r="G116" s="122">
        <v>0</v>
      </c>
      <c r="H116" s="122">
        <v>0</v>
      </c>
      <c r="I116" s="426">
        <v>0</v>
      </c>
      <c r="J116" s="59"/>
      <c r="K116" s="332"/>
      <c r="L116" s="22" t="s">
        <v>89</v>
      </c>
      <c r="M116" s="56">
        <v>81953.172768905279</v>
      </c>
      <c r="N116" s="56">
        <v>78651.563779805962</v>
      </c>
      <c r="O116" s="56">
        <v>120326.94132195668</v>
      </c>
      <c r="P116" s="56">
        <v>55542.084518366333</v>
      </c>
      <c r="Q116" s="336">
        <v>43217.35498650965</v>
      </c>
      <c r="R116" s="336">
        <v>35353.325537418576</v>
      </c>
      <c r="S116" s="430" t="e">
        <f>+'8'!#REF!</f>
        <v>#REF!</v>
      </c>
    </row>
    <row r="117" spans="1:19" x14ac:dyDescent="0.3">
      <c r="A117" s="106"/>
      <c r="B117" s="11"/>
      <c r="C117" s="11"/>
      <c r="D117" s="11"/>
      <c r="E117" s="11"/>
      <c r="F117" s="11"/>
      <c r="G117" s="11"/>
      <c r="H117" s="483"/>
      <c r="I117" s="104"/>
      <c r="J117" s="171"/>
      <c r="K117" s="106"/>
      <c r="L117" s="11"/>
      <c r="M117" s="11"/>
      <c r="N117" s="11"/>
      <c r="O117" s="11"/>
      <c r="P117" s="11"/>
      <c r="Q117" s="11"/>
      <c r="R117" s="483"/>
      <c r="S117" s="384"/>
    </row>
    <row r="118" spans="1:19" x14ac:dyDescent="0.3">
      <c r="A118" s="333" t="s">
        <v>21</v>
      </c>
      <c r="B118" s="43"/>
      <c r="C118" s="43">
        <v>2006</v>
      </c>
      <c r="D118" s="43">
        <v>2009</v>
      </c>
      <c r="E118" s="43">
        <v>2011</v>
      </c>
      <c r="F118" s="43">
        <v>2013</v>
      </c>
      <c r="G118" s="43">
        <v>2015</v>
      </c>
      <c r="H118" s="75">
        <v>2017</v>
      </c>
      <c r="I118" s="226">
        <v>2020</v>
      </c>
      <c r="J118" s="171"/>
      <c r="K118" s="333" t="s">
        <v>21</v>
      </c>
      <c r="L118" s="43"/>
      <c r="M118" s="43">
        <v>2006</v>
      </c>
      <c r="N118" s="43">
        <v>2009</v>
      </c>
      <c r="O118" s="43">
        <v>2011</v>
      </c>
      <c r="P118" s="43">
        <v>2013</v>
      </c>
      <c r="Q118" s="43">
        <v>2015</v>
      </c>
      <c r="R118" s="75">
        <v>2017</v>
      </c>
      <c r="S118" s="226">
        <v>2020</v>
      </c>
    </row>
    <row r="119" spans="1:19" x14ac:dyDescent="0.3">
      <c r="A119" s="332"/>
      <c r="B119" s="278"/>
      <c r="C119" s="278"/>
      <c r="D119" s="278"/>
      <c r="E119" s="278"/>
      <c r="F119" s="278"/>
      <c r="G119" s="278"/>
      <c r="H119" s="489"/>
      <c r="I119" s="428"/>
      <c r="J119" s="213"/>
      <c r="K119" s="332"/>
      <c r="L119" s="278"/>
      <c r="M119" s="278"/>
      <c r="N119" s="278"/>
      <c r="O119" s="278"/>
      <c r="P119" s="278"/>
      <c r="Q119" s="278"/>
      <c r="R119" s="489"/>
      <c r="S119" s="384"/>
    </row>
    <row r="120" spans="1:19" x14ac:dyDescent="0.3">
      <c r="A120" s="105" t="s">
        <v>109</v>
      </c>
      <c r="B120" s="22" t="s">
        <v>88</v>
      </c>
      <c r="C120" s="122">
        <v>1.09176733064437</v>
      </c>
      <c r="D120" s="122">
        <v>1.1689408737364388</v>
      </c>
      <c r="E120" s="122">
        <v>1.0494914579469852</v>
      </c>
      <c r="F120" s="122">
        <v>0.99194242639046737</v>
      </c>
      <c r="G120" s="122">
        <v>0.97796599091296377</v>
      </c>
      <c r="H120" s="122">
        <v>0.9059553131337782</v>
      </c>
      <c r="I120" s="426">
        <v>1.2791861446663217</v>
      </c>
      <c r="J120" s="59"/>
      <c r="K120" s="105" t="s">
        <v>109</v>
      </c>
      <c r="L120" s="22" t="s">
        <v>88</v>
      </c>
      <c r="M120" s="420">
        <v>124726</v>
      </c>
      <c r="N120" s="56">
        <v>144857</v>
      </c>
      <c r="O120" s="56">
        <v>138346</v>
      </c>
      <c r="P120" s="56">
        <v>146555</v>
      </c>
      <c r="Q120" s="336">
        <v>151420</v>
      </c>
      <c r="R120" s="336">
        <v>147305</v>
      </c>
      <c r="S120" s="430" t="e">
        <f>+'8'!#REF!</f>
        <v>#REF!</v>
      </c>
    </row>
    <row r="121" spans="1:19" x14ac:dyDescent="0.3">
      <c r="A121" s="105"/>
      <c r="B121" s="22" t="s">
        <v>89</v>
      </c>
      <c r="C121" s="122">
        <v>8.521420556299511E-2</v>
      </c>
      <c r="D121" s="122">
        <v>9.2293512282103488E-2</v>
      </c>
      <c r="E121" s="122">
        <v>0.11333597268405797</v>
      </c>
      <c r="F121" s="122">
        <v>6.0848729336988754E-2</v>
      </c>
      <c r="G121" s="122">
        <v>8.4228335827961479E-2</v>
      </c>
      <c r="H121" s="122">
        <v>4.1952199505223893E-2</v>
      </c>
      <c r="I121" s="426">
        <v>6.060417141970767E-2</v>
      </c>
      <c r="J121" s="59"/>
      <c r="K121" s="105"/>
      <c r="L121" s="22" t="s">
        <v>89</v>
      </c>
      <c r="M121" s="420">
        <v>9757.8355865085869</v>
      </c>
      <c r="N121" s="56">
        <v>11438.585635179435</v>
      </c>
      <c r="O121" s="56">
        <v>14573.914080397446</v>
      </c>
      <c r="P121" s="56">
        <v>8640.5980907041012</v>
      </c>
      <c r="Q121" s="336">
        <v>13082.432332032993</v>
      </c>
      <c r="R121" s="336">
        <v>6719.9773533686275</v>
      </c>
      <c r="S121" s="430" t="e">
        <f>+'8'!#REF!</f>
        <v>#REF!</v>
      </c>
    </row>
    <row r="122" spans="1:19" x14ac:dyDescent="0.3">
      <c r="A122" s="105" t="s">
        <v>97</v>
      </c>
      <c r="B122" s="22" t="s">
        <v>88</v>
      </c>
      <c r="C122" s="122">
        <v>1.8121047818631788</v>
      </c>
      <c r="D122" s="122">
        <v>1.7591124967903087</v>
      </c>
      <c r="E122" s="122">
        <v>1.9182466894357646</v>
      </c>
      <c r="F122" s="122">
        <v>1.9594035607318452</v>
      </c>
      <c r="G122" s="122">
        <v>1.9599104988672851</v>
      </c>
      <c r="H122" s="122">
        <v>1.9949405989016233</v>
      </c>
      <c r="I122" s="426">
        <v>1.9058345452818106</v>
      </c>
      <c r="J122" s="59"/>
      <c r="K122" s="105" t="s">
        <v>97</v>
      </c>
      <c r="L122" s="22" t="s">
        <v>88</v>
      </c>
      <c r="M122" s="420">
        <v>207019</v>
      </c>
      <c r="N122" s="56">
        <v>217992</v>
      </c>
      <c r="O122" s="56">
        <v>252867</v>
      </c>
      <c r="P122" s="56">
        <v>289493</v>
      </c>
      <c r="Q122" s="336">
        <v>303456</v>
      </c>
      <c r="R122" s="336">
        <v>324370</v>
      </c>
      <c r="S122" s="430" t="e">
        <f>+'8'!#REF!</f>
        <v>#REF!</v>
      </c>
    </row>
    <row r="123" spans="1:19" x14ac:dyDescent="0.3">
      <c r="A123" s="105"/>
      <c r="B123" s="22" t="s">
        <v>89</v>
      </c>
      <c r="C123" s="122">
        <v>0.1155570323237347</v>
      </c>
      <c r="D123" s="122">
        <v>0.19811573142837366</v>
      </c>
      <c r="E123" s="122">
        <v>0.16797098954684009</v>
      </c>
      <c r="F123" s="122">
        <v>0.12395262059733356</v>
      </c>
      <c r="G123" s="122">
        <v>0.1121316269649861</v>
      </c>
      <c r="H123" s="122">
        <v>8.0277007017259483E-2</v>
      </c>
      <c r="I123" s="426">
        <v>8.7276660745562978E-2</v>
      </c>
      <c r="J123" s="59"/>
      <c r="K123" s="105"/>
      <c r="L123" s="22" t="s">
        <v>89</v>
      </c>
      <c r="M123" s="420">
        <v>13272.494825347978</v>
      </c>
      <c r="N123" s="56">
        <v>24851.926938575958</v>
      </c>
      <c r="O123" s="56">
        <v>21372.829291240316</v>
      </c>
      <c r="P123" s="56">
        <v>17833.123336683628</v>
      </c>
      <c r="Q123" s="336">
        <v>17442.137605851</v>
      </c>
      <c r="R123" s="336">
        <v>12899.397097022274</v>
      </c>
      <c r="S123" s="430" t="e">
        <f>+'8'!#REF!</f>
        <v>#REF!</v>
      </c>
    </row>
    <row r="124" spans="1:19" x14ac:dyDescent="0.3">
      <c r="A124" s="105" t="s">
        <v>98</v>
      </c>
      <c r="B124" s="22" t="s">
        <v>88</v>
      </c>
      <c r="C124" s="122">
        <v>3.9879540229804569</v>
      </c>
      <c r="D124" s="122">
        <v>3.9526368208023168</v>
      </c>
      <c r="E124" s="122">
        <v>3.8920228301904829</v>
      </c>
      <c r="F124" s="122">
        <v>3.6559496544970211</v>
      </c>
      <c r="G124" s="122">
        <v>3.5085805503735799</v>
      </c>
      <c r="H124" s="122">
        <v>3.4186874586091496</v>
      </c>
      <c r="I124" s="426">
        <v>3.6238766335472503</v>
      </c>
      <c r="J124" s="59"/>
      <c r="K124" s="105" t="s">
        <v>98</v>
      </c>
      <c r="L124" s="22" t="s">
        <v>88</v>
      </c>
      <c r="M124" s="420">
        <v>455593</v>
      </c>
      <c r="N124" s="56">
        <v>489817</v>
      </c>
      <c r="O124" s="56">
        <v>513054</v>
      </c>
      <c r="P124" s="56">
        <v>540150</v>
      </c>
      <c r="Q124" s="336">
        <v>543239</v>
      </c>
      <c r="R124" s="336">
        <v>555866</v>
      </c>
      <c r="S124" s="430" t="e">
        <f>+'8'!#REF!</f>
        <v>#REF!</v>
      </c>
    </row>
    <row r="125" spans="1:19" x14ac:dyDescent="0.3">
      <c r="A125" s="105"/>
      <c r="B125" s="22" t="s">
        <v>89</v>
      </c>
      <c r="C125" s="122">
        <v>0.22971644349235359</v>
      </c>
      <c r="D125" s="122">
        <v>0.15223405048907546</v>
      </c>
      <c r="E125" s="122">
        <v>0.4101765910873541</v>
      </c>
      <c r="F125" s="122">
        <v>0.29365951883353225</v>
      </c>
      <c r="G125" s="122">
        <v>0.28112779495380769</v>
      </c>
      <c r="H125" s="122">
        <v>0.14875644493497264</v>
      </c>
      <c r="I125" s="426">
        <v>0.16226286606008353</v>
      </c>
      <c r="J125" s="59"/>
      <c r="K125" s="105"/>
      <c r="L125" s="22" t="s">
        <v>89</v>
      </c>
      <c r="M125" s="420">
        <v>26920.170102269061</v>
      </c>
      <c r="N125" s="56">
        <v>18678.036138644922</v>
      </c>
      <c r="O125" s="56">
        <v>54246.448341442483</v>
      </c>
      <c r="P125" s="56">
        <v>43805.224378935542</v>
      </c>
      <c r="Q125" s="336">
        <v>44790.540361266656</v>
      </c>
      <c r="R125" s="336">
        <v>24382.0951280511</v>
      </c>
      <c r="S125" s="430" t="e">
        <f>+'8'!#REF!</f>
        <v>#REF!</v>
      </c>
    </row>
    <row r="126" spans="1:19" x14ac:dyDescent="0.3">
      <c r="A126" s="105" t="s">
        <v>99</v>
      </c>
      <c r="B126" s="22" t="s">
        <v>88</v>
      </c>
      <c r="C126" s="122">
        <v>1.7967164348683835</v>
      </c>
      <c r="D126" s="122">
        <v>1.693554907869961</v>
      </c>
      <c r="E126" s="122">
        <v>1.7382311320862067</v>
      </c>
      <c r="F126" s="122">
        <v>1.74206356377627</v>
      </c>
      <c r="G126" s="122">
        <v>1.6907405699458171</v>
      </c>
      <c r="H126" s="122">
        <v>1.6130192860453423</v>
      </c>
      <c r="I126" s="426">
        <v>1.6412006800114465</v>
      </c>
      <c r="J126" s="59"/>
      <c r="K126" s="105" t="s">
        <v>99</v>
      </c>
      <c r="L126" s="22" t="s">
        <v>88</v>
      </c>
      <c r="M126" s="420">
        <v>205261</v>
      </c>
      <c r="N126" s="56">
        <v>209868</v>
      </c>
      <c r="O126" s="56">
        <v>229137</v>
      </c>
      <c r="P126" s="56">
        <v>257382</v>
      </c>
      <c r="Q126" s="336">
        <v>261780</v>
      </c>
      <c r="R126" s="336">
        <v>262271</v>
      </c>
      <c r="S126" s="430" t="e">
        <f>+'8'!#REF!</f>
        <v>#REF!</v>
      </c>
    </row>
    <row r="127" spans="1:19" x14ac:dyDescent="0.3">
      <c r="A127" s="105"/>
      <c r="B127" s="22" t="s">
        <v>89</v>
      </c>
      <c r="C127" s="122">
        <v>9.2928900493937733E-2</v>
      </c>
      <c r="D127" s="122">
        <v>0.10901269660470926</v>
      </c>
      <c r="E127" s="122">
        <v>0.10706124561882793</v>
      </c>
      <c r="F127" s="122">
        <v>0.10716777513514208</v>
      </c>
      <c r="G127" s="122">
        <v>7.6575929303433737E-2</v>
      </c>
      <c r="H127" s="122">
        <v>7.9622137528568726E-2</v>
      </c>
      <c r="I127" s="426">
        <v>6.7198439285369616E-2</v>
      </c>
      <c r="J127" s="59"/>
      <c r="K127" s="105"/>
      <c r="L127" s="22" t="s">
        <v>89</v>
      </c>
      <c r="M127" s="420">
        <v>10597.899675932282</v>
      </c>
      <c r="N127" s="56">
        <v>13502.47861696464</v>
      </c>
      <c r="O127" s="56">
        <v>12765.572089282434</v>
      </c>
      <c r="P127" s="56">
        <v>15340.322396418323</v>
      </c>
      <c r="Q127" s="336">
        <v>11767.303836256717</v>
      </c>
      <c r="R127" s="336">
        <v>12884.859252885406</v>
      </c>
      <c r="S127" s="430" t="e">
        <f>+'8'!#REF!</f>
        <v>#REF!</v>
      </c>
    </row>
    <row r="128" spans="1:19" x14ac:dyDescent="0.3">
      <c r="A128" s="105" t="s">
        <v>100</v>
      </c>
      <c r="B128" s="22" t="s">
        <v>88</v>
      </c>
      <c r="C128" s="122">
        <v>3.6252687161645656</v>
      </c>
      <c r="D128" s="122">
        <v>3.9005474268484956</v>
      </c>
      <c r="E128" s="122">
        <v>4.0213715562068044</v>
      </c>
      <c r="F128" s="122">
        <v>4.1870251588762759</v>
      </c>
      <c r="G128" s="122">
        <v>4.2200827789889868</v>
      </c>
      <c r="H128" s="122">
        <v>4.1999659032873558</v>
      </c>
      <c r="I128" s="426">
        <v>4.2616098062633263</v>
      </c>
      <c r="J128" s="59"/>
      <c r="K128" s="105" t="s">
        <v>100</v>
      </c>
      <c r="L128" s="22" t="s">
        <v>88</v>
      </c>
      <c r="M128" s="420">
        <v>414159</v>
      </c>
      <c r="N128" s="56">
        <v>483362</v>
      </c>
      <c r="O128" s="56">
        <v>530105</v>
      </c>
      <c r="P128" s="56">
        <v>618614</v>
      </c>
      <c r="Q128" s="336">
        <v>653402</v>
      </c>
      <c r="R128" s="336">
        <v>682899</v>
      </c>
      <c r="S128" s="430" t="e">
        <f>+'8'!#REF!</f>
        <v>#REF!</v>
      </c>
    </row>
    <row r="129" spans="1:19" x14ac:dyDescent="0.3">
      <c r="A129" s="105"/>
      <c r="B129" s="22" t="s">
        <v>89</v>
      </c>
      <c r="C129" s="122">
        <v>0.13533021045634117</v>
      </c>
      <c r="D129" s="122">
        <v>0.25712408169355128</v>
      </c>
      <c r="E129" s="122">
        <v>0.37430602459449552</v>
      </c>
      <c r="F129" s="122">
        <v>0.31872164366531164</v>
      </c>
      <c r="G129" s="122">
        <v>0.1104818260894245</v>
      </c>
      <c r="H129" s="122">
        <v>0.18018100272881643</v>
      </c>
      <c r="I129" s="426">
        <v>0.20031328806271517</v>
      </c>
      <c r="J129" s="59"/>
      <c r="K129" s="105"/>
      <c r="L129" s="22" t="s">
        <v>89</v>
      </c>
      <c r="M129" s="420">
        <v>15436.027596069975</v>
      </c>
      <c r="N129" s="56">
        <v>32628.540393539563</v>
      </c>
      <c r="O129" s="56">
        <v>49028.273601682849</v>
      </c>
      <c r="P129" s="56">
        <v>47659.888652786001</v>
      </c>
      <c r="Q129" s="336">
        <v>16535.270276706542</v>
      </c>
      <c r="R129" s="336">
        <v>29759.490949430416</v>
      </c>
      <c r="S129" s="430" t="e">
        <f>+'8'!#REF!</f>
        <v>#REF!</v>
      </c>
    </row>
    <row r="130" spans="1:19" x14ac:dyDescent="0.3">
      <c r="A130" s="105" t="s">
        <v>101</v>
      </c>
      <c r="B130" s="22" t="s">
        <v>88</v>
      </c>
      <c r="C130" s="122">
        <v>10.035688185172058</v>
      </c>
      <c r="D130" s="122">
        <v>10.388537654216481</v>
      </c>
      <c r="E130" s="122">
        <v>10.036166968867247</v>
      </c>
      <c r="F130" s="122">
        <v>10.229389774183939</v>
      </c>
      <c r="G130" s="122">
        <v>10.361408229691673</v>
      </c>
      <c r="H130" s="122">
        <v>10.59944038093851</v>
      </c>
      <c r="I130" s="426">
        <v>10.009646794155897</v>
      </c>
      <c r="J130" s="59"/>
      <c r="K130" s="105" t="s">
        <v>101</v>
      </c>
      <c r="L130" s="22" t="s">
        <v>88</v>
      </c>
      <c r="M130" s="420">
        <v>1146500</v>
      </c>
      <c r="N130" s="56">
        <v>1287364</v>
      </c>
      <c r="O130" s="56">
        <v>1322987</v>
      </c>
      <c r="P130" s="56">
        <v>1511346</v>
      </c>
      <c r="Q130" s="336">
        <v>1604273</v>
      </c>
      <c r="R130" s="336">
        <v>1723430</v>
      </c>
      <c r="S130" s="430" t="e">
        <f>+'8'!#REF!</f>
        <v>#REF!</v>
      </c>
    </row>
    <row r="131" spans="1:19" x14ac:dyDescent="0.3">
      <c r="A131" s="105"/>
      <c r="B131" s="22" t="s">
        <v>89</v>
      </c>
      <c r="C131" s="122">
        <v>0.26373298398399764</v>
      </c>
      <c r="D131" s="122">
        <v>0.42950226573222011</v>
      </c>
      <c r="E131" s="122">
        <v>0.53810360192996776</v>
      </c>
      <c r="F131" s="122">
        <v>0.57441966640240349</v>
      </c>
      <c r="G131" s="122">
        <v>0.23830511617533931</v>
      </c>
      <c r="H131" s="122">
        <v>0.25944599098849891</v>
      </c>
      <c r="I131" s="426">
        <v>0.27513972885255056</v>
      </c>
      <c r="J131" s="59"/>
      <c r="K131" s="105"/>
      <c r="L131" s="22" t="s">
        <v>89</v>
      </c>
      <c r="M131" s="420">
        <v>31030.291145061208</v>
      </c>
      <c r="N131" s="56">
        <v>57219.786692622365</v>
      </c>
      <c r="O131" s="56">
        <v>67441.412872485991</v>
      </c>
      <c r="P131" s="56">
        <v>89628.003526769855</v>
      </c>
      <c r="Q131" s="336">
        <v>37360.007269450813</v>
      </c>
      <c r="R131" s="336">
        <v>43334.790961436847</v>
      </c>
      <c r="S131" s="430" t="e">
        <f>+'8'!#REF!</f>
        <v>#REF!</v>
      </c>
    </row>
    <row r="132" spans="1:19" x14ac:dyDescent="0.3">
      <c r="A132" s="105" t="s">
        <v>50</v>
      </c>
      <c r="B132" s="22" t="s">
        <v>88</v>
      </c>
      <c r="C132" s="122">
        <v>45.621818330147271</v>
      </c>
      <c r="D132" s="122">
        <v>44.726455230799992</v>
      </c>
      <c r="E132" s="122">
        <v>43.949102857991626</v>
      </c>
      <c r="F132" s="122">
        <v>43.089524166121642</v>
      </c>
      <c r="G132" s="122">
        <v>42.695345832593816</v>
      </c>
      <c r="H132" s="122">
        <v>41.959596625557083</v>
      </c>
      <c r="I132" s="426">
        <v>42.650483243825668</v>
      </c>
      <c r="J132" s="59"/>
      <c r="K132" s="105" t="s">
        <v>50</v>
      </c>
      <c r="L132" s="22" t="s">
        <v>88</v>
      </c>
      <c r="M132" s="420">
        <v>5211941</v>
      </c>
      <c r="N132" s="56">
        <v>5542573</v>
      </c>
      <c r="O132" s="56">
        <v>5793456</v>
      </c>
      <c r="P132" s="56">
        <v>6366282</v>
      </c>
      <c r="Q132" s="336">
        <v>6610587</v>
      </c>
      <c r="R132" s="336">
        <v>6821904</v>
      </c>
      <c r="S132" s="430" t="e">
        <f>+'8'!#REF!</f>
        <v>#REF!</v>
      </c>
    </row>
    <row r="133" spans="1:19" x14ac:dyDescent="0.3">
      <c r="A133" s="105"/>
      <c r="B133" s="22" t="s">
        <v>89</v>
      </c>
      <c r="C133" s="122">
        <v>0.53014529001755573</v>
      </c>
      <c r="D133" s="122">
        <v>0.59368119995419255</v>
      </c>
      <c r="E133" s="122">
        <v>1.4860351623449701</v>
      </c>
      <c r="F133" s="122">
        <v>0.99441174775247965</v>
      </c>
      <c r="G133" s="122">
        <v>0.52121610763438431</v>
      </c>
      <c r="H133" s="122">
        <v>0.53810570307605521</v>
      </c>
      <c r="I133" s="426">
        <v>0.70490790575746864</v>
      </c>
      <c r="J133" s="59"/>
      <c r="K133" s="105"/>
      <c r="L133" s="22" t="s">
        <v>89</v>
      </c>
      <c r="M133" s="420">
        <v>96343.272763478468</v>
      </c>
      <c r="N133" s="56">
        <v>96495.034021636806</v>
      </c>
      <c r="O133" s="56">
        <v>309592.26028524095</v>
      </c>
      <c r="P133" s="56">
        <v>227641.07065736895</v>
      </c>
      <c r="Q133" s="336">
        <v>122295.82702841924</v>
      </c>
      <c r="R133" s="336">
        <v>135643.00523406808</v>
      </c>
      <c r="S133" s="430" t="e">
        <f>+'8'!#REF!</f>
        <v>#REF!</v>
      </c>
    </row>
    <row r="134" spans="1:19" x14ac:dyDescent="0.3">
      <c r="A134" s="105" t="s">
        <v>102</v>
      </c>
      <c r="B134" s="22" t="s">
        <v>88</v>
      </c>
      <c r="C134" s="122">
        <v>4.94915674396933</v>
      </c>
      <c r="D134" s="122">
        <v>5.1849968342882651</v>
      </c>
      <c r="E134" s="122">
        <v>5.3935634690249588</v>
      </c>
      <c r="F134" s="122">
        <v>5.1119333811046799</v>
      </c>
      <c r="G134" s="122">
        <v>5.0933931040932485</v>
      </c>
      <c r="H134" s="122">
        <v>5.1390830985596718</v>
      </c>
      <c r="I134" s="426">
        <v>5.1414973167790787</v>
      </c>
      <c r="J134" s="59"/>
      <c r="K134" s="105" t="s">
        <v>102</v>
      </c>
      <c r="L134" s="22" t="s">
        <v>88</v>
      </c>
      <c r="M134" s="420">
        <v>565403</v>
      </c>
      <c r="N134" s="56">
        <v>642533</v>
      </c>
      <c r="O134" s="56">
        <v>710990</v>
      </c>
      <c r="P134" s="56">
        <v>755265</v>
      </c>
      <c r="Q134" s="336">
        <v>788618</v>
      </c>
      <c r="R134" s="336">
        <v>835596</v>
      </c>
      <c r="S134" s="430" t="e">
        <f>+'8'!#REF!</f>
        <v>#REF!</v>
      </c>
    </row>
    <row r="135" spans="1:19" x14ac:dyDescent="0.3">
      <c r="A135" s="105"/>
      <c r="B135" s="22" t="s">
        <v>89</v>
      </c>
      <c r="C135" s="122">
        <v>0.1438778000937059</v>
      </c>
      <c r="D135" s="122">
        <v>0.18162718727128399</v>
      </c>
      <c r="E135" s="122">
        <v>0.64515496935117578</v>
      </c>
      <c r="F135" s="122">
        <v>0.32012147422519638</v>
      </c>
      <c r="G135" s="122">
        <v>0.14542341053322788</v>
      </c>
      <c r="H135" s="122">
        <v>0.14641154329103498</v>
      </c>
      <c r="I135" s="426">
        <v>0.32477815839291274</v>
      </c>
      <c r="J135" s="59"/>
      <c r="K135" s="105"/>
      <c r="L135" s="22" t="s">
        <v>89</v>
      </c>
      <c r="M135" s="420">
        <v>16203.660130496446</v>
      </c>
      <c r="N135" s="56">
        <v>22333.161997470957</v>
      </c>
      <c r="O135" s="56">
        <v>87494.505965612887</v>
      </c>
      <c r="P135" s="56">
        <v>47598.224424983418</v>
      </c>
      <c r="Q135" s="336">
        <v>22268.911875970825</v>
      </c>
      <c r="R135" s="336">
        <v>23518.239853387186</v>
      </c>
      <c r="S135" s="430" t="e">
        <f>+'8'!#REF!</f>
        <v>#REF!</v>
      </c>
    </row>
    <row r="136" spans="1:19" x14ac:dyDescent="0.3">
      <c r="A136" s="105" t="s">
        <v>103</v>
      </c>
      <c r="B136" s="22" t="s">
        <v>88</v>
      </c>
      <c r="C136" s="122">
        <v>4.7178150928172045</v>
      </c>
      <c r="D136" s="122">
        <v>4.8681755026041467</v>
      </c>
      <c r="E136" s="122">
        <v>5.1289261863389353</v>
      </c>
      <c r="F136" s="122">
        <v>5.3526175794086948</v>
      </c>
      <c r="G136" s="122">
        <v>5.423080410737966</v>
      </c>
      <c r="H136" s="122">
        <v>5.618060728557694</v>
      </c>
      <c r="I136" s="426">
        <v>5.7208101240535827</v>
      </c>
      <c r="J136" s="59"/>
      <c r="K136" s="105" t="s">
        <v>103</v>
      </c>
      <c r="L136" s="22" t="s">
        <v>88</v>
      </c>
      <c r="M136" s="420">
        <v>538974</v>
      </c>
      <c r="N136" s="56">
        <v>603272</v>
      </c>
      <c r="O136" s="56">
        <v>676105</v>
      </c>
      <c r="P136" s="56">
        <v>790825</v>
      </c>
      <c r="Q136" s="336">
        <v>839664</v>
      </c>
      <c r="R136" s="336">
        <v>913476</v>
      </c>
      <c r="S136" s="430" t="e">
        <f>+'8'!#REF!</f>
        <v>#REF!</v>
      </c>
    </row>
    <row r="137" spans="1:19" x14ac:dyDescent="0.3">
      <c r="A137" s="105"/>
      <c r="B137" s="22" t="s">
        <v>89</v>
      </c>
      <c r="C137" s="122">
        <v>0.20018065659063727</v>
      </c>
      <c r="D137" s="122">
        <v>0.28189856539068592</v>
      </c>
      <c r="E137" s="122">
        <v>0.32784685200124314</v>
      </c>
      <c r="F137" s="122">
        <v>0.28616858705762388</v>
      </c>
      <c r="G137" s="122">
        <v>0.15727635547360663</v>
      </c>
      <c r="H137" s="122">
        <v>0.19737250572623735</v>
      </c>
      <c r="I137" s="426">
        <v>0.21798484114512393</v>
      </c>
      <c r="J137" s="59"/>
      <c r="K137" s="105"/>
      <c r="L137" s="22" t="s">
        <v>89</v>
      </c>
      <c r="M137" s="420">
        <v>23318.8483630765</v>
      </c>
      <c r="N137" s="56">
        <v>35969.714227785727</v>
      </c>
      <c r="O137" s="56">
        <v>40925.61861083658</v>
      </c>
      <c r="P137" s="56">
        <v>41864.916702252114</v>
      </c>
      <c r="Q137" s="336">
        <v>24224.268588476858</v>
      </c>
      <c r="R137" s="336">
        <v>32640.38112669568</v>
      </c>
      <c r="S137" s="430" t="e">
        <f>+'8'!#REF!</f>
        <v>#REF!</v>
      </c>
    </row>
    <row r="138" spans="1:19" x14ac:dyDescent="0.3">
      <c r="A138" s="105" t="s">
        <v>111</v>
      </c>
      <c r="B138" s="22" t="s">
        <v>88</v>
      </c>
      <c r="C138" s="30" t="s">
        <v>165</v>
      </c>
      <c r="D138" s="30" t="s">
        <v>165</v>
      </c>
      <c r="E138" s="30" t="s">
        <v>165</v>
      </c>
      <c r="F138" s="30" t="s">
        <v>165</v>
      </c>
      <c r="G138" s="30" t="s">
        <v>165</v>
      </c>
      <c r="H138" s="30">
        <v>2.3737191592036031</v>
      </c>
      <c r="I138" s="426">
        <v>2.509383451887583</v>
      </c>
      <c r="J138" s="59"/>
      <c r="K138" s="105" t="s">
        <v>111</v>
      </c>
      <c r="L138" s="22" t="s">
        <v>88</v>
      </c>
      <c r="M138" s="30" t="s">
        <v>165</v>
      </c>
      <c r="N138" s="30" t="s">
        <v>165</v>
      </c>
      <c r="O138" s="30" t="s">
        <v>165</v>
      </c>
      <c r="P138" s="30" t="s">
        <v>165</v>
      </c>
      <c r="Q138" s="30" t="s">
        <v>165</v>
      </c>
      <c r="R138" s="344">
        <v>385958</v>
      </c>
      <c r="S138" s="430" t="e">
        <f>+'8'!#REF!</f>
        <v>#REF!</v>
      </c>
    </row>
    <row r="139" spans="1:19" x14ac:dyDescent="0.3">
      <c r="A139" s="105"/>
      <c r="B139" s="22" t="s">
        <v>89</v>
      </c>
      <c r="C139" s="122"/>
      <c r="D139" s="122"/>
      <c r="E139" s="122"/>
      <c r="F139" s="122"/>
      <c r="G139" s="122"/>
      <c r="H139" s="122">
        <v>9.7595380591564931E-2</v>
      </c>
      <c r="I139" s="426">
        <v>0.15884592882585469</v>
      </c>
      <c r="J139" s="59"/>
      <c r="K139" s="105"/>
      <c r="L139" s="22" t="s">
        <v>89</v>
      </c>
      <c r="M139" s="435"/>
      <c r="N139" s="338"/>
      <c r="O139" s="338"/>
      <c r="P139" s="338"/>
      <c r="Q139" s="434"/>
      <c r="R139" s="434">
        <v>15766.467341587124</v>
      </c>
      <c r="S139" s="430" t="e">
        <f>+'8'!#REF!</f>
        <v>#REF!</v>
      </c>
    </row>
    <row r="140" spans="1:19" x14ac:dyDescent="0.3">
      <c r="A140" s="105" t="s">
        <v>104</v>
      </c>
      <c r="B140" s="22" t="s">
        <v>88</v>
      </c>
      <c r="C140" s="122">
        <v>10.025499313783014</v>
      </c>
      <c r="D140" s="122">
        <v>10.413343664598209</v>
      </c>
      <c r="E140" s="122">
        <v>10.362091469750787</v>
      </c>
      <c r="F140" s="122">
        <v>10.735577882692445</v>
      </c>
      <c r="G140" s="122">
        <v>11.001794466192811</v>
      </c>
      <c r="H140" s="122">
        <v>8.7612068957034204</v>
      </c>
      <c r="I140" s="426">
        <v>8.2992222577172203</v>
      </c>
      <c r="J140" s="59"/>
      <c r="K140" s="105" t="s">
        <v>104</v>
      </c>
      <c r="L140" s="22" t="s">
        <v>88</v>
      </c>
      <c r="M140" s="420">
        <v>1145336</v>
      </c>
      <c r="N140" s="56">
        <v>1290438</v>
      </c>
      <c r="O140" s="56">
        <v>1365951</v>
      </c>
      <c r="P140" s="56">
        <v>1586133</v>
      </c>
      <c r="Q140" s="336">
        <v>1703425</v>
      </c>
      <c r="R140" s="336">
        <v>1424540</v>
      </c>
      <c r="S140" s="430" t="e">
        <f>+'8'!#REF!</f>
        <v>#REF!</v>
      </c>
    </row>
    <row r="141" spans="1:19" x14ac:dyDescent="0.3">
      <c r="A141" s="105"/>
      <c r="B141" s="22" t="s">
        <v>89</v>
      </c>
      <c r="C141" s="122">
        <v>0.21577967466694525</v>
      </c>
      <c r="D141" s="122">
        <v>0.29815780858568508</v>
      </c>
      <c r="E141" s="122">
        <v>0.92867998578874267</v>
      </c>
      <c r="F141" s="122">
        <v>0.50963954380378573</v>
      </c>
      <c r="G141" s="122">
        <v>0.28193494496804899</v>
      </c>
      <c r="H141" s="122">
        <v>0.22878122205954496</v>
      </c>
      <c r="I141" s="426">
        <v>0.27612360959386634</v>
      </c>
      <c r="J141" s="59"/>
      <c r="K141" s="105"/>
      <c r="L141" s="22" t="s">
        <v>89</v>
      </c>
      <c r="M141" s="420">
        <v>24240.759249484578</v>
      </c>
      <c r="N141" s="56">
        <v>37695.414214896788</v>
      </c>
      <c r="O141" s="56">
        <v>130487.91276297542</v>
      </c>
      <c r="P141" s="56">
        <v>77972.425947410811</v>
      </c>
      <c r="Q141" s="336">
        <v>45548.76067082816</v>
      </c>
      <c r="R141" s="336">
        <v>37807.823636957779</v>
      </c>
      <c r="S141" s="430" t="e">
        <f>+'8'!#REF!</f>
        <v>#REF!</v>
      </c>
    </row>
    <row r="142" spans="1:19" x14ac:dyDescent="0.3">
      <c r="A142" s="105" t="s">
        <v>105</v>
      </c>
      <c r="B142" s="22" t="s">
        <v>88</v>
      </c>
      <c r="C142" s="122">
        <v>4.1243133344053238</v>
      </c>
      <c r="D142" s="122">
        <v>3.8849246434721056</v>
      </c>
      <c r="E142" s="122">
        <v>4.3430630743258671</v>
      </c>
      <c r="F142" s="122">
        <v>4.7256271207503007</v>
      </c>
      <c r="G142" s="122">
        <v>4.8517692387779334</v>
      </c>
      <c r="H142" s="122">
        <v>5.0892049709366116</v>
      </c>
      <c r="I142" s="426">
        <v>4.8154580619903395</v>
      </c>
      <c r="J142" s="59"/>
      <c r="K142" s="105" t="s">
        <v>105</v>
      </c>
      <c r="L142" s="22" t="s">
        <v>88</v>
      </c>
      <c r="M142" s="420">
        <v>471171</v>
      </c>
      <c r="N142" s="56">
        <v>481426</v>
      </c>
      <c r="O142" s="56">
        <v>572511</v>
      </c>
      <c r="P142" s="56">
        <v>698190</v>
      </c>
      <c r="Q142" s="336">
        <v>751207</v>
      </c>
      <c r="R142" s="336">
        <v>827486</v>
      </c>
      <c r="S142" s="430" t="e">
        <f>+'8'!#REF!</f>
        <v>#REF!</v>
      </c>
    </row>
    <row r="143" spans="1:19" x14ac:dyDescent="0.3">
      <c r="A143" s="105"/>
      <c r="B143" s="22" t="s">
        <v>89</v>
      </c>
      <c r="C143" s="122">
        <v>0.17277114881067171</v>
      </c>
      <c r="D143" s="122">
        <v>0.19280228464292193</v>
      </c>
      <c r="E143" s="122">
        <v>0.42060489929141931</v>
      </c>
      <c r="F143" s="122">
        <v>0.23032969412608031</v>
      </c>
      <c r="G143" s="122">
        <v>0.14623433886782214</v>
      </c>
      <c r="H143" s="122">
        <v>0.1243162452734434</v>
      </c>
      <c r="I143" s="426">
        <v>0.19957778389207817</v>
      </c>
      <c r="J143" s="59"/>
      <c r="K143" s="105"/>
      <c r="L143" s="22" t="s">
        <v>89</v>
      </c>
      <c r="M143" s="420">
        <v>19979.242835419209</v>
      </c>
      <c r="N143" s="56">
        <v>24139.042635926136</v>
      </c>
      <c r="O143" s="56">
        <v>55499.830932188568</v>
      </c>
      <c r="P143" s="56">
        <v>32974.883927566872</v>
      </c>
      <c r="Q143" s="336">
        <v>22491.053092532398</v>
      </c>
      <c r="R143" s="336">
        <v>19440.772415210256</v>
      </c>
      <c r="S143" s="430" t="e">
        <f>+'8'!#REF!</f>
        <v>#REF!</v>
      </c>
    </row>
    <row r="144" spans="1:19" x14ac:dyDescent="0.3">
      <c r="A144" s="105" t="s">
        <v>108</v>
      </c>
      <c r="B144" s="22" t="s">
        <v>88</v>
      </c>
      <c r="C144" s="122">
        <v>1.7201861062133821</v>
      </c>
      <c r="D144" s="122">
        <v>1.8323200850085999</v>
      </c>
      <c r="E144" s="122">
        <v>1.8913771106691346</v>
      </c>
      <c r="F144" s="122">
        <v>1.91444109927702</v>
      </c>
      <c r="G144" s="122">
        <v>1.9859904531091723</v>
      </c>
      <c r="H144" s="122">
        <v>2.0064291737967994</v>
      </c>
      <c r="I144" s="426">
        <v>2.0474854185879172</v>
      </c>
      <c r="J144" s="59"/>
      <c r="K144" s="105" t="s">
        <v>108</v>
      </c>
      <c r="L144" s="22" t="s">
        <v>88</v>
      </c>
      <c r="M144" s="420">
        <v>196518</v>
      </c>
      <c r="N144" s="56">
        <v>227064</v>
      </c>
      <c r="O144" s="56">
        <v>249325</v>
      </c>
      <c r="P144" s="56">
        <v>282850</v>
      </c>
      <c r="Q144" s="336">
        <v>307494</v>
      </c>
      <c r="R144" s="336">
        <v>326238</v>
      </c>
      <c r="S144" s="430" t="e">
        <f>+'8'!#REF!</f>
        <v>#REF!</v>
      </c>
    </row>
    <row r="145" spans="1:19" x14ac:dyDescent="0.3">
      <c r="A145" s="105"/>
      <c r="B145" s="22" t="s">
        <v>89</v>
      </c>
      <c r="C145" s="122">
        <v>7.0320161077784271E-2</v>
      </c>
      <c r="D145" s="122">
        <v>0.34549451556737099</v>
      </c>
      <c r="E145" s="122">
        <v>0.14291146285612008</v>
      </c>
      <c r="F145" s="122">
        <v>0.10005620175590675</v>
      </c>
      <c r="G145" s="122">
        <v>0.10692387518039201</v>
      </c>
      <c r="H145" s="122">
        <v>7.7161895498727179E-2</v>
      </c>
      <c r="I145" s="426">
        <v>7.1795171300093844E-2</v>
      </c>
      <c r="J145" s="59"/>
      <c r="K145" s="105"/>
      <c r="L145" s="22" t="s">
        <v>89</v>
      </c>
      <c r="M145" s="420">
        <v>7914.2358424275699</v>
      </c>
      <c r="N145" s="56">
        <v>43532.398759829419</v>
      </c>
      <c r="O145" s="56">
        <v>17813.428917389723</v>
      </c>
      <c r="P145" s="56">
        <v>14058.035050777504</v>
      </c>
      <c r="Q145" s="336">
        <v>16603.010338489828</v>
      </c>
      <c r="R145" s="336">
        <v>12361.165058723011</v>
      </c>
      <c r="S145" s="430" t="e">
        <f>+'8'!#REF!</f>
        <v>#REF!</v>
      </c>
    </row>
    <row r="146" spans="1:19" x14ac:dyDescent="0.3">
      <c r="A146" s="105" t="s">
        <v>106</v>
      </c>
      <c r="B146" s="22" t="s">
        <v>88</v>
      </c>
      <c r="C146" s="122">
        <v>4.7766724564082184</v>
      </c>
      <c r="D146" s="122">
        <v>4.5628453091059686</v>
      </c>
      <c r="E146" s="122">
        <v>4.5616078780209124</v>
      </c>
      <c r="F146" s="122">
        <v>4.7068989661747329</v>
      </c>
      <c r="G146" s="122">
        <v>4.6766046922216633</v>
      </c>
      <c r="H146" s="122">
        <v>4.7909817393161171</v>
      </c>
      <c r="I146" s="426">
        <v>4.5508873414600615</v>
      </c>
      <c r="J146" s="59"/>
      <c r="K146" s="105" t="s">
        <v>106</v>
      </c>
      <c r="L146" s="22" t="s">
        <v>88</v>
      </c>
      <c r="M146" s="420">
        <v>545698</v>
      </c>
      <c r="N146" s="56">
        <v>565435</v>
      </c>
      <c r="O146" s="56">
        <v>601320</v>
      </c>
      <c r="P146" s="56">
        <v>695423</v>
      </c>
      <c r="Q146" s="336">
        <v>724086</v>
      </c>
      <c r="R146" s="336">
        <v>778996</v>
      </c>
      <c r="S146" s="430" t="e">
        <f>+'8'!#REF!</f>
        <v>#REF!</v>
      </c>
    </row>
    <row r="147" spans="1:19" x14ac:dyDescent="0.3">
      <c r="A147" s="105"/>
      <c r="B147" s="22" t="s">
        <v>89</v>
      </c>
      <c r="C147" s="122">
        <v>0.13422499033417734</v>
      </c>
      <c r="D147" s="122">
        <v>0.16385833173407782</v>
      </c>
      <c r="E147" s="122">
        <v>0.35681321962529061</v>
      </c>
      <c r="F147" s="122">
        <v>0.26501839846143282</v>
      </c>
      <c r="G147" s="122">
        <v>0.14119213144330489</v>
      </c>
      <c r="H147" s="122">
        <v>0.16022601467880418</v>
      </c>
      <c r="I147" s="426">
        <v>0.29862976450295931</v>
      </c>
      <c r="J147" s="59"/>
      <c r="K147" s="105"/>
      <c r="L147" s="22" t="s">
        <v>89</v>
      </c>
      <c r="M147" s="420">
        <v>15012.167178819804</v>
      </c>
      <c r="N147" s="56">
        <v>20074.411261613546</v>
      </c>
      <c r="O147" s="56">
        <v>46011.65112276248</v>
      </c>
      <c r="P147" s="56">
        <v>38761.705127182766</v>
      </c>
      <c r="Q147" s="336">
        <v>21678.003798835707</v>
      </c>
      <c r="R147" s="336">
        <v>26132.501238208828</v>
      </c>
      <c r="S147" s="430" t="e">
        <f>+'8'!#REF!</f>
        <v>#REF!</v>
      </c>
    </row>
    <row r="148" spans="1:19" x14ac:dyDescent="0.3">
      <c r="A148" s="105" t="s">
        <v>107</v>
      </c>
      <c r="B148" s="22" t="s">
        <v>88</v>
      </c>
      <c r="C148" s="122">
        <v>0.61021185762295205</v>
      </c>
      <c r="D148" s="122">
        <v>0.60338159019599324</v>
      </c>
      <c r="E148" s="122">
        <v>0.65429927673648258</v>
      </c>
      <c r="F148" s="122">
        <v>0.63962705590905766</v>
      </c>
      <c r="G148" s="122">
        <v>0.62311585570797068</v>
      </c>
      <c r="H148" s="122">
        <v>0.61696353275400084</v>
      </c>
      <c r="I148" s="426">
        <v>0.57512229270514659</v>
      </c>
      <c r="J148" s="59"/>
      <c r="K148" s="105" t="s">
        <v>107</v>
      </c>
      <c r="L148" s="22" t="s">
        <v>88</v>
      </c>
      <c r="M148" s="420">
        <v>69712</v>
      </c>
      <c r="N148" s="56">
        <v>74772</v>
      </c>
      <c r="O148" s="56">
        <v>86251</v>
      </c>
      <c r="P148" s="56">
        <v>94502</v>
      </c>
      <c r="Q148" s="336">
        <v>96478</v>
      </c>
      <c r="R148" s="336">
        <v>100316</v>
      </c>
      <c r="S148" s="430" t="e">
        <f>+'8'!#REF!</f>
        <v>#REF!</v>
      </c>
    </row>
    <row r="149" spans="1:19" x14ac:dyDescent="0.3">
      <c r="A149" s="105"/>
      <c r="B149" s="22" t="s">
        <v>89</v>
      </c>
      <c r="C149" s="122">
        <v>3.0315615560601073E-2</v>
      </c>
      <c r="D149" s="122">
        <v>3.2875649141679099E-2</v>
      </c>
      <c r="E149" s="122">
        <v>5.2725151105866966E-2</v>
      </c>
      <c r="F149" s="122">
        <v>3.9444441885521229E-2</v>
      </c>
      <c r="G149" s="122">
        <v>3.1702303740431731E-2</v>
      </c>
      <c r="H149" s="122">
        <v>2.5411055252710198E-2</v>
      </c>
      <c r="I149" s="426">
        <v>2.6601091796046958E-2</v>
      </c>
      <c r="J149" s="59"/>
      <c r="K149" s="105"/>
      <c r="L149" s="22" t="s">
        <v>89</v>
      </c>
      <c r="M149" s="420">
        <v>3409.7485870638798</v>
      </c>
      <c r="N149" s="56">
        <v>3998.0084333744635</v>
      </c>
      <c r="O149" s="56">
        <v>6552.4500223380637</v>
      </c>
      <c r="P149" s="56">
        <v>5584.1984914961004</v>
      </c>
      <c r="Q149" s="336">
        <v>4843.9846476497696</v>
      </c>
      <c r="R149" s="336">
        <v>4031.9082921354343</v>
      </c>
      <c r="S149" s="430" t="e">
        <f>+'8'!#REF!</f>
        <v>#REF!</v>
      </c>
    </row>
    <row r="150" spans="1:19" x14ac:dyDescent="0.3">
      <c r="A150" s="105" t="s">
        <v>96</v>
      </c>
      <c r="B150" s="22" t="s">
        <v>88</v>
      </c>
      <c r="C150" s="122">
        <v>1.1048272929402938</v>
      </c>
      <c r="D150" s="122">
        <v>1.0602269596627156</v>
      </c>
      <c r="E150" s="122">
        <v>1.0604380424078117</v>
      </c>
      <c r="F150" s="122">
        <v>0.95797861010560936</v>
      </c>
      <c r="G150" s="122">
        <v>0.93021732778511057</v>
      </c>
      <c r="H150" s="122">
        <v>0.91274513469923546</v>
      </c>
      <c r="I150" s="426">
        <v>0.96829588706735459</v>
      </c>
      <c r="J150" s="59"/>
      <c r="K150" s="105" t="s">
        <v>96</v>
      </c>
      <c r="L150" s="22" t="s">
        <v>88</v>
      </c>
      <c r="M150" s="420">
        <v>126218</v>
      </c>
      <c r="N150" s="56">
        <v>131385</v>
      </c>
      <c r="O150" s="56">
        <v>139789</v>
      </c>
      <c r="P150" s="56">
        <v>141537</v>
      </c>
      <c r="Q150" s="336">
        <v>144027</v>
      </c>
      <c r="R150" s="336">
        <v>148409</v>
      </c>
      <c r="S150" s="430" t="e">
        <f>+'8'!#REF!</f>
        <v>#REF!</v>
      </c>
    </row>
    <row r="151" spans="1:19" x14ac:dyDescent="0.3">
      <c r="A151" s="105"/>
      <c r="B151" s="22" t="s">
        <v>89</v>
      </c>
      <c r="C151" s="122">
        <v>5.1971570633327496E-2</v>
      </c>
      <c r="D151" s="122">
        <v>0.26597247462422913</v>
      </c>
      <c r="E151" s="122">
        <v>9.0371863320788143E-2</v>
      </c>
      <c r="F151" s="122">
        <v>6.7410982755411034E-2</v>
      </c>
      <c r="G151" s="122">
        <v>5.1405953994883249E-2</v>
      </c>
      <c r="H151" s="122">
        <v>3.3052261033264169E-2</v>
      </c>
      <c r="I151" s="426">
        <v>3.0568581434628966E-2</v>
      </c>
      <c r="J151" s="59"/>
      <c r="K151" s="105"/>
      <c r="L151" s="22" t="s">
        <v>89</v>
      </c>
      <c r="M151" s="420">
        <v>5859.7169544026865</v>
      </c>
      <c r="N151" s="56">
        <v>33276.639643974719</v>
      </c>
      <c r="O151" s="56">
        <v>11360.845197920402</v>
      </c>
      <c r="P151" s="56">
        <v>9688.3577054620328</v>
      </c>
      <c r="Q151" s="336">
        <v>7903.0128204375324</v>
      </c>
      <c r="R151" s="336">
        <v>5211.0101995678342</v>
      </c>
      <c r="S151" s="430" t="e">
        <f>+'8'!#REF!</f>
        <v>#REF!</v>
      </c>
    </row>
    <row r="152" spans="1:19" x14ac:dyDescent="0.3">
      <c r="A152" s="332" t="s">
        <v>6</v>
      </c>
      <c r="B152" s="22" t="s">
        <v>88</v>
      </c>
      <c r="C152" s="122">
        <v>100</v>
      </c>
      <c r="D152" s="122">
        <v>100</v>
      </c>
      <c r="E152" s="122">
        <v>100</v>
      </c>
      <c r="F152" s="122">
        <v>100</v>
      </c>
      <c r="G152" s="122">
        <v>100</v>
      </c>
      <c r="H152" s="122">
        <v>100</v>
      </c>
      <c r="I152" s="426">
        <v>100</v>
      </c>
      <c r="J152" s="59"/>
      <c r="K152" s="332" t="s">
        <v>6</v>
      </c>
      <c r="L152" s="22" t="s">
        <v>88</v>
      </c>
      <c r="M152" s="56">
        <v>11424229</v>
      </c>
      <c r="N152" s="56">
        <v>12392158</v>
      </c>
      <c r="O152" s="56">
        <v>13182194</v>
      </c>
      <c r="P152" s="56">
        <v>14774547</v>
      </c>
      <c r="Q152" s="336">
        <v>15483156</v>
      </c>
      <c r="R152" s="336">
        <v>16259060</v>
      </c>
      <c r="S152" s="430" t="e">
        <f>+'8'!#REF!</f>
        <v>#REF!</v>
      </c>
    </row>
    <row r="153" spans="1:19" x14ac:dyDescent="0.3">
      <c r="A153" s="332"/>
      <c r="B153" s="22" t="s">
        <v>89</v>
      </c>
      <c r="C153" s="122">
        <v>0</v>
      </c>
      <c r="D153" s="122">
        <v>0</v>
      </c>
      <c r="E153" s="122">
        <v>0</v>
      </c>
      <c r="F153" s="122">
        <v>0</v>
      </c>
      <c r="G153" s="122">
        <v>0</v>
      </c>
      <c r="H153" s="122">
        <v>0</v>
      </c>
      <c r="I153" s="426">
        <v>0</v>
      </c>
      <c r="J153" s="59"/>
      <c r="K153" s="332"/>
      <c r="L153" s="22" t="s">
        <v>89</v>
      </c>
      <c r="M153" s="56">
        <v>117127.07351133804</v>
      </c>
      <c r="N153" s="56">
        <v>148819.55970318447</v>
      </c>
      <c r="O153" s="56">
        <v>372314.69530548417</v>
      </c>
      <c r="P153" s="56">
        <v>278715.72350475815</v>
      </c>
      <c r="Q153" s="336">
        <v>154078.77547809694</v>
      </c>
      <c r="R153" s="336">
        <v>163365.20637213654</v>
      </c>
      <c r="S153" s="430" t="e">
        <f>+'8'!#REF!</f>
        <v>#REF!</v>
      </c>
    </row>
    <row r="154" spans="1:19" x14ac:dyDescent="0.3">
      <c r="A154" s="106"/>
      <c r="B154" s="11"/>
      <c r="C154" s="11"/>
      <c r="D154" s="11"/>
      <c r="E154" s="11"/>
      <c r="F154" s="11"/>
      <c r="G154" s="11"/>
      <c r="H154" s="11"/>
      <c r="I154" s="104"/>
      <c r="J154" s="171"/>
      <c r="K154" s="106"/>
      <c r="L154" s="11"/>
      <c r="M154" s="11"/>
      <c r="N154" s="11"/>
      <c r="O154" s="11"/>
      <c r="P154" s="11"/>
      <c r="Q154" s="11"/>
      <c r="R154" s="483"/>
      <c r="S154" s="384"/>
    </row>
    <row r="155" spans="1:19" x14ac:dyDescent="0.3">
      <c r="A155" s="333" t="s">
        <v>6</v>
      </c>
      <c r="B155" s="43"/>
      <c r="C155" s="43">
        <v>2006</v>
      </c>
      <c r="D155" s="43">
        <v>2009</v>
      </c>
      <c r="E155" s="43">
        <v>2011</v>
      </c>
      <c r="F155" s="43">
        <v>2013</v>
      </c>
      <c r="G155" s="43">
        <v>2015</v>
      </c>
      <c r="H155" s="43">
        <v>2017</v>
      </c>
      <c r="I155" s="226">
        <v>2020</v>
      </c>
      <c r="J155" s="171"/>
      <c r="K155" s="333" t="s">
        <v>6</v>
      </c>
      <c r="L155" s="43"/>
      <c r="M155" s="43">
        <v>2006</v>
      </c>
      <c r="N155" s="43">
        <v>2009</v>
      </c>
      <c r="O155" s="43">
        <v>2011</v>
      </c>
      <c r="P155" s="43">
        <v>2013</v>
      </c>
      <c r="Q155" s="43">
        <v>2015</v>
      </c>
      <c r="R155" s="75">
        <v>2017</v>
      </c>
      <c r="S155" s="226">
        <v>2020</v>
      </c>
    </row>
    <row r="156" spans="1:19" x14ac:dyDescent="0.3">
      <c r="A156" s="332"/>
      <c r="B156" s="278"/>
      <c r="C156" s="278"/>
      <c r="D156" s="278"/>
      <c r="E156" s="278"/>
      <c r="F156" s="278"/>
      <c r="G156" s="278"/>
      <c r="H156" s="489"/>
      <c r="I156" s="428"/>
      <c r="J156" s="213"/>
      <c r="K156" s="332"/>
      <c r="L156" s="278"/>
      <c r="M156" s="278"/>
      <c r="N156" s="278"/>
      <c r="O156" s="278"/>
      <c r="P156" s="278"/>
      <c r="Q156" s="278"/>
      <c r="R156" s="489"/>
      <c r="S156" s="384"/>
    </row>
    <row r="157" spans="1:19" x14ac:dyDescent="0.3">
      <c r="A157" s="105" t="s">
        <v>109</v>
      </c>
      <c r="B157" s="22" t="s">
        <v>88</v>
      </c>
      <c r="C157" s="122">
        <v>1.1158869978330104</v>
      </c>
      <c r="D157" s="122">
        <v>1.0759921328289161</v>
      </c>
      <c r="E157" s="122">
        <v>1.0341349045616897</v>
      </c>
      <c r="F157" s="122">
        <v>0.99424445181183663</v>
      </c>
      <c r="G157" s="122">
        <v>0.95680667398383068</v>
      </c>
      <c r="H157" s="122">
        <v>0.90437897867157691</v>
      </c>
      <c r="I157" s="426">
        <v>1.2952733088681008</v>
      </c>
      <c r="J157" s="171"/>
      <c r="K157" s="105" t="s">
        <v>109</v>
      </c>
      <c r="L157" s="22" t="s">
        <v>88</v>
      </c>
      <c r="M157" s="420">
        <v>179825</v>
      </c>
      <c r="N157" s="56">
        <v>178430</v>
      </c>
      <c r="O157" s="56">
        <v>175196</v>
      </c>
      <c r="P157" s="56">
        <v>171569</v>
      </c>
      <c r="Q157" s="339">
        <v>167724</v>
      </c>
      <c r="R157" s="339">
        <v>160865</v>
      </c>
      <c r="S157" s="436" t="e">
        <f>+'8'!#REF!</f>
        <v>#REF!</v>
      </c>
    </row>
    <row r="158" spans="1:19" x14ac:dyDescent="0.3">
      <c r="A158" s="105"/>
      <c r="B158" s="22" t="s">
        <v>89</v>
      </c>
      <c r="C158" s="122">
        <v>7.1483247756721879E-2</v>
      </c>
      <c r="D158" s="122">
        <v>7.6855959321591449E-2</v>
      </c>
      <c r="E158" s="122">
        <v>0.10455319902657151</v>
      </c>
      <c r="F158" s="122">
        <v>6.1500518358114382E-2</v>
      </c>
      <c r="G158" s="122">
        <v>8.3315594473266058E-2</v>
      </c>
      <c r="H158" s="122">
        <v>4.1270868962834946E-2</v>
      </c>
      <c r="I158" s="426">
        <v>5.6888601068887837E-2</v>
      </c>
      <c r="J158" s="176"/>
      <c r="K158" s="105"/>
      <c r="L158" s="22" t="s">
        <v>89</v>
      </c>
      <c r="M158" s="420">
        <v>11553.452185592058</v>
      </c>
      <c r="N158" s="56">
        <v>12752.116461125002</v>
      </c>
      <c r="O158" s="56">
        <v>17257.806305624599</v>
      </c>
      <c r="P158" s="56">
        <v>10287.185083995571</v>
      </c>
      <c r="Q158" s="339">
        <v>14656.032317028295</v>
      </c>
      <c r="R158" s="339">
        <v>7239.5260415570701</v>
      </c>
      <c r="S158" s="436" t="e">
        <f>+'8'!#REF!</f>
        <v>#REF!</v>
      </c>
    </row>
    <row r="159" spans="1:19" x14ac:dyDescent="0.3">
      <c r="A159" s="105" t="s">
        <v>97</v>
      </c>
      <c r="B159" s="22" t="s">
        <v>88</v>
      </c>
      <c r="C159" s="122">
        <v>1.6894836314751309</v>
      </c>
      <c r="D159" s="122">
        <v>1.7508887955527508</v>
      </c>
      <c r="E159" s="122">
        <v>1.7864439054594954</v>
      </c>
      <c r="F159" s="122">
        <v>1.8280076301766917</v>
      </c>
      <c r="G159" s="122">
        <v>1.8643308788127027</v>
      </c>
      <c r="H159" s="122">
        <v>1.9483122381846327</v>
      </c>
      <c r="I159" s="426">
        <v>1.9760624354920626</v>
      </c>
      <c r="J159" s="171"/>
      <c r="K159" s="105" t="s">
        <v>97</v>
      </c>
      <c r="L159" s="22" t="s">
        <v>88</v>
      </c>
      <c r="M159" s="420">
        <v>272260</v>
      </c>
      <c r="N159" s="56">
        <v>290347</v>
      </c>
      <c r="O159" s="56">
        <v>302647</v>
      </c>
      <c r="P159" s="56">
        <v>315445</v>
      </c>
      <c r="Q159" s="339">
        <v>326809</v>
      </c>
      <c r="R159" s="339">
        <v>346553</v>
      </c>
      <c r="S159" s="436" t="e">
        <f>+'8'!#REF!</f>
        <v>#REF!</v>
      </c>
    </row>
    <row r="160" spans="1:19" x14ac:dyDescent="0.3">
      <c r="A160" s="105"/>
      <c r="B160" s="22" t="s">
        <v>89</v>
      </c>
      <c r="C160" s="122">
        <v>8.3510394312741612E-2</v>
      </c>
      <c r="D160" s="122">
        <v>0.22638725833213241</v>
      </c>
      <c r="E160" s="122">
        <v>0.14419964549501652</v>
      </c>
      <c r="F160" s="122">
        <v>0.10874756458717996</v>
      </c>
      <c r="G160" s="122">
        <v>9.8993999906735228E-2</v>
      </c>
      <c r="H160" s="122">
        <v>7.7263134833954514E-2</v>
      </c>
      <c r="I160" s="426">
        <v>8.2830663385349029E-2</v>
      </c>
      <c r="J160" s="176"/>
      <c r="K160" s="105"/>
      <c r="L160" s="22" t="s">
        <v>89</v>
      </c>
      <c r="M160" s="420">
        <v>13499.376923598984</v>
      </c>
      <c r="N160" s="56">
        <v>38097.306881528995</v>
      </c>
      <c r="O160" s="56">
        <v>23465.113244275355</v>
      </c>
      <c r="P160" s="56">
        <v>18282.894980020566</v>
      </c>
      <c r="Q160" s="339">
        <v>17392.306934010856</v>
      </c>
      <c r="R160" s="339">
        <v>13594.382705917727</v>
      </c>
      <c r="S160" s="436" t="e">
        <f>+'8'!#REF!</f>
        <v>#REF!</v>
      </c>
    </row>
    <row r="161" spans="1:19" x14ac:dyDescent="0.3">
      <c r="A161" s="105" t="s">
        <v>98</v>
      </c>
      <c r="B161" s="22" t="s">
        <v>88</v>
      </c>
      <c r="C161" s="122">
        <v>3.2246636561763671</v>
      </c>
      <c r="D161" s="122">
        <v>3.2382279628302397</v>
      </c>
      <c r="E161" s="122">
        <v>3.2586382044835966</v>
      </c>
      <c r="F161" s="122">
        <v>3.2596248343857943</v>
      </c>
      <c r="G161" s="122">
        <v>3.2763743071702884</v>
      </c>
      <c r="H161" s="122">
        <v>3.2940443497354073</v>
      </c>
      <c r="I161" s="426">
        <v>3.5638075656547454</v>
      </c>
      <c r="J161" s="171"/>
      <c r="K161" s="105" t="s">
        <v>98</v>
      </c>
      <c r="L161" s="22" t="s">
        <v>88</v>
      </c>
      <c r="M161" s="420">
        <v>519654</v>
      </c>
      <c r="N161" s="56">
        <v>536990</v>
      </c>
      <c r="O161" s="56">
        <v>552056</v>
      </c>
      <c r="P161" s="56">
        <v>562488</v>
      </c>
      <c r="Q161" s="339">
        <v>574334</v>
      </c>
      <c r="R161" s="339">
        <v>585923</v>
      </c>
      <c r="S161" s="436" t="e">
        <f>+'8'!#REF!</f>
        <v>#REF!</v>
      </c>
    </row>
    <row r="162" spans="1:19" x14ac:dyDescent="0.3">
      <c r="A162" s="105"/>
      <c r="B162" s="22" t="s">
        <v>89</v>
      </c>
      <c r="C162" s="122">
        <v>0.18248680544123386</v>
      </c>
      <c r="D162" s="122">
        <v>0.11877313974911879</v>
      </c>
      <c r="E162" s="122">
        <v>0.32638566220424253</v>
      </c>
      <c r="F162" s="122">
        <v>0.25516114244753341</v>
      </c>
      <c r="G162" s="122">
        <v>0.2511373789797644</v>
      </c>
      <c r="H162" s="122">
        <v>0.14160172934544532</v>
      </c>
      <c r="I162" s="426">
        <v>0.16157679631572947</v>
      </c>
      <c r="J162" s="176"/>
      <c r="K162" s="105"/>
      <c r="L162" s="22" t="s">
        <v>89</v>
      </c>
      <c r="M162" s="420">
        <v>30080.41636909941</v>
      </c>
      <c r="N162" s="56">
        <v>19562.378779990671</v>
      </c>
      <c r="O162" s="56">
        <v>55101.660958138615</v>
      </c>
      <c r="P162" s="56">
        <v>44402.004534330059</v>
      </c>
      <c r="Q162" s="339">
        <v>45179.220672514457</v>
      </c>
      <c r="R162" s="339">
        <v>25390.195804891948</v>
      </c>
      <c r="S162" s="436" t="e">
        <f>+'8'!#REF!</f>
        <v>#REF!</v>
      </c>
    </row>
    <row r="163" spans="1:19" x14ac:dyDescent="0.3">
      <c r="A163" s="105" t="s">
        <v>99</v>
      </c>
      <c r="B163" s="22" t="s">
        <v>88</v>
      </c>
      <c r="C163" s="122">
        <v>1.6386923895606964</v>
      </c>
      <c r="D163" s="122">
        <v>1.626537320066201</v>
      </c>
      <c r="E163" s="122">
        <v>1.6165810081983034</v>
      </c>
      <c r="F163" s="122">
        <v>1.6083476919248649</v>
      </c>
      <c r="G163" s="122">
        <v>1.6034515412822685</v>
      </c>
      <c r="H163" s="122">
        <v>1.6012171350596245</v>
      </c>
      <c r="I163" s="426">
        <v>1.616655949474926</v>
      </c>
      <c r="J163" s="171"/>
      <c r="K163" s="105" t="s">
        <v>99</v>
      </c>
      <c r="L163" s="22" t="s">
        <v>88</v>
      </c>
      <c r="M163" s="420">
        <v>264075</v>
      </c>
      <c r="N163" s="56">
        <v>269726</v>
      </c>
      <c r="O163" s="56">
        <v>273870</v>
      </c>
      <c r="P163" s="56">
        <v>277540</v>
      </c>
      <c r="Q163" s="339">
        <v>281078</v>
      </c>
      <c r="R163" s="339">
        <v>284814</v>
      </c>
      <c r="S163" s="436" t="e">
        <f>+'8'!#REF!</f>
        <v>#REF!</v>
      </c>
    </row>
    <row r="164" spans="1:19" x14ac:dyDescent="0.3">
      <c r="A164" s="105"/>
      <c r="B164" s="22" t="s">
        <v>89</v>
      </c>
      <c r="C164" s="122">
        <v>6.1921964150295487E-2</v>
      </c>
      <c r="D164" s="122">
        <v>6.7616978099289765E-2</v>
      </c>
      <c r="E164" s="122">
        <v>0.10294441394559148</v>
      </c>
      <c r="F164" s="122">
        <v>0.10943793980581619</v>
      </c>
      <c r="G164" s="122">
        <v>7.4431872296468915E-2</v>
      </c>
      <c r="H164" s="122">
        <v>7.6406160325790784E-2</v>
      </c>
      <c r="I164" s="426">
        <v>6.4967514118766556E-2</v>
      </c>
      <c r="J164" s="176"/>
      <c r="K164" s="105"/>
      <c r="L164" s="22" t="s">
        <v>89</v>
      </c>
      <c r="M164" s="420">
        <v>9902.1551422060384</v>
      </c>
      <c r="N164" s="56">
        <v>11050.964587002107</v>
      </c>
      <c r="O164" s="56">
        <v>16080.86877131574</v>
      </c>
      <c r="P164" s="56">
        <v>18558.250746916874</v>
      </c>
      <c r="Q164" s="339">
        <v>12972.975048196933</v>
      </c>
      <c r="R164" s="339">
        <v>13526.082360880897</v>
      </c>
      <c r="S164" s="436" t="e">
        <f>+'8'!#REF!</f>
        <v>#REF!</v>
      </c>
    </row>
    <row r="165" spans="1:19" x14ac:dyDescent="0.3">
      <c r="A165" s="105" t="s">
        <v>100</v>
      </c>
      <c r="B165" s="22" t="s">
        <v>88</v>
      </c>
      <c r="C165" s="122">
        <v>4.1372553728415351</v>
      </c>
      <c r="D165" s="122">
        <v>4.2012840385856824</v>
      </c>
      <c r="E165" s="122">
        <v>4.236171819062398</v>
      </c>
      <c r="F165" s="122">
        <v>4.2795701653995</v>
      </c>
      <c r="G165" s="122">
        <v>4.3243241701446014</v>
      </c>
      <c r="H165" s="122">
        <v>4.3567718710561847</v>
      </c>
      <c r="I165" s="426">
        <v>4.3040975851504779</v>
      </c>
      <c r="J165" s="171"/>
      <c r="K165" s="105" t="s">
        <v>100</v>
      </c>
      <c r="L165" s="22" t="s">
        <v>88</v>
      </c>
      <c r="M165" s="420">
        <v>666718</v>
      </c>
      <c r="N165" s="56">
        <v>696692</v>
      </c>
      <c r="O165" s="56">
        <v>717663</v>
      </c>
      <c r="P165" s="56">
        <v>738492</v>
      </c>
      <c r="Q165" s="339">
        <v>758035</v>
      </c>
      <c r="R165" s="339">
        <v>774954</v>
      </c>
      <c r="S165" s="436" t="e">
        <f>+'8'!#REF!</f>
        <v>#REF!</v>
      </c>
    </row>
    <row r="166" spans="1:19" x14ac:dyDescent="0.3">
      <c r="A166" s="105"/>
      <c r="B166" s="22" t="s">
        <v>89</v>
      </c>
      <c r="C166" s="122">
        <v>0.12052148574349413</v>
      </c>
      <c r="D166" s="122">
        <v>0.21536088005019682</v>
      </c>
      <c r="E166" s="122">
        <v>0.3280607250913426</v>
      </c>
      <c r="F166" s="122">
        <v>0.29682997479902373</v>
      </c>
      <c r="G166" s="122">
        <v>0.11640010474269402</v>
      </c>
      <c r="H166" s="122">
        <v>0.18627728054349926</v>
      </c>
      <c r="I166" s="426">
        <v>0.20028678768901023</v>
      </c>
      <c r="J166" s="176"/>
      <c r="K166" s="105"/>
      <c r="L166" s="22" t="s">
        <v>89</v>
      </c>
      <c r="M166" s="420">
        <v>19450.808499778974</v>
      </c>
      <c r="N166" s="56">
        <v>36568.15874096383</v>
      </c>
      <c r="O166" s="56">
        <v>54500.020245121137</v>
      </c>
      <c r="P166" s="56">
        <v>51853.364547003534</v>
      </c>
      <c r="Q166" s="339">
        <v>19933.155809650369</v>
      </c>
      <c r="R166" s="339">
        <v>33777.637401948479</v>
      </c>
      <c r="S166" s="436" t="e">
        <f>+'8'!#REF!</f>
        <v>#REF!</v>
      </c>
    </row>
    <row r="167" spans="1:19" x14ac:dyDescent="0.3">
      <c r="A167" s="105" t="s">
        <v>101</v>
      </c>
      <c r="B167" s="22" t="s">
        <v>88</v>
      </c>
      <c r="C167" s="122">
        <v>10.253029742569383</v>
      </c>
      <c r="D167" s="122">
        <v>10.27203129018651</v>
      </c>
      <c r="E167" s="122">
        <v>10.344259092124517</v>
      </c>
      <c r="F167" s="122">
        <v>10.375737581911773</v>
      </c>
      <c r="G167" s="122">
        <v>10.401567409564187</v>
      </c>
      <c r="H167" s="122">
        <v>10.430101312483753</v>
      </c>
      <c r="I167" s="426">
        <v>10.06937163125215</v>
      </c>
      <c r="J167" s="171"/>
      <c r="K167" s="105" t="s">
        <v>101</v>
      </c>
      <c r="L167" s="22" t="s">
        <v>88</v>
      </c>
      <c r="M167" s="420">
        <v>1652274</v>
      </c>
      <c r="N167" s="56">
        <v>1703394</v>
      </c>
      <c r="O167" s="56">
        <v>1752453</v>
      </c>
      <c r="P167" s="56">
        <v>1790460</v>
      </c>
      <c r="Q167" s="339">
        <v>1823349</v>
      </c>
      <c r="R167" s="339">
        <v>1855238</v>
      </c>
      <c r="S167" s="436" t="e">
        <f>+'8'!#REF!</f>
        <v>#REF!</v>
      </c>
    </row>
    <row r="168" spans="1:19" x14ac:dyDescent="0.3">
      <c r="A168" s="105"/>
      <c r="B168" s="22" t="s">
        <v>89</v>
      </c>
      <c r="C168" s="122">
        <v>0.2270156207086324</v>
      </c>
      <c r="D168" s="122">
        <v>0.39083808360951128</v>
      </c>
      <c r="E168" s="122">
        <v>0.51235078804786893</v>
      </c>
      <c r="F168" s="122">
        <v>0.53442310130552084</v>
      </c>
      <c r="G168" s="122">
        <v>0.23449905024897646</v>
      </c>
      <c r="H168" s="122">
        <v>0.2534463324344523</v>
      </c>
      <c r="I168" s="426">
        <v>0.26220693259786015</v>
      </c>
      <c r="J168" s="176"/>
      <c r="K168" s="105"/>
      <c r="L168" s="22" t="s">
        <v>89</v>
      </c>
      <c r="M168" s="420">
        <v>38083.859981538189</v>
      </c>
      <c r="N168" s="56">
        <v>70045.860036833372</v>
      </c>
      <c r="O168" s="56">
        <v>81947.637746848108</v>
      </c>
      <c r="P168" s="56">
        <v>97507.678387328939</v>
      </c>
      <c r="Q168" s="339">
        <v>41757.535873340246</v>
      </c>
      <c r="R168" s="339">
        <v>46476.450006205996</v>
      </c>
      <c r="S168" s="436" t="e">
        <f>+'8'!#REF!</f>
        <v>#REF!</v>
      </c>
    </row>
    <row r="169" spans="1:19" x14ac:dyDescent="0.3">
      <c r="A169" s="105" t="s">
        <v>50</v>
      </c>
      <c r="B169" s="22" t="s">
        <v>88</v>
      </c>
      <c r="C169" s="122">
        <v>40.5202475236865</v>
      </c>
      <c r="D169" s="122">
        <v>40.583965286997064</v>
      </c>
      <c r="E169" s="122">
        <v>40.583237069624481</v>
      </c>
      <c r="F169" s="122">
        <v>40.61777380085406</v>
      </c>
      <c r="G169" s="122">
        <v>40.597094279605422</v>
      </c>
      <c r="H169" s="122">
        <v>40.529721581816823</v>
      </c>
      <c r="I169" s="426">
        <v>41.789337554678156</v>
      </c>
      <c r="J169" s="171"/>
      <c r="K169" s="105" t="s">
        <v>50</v>
      </c>
      <c r="L169" s="22" t="s">
        <v>88</v>
      </c>
      <c r="M169" s="420">
        <v>6529831</v>
      </c>
      <c r="N169" s="56">
        <v>6729972</v>
      </c>
      <c r="O169" s="56">
        <v>6875332</v>
      </c>
      <c r="P169" s="56">
        <v>7009092</v>
      </c>
      <c r="Q169" s="339">
        <v>7116492</v>
      </c>
      <c r="R169" s="339">
        <v>7209161</v>
      </c>
      <c r="S169" s="436" t="e">
        <f>+'8'!#REF!</f>
        <v>#REF!</v>
      </c>
    </row>
    <row r="170" spans="1:19" x14ac:dyDescent="0.3">
      <c r="A170" s="105"/>
      <c r="B170" s="22" t="s">
        <v>89</v>
      </c>
      <c r="C170" s="122">
        <v>0.44330951879238067</v>
      </c>
      <c r="D170" s="122">
        <v>0.48516486647704427</v>
      </c>
      <c r="E170" s="122">
        <v>1.4685184905396755</v>
      </c>
      <c r="F170" s="122">
        <v>0.93356407684195908</v>
      </c>
      <c r="G170" s="122">
        <v>0.51229093873267761</v>
      </c>
      <c r="H170" s="122">
        <v>0.52115336372664578</v>
      </c>
      <c r="I170" s="426">
        <v>0.65806683779820119</v>
      </c>
      <c r="J170" s="176"/>
      <c r="K170" s="105"/>
      <c r="L170" s="22" t="s">
        <v>89</v>
      </c>
      <c r="M170" s="420">
        <v>107917.26395816033</v>
      </c>
      <c r="N170" s="56">
        <v>96571.249083298782</v>
      </c>
      <c r="O170" s="56">
        <v>384956.78998202679</v>
      </c>
      <c r="P170" s="56">
        <v>243078.93971804163</v>
      </c>
      <c r="Q170" s="339">
        <v>133673.20708662228</v>
      </c>
      <c r="R170" s="339">
        <v>140106.86625761315</v>
      </c>
      <c r="S170" s="436" t="e">
        <f>+'8'!#REF!</f>
        <v>#REF!</v>
      </c>
    </row>
    <row r="171" spans="1:19" x14ac:dyDescent="0.3">
      <c r="A171" s="105" t="s">
        <v>102</v>
      </c>
      <c r="B171" s="22" t="s">
        <v>88</v>
      </c>
      <c r="C171" s="122">
        <v>5.2060929881216751</v>
      </c>
      <c r="D171" s="122">
        <v>5.2184442527468917</v>
      </c>
      <c r="E171" s="122">
        <v>5.2046447411681855</v>
      </c>
      <c r="F171" s="122">
        <v>5.2112284852203139</v>
      </c>
      <c r="G171" s="122">
        <v>5.2156015324971081</v>
      </c>
      <c r="H171" s="122">
        <v>5.2242088532160844</v>
      </c>
      <c r="I171" s="426">
        <v>5.093275405888039</v>
      </c>
      <c r="J171" s="171"/>
      <c r="K171" s="105" t="s">
        <v>102</v>
      </c>
      <c r="L171" s="22" t="s">
        <v>88</v>
      </c>
      <c r="M171" s="420">
        <v>838961</v>
      </c>
      <c r="N171" s="56">
        <v>865366</v>
      </c>
      <c r="O171" s="56">
        <v>881735</v>
      </c>
      <c r="P171" s="56">
        <v>899261</v>
      </c>
      <c r="Q171" s="339">
        <v>914272</v>
      </c>
      <c r="R171" s="339">
        <v>929248</v>
      </c>
      <c r="S171" s="436" t="e">
        <f>+'8'!#REF!</f>
        <v>#REF!</v>
      </c>
    </row>
    <row r="172" spans="1:19" x14ac:dyDescent="0.3">
      <c r="A172" s="105"/>
      <c r="B172" s="22" t="s">
        <v>89</v>
      </c>
      <c r="C172" s="122">
        <v>0.11956305655298222</v>
      </c>
      <c r="D172" s="122">
        <v>0.15093718205937851</v>
      </c>
      <c r="E172" s="122">
        <v>0.52361483631082839</v>
      </c>
      <c r="F172" s="122">
        <v>0.29251379893108109</v>
      </c>
      <c r="G172" s="122">
        <v>0.16093501546869221</v>
      </c>
      <c r="H172" s="122">
        <v>0.14215283991225247</v>
      </c>
      <c r="I172" s="426">
        <v>0.2952704208168821</v>
      </c>
      <c r="J172" s="176"/>
      <c r="K172" s="105"/>
      <c r="L172" s="22" t="s">
        <v>89</v>
      </c>
      <c r="M172" s="420">
        <v>19000.867402757503</v>
      </c>
      <c r="N172" s="56">
        <v>24747.089085197891</v>
      </c>
      <c r="O172" s="56">
        <v>90329.107345448952</v>
      </c>
      <c r="P172" s="56">
        <v>50707.023242074611</v>
      </c>
      <c r="Q172" s="339">
        <v>28317.389229723565</v>
      </c>
      <c r="R172" s="339">
        <v>24969.726577470228</v>
      </c>
      <c r="S172" s="436" t="e">
        <f>+'8'!#REF!</f>
        <v>#REF!</v>
      </c>
    </row>
    <row r="173" spans="1:19" x14ac:dyDescent="0.3">
      <c r="A173" s="105" t="s">
        <v>103</v>
      </c>
      <c r="B173" s="22" t="s">
        <v>88</v>
      </c>
      <c r="C173" s="122">
        <v>5.959646373812495</v>
      </c>
      <c r="D173" s="122">
        <v>5.9461726538315069</v>
      </c>
      <c r="E173" s="122">
        <v>5.9130787406640923</v>
      </c>
      <c r="F173" s="122">
        <v>5.8991196159483135</v>
      </c>
      <c r="G173" s="122">
        <v>5.890627032281472</v>
      </c>
      <c r="H173" s="122">
        <v>5.8843355140598845</v>
      </c>
      <c r="I173" s="426">
        <v>5.8184214190927115</v>
      </c>
      <c r="J173" s="171"/>
      <c r="K173" s="105" t="s">
        <v>103</v>
      </c>
      <c r="L173" s="22" t="s">
        <v>88</v>
      </c>
      <c r="M173" s="420">
        <v>960396</v>
      </c>
      <c r="N173" s="56">
        <v>986044</v>
      </c>
      <c r="O173" s="56">
        <v>1001753</v>
      </c>
      <c r="P173" s="56">
        <v>1017965</v>
      </c>
      <c r="Q173" s="339">
        <v>1032601</v>
      </c>
      <c r="R173" s="339">
        <v>1046667</v>
      </c>
      <c r="S173" s="436" t="e">
        <f>+'8'!#REF!</f>
        <v>#REF!</v>
      </c>
    </row>
    <row r="174" spans="1:19" x14ac:dyDescent="0.3">
      <c r="A174" s="105"/>
      <c r="B174" s="22" t="s">
        <v>89</v>
      </c>
      <c r="C174" s="122">
        <v>0.14887675330784034</v>
      </c>
      <c r="D174" s="122">
        <v>0.26163905474928267</v>
      </c>
      <c r="E174" s="122">
        <v>0.32274668667205092</v>
      </c>
      <c r="F174" s="122">
        <v>0.29933520019045912</v>
      </c>
      <c r="G174" s="122">
        <v>0.17369626955643108</v>
      </c>
      <c r="H174" s="122">
        <v>0.21172724953708194</v>
      </c>
      <c r="I174" s="426">
        <v>0.20268723274733769</v>
      </c>
      <c r="J174" s="176"/>
      <c r="K174" s="105"/>
      <c r="L174" s="22" t="s">
        <v>89</v>
      </c>
      <c r="M174" s="420">
        <v>24132.316573991367</v>
      </c>
      <c r="N174" s="56">
        <v>44962.368013759704</v>
      </c>
      <c r="O174" s="56">
        <v>50718.548209507011</v>
      </c>
      <c r="P174" s="56">
        <v>51667.544158473967</v>
      </c>
      <c r="Q174" s="339">
        <v>30637.145527292134</v>
      </c>
      <c r="R174" s="339">
        <v>38613.954310659094</v>
      </c>
      <c r="S174" s="436" t="e">
        <f>+'8'!#REF!</f>
        <v>#REF!</v>
      </c>
    </row>
    <row r="175" spans="1:19" x14ac:dyDescent="0.3">
      <c r="A175" s="105" t="s">
        <v>111</v>
      </c>
      <c r="B175" s="22" t="s">
        <v>88</v>
      </c>
      <c r="C175" s="30" t="s">
        <v>165</v>
      </c>
      <c r="D175" s="30" t="s">
        <v>165</v>
      </c>
      <c r="E175" s="30" t="s">
        <v>165</v>
      </c>
      <c r="F175" s="30" t="s">
        <v>165</v>
      </c>
      <c r="G175" s="30" t="s">
        <v>165</v>
      </c>
      <c r="H175" s="30">
        <v>2.587463310992355</v>
      </c>
      <c r="I175" s="426">
        <v>2.6241163436491424</v>
      </c>
      <c r="J175" s="171"/>
      <c r="K175" s="105" t="s">
        <v>111</v>
      </c>
      <c r="L175" s="22" t="s">
        <v>88</v>
      </c>
      <c r="M175" s="30" t="s">
        <v>165</v>
      </c>
      <c r="N175" s="30" t="s">
        <v>165</v>
      </c>
      <c r="O175" s="30" t="s">
        <v>165</v>
      </c>
      <c r="P175" s="30" t="s">
        <v>165</v>
      </c>
      <c r="Q175" s="30" t="s">
        <v>165</v>
      </c>
      <c r="R175" s="344">
        <v>460241</v>
      </c>
      <c r="S175" s="436" t="e">
        <f>+'8'!#REF!</f>
        <v>#REF!</v>
      </c>
    </row>
    <row r="176" spans="1:19" x14ac:dyDescent="0.3">
      <c r="A176" s="105"/>
      <c r="B176" s="22" t="s">
        <v>89</v>
      </c>
      <c r="C176" s="122"/>
      <c r="D176" s="122"/>
      <c r="E176" s="122"/>
      <c r="F176" s="122"/>
      <c r="G176" s="122"/>
      <c r="H176" s="122">
        <v>9.9540946563805313E-2</v>
      </c>
      <c r="I176" s="426">
        <v>0.1564530272393683</v>
      </c>
      <c r="J176" s="176"/>
      <c r="K176" s="105"/>
      <c r="L176" s="22" t="s">
        <v>89</v>
      </c>
      <c r="M176" s="420"/>
      <c r="N176" s="56"/>
      <c r="O176" s="56"/>
      <c r="P176" s="338"/>
      <c r="Q176" s="437"/>
      <c r="R176" s="437">
        <v>17596.756125301428</v>
      </c>
      <c r="S176" s="436" t="e">
        <f>+'8'!#REF!</f>
        <v>#REF!</v>
      </c>
    </row>
    <row r="177" spans="1:19" x14ac:dyDescent="0.3">
      <c r="A177" s="105" t="s">
        <v>104</v>
      </c>
      <c r="B177" s="22" t="s">
        <v>88</v>
      </c>
      <c r="C177" s="122">
        <v>12.101154559083307</v>
      </c>
      <c r="D177" s="122">
        <v>11.999498276380367</v>
      </c>
      <c r="E177" s="122">
        <v>11.913972414175763</v>
      </c>
      <c r="F177" s="122">
        <v>11.833669936618213</v>
      </c>
      <c r="G177" s="122">
        <v>11.786131540095701</v>
      </c>
      <c r="H177" s="122">
        <v>9.1336514321643527</v>
      </c>
      <c r="I177" s="426">
        <v>8.5263878421992505</v>
      </c>
      <c r="J177" s="171"/>
      <c r="K177" s="105" t="s">
        <v>104</v>
      </c>
      <c r="L177" s="22" t="s">
        <v>88</v>
      </c>
      <c r="M177" s="420">
        <v>1950099</v>
      </c>
      <c r="N177" s="56">
        <v>1989857</v>
      </c>
      <c r="O177" s="56">
        <v>2018383</v>
      </c>
      <c r="P177" s="56">
        <v>2042044</v>
      </c>
      <c r="Q177" s="339">
        <v>2066057</v>
      </c>
      <c r="R177" s="339">
        <v>1624634</v>
      </c>
      <c r="S177" s="436" t="e">
        <f>+'8'!#REF!</f>
        <v>#REF!</v>
      </c>
    </row>
    <row r="178" spans="1:19" x14ac:dyDescent="0.3">
      <c r="A178" s="105"/>
      <c r="B178" s="22" t="s">
        <v>89</v>
      </c>
      <c r="C178" s="122">
        <v>0.17630210703787297</v>
      </c>
      <c r="D178" s="122">
        <v>0.28177864499376903</v>
      </c>
      <c r="E178" s="122">
        <v>0.85835511972772294</v>
      </c>
      <c r="F178" s="122">
        <v>0.47552897381475806</v>
      </c>
      <c r="G178" s="122">
        <v>0.26730960471254589</v>
      </c>
      <c r="H178" s="122">
        <v>0.22063308445114285</v>
      </c>
      <c r="I178" s="426">
        <v>0.27055581330387468</v>
      </c>
      <c r="J178" s="176"/>
      <c r="K178" s="105"/>
      <c r="L178" s="22" t="s">
        <v>89</v>
      </c>
      <c r="M178" s="420">
        <v>26911.306544210038</v>
      </c>
      <c r="N178" s="56">
        <v>48273.468436251525</v>
      </c>
      <c r="O178" s="56">
        <v>154647.02187230648</v>
      </c>
      <c r="P178" s="56">
        <v>84666.282303475527</v>
      </c>
      <c r="Q178" s="339">
        <v>48519.266518670869</v>
      </c>
      <c r="R178" s="339">
        <v>39767.478706014655</v>
      </c>
      <c r="S178" s="436" t="e">
        <f>+'8'!#REF!</f>
        <v>#REF!</v>
      </c>
    </row>
    <row r="179" spans="1:19" x14ac:dyDescent="0.3">
      <c r="A179" s="105" t="s">
        <v>105</v>
      </c>
      <c r="B179" s="22" t="s">
        <v>88</v>
      </c>
      <c r="C179" s="122">
        <v>5.6732607164400983</v>
      </c>
      <c r="D179" s="122">
        <v>5.6404167321208947</v>
      </c>
      <c r="E179" s="122">
        <v>5.6080078813267686</v>
      </c>
      <c r="F179" s="122">
        <v>5.6120636855617096</v>
      </c>
      <c r="G179" s="122">
        <v>5.6074767421429863</v>
      </c>
      <c r="H179" s="122">
        <v>5.6155320322134656</v>
      </c>
      <c r="I179" s="426">
        <v>5.2018893658152985</v>
      </c>
      <c r="J179" s="171"/>
      <c r="K179" s="105" t="s">
        <v>105</v>
      </c>
      <c r="L179" s="22" t="s">
        <v>88</v>
      </c>
      <c r="M179" s="420">
        <v>914245</v>
      </c>
      <c r="N179" s="56">
        <v>935341</v>
      </c>
      <c r="O179" s="56">
        <v>950070</v>
      </c>
      <c r="P179" s="56">
        <v>968430</v>
      </c>
      <c r="Q179" s="339">
        <v>982966</v>
      </c>
      <c r="R179" s="339">
        <v>998854</v>
      </c>
      <c r="S179" s="436" t="e">
        <f>+'8'!#REF!</f>
        <v>#REF!</v>
      </c>
    </row>
    <row r="180" spans="1:19" x14ac:dyDescent="0.3">
      <c r="A180" s="105"/>
      <c r="B180" s="22" t="s">
        <v>89</v>
      </c>
      <c r="C180" s="122">
        <v>0.14420679200001635</v>
      </c>
      <c r="D180" s="122">
        <v>0.25619279746991303</v>
      </c>
      <c r="E180" s="122">
        <v>0.45539272090273653</v>
      </c>
      <c r="F180" s="122">
        <v>0.22944110499246206</v>
      </c>
      <c r="G180" s="122">
        <v>0.15794484143607582</v>
      </c>
      <c r="H180" s="122">
        <v>0.13251770621590153</v>
      </c>
      <c r="I180" s="426">
        <v>0.20564830809634932</v>
      </c>
      <c r="J180" s="176"/>
      <c r="K180" s="105"/>
      <c r="L180" s="22" t="s">
        <v>89</v>
      </c>
      <c r="M180" s="420">
        <v>23348.239078522587</v>
      </c>
      <c r="N180" s="56">
        <v>43951.107807809574</v>
      </c>
      <c r="O180" s="56">
        <v>77285.399398318987</v>
      </c>
      <c r="P180" s="56">
        <v>38028.025851974126</v>
      </c>
      <c r="Q180" s="339">
        <v>27610.095528628652</v>
      </c>
      <c r="R180" s="339">
        <v>22813.954501941716</v>
      </c>
      <c r="S180" s="436" t="e">
        <f>+'8'!#REF!</f>
        <v>#REF!</v>
      </c>
    </row>
    <row r="181" spans="1:19" x14ac:dyDescent="0.3">
      <c r="A181" s="105" t="s">
        <v>108</v>
      </c>
      <c r="B181" s="22" t="s">
        <v>88</v>
      </c>
      <c r="C181" s="122">
        <v>2.2310851956840412</v>
      </c>
      <c r="D181" s="122">
        <v>2.1982369118428786</v>
      </c>
      <c r="E181" s="122">
        <v>2.163510377886952</v>
      </c>
      <c r="F181" s="122">
        <v>2.1324717772763546</v>
      </c>
      <c r="G181" s="122">
        <v>2.1071664091968083</v>
      </c>
      <c r="H181" s="122">
        <v>2.0870007349045481</v>
      </c>
      <c r="I181" s="426">
        <v>2.0803349088287817</v>
      </c>
      <c r="J181" s="171"/>
      <c r="K181" s="105" t="s">
        <v>108</v>
      </c>
      <c r="L181" s="22" t="s">
        <v>88</v>
      </c>
      <c r="M181" s="420">
        <v>359539</v>
      </c>
      <c r="N181" s="56">
        <v>364530</v>
      </c>
      <c r="O181" s="56">
        <v>366527</v>
      </c>
      <c r="P181" s="56">
        <v>367984</v>
      </c>
      <c r="Q181" s="339">
        <v>369377</v>
      </c>
      <c r="R181" s="339">
        <v>371222</v>
      </c>
      <c r="S181" s="436" t="e">
        <f>+'8'!#REF!</f>
        <v>#REF!</v>
      </c>
    </row>
    <row r="182" spans="1:19" x14ac:dyDescent="0.3">
      <c r="A182" s="105"/>
      <c r="B182" s="22" t="s">
        <v>89</v>
      </c>
      <c r="C182" s="122">
        <v>8.3016868540461239E-2</v>
      </c>
      <c r="D182" s="122">
        <v>0.26562172563156772</v>
      </c>
      <c r="E182" s="122">
        <v>0.14519639697028219</v>
      </c>
      <c r="F182" s="122">
        <v>9.7833198667161864E-2</v>
      </c>
      <c r="G182" s="122">
        <v>9.4367215629019938E-2</v>
      </c>
      <c r="H182" s="122">
        <v>8.1638338991218501E-2</v>
      </c>
      <c r="I182" s="426">
        <v>6.8333390790083007E-2</v>
      </c>
      <c r="J182" s="176"/>
      <c r="K182" s="105"/>
      <c r="L182" s="22" t="s">
        <v>89</v>
      </c>
      <c r="M182" s="420">
        <v>13347.074767206777</v>
      </c>
      <c r="N182" s="56">
        <v>44888.090830115623</v>
      </c>
      <c r="O182" s="56">
        <v>23053.898880626231</v>
      </c>
      <c r="P182" s="56">
        <v>15965.926590363895</v>
      </c>
      <c r="Q182" s="339">
        <v>16506.11261624008</v>
      </c>
      <c r="R182" s="339">
        <v>14372.307850120116</v>
      </c>
      <c r="S182" s="436" t="e">
        <f>+'8'!#REF!</f>
        <v>#REF!</v>
      </c>
    </row>
    <row r="183" spans="1:19" x14ac:dyDescent="0.3">
      <c r="A183" s="105" t="s">
        <v>106</v>
      </c>
      <c r="B183" s="22" t="s">
        <v>88</v>
      </c>
      <c r="C183" s="122">
        <v>4.789790966580604</v>
      </c>
      <c r="D183" s="122">
        <v>4.7993844237128336</v>
      </c>
      <c r="E183" s="122">
        <v>4.8629946562573965</v>
      </c>
      <c r="F183" s="122">
        <v>4.8920739821394248</v>
      </c>
      <c r="G183" s="122">
        <v>4.9210590568160297</v>
      </c>
      <c r="H183" s="122">
        <v>4.9595993645819192</v>
      </c>
      <c r="I183" s="426">
        <v>4.5763773980569802</v>
      </c>
      <c r="J183" s="171"/>
      <c r="K183" s="105" t="s">
        <v>106</v>
      </c>
      <c r="L183" s="22" t="s">
        <v>88</v>
      </c>
      <c r="M183" s="420">
        <v>771874</v>
      </c>
      <c r="N183" s="56">
        <v>795874</v>
      </c>
      <c r="O183" s="56">
        <v>823855</v>
      </c>
      <c r="P183" s="56">
        <v>844187</v>
      </c>
      <c r="Q183" s="339">
        <v>862640</v>
      </c>
      <c r="R183" s="339">
        <v>882181</v>
      </c>
      <c r="S183" s="436" t="e">
        <f>+'8'!#REF!</f>
        <v>#REF!</v>
      </c>
    </row>
    <row r="184" spans="1:19" x14ac:dyDescent="0.3">
      <c r="A184" s="105"/>
      <c r="B184" s="22" t="s">
        <v>89</v>
      </c>
      <c r="C184" s="122">
        <v>0.12320044650527677</v>
      </c>
      <c r="D184" s="122">
        <v>0.1560559551391775</v>
      </c>
      <c r="E184" s="122">
        <v>0.33246003599430646</v>
      </c>
      <c r="F184" s="122">
        <v>0.2484094757144634</v>
      </c>
      <c r="G184" s="122">
        <v>0.1392636005497899</v>
      </c>
      <c r="H184" s="122">
        <v>0.1673550233668854</v>
      </c>
      <c r="I184" s="426">
        <v>0.2827206578303883</v>
      </c>
      <c r="J184" s="176"/>
      <c r="K184" s="105"/>
      <c r="L184" s="22" t="s">
        <v>89</v>
      </c>
      <c r="M184" s="420">
        <v>19778.412037781902</v>
      </c>
      <c r="N184" s="56">
        <v>25842.599094255762</v>
      </c>
      <c r="O184" s="56">
        <v>54529.95616542588</v>
      </c>
      <c r="P184" s="56">
        <v>42400.00534519097</v>
      </c>
      <c r="Q184" s="339">
        <v>24173.379010211334</v>
      </c>
      <c r="R184" s="339">
        <v>30044.474859794776</v>
      </c>
      <c r="S184" s="436" t="e">
        <f>+'8'!#REF!</f>
        <v>#REF!</v>
      </c>
    </row>
    <row r="185" spans="1:19" x14ac:dyDescent="0.3">
      <c r="A185" s="105" t="s">
        <v>107</v>
      </c>
      <c r="B185" s="22" t="s">
        <v>88</v>
      </c>
      <c r="C185" s="122">
        <v>0.56154573666010077</v>
      </c>
      <c r="D185" s="122">
        <v>0.565566744166483</v>
      </c>
      <c r="E185" s="122">
        <v>0.58706203947628599</v>
      </c>
      <c r="F185" s="122">
        <v>0.5874287988579654</v>
      </c>
      <c r="G185" s="122">
        <v>0.58844032594086781</v>
      </c>
      <c r="H185" s="122">
        <v>0.59118438368314008</v>
      </c>
      <c r="I185" s="426">
        <v>0.5492441308016186</v>
      </c>
      <c r="J185" s="171"/>
      <c r="K185" s="105" t="s">
        <v>107</v>
      </c>
      <c r="L185" s="22" t="s">
        <v>88</v>
      </c>
      <c r="M185" s="420">
        <v>90493</v>
      </c>
      <c r="N185" s="56">
        <v>93787</v>
      </c>
      <c r="O185" s="56">
        <v>99456</v>
      </c>
      <c r="P185" s="56">
        <v>101368</v>
      </c>
      <c r="Q185" s="339">
        <v>103151</v>
      </c>
      <c r="R185" s="339">
        <v>105156</v>
      </c>
      <c r="S185" s="436" t="e">
        <f>+'8'!#REF!</f>
        <v>#REF!</v>
      </c>
    </row>
    <row r="186" spans="1:19" x14ac:dyDescent="0.3">
      <c r="A186" s="105"/>
      <c r="B186" s="22" t="s">
        <v>89</v>
      </c>
      <c r="C186" s="122">
        <v>2.6847143835074215E-2</v>
      </c>
      <c r="D186" s="122">
        <v>3.1003273529206222E-2</v>
      </c>
      <c r="E186" s="122">
        <v>4.5762620213973343E-2</v>
      </c>
      <c r="F186" s="122">
        <v>3.5027598560531538E-2</v>
      </c>
      <c r="G186" s="122">
        <v>3.0812468468820513E-2</v>
      </c>
      <c r="H186" s="122">
        <v>2.4356861699101957E-2</v>
      </c>
      <c r="I186" s="426">
        <v>2.5034651619274043E-2</v>
      </c>
      <c r="J186" s="176"/>
      <c r="K186" s="105"/>
      <c r="L186" s="22" t="s">
        <v>89</v>
      </c>
      <c r="M186" s="420">
        <v>4285.7551719213725</v>
      </c>
      <c r="N186" s="56">
        <v>5080.1677671959951</v>
      </c>
      <c r="O186" s="56">
        <v>7322.8297759120496</v>
      </c>
      <c r="P186" s="56">
        <v>5815.7923075859862</v>
      </c>
      <c r="Q186" s="339">
        <v>5340.5320053343003</v>
      </c>
      <c r="R186" s="339">
        <v>4236.1472713731164</v>
      </c>
      <c r="S186" s="436" t="e">
        <f>+'8'!#REF!</f>
        <v>#REF!</v>
      </c>
    </row>
    <row r="187" spans="1:19" x14ac:dyDescent="0.3">
      <c r="A187" s="105" t="s">
        <v>96</v>
      </c>
      <c r="B187" s="22" t="s">
        <v>88</v>
      </c>
      <c r="C187" s="122">
        <v>0.89816414947505685</v>
      </c>
      <c r="D187" s="122">
        <v>0.88335317815078063</v>
      </c>
      <c r="E187" s="122">
        <v>0.88726314553006813</v>
      </c>
      <c r="F187" s="122">
        <v>0.8686375619131862</v>
      </c>
      <c r="G187" s="122">
        <v>0.85954810046572772</v>
      </c>
      <c r="H187" s="122">
        <v>0.85247690717624847</v>
      </c>
      <c r="I187" s="426">
        <v>0.91534715509756048</v>
      </c>
      <c r="J187" s="171"/>
      <c r="K187" s="105" t="s">
        <v>96</v>
      </c>
      <c r="L187" s="22" t="s">
        <v>88</v>
      </c>
      <c r="M187" s="420">
        <v>144739</v>
      </c>
      <c r="N187" s="56">
        <v>146485</v>
      </c>
      <c r="O187" s="56">
        <v>150314</v>
      </c>
      <c r="P187" s="56">
        <v>149894</v>
      </c>
      <c r="Q187" s="339">
        <v>150675</v>
      </c>
      <c r="R187" s="339">
        <v>151633</v>
      </c>
      <c r="S187" s="436" t="e">
        <f>+'8'!#REF!</f>
        <v>#REF!</v>
      </c>
    </row>
    <row r="188" spans="1:19" x14ac:dyDescent="0.3">
      <c r="A188" s="105"/>
      <c r="B188" s="22" t="s">
        <v>89</v>
      </c>
      <c r="C188" s="122">
        <v>4.0261159160507758E-2</v>
      </c>
      <c r="D188" s="122">
        <v>0.21923845742804091</v>
      </c>
      <c r="E188" s="122">
        <v>7.4249380490027411E-2</v>
      </c>
      <c r="F188" s="122">
        <v>6.4861247384888229E-2</v>
      </c>
      <c r="G188" s="122">
        <v>4.5932777365432095E-2</v>
      </c>
      <c r="H188" s="122">
        <v>3.1318031061985066E-2</v>
      </c>
      <c r="I188" s="426">
        <v>2.4192212787500864E-2</v>
      </c>
      <c r="J188" s="176"/>
      <c r="K188" s="105"/>
      <c r="L188" s="22" t="s">
        <v>89</v>
      </c>
      <c r="M188" s="420">
        <v>6435.5660414457343</v>
      </c>
      <c r="N188" s="56">
        <v>36650.402516634291</v>
      </c>
      <c r="O188" s="56">
        <v>12022.792070341509</v>
      </c>
      <c r="P188" s="56">
        <v>10980.456030497147</v>
      </c>
      <c r="Q188" s="339">
        <v>7988.745567672061</v>
      </c>
      <c r="R188" s="339">
        <v>5419.9783855657579</v>
      </c>
      <c r="S188" s="436" t="e">
        <f>+'8'!#REF!</f>
        <v>#REF!</v>
      </c>
    </row>
    <row r="189" spans="1:19" x14ac:dyDescent="0.3">
      <c r="A189" s="332" t="s">
        <v>6</v>
      </c>
      <c r="B189" s="22" t="s">
        <v>88</v>
      </c>
      <c r="C189" s="122">
        <v>100</v>
      </c>
      <c r="D189" s="122">
        <v>100</v>
      </c>
      <c r="E189" s="122">
        <v>100</v>
      </c>
      <c r="F189" s="122">
        <v>100</v>
      </c>
      <c r="G189" s="122">
        <v>100</v>
      </c>
      <c r="H189" s="122">
        <v>100</v>
      </c>
      <c r="I189" s="426">
        <v>100</v>
      </c>
      <c r="J189" s="171"/>
      <c r="K189" s="332" t="s">
        <v>6</v>
      </c>
      <c r="L189" s="22" t="s">
        <v>88</v>
      </c>
      <c r="M189" s="56">
        <v>16114983</v>
      </c>
      <c r="N189" s="56">
        <v>16582835</v>
      </c>
      <c r="O189" s="56">
        <v>16941310</v>
      </c>
      <c r="P189" s="56">
        <v>17256219</v>
      </c>
      <c r="Q189" s="339">
        <v>17529560</v>
      </c>
      <c r="R189" s="339">
        <v>17787344</v>
      </c>
      <c r="S189" s="436" t="e">
        <f>+'8'!#REF!</f>
        <v>#REF!</v>
      </c>
    </row>
    <row r="190" spans="1:19" x14ac:dyDescent="0.3">
      <c r="A190" s="332"/>
      <c r="B190" s="22" t="s">
        <v>89</v>
      </c>
      <c r="C190" s="122">
        <v>0</v>
      </c>
      <c r="D190" s="122">
        <v>0</v>
      </c>
      <c r="E190" s="122">
        <v>0</v>
      </c>
      <c r="F190" s="122">
        <v>0</v>
      </c>
      <c r="G190" s="122">
        <v>0</v>
      </c>
      <c r="H190" s="122">
        <v>0</v>
      </c>
      <c r="I190" s="426">
        <v>0</v>
      </c>
      <c r="J190" s="176"/>
      <c r="K190" s="332"/>
      <c r="L190" s="22" t="s">
        <v>89</v>
      </c>
      <c r="M190" s="56">
        <v>132797.83308189386</v>
      </c>
      <c r="N190" s="56">
        <v>169222.90614068555</v>
      </c>
      <c r="O190" s="56">
        <v>454251.30856128596</v>
      </c>
      <c r="P190" s="56">
        <v>300170.3505540273</v>
      </c>
      <c r="Q190" s="339">
        <v>168944.93671987896</v>
      </c>
      <c r="R190" s="339">
        <v>172274.23581388436</v>
      </c>
      <c r="S190" s="436" t="e">
        <f>+'8'!#REF!</f>
        <v>#REF!</v>
      </c>
    </row>
    <row r="191" spans="1:19" x14ac:dyDescent="0.3">
      <c r="A191" s="106"/>
      <c r="B191" s="11"/>
      <c r="C191" s="11"/>
      <c r="D191" s="11"/>
      <c r="E191" s="11"/>
      <c r="F191" s="11"/>
      <c r="G191" s="11"/>
      <c r="H191" s="11"/>
      <c r="I191" s="107"/>
      <c r="J191" s="171"/>
      <c r="K191" s="106"/>
      <c r="L191" s="11"/>
      <c r="M191" s="11"/>
      <c r="N191" s="11"/>
      <c r="O191" s="11"/>
      <c r="P191" s="11"/>
      <c r="Q191" s="11"/>
      <c r="R191" s="11"/>
      <c r="S191" s="4"/>
    </row>
    <row r="192" spans="1:19" ht="15.75" customHeight="1" x14ac:dyDescent="0.3">
      <c r="A192" s="648" t="s">
        <v>113</v>
      </c>
      <c r="B192" s="648"/>
      <c r="C192" s="648"/>
      <c r="D192" s="648"/>
      <c r="E192" s="648"/>
      <c r="F192" s="648"/>
      <c r="G192" s="648"/>
      <c r="H192" s="648"/>
      <c r="I192" s="648"/>
      <c r="J192" s="171"/>
      <c r="K192" s="648" t="s">
        <v>113</v>
      </c>
      <c r="L192" s="648"/>
      <c r="M192" s="648"/>
      <c r="N192" s="648"/>
      <c r="O192" s="648"/>
      <c r="P192" s="648"/>
      <c r="Q192" s="648"/>
      <c r="R192" s="648"/>
      <c r="S192" s="648"/>
    </row>
    <row r="193" spans="1:19" x14ac:dyDescent="0.3">
      <c r="A193" s="642" t="s">
        <v>45</v>
      </c>
      <c r="B193" s="642"/>
      <c r="C193" s="642"/>
      <c r="D193" s="642"/>
      <c r="E193" s="642"/>
      <c r="F193" s="642"/>
      <c r="G193" s="642"/>
      <c r="H193" s="642"/>
      <c r="I193" s="642"/>
      <c r="J193" s="171"/>
      <c r="K193" s="642" t="s">
        <v>45</v>
      </c>
      <c r="L193" s="642"/>
      <c r="M193" s="642"/>
      <c r="N193" s="642"/>
      <c r="O193" s="642"/>
      <c r="P193" s="642"/>
      <c r="Q193" s="642"/>
      <c r="R193" s="642"/>
      <c r="S193" s="642"/>
    </row>
    <row r="194" spans="1:19" ht="13.2" customHeight="1" x14ac:dyDescent="0.3">
      <c r="A194" s="642" t="s">
        <v>136</v>
      </c>
      <c r="B194" s="642"/>
      <c r="C194" s="642"/>
      <c r="D194" s="642"/>
      <c r="E194" s="642"/>
      <c r="F194" s="642"/>
      <c r="G194" s="642"/>
      <c r="H194" s="642"/>
      <c r="I194" s="642"/>
      <c r="J194" s="171"/>
      <c r="K194" s="642" t="s">
        <v>136</v>
      </c>
      <c r="L194" s="642"/>
      <c r="M194" s="642"/>
      <c r="N194" s="642"/>
      <c r="O194" s="642"/>
      <c r="P194" s="642"/>
      <c r="Q194" s="642"/>
      <c r="R194" s="642"/>
      <c r="S194" s="642"/>
    </row>
    <row r="195" spans="1:19" ht="13.2" customHeight="1" x14ac:dyDescent="0.3">
      <c r="A195" s="642" t="s">
        <v>47</v>
      </c>
      <c r="B195" s="642"/>
      <c r="C195" s="642"/>
      <c r="D195" s="642"/>
      <c r="E195" s="642"/>
      <c r="F195" s="642"/>
      <c r="G195" s="642"/>
      <c r="H195" s="642"/>
      <c r="I195" s="642"/>
      <c r="J195" s="171"/>
      <c r="K195" s="642" t="s">
        <v>47</v>
      </c>
      <c r="L195" s="642"/>
      <c r="M195" s="642"/>
      <c r="N195" s="642"/>
      <c r="O195" s="642"/>
      <c r="P195" s="642"/>
      <c r="Q195" s="642"/>
      <c r="R195" s="642"/>
      <c r="S195" s="642"/>
    </row>
    <row r="196" spans="1:19" ht="27.75" customHeight="1" x14ac:dyDescent="0.3">
      <c r="A196" s="642" t="s">
        <v>48</v>
      </c>
      <c r="B196" s="642"/>
      <c r="C196" s="642"/>
      <c r="D196" s="642"/>
      <c r="E196" s="642"/>
      <c r="F196" s="642"/>
      <c r="G196" s="642"/>
      <c r="H196" s="642"/>
      <c r="I196" s="642"/>
      <c r="J196" s="171"/>
      <c r="K196" s="642" t="s">
        <v>48</v>
      </c>
      <c r="L196" s="642"/>
      <c r="M196" s="642"/>
      <c r="N196" s="642"/>
      <c r="O196" s="642"/>
      <c r="P196" s="642"/>
      <c r="Q196" s="642"/>
      <c r="R196" s="642"/>
      <c r="S196" s="642"/>
    </row>
    <row r="197" spans="1:19" ht="13.2" customHeight="1" x14ac:dyDescent="0.3">
      <c r="A197" s="642" t="s">
        <v>49</v>
      </c>
      <c r="B197" s="642"/>
      <c r="C197" s="642"/>
      <c r="D197" s="642"/>
      <c r="E197" s="642"/>
      <c r="F197" s="642"/>
      <c r="G197" s="642"/>
      <c r="H197" s="642"/>
      <c r="I197" s="642"/>
      <c r="J197" s="171"/>
      <c r="K197" s="642" t="s">
        <v>49</v>
      </c>
      <c r="L197" s="642"/>
      <c r="M197" s="642"/>
      <c r="N197" s="642"/>
      <c r="O197" s="642"/>
      <c r="P197" s="642"/>
      <c r="Q197" s="642"/>
      <c r="R197" s="642"/>
      <c r="S197" s="642"/>
    </row>
    <row r="198" spans="1:19" s="292" customFormat="1" ht="30.75" customHeight="1" x14ac:dyDescent="0.3">
      <c r="A198" s="642" t="s">
        <v>169</v>
      </c>
      <c r="B198" s="642"/>
      <c r="C198" s="642"/>
      <c r="D198" s="642"/>
      <c r="E198" s="642"/>
      <c r="F198" s="642"/>
      <c r="G198" s="642"/>
      <c r="H198" s="642"/>
      <c r="I198" s="642"/>
      <c r="J198" s="291"/>
      <c r="K198" s="642" t="s">
        <v>169</v>
      </c>
      <c r="L198" s="642"/>
      <c r="M198" s="642"/>
      <c r="N198" s="642"/>
      <c r="O198" s="642"/>
      <c r="P198" s="642"/>
      <c r="Q198" s="642"/>
      <c r="R198" s="642"/>
      <c r="S198" s="642"/>
    </row>
    <row r="199" spans="1:19" ht="70.5" customHeight="1" x14ac:dyDescent="0.3">
      <c r="A199" s="637" t="s">
        <v>436</v>
      </c>
      <c r="B199" s="637"/>
      <c r="C199" s="637"/>
      <c r="D199" s="637"/>
      <c r="E199" s="637"/>
      <c r="F199" s="637"/>
      <c r="G199" s="637"/>
      <c r="H199" s="637"/>
      <c r="I199" s="637"/>
      <c r="J199" s="171"/>
      <c r="K199" s="637" t="s">
        <v>436</v>
      </c>
      <c r="L199" s="637"/>
      <c r="M199" s="637"/>
      <c r="N199" s="637"/>
      <c r="O199" s="637"/>
      <c r="P199" s="637"/>
      <c r="Q199" s="637"/>
      <c r="R199" s="637"/>
      <c r="S199" s="637"/>
    </row>
    <row r="200" spans="1:19" ht="81" customHeight="1" x14ac:dyDescent="0.3">
      <c r="A200" s="647" t="s">
        <v>443</v>
      </c>
      <c r="B200" s="647"/>
      <c r="C200" s="647"/>
      <c r="D200" s="647"/>
      <c r="E200" s="647"/>
      <c r="F200" s="647"/>
      <c r="G200" s="647"/>
      <c r="H200" s="647"/>
      <c r="I200" s="647"/>
      <c r="J200" s="572"/>
      <c r="K200" s="647" t="s">
        <v>443</v>
      </c>
      <c r="L200" s="647"/>
      <c r="M200" s="647"/>
      <c r="N200" s="647"/>
      <c r="O200" s="647"/>
      <c r="P200" s="647"/>
      <c r="Q200" s="647"/>
      <c r="R200" s="647"/>
      <c r="S200" s="647"/>
    </row>
    <row r="201" spans="1:19" ht="12.75" customHeight="1" x14ac:dyDescent="0.3">
      <c r="A201" s="637" t="s">
        <v>441</v>
      </c>
      <c r="B201" s="637"/>
      <c r="C201" s="637"/>
      <c r="D201" s="637"/>
      <c r="E201" s="637"/>
      <c r="F201" s="637"/>
      <c r="G201" s="637"/>
      <c r="H201" s="637"/>
      <c r="I201" s="637"/>
      <c r="J201" s="555"/>
      <c r="K201" s="637" t="s">
        <v>441</v>
      </c>
      <c r="L201" s="637"/>
      <c r="M201" s="637"/>
      <c r="N201" s="637"/>
      <c r="O201" s="637"/>
      <c r="P201" s="637"/>
      <c r="Q201" s="637"/>
      <c r="R201" s="637"/>
      <c r="S201" s="637"/>
    </row>
    <row r="204" spans="1:19" x14ac:dyDescent="0.3">
      <c r="B204" s="514"/>
      <c r="C204" s="514"/>
      <c r="D204" s="514"/>
      <c r="E204" s="514"/>
      <c r="F204" s="514"/>
    </row>
    <row r="205" spans="1:19" x14ac:dyDescent="0.3">
      <c r="B205" s="513"/>
      <c r="C205" s="513"/>
      <c r="D205" s="513"/>
      <c r="E205" s="513"/>
      <c r="F205" s="513"/>
    </row>
    <row r="206" spans="1:19" x14ac:dyDescent="0.3">
      <c r="B206" s="513"/>
      <c r="C206" s="513"/>
      <c r="D206" s="513"/>
      <c r="E206" s="513"/>
      <c r="F206" s="513"/>
    </row>
    <row r="207" spans="1:19" x14ac:dyDescent="0.3">
      <c r="B207" s="513"/>
      <c r="C207" s="513"/>
      <c r="D207" s="513"/>
      <c r="E207" s="513"/>
      <c r="F207" s="513"/>
    </row>
    <row r="208" spans="1:19" x14ac:dyDescent="0.3">
      <c r="B208" s="513"/>
      <c r="C208" s="513"/>
      <c r="D208" s="513"/>
      <c r="E208" s="513"/>
      <c r="F208" s="513"/>
    </row>
    <row r="209" spans="2:6" x14ac:dyDescent="0.3">
      <c r="B209" s="513"/>
      <c r="C209" s="513"/>
      <c r="D209" s="513"/>
      <c r="E209" s="513"/>
      <c r="F209" s="513"/>
    </row>
    <row r="210" spans="2:6" x14ac:dyDescent="0.3">
      <c r="B210" s="513"/>
      <c r="C210" s="513"/>
      <c r="D210" s="513"/>
      <c r="E210" s="513"/>
      <c r="F210" s="513"/>
    </row>
    <row r="211" spans="2:6" x14ac:dyDescent="0.3">
      <c r="B211" s="513"/>
      <c r="C211" s="513"/>
      <c r="D211" s="513"/>
      <c r="E211" s="513"/>
      <c r="F211" s="513"/>
    </row>
    <row r="212" spans="2:6" x14ac:dyDescent="0.3">
      <c r="B212" s="513"/>
      <c r="C212" s="513"/>
      <c r="D212" s="513"/>
      <c r="E212" s="513"/>
      <c r="F212" s="513"/>
    </row>
    <row r="213" spans="2:6" x14ac:dyDescent="0.3">
      <c r="B213" s="513"/>
      <c r="C213" s="513"/>
      <c r="D213" s="513"/>
      <c r="E213" s="513"/>
      <c r="F213" s="513"/>
    </row>
    <row r="214" spans="2:6" x14ac:dyDescent="0.3">
      <c r="B214" s="513"/>
      <c r="C214" s="513"/>
      <c r="D214" s="513"/>
      <c r="E214" s="513"/>
      <c r="F214" s="513"/>
    </row>
    <row r="215" spans="2:6" x14ac:dyDescent="0.3">
      <c r="B215" s="513"/>
      <c r="C215" s="513"/>
      <c r="D215" s="513"/>
      <c r="E215" s="513"/>
      <c r="F215" s="513"/>
    </row>
    <row r="216" spans="2:6" x14ac:dyDescent="0.3">
      <c r="B216" s="513"/>
      <c r="C216" s="513"/>
      <c r="D216" s="513"/>
      <c r="E216" s="513"/>
      <c r="F216" s="513"/>
    </row>
    <row r="217" spans="2:6" x14ac:dyDescent="0.3">
      <c r="B217" s="513"/>
      <c r="C217" s="513"/>
      <c r="D217" s="513"/>
      <c r="E217" s="513"/>
      <c r="F217" s="513"/>
    </row>
    <row r="218" spans="2:6" x14ac:dyDescent="0.3">
      <c r="B218" s="513"/>
      <c r="C218" s="513"/>
      <c r="D218" s="513"/>
      <c r="E218" s="513"/>
      <c r="F218" s="513"/>
    </row>
    <row r="219" spans="2:6" x14ac:dyDescent="0.3">
      <c r="B219" s="513"/>
      <c r="C219" s="513"/>
      <c r="D219" s="513"/>
      <c r="E219" s="513"/>
      <c r="F219" s="513"/>
    </row>
    <row r="220" spans="2:6" x14ac:dyDescent="0.3">
      <c r="B220" s="513"/>
      <c r="C220" s="513"/>
      <c r="D220" s="513"/>
      <c r="E220" s="513"/>
      <c r="F220" s="513"/>
    </row>
    <row r="221" spans="2:6" x14ac:dyDescent="0.3">
      <c r="B221" s="513"/>
      <c r="C221" s="513"/>
      <c r="D221" s="513"/>
      <c r="E221" s="513"/>
      <c r="F221" s="513"/>
    </row>
  </sheetData>
  <sortState xmlns:xlrd2="http://schemas.microsoft.com/office/spreadsheetml/2017/richdata2" ref="A168:C182">
    <sortCondition descending="1" ref="C111:C125"/>
  </sortState>
  <mergeCells count="26">
    <mergeCell ref="A201:I201"/>
    <mergeCell ref="K200:S200"/>
    <mergeCell ref="K201:S201"/>
    <mergeCell ref="K4:S4"/>
    <mergeCell ref="K5:S5"/>
    <mergeCell ref="A192:I192"/>
    <mergeCell ref="A193:I193"/>
    <mergeCell ref="A200:I200"/>
    <mergeCell ref="A197:I197"/>
    <mergeCell ref="A198:I198"/>
    <mergeCell ref="A3:I3"/>
    <mergeCell ref="A4:I4"/>
    <mergeCell ref="A5:I5"/>
    <mergeCell ref="K3:S3"/>
    <mergeCell ref="A199:I199"/>
    <mergeCell ref="K197:S197"/>
    <mergeCell ref="K199:S199"/>
    <mergeCell ref="K192:S192"/>
    <mergeCell ref="K193:S193"/>
    <mergeCell ref="K194:S194"/>
    <mergeCell ref="K195:S195"/>
    <mergeCell ref="K196:S196"/>
    <mergeCell ref="K198:S198"/>
    <mergeCell ref="A194:I194"/>
    <mergeCell ref="A195:I195"/>
    <mergeCell ref="A196:I196"/>
  </mergeCells>
  <phoneticPr fontId="2" type="noConversion"/>
  <hyperlinks>
    <hyperlink ref="A1" location="Indice!A1" display="Indice" xr:uid="{5E6CB707-D3DD-4E7C-84D9-086CAF46D4D7}"/>
  </hyperlink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1:M29"/>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6" width="11.5546875" style="9" customWidth="1"/>
    <col min="7" max="8" width="11.44140625" style="9" customWidth="1"/>
    <col min="9" max="16384" width="11.5546875" style="9"/>
  </cols>
  <sheetData>
    <row r="1" spans="1:13" s="331" customFormat="1" x14ac:dyDescent="0.3">
      <c r="A1" s="548" t="s">
        <v>257</v>
      </c>
    </row>
    <row r="2" spans="1:13" x14ac:dyDescent="0.3">
      <c r="A2" s="10"/>
      <c r="B2" s="10"/>
    </row>
    <row r="3" spans="1:13" x14ac:dyDescent="0.3">
      <c r="A3" s="639" t="s">
        <v>192</v>
      </c>
      <c r="B3" s="639"/>
      <c r="C3" s="639"/>
      <c r="D3" s="639"/>
      <c r="E3" s="639"/>
      <c r="F3" s="639"/>
      <c r="G3" s="24"/>
      <c r="H3" s="24"/>
    </row>
    <row r="4" spans="1:13" x14ac:dyDescent="0.3">
      <c r="A4" s="639">
        <v>2020</v>
      </c>
      <c r="B4" s="639"/>
      <c r="C4" s="639"/>
      <c r="D4" s="639"/>
      <c r="E4" s="639"/>
      <c r="F4" s="639"/>
      <c r="G4" s="24"/>
      <c r="H4" s="24"/>
    </row>
    <row r="5" spans="1:13" s="331" customFormat="1" x14ac:dyDescent="0.3">
      <c r="A5" s="644" t="s">
        <v>439</v>
      </c>
      <c r="B5" s="644"/>
      <c r="C5" s="644"/>
      <c r="D5" s="570"/>
      <c r="E5" s="570"/>
      <c r="F5" s="570"/>
      <c r="G5" s="570"/>
      <c r="H5" s="570"/>
      <c r="I5" s="570"/>
    </row>
    <row r="6" spans="1:13" x14ac:dyDescent="0.3">
      <c r="A6" s="19"/>
      <c r="B6" s="19"/>
      <c r="C6" s="20"/>
      <c r="D6" s="20"/>
      <c r="E6" s="20"/>
      <c r="F6" s="20"/>
      <c r="G6" s="22"/>
      <c r="H6" s="22"/>
    </row>
    <row r="7" spans="1:13" x14ac:dyDescent="0.3">
      <c r="A7" s="397"/>
      <c r="B7" s="398"/>
      <c r="C7" s="640" t="s">
        <v>9</v>
      </c>
      <c r="D7" s="640"/>
      <c r="E7" s="640" t="s">
        <v>10</v>
      </c>
      <c r="F7" s="641"/>
      <c r="G7" s="25"/>
      <c r="H7" s="25"/>
      <c r="I7" s="25"/>
      <c r="J7" s="25"/>
      <c r="K7" s="25"/>
      <c r="L7" s="25"/>
    </row>
    <row r="8" spans="1:13" x14ac:dyDescent="0.3">
      <c r="A8" s="399"/>
      <c r="B8" s="26"/>
      <c r="C8" s="27" t="s">
        <v>11</v>
      </c>
      <c r="D8" s="27" t="s">
        <v>8</v>
      </c>
      <c r="E8" s="27" t="s">
        <v>11</v>
      </c>
      <c r="F8" s="400" t="s">
        <v>8</v>
      </c>
      <c r="G8" s="25"/>
      <c r="H8" s="25"/>
      <c r="I8" s="25"/>
      <c r="J8" s="25"/>
      <c r="K8" s="25"/>
      <c r="L8" s="25"/>
    </row>
    <row r="9" spans="1:13" x14ac:dyDescent="0.3">
      <c r="A9" s="273"/>
      <c r="B9" s="22"/>
      <c r="C9" s="22"/>
      <c r="D9" s="22"/>
      <c r="E9" s="22"/>
      <c r="F9" s="498"/>
      <c r="G9" s="22"/>
      <c r="H9" s="22"/>
      <c r="I9" s="22"/>
      <c r="J9" s="22"/>
      <c r="K9" s="22"/>
      <c r="L9" s="22"/>
      <c r="M9" s="23"/>
    </row>
    <row r="10" spans="1:13" x14ac:dyDescent="0.3">
      <c r="A10" s="401" t="s">
        <v>41</v>
      </c>
      <c r="B10" s="22" t="s">
        <v>88</v>
      </c>
      <c r="C10" s="184">
        <v>831232</v>
      </c>
      <c r="D10" s="409">
        <v>4.2556398368256358</v>
      </c>
      <c r="E10" s="184">
        <v>256489</v>
      </c>
      <c r="F10" s="147">
        <v>3.8990010528514398</v>
      </c>
      <c r="G10" s="13"/>
      <c r="H10" s="30"/>
      <c r="I10" s="13"/>
      <c r="J10" s="30"/>
      <c r="K10" s="13"/>
      <c r="L10" s="30"/>
      <c r="M10" s="23"/>
    </row>
    <row r="11" spans="1:13" x14ac:dyDescent="0.3">
      <c r="A11" s="401"/>
      <c r="B11" s="22" t="s">
        <v>89</v>
      </c>
      <c r="C11" s="184">
        <v>24534.69959140247</v>
      </c>
      <c r="D11" s="409">
        <v>0.12529682051517249</v>
      </c>
      <c r="E11" s="184">
        <v>6646.3116329297127</v>
      </c>
      <c r="F11" s="147">
        <v>0.10190548027246756</v>
      </c>
      <c r="G11" s="13"/>
      <c r="H11" s="30"/>
      <c r="I11" s="13"/>
      <c r="J11" s="30"/>
      <c r="K11" s="13"/>
      <c r="L11" s="30"/>
      <c r="M11" s="23"/>
    </row>
    <row r="12" spans="1:13" x14ac:dyDescent="0.3">
      <c r="A12" s="401" t="s">
        <v>42</v>
      </c>
      <c r="B12" s="22" t="s">
        <v>88</v>
      </c>
      <c r="C12" s="184">
        <v>1280953</v>
      </c>
      <c r="D12" s="409">
        <v>6.5580663592129618</v>
      </c>
      <c r="E12" s="184">
        <v>367397</v>
      </c>
      <c r="F12" s="147">
        <v>5.5849618884804437</v>
      </c>
      <c r="G12" s="13"/>
      <c r="H12" s="30"/>
      <c r="I12" s="13"/>
      <c r="J12" s="30"/>
      <c r="K12" s="13"/>
      <c r="L12" s="30"/>
      <c r="M12" s="23"/>
    </row>
    <row r="13" spans="1:13" x14ac:dyDescent="0.3">
      <c r="A13" s="401"/>
      <c r="B13" s="22" t="s">
        <v>89</v>
      </c>
      <c r="C13" s="184">
        <v>31988.658222578961</v>
      </c>
      <c r="D13" s="409">
        <v>0.16222155382083711</v>
      </c>
      <c r="E13" s="184">
        <v>8540.5778537660335</v>
      </c>
      <c r="F13" s="147">
        <v>0.12930378767077375</v>
      </c>
      <c r="G13" s="13"/>
      <c r="H13" s="30"/>
      <c r="I13" s="13"/>
      <c r="J13" s="30"/>
      <c r="K13" s="13"/>
      <c r="L13" s="30"/>
      <c r="M13" s="23"/>
    </row>
    <row r="14" spans="1:13" ht="15" x14ac:dyDescent="0.3">
      <c r="A14" s="401" t="s">
        <v>112</v>
      </c>
      <c r="B14" s="22" t="s">
        <v>88</v>
      </c>
      <c r="C14" s="184">
        <v>2112185</v>
      </c>
      <c r="D14" s="409">
        <v>10.813706196038599</v>
      </c>
      <c r="E14" s="184">
        <v>623886</v>
      </c>
      <c r="F14" s="147">
        <v>9.4839629413318836</v>
      </c>
      <c r="G14" s="13"/>
      <c r="H14" s="30"/>
      <c r="I14" s="13"/>
      <c r="J14" s="30"/>
      <c r="K14" s="13"/>
      <c r="L14" s="30"/>
      <c r="M14" s="23"/>
    </row>
    <row r="15" spans="1:13" x14ac:dyDescent="0.3">
      <c r="A15" s="401"/>
      <c r="B15" s="22" t="s">
        <v>89</v>
      </c>
      <c r="C15" s="184">
        <v>42551.905377555282</v>
      </c>
      <c r="D15" s="409">
        <v>0.21546875214019179</v>
      </c>
      <c r="E15" s="184">
        <v>11435.729876102103</v>
      </c>
      <c r="F15" s="147">
        <v>0.17441183474416211</v>
      </c>
      <c r="G15" s="13"/>
      <c r="H15" s="30"/>
      <c r="I15" s="13"/>
      <c r="J15" s="30"/>
      <c r="K15" s="13"/>
      <c r="L15" s="30"/>
      <c r="M15" s="23"/>
    </row>
    <row r="16" spans="1:13" x14ac:dyDescent="0.3">
      <c r="A16" s="401" t="s">
        <v>21</v>
      </c>
      <c r="B16" s="22" t="s">
        <v>88</v>
      </c>
      <c r="C16" s="184">
        <v>17420295</v>
      </c>
      <c r="D16" s="409">
        <v>89.186293803961405</v>
      </c>
      <c r="E16" s="184">
        <v>5954440</v>
      </c>
      <c r="F16" s="147">
        <v>90.516037058668118</v>
      </c>
      <c r="G16" s="13"/>
      <c r="H16" s="30"/>
      <c r="I16" s="13"/>
      <c r="J16" s="30"/>
      <c r="K16" s="13"/>
      <c r="L16" s="30"/>
      <c r="M16" s="23"/>
    </row>
    <row r="17" spans="1:13" x14ac:dyDescent="0.3">
      <c r="A17" s="401"/>
      <c r="B17" s="22" t="s">
        <v>89</v>
      </c>
      <c r="C17" s="184">
        <v>231039.68154737155</v>
      </c>
      <c r="D17" s="409">
        <v>0.21546875214019179</v>
      </c>
      <c r="E17" s="184">
        <v>73049.06245257055</v>
      </c>
      <c r="F17" s="147">
        <v>0.17441183474416211</v>
      </c>
      <c r="G17" s="13"/>
      <c r="H17" s="30"/>
      <c r="I17" s="13"/>
      <c r="J17" s="30"/>
      <c r="K17" s="13"/>
      <c r="L17" s="30"/>
      <c r="M17" s="23"/>
    </row>
    <row r="18" spans="1:13" x14ac:dyDescent="0.3">
      <c r="A18" s="401" t="s">
        <v>20</v>
      </c>
      <c r="B18" s="22" t="s">
        <v>88</v>
      </c>
      <c r="C18" s="184">
        <v>19532480</v>
      </c>
      <c r="D18" s="409">
        <v>100</v>
      </c>
      <c r="E18" s="184">
        <v>6578326</v>
      </c>
      <c r="F18" s="147">
        <v>100</v>
      </c>
      <c r="G18" s="13"/>
      <c r="H18" s="30"/>
      <c r="I18" s="13"/>
      <c r="J18" s="30"/>
      <c r="K18" s="13"/>
      <c r="L18" s="30"/>
      <c r="M18" s="23"/>
    </row>
    <row r="19" spans="1:13" s="281" customFormat="1" x14ac:dyDescent="0.3">
      <c r="A19" s="401"/>
      <c r="B19" s="22" t="s">
        <v>89</v>
      </c>
      <c r="C19" s="184">
        <v>241308.57418583112</v>
      </c>
      <c r="D19" s="409">
        <v>0</v>
      </c>
      <c r="E19" s="184">
        <v>75767.706649107306</v>
      </c>
      <c r="F19" s="147">
        <v>0</v>
      </c>
      <c r="G19" s="13"/>
      <c r="H19" s="30"/>
      <c r="I19" s="13"/>
      <c r="J19" s="30"/>
      <c r="K19" s="13"/>
      <c r="L19" s="30"/>
      <c r="M19" s="23"/>
    </row>
    <row r="20" spans="1:13" x14ac:dyDescent="0.3">
      <c r="A20" s="399"/>
      <c r="B20" s="26"/>
      <c r="C20" s="27"/>
      <c r="D20" s="27"/>
      <c r="E20" s="27"/>
      <c r="F20" s="400"/>
      <c r="G20" s="31"/>
      <c r="H20" s="31"/>
      <c r="I20" s="31"/>
      <c r="J20" s="31"/>
      <c r="K20" s="31"/>
      <c r="L20" s="31"/>
      <c r="M20" s="23"/>
    </row>
    <row r="21" spans="1:13" ht="15" customHeight="1" x14ac:dyDescent="0.3">
      <c r="A21" s="643" t="s">
        <v>113</v>
      </c>
      <c r="B21" s="643"/>
      <c r="C21" s="643"/>
      <c r="D21" s="643"/>
      <c r="E21" s="643"/>
      <c r="F21" s="643"/>
      <c r="G21" s="32"/>
      <c r="H21" s="32"/>
    </row>
    <row r="22" spans="1:13" ht="13.2" customHeight="1" x14ac:dyDescent="0.3">
      <c r="A22" s="642" t="s">
        <v>45</v>
      </c>
      <c r="B22" s="642"/>
      <c r="C22" s="642"/>
      <c r="D22" s="642"/>
      <c r="E22" s="642"/>
      <c r="F22" s="642"/>
      <c r="G22" s="33"/>
      <c r="H22" s="33"/>
    </row>
    <row r="23" spans="1:13" ht="15" customHeight="1" x14ac:dyDescent="0.3">
      <c r="A23" s="642" t="s">
        <v>136</v>
      </c>
      <c r="B23" s="642"/>
      <c r="C23" s="642"/>
      <c r="D23" s="642"/>
      <c r="E23" s="642"/>
      <c r="F23" s="642"/>
      <c r="G23" s="33"/>
      <c r="H23" s="33"/>
    </row>
    <row r="24" spans="1:13" ht="13.2" customHeight="1" x14ac:dyDescent="0.3">
      <c r="A24" s="642" t="s">
        <v>47</v>
      </c>
      <c r="B24" s="642"/>
      <c r="C24" s="642"/>
      <c r="D24" s="642"/>
      <c r="E24" s="642"/>
      <c r="F24" s="642"/>
      <c r="J24" s="34"/>
    </row>
    <row r="25" spans="1:13" ht="42" customHeight="1" x14ac:dyDescent="0.3">
      <c r="A25" s="642" t="s">
        <v>48</v>
      </c>
      <c r="B25" s="642"/>
      <c r="C25" s="642"/>
      <c r="D25" s="642"/>
      <c r="E25" s="642"/>
      <c r="F25" s="642"/>
    </row>
    <row r="26" spans="1:13" x14ac:dyDescent="0.3">
      <c r="A26" s="642" t="s">
        <v>49</v>
      </c>
      <c r="B26" s="642"/>
      <c r="C26" s="642"/>
      <c r="D26" s="642"/>
      <c r="E26" s="642"/>
      <c r="F26" s="642"/>
    </row>
    <row r="27" spans="1:13" ht="52.5" customHeight="1" x14ac:dyDescent="0.3">
      <c r="A27" s="637" t="s">
        <v>435</v>
      </c>
      <c r="B27" s="637"/>
      <c r="C27" s="637"/>
      <c r="D27" s="637"/>
      <c r="E27" s="637"/>
      <c r="F27" s="637"/>
      <c r="G27" s="637"/>
      <c r="H27" s="637"/>
      <c r="I27" s="637"/>
    </row>
    <row r="28" spans="1:13" x14ac:dyDescent="0.3">
      <c r="A28" s="638" t="s">
        <v>442</v>
      </c>
      <c r="B28" s="638"/>
      <c r="C28" s="638"/>
      <c r="D28" s="638"/>
      <c r="E28" s="638"/>
      <c r="F28" s="638"/>
      <c r="G28" s="638"/>
      <c r="H28" s="638"/>
      <c r="I28" s="638"/>
    </row>
    <row r="29" spans="1:13" x14ac:dyDescent="0.3">
      <c r="A29" s="554"/>
      <c r="B29" s="554"/>
      <c r="C29" s="554"/>
      <c r="D29" s="554"/>
      <c r="E29" s="554"/>
      <c r="F29" s="554"/>
      <c r="G29" s="554"/>
      <c r="H29" s="554"/>
      <c r="I29" s="554"/>
    </row>
  </sheetData>
  <mergeCells count="13">
    <mergeCell ref="A27:I27"/>
    <mergeCell ref="A28:I28"/>
    <mergeCell ref="A3:F3"/>
    <mergeCell ref="A4:F4"/>
    <mergeCell ref="C7:D7"/>
    <mergeCell ref="E7:F7"/>
    <mergeCell ref="A23:F23"/>
    <mergeCell ref="A21:F21"/>
    <mergeCell ref="A22:F22"/>
    <mergeCell ref="A24:F24"/>
    <mergeCell ref="A25:F25"/>
    <mergeCell ref="A26:F26"/>
    <mergeCell ref="A5:C5"/>
  </mergeCells>
  <phoneticPr fontId="2" type="noConversion"/>
  <hyperlinks>
    <hyperlink ref="A1" location="Indice!A1" display="Indice" xr:uid="{8A548A69-C320-4A2E-8278-17A7190F462E}"/>
  </hyperlinks>
  <pageMargins left="0.75" right="0.75" top="1" bottom="1" header="0" footer="0"/>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19"/>
  <dimension ref="A1:U76"/>
  <sheetViews>
    <sheetView workbookViewId="0">
      <selection activeCell="B1" sqref="B1"/>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2"/>
      <c r="C2" s="22"/>
      <c r="D2" s="22"/>
      <c r="E2" s="22"/>
      <c r="F2" s="22"/>
      <c r="G2" s="164"/>
      <c r="H2" s="164"/>
      <c r="I2" s="164"/>
      <c r="J2" s="164"/>
      <c r="K2" s="22"/>
      <c r="L2" s="22"/>
      <c r="M2" s="22"/>
      <c r="N2" s="22"/>
      <c r="O2" s="81"/>
      <c r="P2" s="81"/>
    </row>
    <row r="3" spans="1:21" ht="13.2" customHeight="1" x14ac:dyDescent="0.3">
      <c r="A3" s="649" t="s">
        <v>66</v>
      </c>
      <c r="B3" s="649"/>
      <c r="C3" s="649"/>
      <c r="D3" s="649"/>
      <c r="E3" s="649"/>
      <c r="F3" s="649"/>
      <c r="G3" s="649"/>
      <c r="H3" s="649"/>
      <c r="I3" s="649"/>
      <c r="J3" s="649"/>
      <c r="K3" s="167"/>
      <c r="L3" s="649" t="s">
        <v>211</v>
      </c>
      <c r="M3" s="649"/>
      <c r="N3" s="649"/>
      <c r="O3" s="649"/>
      <c r="P3" s="649"/>
      <c r="Q3" s="649"/>
      <c r="R3" s="649"/>
      <c r="S3" s="649"/>
      <c r="T3" s="649"/>
      <c r="U3" s="649"/>
    </row>
    <row r="4" spans="1:21" ht="13.2" customHeight="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ht="13.2" customHeight="1" x14ac:dyDescent="0.3">
      <c r="A5" s="642" t="s">
        <v>148</v>
      </c>
      <c r="B5" s="642"/>
      <c r="C5" s="642"/>
      <c r="D5" s="642"/>
      <c r="E5" s="642"/>
      <c r="F5" s="642"/>
      <c r="G5" s="642"/>
      <c r="H5" s="642"/>
      <c r="I5" s="642"/>
      <c r="J5" s="642"/>
      <c r="K5" s="168"/>
      <c r="L5" s="642" t="s">
        <v>26</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row>
    <row r="7" spans="1:21" ht="13.95" customHeight="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12"/>
      <c r="T8" s="12"/>
      <c r="U8" s="3"/>
    </row>
    <row r="9" spans="1:21" ht="13.95" customHeight="1" x14ac:dyDescent="0.3">
      <c r="A9" s="332" t="s">
        <v>41</v>
      </c>
      <c r="B9" s="322" t="s">
        <v>27</v>
      </c>
      <c r="C9" s="22" t="s">
        <v>88</v>
      </c>
      <c r="D9" s="59">
        <v>47.165470805348107</v>
      </c>
      <c r="E9" s="59">
        <v>46.67211151438795</v>
      </c>
      <c r="F9" s="59">
        <v>45.126831013678903</v>
      </c>
      <c r="G9" s="59">
        <v>44.516293089387567</v>
      </c>
      <c r="H9" s="59">
        <v>45.124650343445815</v>
      </c>
      <c r="I9" s="59">
        <v>45.714188824214766</v>
      </c>
      <c r="J9" s="83">
        <v>45.372290768401605</v>
      </c>
      <c r="K9" s="12"/>
      <c r="L9" s="332" t="s">
        <v>41</v>
      </c>
      <c r="M9" s="322" t="s">
        <v>27</v>
      </c>
      <c r="N9" s="22" t="s">
        <v>88</v>
      </c>
      <c r="O9" s="56">
        <v>956237</v>
      </c>
      <c r="P9" s="56">
        <v>764604</v>
      </c>
      <c r="Q9" s="56">
        <v>619257</v>
      </c>
      <c r="R9" s="56">
        <v>346623</v>
      </c>
      <c r="S9" s="13">
        <v>279725</v>
      </c>
      <c r="T9" s="13">
        <v>188726</v>
      </c>
      <c r="U9" s="384">
        <f>+'11'!U9</f>
        <v>377149</v>
      </c>
    </row>
    <row r="10" spans="1:21" ht="13.95" customHeight="1" x14ac:dyDescent="0.3">
      <c r="A10" s="332"/>
      <c r="B10" s="322"/>
      <c r="C10" s="22" t="s">
        <v>89</v>
      </c>
      <c r="D10" s="59">
        <v>0.32719181211388088</v>
      </c>
      <c r="E10" s="59">
        <v>0.40639753517111271</v>
      </c>
      <c r="F10" s="59">
        <v>0.56911761482001932</v>
      </c>
      <c r="G10" s="59">
        <v>0.57397847972395577</v>
      </c>
      <c r="H10" s="59">
        <v>0.62268311313576219</v>
      </c>
      <c r="I10" s="59">
        <v>0.73074081683508385</v>
      </c>
      <c r="J10" s="83">
        <v>0.62053377801623189</v>
      </c>
      <c r="K10" s="12"/>
      <c r="L10" s="82"/>
      <c r="M10" s="322"/>
      <c r="N10" s="22" t="s">
        <v>89</v>
      </c>
      <c r="O10" s="56">
        <v>21763.586435055095</v>
      </c>
      <c r="P10" s="56">
        <v>21764.526877240933</v>
      </c>
      <c r="Q10" s="56">
        <v>25756.413660089704</v>
      </c>
      <c r="R10" s="56">
        <v>12222.390272079718</v>
      </c>
      <c r="S10" s="13">
        <v>10677.283897985248</v>
      </c>
      <c r="T10" s="13">
        <v>7534.25366689775</v>
      </c>
      <c r="U10" s="384">
        <f>+'11'!U10</f>
        <v>12241.938738438235</v>
      </c>
    </row>
    <row r="11" spans="1:21" ht="13.95" customHeight="1" x14ac:dyDescent="0.3">
      <c r="A11" s="332"/>
      <c r="B11" s="322" t="s">
        <v>25</v>
      </c>
      <c r="C11" s="22" t="s">
        <v>88</v>
      </c>
      <c r="D11" s="59">
        <v>52.834529194651893</v>
      </c>
      <c r="E11" s="59">
        <v>53.32788848561205</v>
      </c>
      <c r="F11" s="59">
        <v>54.873168986321097</v>
      </c>
      <c r="G11" s="59">
        <v>55.48370691061244</v>
      </c>
      <c r="H11" s="59">
        <v>54.875349656554185</v>
      </c>
      <c r="I11" s="59">
        <v>54.285811175785234</v>
      </c>
      <c r="J11" s="83">
        <v>54.627709231598395</v>
      </c>
      <c r="K11" s="12"/>
      <c r="L11" s="82"/>
      <c r="M11" s="322" t="s">
        <v>25</v>
      </c>
      <c r="N11" s="22" t="s">
        <v>88</v>
      </c>
      <c r="O11" s="56">
        <v>1071172</v>
      </c>
      <c r="P11" s="56">
        <v>873642</v>
      </c>
      <c r="Q11" s="56">
        <v>753002</v>
      </c>
      <c r="R11" s="56">
        <v>432020</v>
      </c>
      <c r="S11" s="13">
        <v>340169</v>
      </c>
      <c r="T11" s="13">
        <v>224113</v>
      </c>
      <c r="U11" s="384">
        <f>+'11'!U11</f>
        <v>454083</v>
      </c>
    </row>
    <row r="12" spans="1:21" ht="13.95" customHeight="1" x14ac:dyDescent="0.3">
      <c r="A12" s="332"/>
      <c r="B12" s="322"/>
      <c r="C12" s="22" t="s">
        <v>89</v>
      </c>
      <c r="D12" s="59">
        <v>0.32719181211388088</v>
      </c>
      <c r="E12" s="59">
        <v>0.40639753517111282</v>
      </c>
      <c r="F12" s="59">
        <v>0.56911761482001932</v>
      </c>
      <c r="G12" s="59">
        <v>0.57397847972395577</v>
      </c>
      <c r="H12" s="59">
        <v>0.62268311313576219</v>
      </c>
      <c r="I12" s="59">
        <v>0.73074081683508385</v>
      </c>
      <c r="J12" s="83">
        <v>0.62053377801623189</v>
      </c>
      <c r="K12" s="12"/>
      <c r="L12" s="82"/>
      <c r="M12" s="322"/>
      <c r="N12" s="22" t="s">
        <v>89</v>
      </c>
      <c r="O12" s="56">
        <v>24805.57256319861</v>
      </c>
      <c r="P12" s="56">
        <v>22795.858238341752</v>
      </c>
      <c r="Q12" s="56">
        <v>30816.605232801878</v>
      </c>
      <c r="R12" s="56">
        <v>14877.94300355923</v>
      </c>
      <c r="S12" s="13">
        <v>11471.124633520627</v>
      </c>
      <c r="T12" s="13">
        <v>9833.8436089025909</v>
      </c>
      <c r="U12" s="384">
        <f>+'11'!U12</f>
        <v>14388.719868511438</v>
      </c>
    </row>
    <row r="13" spans="1:21" ht="13.95" customHeight="1" x14ac:dyDescent="0.3">
      <c r="A13" s="332"/>
      <c r="B13" s="322" t="s">
        <v>6</v>
      </c>
      <c r="C13" s="22" t="s">
        <v>88</v>
      </c>
      <c r="D13" s="59">
        <v>100</v>
      </c>
      <c r="E13" s="59">
        <v>100</v>
      </c>
      <c r="F13" s="59">
        <v>100</v>
      </c>
      <c r="G13" s="59">
        <v>100</v>
      </c>
      <c r="H13" s="59">
        <v>100</v>
      </c>
      <c r="I13" s="59">
        <v>100</v>
      </c>
      <c r="J13" s="83">
        <v>100</v>
      </c>
      <c r="K13" s="12"/>
      <c r="L13" s="82"/>
      <c r="M13" s="322" t="s">
        <v>6</v>
      </c>
      <c r="N13" s="22" t="s">
        <v>88</v>
      </c>
      <c r="O13" s="56">
        <v>2027409</v>
      </c>
      <c r="P13" s="56">
        <v>1638246</v>
      </c>
      <c r="Q13" s="56">
        <v>1372259</v>
      </c>
      <c r="R13" s="56">
        <v>778643</v>
      </c>
      <c r="S13" s="13">
        <v>619894</v>
      </c>
      <c r="T13" s="13">
        <v>412839</v>
      </c>
      <c r="U13" s="384">
        <f>+'11'!U13</f>
        <v>831232</v>
      </c>
    </row>
    <row r="14" spans="1:21" ht="13.95" customHeight="1" x14ac:dyDescent="0.3">
      <c r="A14" s="332"/>
      <c r="B14" s="322"/>
      <c r="C14" s="22" t="s">
        <v>89</v>
      </c>
      <c r="D14" s="59">
        <v>0</v>
      </c>
      <c r="E14" s="59">
        <v>0</v>
      </c>
      <c r="F14" s="59">
        <v>0</v>
      </c>
      <c r="G14" s="59">
        <v>0</v>
      </c>
      <c r="H14" s="59">
        <v>0</v>
      </c>
      <c r="I14" s="59">
        <v>0</v>
      </c>
      <c r="J14" s="83">
        <v>0</v>
      </c>
      <c r="K14" s="12"/>
      <c r="L14" s="82"/>
      <c r="M14" s="322"/>
      <c r="N14" s="22" t="s">
        <v>89</v>
      </c>
      <c r="O14" s="56">
        <v>44634.818292320284</v>
      </c>
      <c r="P14" s="56">
        <v>42559.290520602008</v>
      </c>
      <c r="Q14" s="56">
        <v>54354.434876409599</v>
      </c>
      <c r="R14" s="56">
        <v>25566.780853121207</v>
      </c>
      <c r="S14" s="13">
        <v>20790.997222581191</v>
      </c>
      <c r="T14" s="13">
        <v>16298.45996713995</v>
      </c>
      <c r="U14" s="384">
        <f>+'11'!U14</f>
        <v>24534.69959140247</v>
      </c>
    </row>
    <row r="15" spans="1:21" ht="13.95" customHeight="1" x14ac:dyDescent="0.3">
      <c r="A15" s="332"/>
      <c r="B15" s="278"/>
      <c r="C15" s="278"/>
      <c r="D15" s="278"/>
      <c r="E15" s="322"/>
      <c r="F15" s="322"/>
      <c r="G15" s="322"/>
      <c r="H15" s="322"/>
      <c r="I15" s="483"/>
      <c r="J15" s="104"/>
      <c r="K15" s="12"/>
      <c r="L15" s="82"/>
      <c r="M15" s="278"/>
      <c r="N15" s="278"/>
      <c r="O15" s="156"/>
      <c r="P15" s="338"/>
      <c r="Q15" s="338"/>
      <c r="R15" s="338"/>
      <c r="S15" s="402"/>
      <c r="T15" s="402"/>
      <c r="U15" s="384"/>
    </row>
    <row r="16" spans="1:21" ht="13.95" customHeight="1" x14ac:dyDescent="0.3">
      <c r="A16" s="332" t="s">
        <v>42</v>
      </c>
      <c r="B16" s="322" t="s">
        <v>27</v>
      </c>
      <c r="C16" s="22" t="s">
        <v>88</v>
      </c>
      <c r="D16" s="59">
        <v>48.040978543898746</v>
      </c>
      <c r="E16" s="59">
        <v>46.868808598547815</v>
      </c>
      <c r="F16" s="59">
        <v>44.825349821962526</v>
      </c>
      <c r="G16" s="59">
        <v>45.421070339964857</v>
      </c>
      <c r="H16" s="59">
        <v>45.626739384932456</v>
      </c>
      <c r="I16" s="59">
        <v>45.140836669288788</v>
      </c>
      <c r="J16" s="83">
        <v>44.747933764939077</v>
      </c>
      <c r="K16" s="12"/>
      <c r="L16" s="332" t="s">
        <v>42</v>
      </c>
      <c r="M16" s="322" t="s">
        <v>27</v>
      </c>
      <c r="N16" s="22" t="s">
        <v>88</v>
      </c>
      <c r="O16" s="56">
        <v>1279497</v>
      </c>
      <c r="P16" s="56">
        <v>1196294</v>
      </c>
      <c r="Q16" s="56">
        <v>1069917</v>
      </c>
      <c r="R16" s="56">
        <v>773534</v>
      </c>
      <c r="S16" s="13">
        <v>650870</v>
      </c>
      <c r="T16" s="13">
        <v>503549</v>
      </c>
      <c r="U16" s="384">
        <f>+'11'!U16</f>
        <v>573200</v>
      </c>
    </row>
    <row r="17" spans="1:21" ht="13.95" customHeight="1" x14ac:dyDescent="0.3">
      <c r="A17" s="332"/>
      <c r="B17" s="322"/>
      <c r="C17" s="22" t="s">
        <v>89</v>
      </c>
      <c r="D17" s="59">
        <v>0.35112125700646818</v>
      </c>
      <c r="E17" s="59">
        <v>0.29566241491957918</v>
      </c>
      <c r="F17" s="59">
        <v>0.42136460714453777</v>
      </c>
      <c r="G17" s="59">
        <v>0.50910766040512068</v>
      </c>
      <c r="H17" s="59">
        <v>0.47623018135341921</v>
      </c>
      <c r="I17" s="59">
        <v>0.40895216538409912</v>
      </c>
      <c r="J17" s="83">
        <v>0.47893524258153258</v>
      </c>
      <c r="K17" s="12"/>
      <c r="L17" s="82"/>
      <c r="M17" s="322"/>
      <c r="N17" s="22" t="s">
        <v>89</v>
      </c>
      <c r="O17" s="56">
        <v>31403.589110685738</v>
      </c>
      <c r="P17" s="56">
        <v>25883.497595458866</v>
      </c>
      <c r="Q17" s="56">
        <v>34835.899327888088</v>
      </c>
      <c r="R17" s="56">
        <v>23511.890749056631</v>
      </c>
      <c r="S17" s="13">
        <v>16451.26466934261</v>
      </c>
      <c r="T17" s="13">
        <v>13678.416019643741</v>
      </c>
      <c r="U17" s="384">
        <f>+'11'!U17</f>
        <v>15241.278893495057</v>
      </c>
    </row>
    <row r="18" spans="1:21" ht="13.95" customHeight="1" x14ac:dyDescent="0.3">
      <c r="A18" s="332"/>
      <c r="B18" s="322" t="s">
        <v>25</v>
      </c>
      <c r="C18" s="22" t="s">
        <v>88</v>
      </c>
      <c r="D18" s="59">
        <v>51.959021456101254</v>
      </c>
      <c r="E18" s="59">
        <v>53.131191401452185</v>
      </c>
      <c r="F18" s="59">
        <v>55.174650178037474</v>
      </c>
      <c r="G18" s="59">
        <v>54.578929660035143</v>
      </c>
      <c r="H18" s="59">
        <v>54.373260615067544</v>
      </c>
      <c r="I18" s="59">
        <v>54.859163330711212</v>
      </c>
      <c r="J18" s="83">
        <v>55.252066235060923</v>
      </c>
      <c r="K18" s="12"/>
      <c r="L18" s="82"/>
      <c r="M18" s="322" t="s">
        <v>25</v>
      </c>
      <c r="N18" s="22" t="s">
        <v>88</v>
      </c>
      <c r="O18" s="56">
        <v>1383848</v>
      </c>
      <c r="P18" s="56">
        <v>1356137</v>
      </c>
      <c r="Q18" s="56">
        <v>1316940</v>
      </c>
      <c r="R18" s="56">
        <v>929495</v>
      </c>
      <c r="S18" s="13">
        <v>775640</v>
      </c>
      <c r="T18" s="13">
        <v>611896</v>
      </c>
      <c r="U18" s="384">
        <f>+'11'!U18</f>
        <v>707753</v>
      </c>
    </row>
    <row r="19" spans="1:21" ht="13.95" customHeight="1" x14ac:dyDescent="0.3">
      <c r="A19" s="332"/>
      <c r="B19" s="322"/>
      <c r="C19" s="22" t="s">
        <v>89</v>
      </c>
      <c r="D19" s="59">
        <v>0.35112125700646807</v>
      </c>
      <c r="E19" s="59">
        <v>0.29566241491957918</v>
      </c>
      <c r="F19" s="59">
        <v>0.42136460714453777</v>
      </c>
      <c r="G19" s="59">
        <v>0.50910766040512068</v>
      </c>
      <c r="H19" s="59">
        <v>0.47623018135341921</v>
      </c>
      <c r="I19" s="59">
        <v>0.40895216538409912</v>
      </c>
      <c r="J19" s="83">
        <v>0.47893524258153258</v>
      </c>
      <c r="K19" s="12"/>
      <c r="L19" s="82"/>
      <c r="M19" s="322"/>
      <c r="N19" s="22" t="s">
        <v>89</v>
      </c>
      <c r="O19" s="56">
        <v>29473.24832209849</v>
      </c>
      <c r="P19" s="56">
        <v>30405.397825597644</v>
      </c>
      <c r="Q19" s="56">
        <v>52099.569902452837</v>
      </c>
      <c r="R19" s="56">
        <v>23867.15047940108</v>
      </c>
      <c r="S19" s="13">
        <v>18098.134302536735</v>
      </c>
      <c r="T19" s="13">
        <v>15503.815328749653</v>
      </c>
      <c r="U19" s="384">
        <f>+'11'!U19</f>
        <v>19043.743082917332</v>
      </c>
    </row>
    <row r="20" spans="1:21" ht="13.95" customHeight="1" x14ac:dyDescent="0.3">
      <c r="A20" s="332"/>
      <c r="B20" s="322" t="s">
        <v>6</v>
      </c>
      <c r="C20" s="22" t="s">
        <v>88</v>
      </c>
      <c r="D20" s="59">
        <v>100</v>
      </c>
      <c r="E20" s="59">
        <v>100</v>
      </c>
      <c r="F20" s="59">
        <v>100</v>
      </c>
      <c r="G20" s="59">
        <v>100</v>
      </c>
      <c r="H20" s="59">
        <v>100</v>
      </c>
      <c r="I20" s="59">
        <v>100</v>
      </c>
      <c r="J20" s="83">
        <v>100</v>
      </c>
      <c r="K20" s="12"/>
      <c r="L20" s="82"/>
      <c r="M20" s="322" t="s">
        <v>6</v>
      </c>
      <c r="N20" s="22" t="s">
        <v>88</v>
      </c>
      <c r="O20" s="56">
        <v>2663345</v>
      </c>
      <c r="P20" s="56">
        <v>2552431</v>
      </c>
      <c r="Q20" s="56">
        <v>2386857</v>
      </c>
      <c r="R20" s="56">
        <v>1703029</v>
      </c>
      <c r="S20" s="13">
        <v>1426510</v>
      </c>
      <c r="T20" s="13">
        <v>1115445</v>
      </c>
      <c r="U20" s="384">
        <f>+'11'!U20</f>
        <v>1280953</v>
      </c>
    </row>
    <row r="21" spans="1:21" ht="13.95" customHeight="1" x14ac:dyDescent="0.3">
      <c r="A21" s="332"/>
      <c r="B21" s="322"/>
      <c r="C21" s="22" t="s">
        <v>89</v>
      </c>
      <c r="D21" s="59">
        <v>0</v>
      </c>
      <c r="E21" s="59">
        <v>0</v>
      </c>
      <c r="F21" s="59">
        <v>0</v>
      </c>
      <c r="G21" s="59">
        <v>0</v>
      </c>
      <c r="H21" s="59">
        <v>0</v>
      </c>
      <c r="I21" s="59">
        <v>0</v>
      </c>
      <c r="J21" s="83">
        <v>0</v>
      </c>
      <c r="K21" s="12"/>
      <c r="L21" s="82"/>
      <c r="M21" s="322"/>
      <c r="N21" s="22" t="s">
        <v>89</v>
      </c>
      <c r="O21" s="56">
        <v>58088.694235710434</v>
      </c>
      <c r="P21" s="56">
        <v>54228.563393739736</v>
      </c>
      <c r="Q21" s="56">
        <v>84958.0285716293</v>
      </c>
      <c r="R21" s="56">
        <v>44244.107554653572</v>
      </c>
      <c r="S21" s="13">
        <v>31773.228110012235</v>
      </c>
      <c r="T21" s="13">
        <v>27725.020313271758</v>
      </c>
      <c r="U21" s="384">
        <f>+'11'!U21</f>
        <v>31988.658222578961</v>
      </c>
    </row>
    <row r="22" spans="1:21" ht="13.95" customHeight="1" x14ac:dyDescent="0.3">
      <c r="A22" s="332"/>
      <c r="B22" s="278"/>
      <c r="C22" s="278"/>
      <c r="D22" s="278"/>
      <c r="E22" s="322"/>
      <c r="F22" s="322"/>
      <c r="G22" s="322"/>
      <c r="H22" s="322"/>
      <c r="I22" s="483"/>
      <c r="J22" s="104"/>
      <c r="K22" s="12"/>
      <c r="L22" s="82"/>
      <c r="M22" s="278"/>
      <c r="N22" s="278"/>
      <c r="O22" s="156"/>
      <c r="P22" s="338"/>
      <c r="Q22" s="338"/>
      <c r="R22" s="338"/>
      <c r="S22" s="402"/>
      <c r="T22" s="402"/>
      <c r="U22" s="384"/>
    </row>
    <row r="23" spans="1:21" ht="13.95" customHeight="1" x14ac:dyDescent="0.3">
      <c r="A23" s="332" t="s">
        <v>112</v>
      </c>
      <c r="B23" s="322" t="s">
        <v>27</v>
      </c>
      <c r="C23" s="22" t="s">
        <v>88</v>
      </c>
      <c r="D23" s="59">
        <v>47.662571944723595</v>
      </c>
      <c r="E23" s="59">
        <v>46.791914528368565</v>
      </c>
      <c r="F23" s="59">
        <v>44.93540502607528</v>
      </c>
      <c r="G23" s="59">
        <v>45.137189765609634</v>
      </c>
      <c r="H23" s="59">
        <v>45.474647234856853</v>
      </c>
      <c r="I23" s="59">
        <v>45.295775643576803</v>
      </c>
      <c r="J23" s="83">
        <v>44.993644022659005</v>
      </c>
      <c r="K23" s="12"/>
      <c r="L23" s="332" t="s">
        <v>112</v>
      </c>
      <c r="M23" s="322" t="s">
        <v>27</v>
      </c>
      <c r="N23" s="22" t="s">
        <v>88</v>
      </c>
      <c r="O23" s="56">
        <v>2235734</v>
      </c>
      <c r="P23" s="56">
        <v>1960898</v>
      </c>
      <c r="Q23" s="56">
        <v>1689174</v>
      </c>
      <c r="R23" s="56">
        <v>1120157</v>
      </c>
      <c r="S23" s="13">
        <v>930595</v>
      </c>
      <c r="T23" s="13">
        <v>692275</v>
      </c>
      <c r="U23" s="384">
        <f>+'11'!U23</f>
        <v>950349</v>
      </c>
    </row>
    <row r="24" spans="1:21" ht="13.95" customHeight="1" x14ac:dyDescent="0.3">
      <c r="A24" s="332"/>
      <c r="B24" s="322"/>
      <c r="C24" s="22" t="s">
        <v>89</v>
      </c>
      <c r="D24" s="59">
        <v>0.22163465535023877</v>
      </c>
      <c r="E24" s="59">
        <v>0.23752983118725265</v>
      </c>
      <c r="F24" s="59">
        <v>0.35554661039586516</v>
      </c>
      <c r="G24" s="59">
        <v>0.38599492471726293</v>
      </c>
      <c r="H24" s="59">
        <v>0.36337948272897019</v>
      </c>
      <c r="I24" s="59">
        <v>0.36877573447730094</v>
      </c>
      <c r="J24" s="83">
        <v>0.37897775347364426</v>
      </c>
      <c r="K24" s="12"/>
      <c r="L24" s="82"/>
      <c r="M24" s="322"/>
      <c r="N24" s="22" t="s">
        <v>89</v>
      </c>
      <c r="O24" s="56">
        <v>41679.576898294232</v>
      </c>
      <c r="P24" s="56">
        <v>37943.335020233731</v>
      </c>
      <c r="Q24" s="56">
        <v>51405.753555247516</v>
      </c>
      <c r="R24" s="56">
        <v>27935.526043514234</v>
      </c>
      <c r="S24" s="13">
        <v>21859.173604776275</v>
      </c>
      <c r="T24" s="13">
        <v>16926.77720164432</v>
      </c>
      <c r="U24" s="384">
        <f>+'11'!U24</f>
        <v>20656.786739794396</v>
      </c>
    </row>
    <row r="25" spans="1:21" ht="13.95" customHeight="1" x14ac:dyDescent="0.3">
      <c r="A25" s="332"/>
      <c r="B25" s="322" t="s">
        <v>25</v>
      </c>
      <c r="C25" s="22" t="s">
        <v>88</v>
      </c>
      <c r="D25" s="59">
        <v>52.337428055276405</v>
      </c>
      <c r="E25" s="59">
        <v>53.208085471631428</v>
      </c>
      <c r="F25" s="59">
        <v>55.06459497392472</v>
      </c>
      <c r="G25" s="59">
        <v>54.862810234390359</v>
      </c>
      <c r="H25" s="59">
        <v>54.525352765143154</v>
      </c>
      <c r="I25" s="59">
        <v>54.704224356423204</v>
      </c>
      <c r="J25" s="83">
        <v>55.006355977341002</v>
      </c>
      <c r="K25" s="12"/>
      <c r="L25" s="82"/>
      <c r="M25" s="322" t="s">
        <v>25</v>
      </c>
      <c r="N25" s="22" t="s">
        <v>88</v>
      </c>
      <c r="O25" s="56">
        <v>2455020</v>
      </c>
      <c r="P25" s="56">
        <v>2229779</v>
      </c>
      <c r="Q25" s="56">
        <v>2069942</v>
      </c>
      <c r="R25" s="56">
        <v>1361515</v>
      </c>
      <c r="S25" s="13">
        <v>1115809</v>
      </c>
      <c r="T25" s="13">
        <v>836009</v>
      </c>
      <c r="U25" s="384">
        <f>+'11'!U25</f>
        <v>1161836</v>
      </c>
    </row>
    <row r="26" spans="1:21" ht="13.95" customHeight="1" x14ac:dyDescent="0.3">
      <c r="A26" s="332"/>
      <c r="B26" s="322"/>
      <c r="C26" s="22" t="s">
        <v>89</v>
      </c>
      <c r="D26" s="59">
        <v>0.22163465535023877</v>
      </c>
      <c r="E26" s="59">
        <v>0.23752983118725271</v>
      </c>
      <c r="F26" s="59">
        <v>0.35554661039586516</v>
      </c>
      <c r="G26" s="59">
        <v>0.38599492471726293</v>
      </c>
      <c r="H26" s="59">
        <v>0.36337948272897019</v>
      </c>
      <c r="I26" s="59">
        <v>0.36877573447730089</v>
      </c>
      <c r="J26" s="83">
        <v>0.37897775347364426</v>
      </c>
      <c r="K26" s="12"/>
      <c r="L26" s="82"/>
      <c r="M26" s="322"/>
      <c r="N26" s="22" t="s">
        <v>89</v>
      </c>
      <c r="O26" s="56">
        <v>42829.250686495499</v>
      </c>
      <c r="P26" s="56">
        <v>43198.771634038319</v>
      </c>
      <c r="Q26" s="56">
        <v>71637.115020090365</v>
      </c>
      <c r="R26" s="56">
        <v>30776.983671306418</v>
      </c>
      <c r="S26" s="13">
        <v>23813.197940102364</v>
      </c>
      <c r="T26" s="13">
        <v>20193.013364676488</v>
      </c>
      <c r="U26" s="384">
        <f>+'11'!U26</f>
        <v>24834.067315019787</v>
      </c>
    </row>
    <row r="27" spans="1:21" ht="13.95" customHeight="1" x14ac:dyDescent="0.3">
      <c r="A27" s="332"/>
      <c r="B27" s="322" t="s">
        <v>6</v>
      </c>
      <c r="C27" s="22" t="s">
        <v>88</v>
      </c>
      <c r="D27" s="59">
        <v>100</v>
      </c>
      <c r="E27" s="59">
        <v>100</v>
      </c>
      <c r="F27" s="59">
        <v>100</v>
      </c>
      <c r="G27" s="59">
        <v>100</v>
      </c>
      <c r="H27" s="59">
        <v>100</v>
      </c>
      <c r="I27" s="59">
        <v>100</v>
      </c>
      <c r="J27" s="83">
        <v>100</v>
      </c>
      <c r="K27" s="12"/>
      <c r="L27" s="82"/>
      <c r="M27" s="322" t="s">
        <v>6</v>
      </c>
      <c r="N27" s="22" t="s">
        <v>88</v>
      </c>
      <c r="O27" s="56">
        <v>4690754</v>
      </c>
      <c r="P27" s="56">
        <v>4190677</v>
      </c>
      <c r="Q27" s="56">
        <v>3759116</v>
      </c>
      <c r="R27" s="56">
        <v>2481672</v>
      </c>
      <c r="S27" s="13">
        <v>2046404</v>
      </c>
      <c r="T27" s="13">
        <v>1528284</v>
      </c>
      <c r="U27" s="384">
        <f>+'11'!U27</f>
        <v>2112185</v>
      </c>
    </row>
    <row r="28" spans="1:21" ht="13.95" customHeight="1" x14ac:dyDescent="0.3">
      <c r="A28" s="332"/>
      <c r="B28" s="322"/>
      <c r="C28" s="22" t="s">
        <v>89</v>
      </c>
      <c r="D28" s="59">
        <v>0</v>
      </c>
      <c r="E28" s="59">
        <v>0</v>
      </c>
      <c r="F28" s="59">
        <v>0</v>
      </c>
      <c r="G28" s="59">
        <v>0</v>
      </c>
      <c r="H28" s="59">
        <v>0</v>
      </c>
      <c r="I28" s="59">
        <v>0</v>
      </c>
      <c r="J28" s="83">
        <v>0</v>
      </c>
      <c r="K28" s="12"/>
      <c r="L28" s="82"/>
      <c r="M28" s="322"/>
      <c r="N28" s="22" t="s">
        <v>89</v>
      </c>
      <c r="O28" s="56">
        <v>81953.172768905279</v>
      </c>
      <c r="P28" s="56">
        <v>78651.563779805962</v>
      </c>
      <c r="Q28" s="56">
        <v>120326.94132195668</v>
      </c>
      <c r="R28" s="56">
        <v>55542.084518366333</v>
      </c>
      <c r="S28" s="13">
        <v>43217.35498650965</v>
      </c>
      <c r="T28" s="13">
        <v>35353.325537418576</v>
      </c>
      <c r="U28" s="384">
        <f>+'11'!U28</f>
        <v>42551.905377555282</v>
      </c>
    </row>
    <row r="29" spans="1:21" ht="13.95" customHeight="1" x14ac:dyDescent="0.3">
      <c r="A29" s="332"/>
      <c r="B29" s="278"/>
      <c r="C29" s="278"/>
      <c r="D29" s="278"/>
      <c r="E29" s="322"/>
      <c r="F29" s="322"/>
      <c r="G29" s="322"/>
      <c r="H29" s="322"/>
      <c r="I29" s="483"/>
      <c r="J29" s="104"/>
      <c r="K29" s="12"/>
      <c r="L29" s="82"/>
      <c r="M29" s="278"/>
      <c r="N29" s="278"/>
      <c r="O29" s="156"/>
      <c r="P29" s="338"/>
      <c r="Q29" s="338"/>
      <c r="R29" s="338"/>
      <c r="S29" s="402"/>
      <c r="T29" s="402"/>
      <c r="U29" s="384"/>
    </row>
    <row r="30" spans="1:21" ht="13.95" customHeight="1" x14ac:dyDescent="0.3">
      <c r="A30" s="332" t="s">
        <v>21</v>
      </c>
      <c r="B30" s="322" t="s">
        <v>27</v>
      </c>
      <c r="C30" s="22" t="s">
        <v>88</v>
      </c>
      <c r="D30" s="59">
        <v>49.221632374491094</v>
      </c>
      <c r="E30" s="59">
        <v>48.71582495962366</v>
      </c>
      <c r="F30" s="59">
        <v>48.426164870582241</v>
      </c>
      <c r="G30" s="59">
        <v>47.776260077550944</v>
      </c>
      <c r="H30" s="59">
        <v>47.62677583304076</v>
      </c>
      <c r="I30" s="59">
        <v>47.829255914278995</v>
      </c>
      <c r="J30" s="83">
        <v>46.243683014552857</v>
      </c>
      <c r="K30" s="12"/>
      <c r="L30" s="332" t="s">
        <v>21</v>
      </c>
      <c r="M30" s="322" t="s">
        <v>27</v>
      </c>
      <c r="N30" s="22" t="s">
        <v>88</v>
      </c>
      <c r="O30" s="56">
        <v>5623192</v>
      </c>
      <c r="P30" s="56">
        <v>6036942</v>
      </c>
      <c r="Q30" s="56">
        <v>6383631</v>
      </c>
      <c r="R30" s="56">
        <v>7058726</v>
      </c>
      <c r="S30" s="13">
        <v>7374128</v>
      </c>
      <c r="T30" s="13">
        <v>7776575</v>
      </c>
      <c r="U30" s="384">
        <f>+'11'!U30</f>
        <v>8055786</v>
      </c>
    </row>
    <row r="31" spans="1:21" ht="13.95" customHeight="1" x14ac:dyDescent="0.3">
      <c r="A31" s="332"/>
      <c r="B31" s="322"/>
      <c r="C31" s="22" t="s">
        <v>89</v>
      </c>
      <c r="D31" s="59">
        <v>0.16052497577148608</v>
      </c>
      <c r="E31" s="59">
        <v>0.17870810332770631</v>
      </c>
      <c r="F31" s="59">
        <v>0.22753150013809534</v>
      </c>
      <c r="G31" s="59">
        <v>0.16817987377905846</v>
      </c>
      <c r="H31" s="59">
        <v>0.12836317106563605</v>
      </c>
      <c r="I31" s="59">
        <v>0.12774972556681113</v>
      </c>
      <c r="J31" s="83">
        <v>0.1866606927335008</v>
      </c>
      <c r="K31" s="12"/>
      <c r="L31" s="82"/>
      <c r="M31" s="322"/>
      <c r="N31" s="22" t="s">
        <v>89</v>
      </c>
      <c r="O31" s="56">
        <v>59294.543635967966</v>
      </c>
      <c r="P31" s="56">
        <v>76339.68273109445</v>
      </c>
      <c r="Q31" s="56">
        <v>182677.13811761246</v>
      </c>
      <c r="R31" s="56">
        <v>137848.15406625977</v>
      </c>
      <c r="S31" s="13">
        <v>74619.523373824108</v>
      </c>
      <c r="T31" s="13">
        <v>83808.595325359362</v>
      </c>
      <c r="U31" s="384">
        <f>+'11'!U31</f>
        <v>101589.64854967195</v>
      </c>
    </row>
    <row r="32" spans="1:21" ht="13.95" customHeight="1" x14ac:dyDescent="0.3">
      <c r="A32" s="332"/>
      <c r="B32" s="322" t="s">
        <v>25</v>
      </c>
      <c r="C32" s="22" t="s">
        <v>88</v>
      </c>
      <c r="D32" s="59">
        <v>50.778367625508899</v>
      </c>
      <c r="E32" s="59">
        <v>51.284175040376347</v>
      </c>
      <c r="F32" s="59">
        <v>51.573835129417759</v>
      </c>
      <c r="G32" s="59">
        <v>52.223739922449063</v>
      </c>
      <c r="H32" s="59">
        <v>52.37322416695924</v>
      </c>
      <c r="I32" s="59">
        <v>52.170744085721012</v>
      </c>
      <c r="J32" s="83">
        <v>53.75631698544715</v>
      </c>
      <c r="K32" s="12"/>
      <c r="L32" s="82"/>
      <c r="M32" s="322" t="s">
        <v>25</v>
      </c>
      <c r="N32" s="22" t="s">
        <v>88</v>
      </c>
      <c r="O32" s="56">
        <v>5801037</v>
      </c>
      <c r="P32" s="56">
        <v>6355216</v>
      </c>
      <c r="Q32" s="56">
        <v>6798563</v>
      </c>
      <c r="R32" s="56">
        <v>7715821</v>
      </c>
      <c r="S32" s="13">
        <v>8109028</v>
      </c>
      <c r="T32" s="13">
        <v>8482485</v>
      </c>
      <c r="U32" s="384">
        <f>+'11'!U32</f>
        <v>9364509</v>
      </c>
    </row>
    <row r="33" spans="1:21" ht="13.95" customHeight="1" x14ac:dyDescent="0.3">
      <c r="A33" s="332"/>
      <c r="B33" s="322"/>
      <c r="C33" s="22" t="s">
        <v>89</v>
      </c>
      <c r="D33" s="59">
        <v>0.16052497577148611</v>
      </c>
      <c r="E33" s="59">
        <v>0.17870810332770634</v>
      </c>
      <c r="F33" s="59">
        <v>0.22753150013809531</v>
      </c>
      <c r="G33" s="59">
        <v>0.16817987377905846</v>
      </c>
      <c r="H33" s="59">
        <v>0.12836317106563605</v>
      </c>
      <c r="I33" s="59">
        <v>0.12774972556681113</v>
      </c>
      <c r="J33" s="83">
        <v>0.1866606927335008</v>
      </c>
      <c r="K33" s="12"/>
      <c r="L33" s="82"/>
      <c r="M33" s="322"/>
      <c r="N33" s="22" t="s">
        <v>89</v>
      </c>
      <c r="O33" s="56">
        <v>63422.193595977944</v>
      </c>
      <c r="P33" s="56">
        <v>78928.933082199743</v>
      </c>
      <c r="Q33" s="56">
        <v>194443.883659104</v>
      </c>
      <c r="R33" s="56">
        <v>145223.86240488477</v>
      </c>
      <c r="S33" s="13">
        <v>84498.11696976512</v>
      </c>
      <c r="T33" s="13">
        <v>84641.237872902973</v>
      </c>
      <c r="U33" s="384">
        <f>+'11'!U33</f>
        <v>137782.92934547272</v>
      </c>
    </row>
    <row r="34" spans="1:21" ht="13.95" customHeight="1" x14ac:dyDescent="0.3">
      <c r="A34" s="332"/>
      <c r="B34" s="322" t="s">
        <v>6</v>
      </c>
      <c r="C34" s="22" t="s">
        <v>88</v>
      </c>
      <c r="D34" s="59">
        <v>100</v>
      </c>
      <c r="E34" s="59">
        <v>100</v>
      </c>
      <c r="F34" s="59">
        <v>100</v>
      </c>
      <c r="G34" s="59">
        <v>100</v>
      </c>
      <c r="H34" s="59">
        <v>100</v>
      </c>
      <c r="I34" s="59">
        <v>100</v>
      </c>
      <c r="J34" s="83">
        <v>100</v>
      </c>
      <c r="K34" s="12"/>
      <c r="L34" s="82"/>
      <c r="M34" s="322" t="s">
        <v>6</v>
      </c>
      <c r="N34" s="22" t="s">
        <v>88</v>
      </c>
      <c r="O34" s="56">
        <v>11424229</v>
      </c>
      <c r="P34" s="56">
        <v>12392158</v>
      </c>
      <c r="Q34" s="56">
        <v>13182194</v>
      </c>
      <c r="R34" s="56">
        <v>14774547</v>
      </c>
      <c r="S34" s="13">
        <v>15483156</v>
      </c>
      <c r="T34" s="13">
        <v>16259060</v>
      </c>
      <c r="U34" s="384">
        <f>+'11'!U34</f>
        <v>17420295</v>
      </c>
    </row>
    <row r="35" spans="1:21" ht="13.95" customHeight="1" x14ac:dyDescent="0.3">
      <c r="A35" s="332"/>
      <c r="B35" s="322"/>
      <c r="C35" s="22" t="s">
        <v>89</v>
      </c>
      <c r="D35" s="59">
        <v>0</v>
      </c>
      <c r="E35" s="59">
        <v>0</v>
      </c>
      <c r="F35" s="59">
        <v>0</v>
      </c>
      <c r="G35" s="59">
        <v>0</v>
      </c>
      <c r="H35" s="59">
        <v>0</v>
      </c>
      <c r="I35" s="59">
        <v>0</v>
      </c>
      <c r="J35" s="83">
        <v>0</v>
      </c>
      <c r="K35" s="12"/>
      <c r="L35" s="82"/>
      <c r="M35" s="322"/>
      <c r="N35" s="22" t="s">
        <v>89</v>
      </c>
      <c r="O35" s="56">
        <v>117127.07351133804</v>
      </c>
      <c r="P35" s="56">
        <v>148819.55970318447</v>
      </c>
      <c r="Q35" s="56">
        <v>372314.69530548417</v>
      </c>
      <c r="R35" s="56">
        <v>278715.72350475815</v>
      </c>
      <c r="S35" s="13">
        <v>154078.77547809694</v>
      </c>
      <c r="T35" s="13">
        <v>163365.20637213654</v>
      </c>
      <c r="U35" s="384">
        <f>+'11'!U35</f>
        <v>231039.68154737155</v>
      </c>
    </row>
    <row r="36" spans="1:21" ht="13.95" customHeight="1" x14ac:dyDescent="0.3">
      <c r="A36" s="332" t="s">
        <v>6</v>
      </c>
      <c r="B36" s="278"/>
      <c r="C36" s="278"/>
      <c r="D36" s="278"/>
      <c r="E36" s="322"/>
      <c r="F36" s="322"/>
      <c r="G36" s="322"/>
      <c r="H36" s="322"/>
      <c r="I36" s="483"/>
      <c r="J36" s="104"/>
      <c r="K36" s="12"/>
      <c r="L36" s="82"/>
      <c r="M36" s="278"/>
      <c r="N36" s="278"/>
      <c r="O36" s="156"/>
      <c r="P36" s="338"/>
      <c r="Q36" s="338"/>
      <c r="R36" s="338"/>
      <c r="S36" s="402"/>
      <c r="T36" s="402"/>
      <c r="U36" s="384"/>
    </row>
    <row r="37" spans="1:21" ht="13.95" customHeight="1" x14ac:dyDescent="0.3">
      <c r="A37" s="332"/>
      <c r="B37" s="322" t="s">
        <v>27</v>
      </c>
      <c r="C37" s="22" t="s">
        <v>88</v>
      </c>
      <c r="D37" s="59">
        <v>48.767820605209451</v>
      </c>
      <c r="E37" s="59">
        <v>48.229630217028635</v>
      </c>
      <c r="F37" s="59">
        <v>47.651598371082279</v>
      </c>
      <c r="G37" s="59">
        <v>47.396726942327284</v>
      </c>
      <c r="H37" s="59">
        <v>47.375535951843631</v>
      </c>
      <c r="I37" s="59">
        <v>47.611661414992589</v>
      </c>
      <c r="J37" s="83">
        <v>46.108507470633533</v>
      </c>
      <c r="K37" s="12"/>
      <c r="L37" s="332" t="s">
        <v>6</v>
      </c>
      <c r="M37" s="322" t="s">
        <v>27</v>
      </c>
      <c r="N37" s="22" t="s">
        <v>88</v>
      </c>
      <c r="O37" s="56">
        <v>7858926</v>
      </c>
      <c r="P37" s="56">
        <v>7997840</v>
      </c>
      <c r="Q37" s="56">
        <v>8072805</v>
      </c>
      <c r="R37" s="56">
        <v>8178883</v>
      </c>
      <c r="S37" s="13">
        <v>8304723</v>
      </c>
      <c r="T37" s="13">
        <v>8468850</v>
      </c>
      <c r="U37" s="384">
        <f>+'11'!U37</f>
        <v>9006135</v>
      </c>
    </row>
    <row r="38" spans="1:21" ht="13.95" customHeight="1" x14ac:dyDescent="0.3">
      <c r="A38" s="332"/>
      <c r="B38" s="322"/>
      <c r="C38" s="22" t="s">
        <v>89</v>
      </c>
      <c r="D38" s="59">
        <v>0.13127750796795384</v>
      </c>
      <c r="E38" s="59">
        <v>0.14608514589475213</v>
      </c>
      <c r="F38" s="59">
        <v>0.2008517183579808</v>
      </c>
      <c r="G38" s="59">
        <v>0.15222408064594398</v>
      </c>
      <c r="H38" s="59">
        <v>0.12633304036573084</v>
      </c>
      <c r="I38" s="59">
        <v>0.12094650941920757</v>
      </c>
      <c r="J38" s="83">
        <v>0.17077928460081088</v>
      </c>
      <c r="K38" s="12"/>
      <c r="L38" s="82"/>
      <c r="M38" s="322"/>
      <c r="N38" s="22" t="s">
        <v>89</v>
      </c>
      <c r="O38" s="56">
        <v>68579.177053191874</v>
      </c>
      <c r="P38" s="56">
        <v>85931.451458500829</v>
      </c>
      <c r="Q38" s="56">
        <v>214548.62481173468</v>
      </c>
      <c r="R38" s="56">
        <v>148451.32219565747</v>
      </c>
      <c r="S38" s="13">
        <v>82172.561657870436</v>
      </c>
      <c r="T38" s="13">
        <v>87219.078102443615</v>
      </c>
      <c r="U38" s="384">
        <f>+'11'!U38</f>
        <v>106589.75962448212</v>
      </c>
    </row>
    <row r="39" spans="1:21" ht="13.95" customHeight="1" x14ac:dyDescent="0.3">
      <c r="A39" s="332"/>
      <c r="B39" s="322" t="s">
        <v>25</v>
      </c>
      <c r="C39" s="22" t="s">
        <v>88</v>
      </c>
      <c r="D39" s="59">
        <v>51.232179394790542</v>
      </c>
      <c r="E39" s="59">
        <v>51.770369782971372</v>
      </c>
      <c r="F39" s="59">
        <v>52.348401628917721</v>
      </c>
      <c r="G39" s="59">
        <v>52.603273057672716</v>
      </c>
      <c r="H39" s="59">
        <v>52.624464048156369</v>
      </c>
      <c r="I39" s="59">
        <v>52.388338585007411</v>
      </c>
      <c r="J39" s="83">
        <v>53.891492529366467</v>
      </c>
      <c r="K39" s="12"/>
      <c r="L39" s="82"/>
      <c r="M39" s="322" t="s">
        <v>25</v>
      </c>
      <c r="N39" s="22" t="s">
        <v>88</v>
      </c>
      <c r="O39" s="56">
        <v>8256057</v>
      </c>
      <c r="P39" s="56">
        <v>8584995</v>
      </c>
      <c r="Q39" s="56">
        <v>8868505</v>
      </c>
      <c r="R39" s="56">
        <v>9077336</v>
      </c>
      <c r="S39" s="13">
        <v>9224837</v>
      </c>
      <c r="T39" s="13">
        <v>9318494</v>
      </c>
      <c r="U39" s="384">
        <f>+'11'!U39</f>
        <v>10526345</v>
      </c>
    </row>
    <row r="40" spans="1:21" ht="13.95" customHeight="1" x14ac:dyDescent="0.3">
      <c r="A40" s="332"/>
      <c r="B40" s="322"/>
      <c r="C40" s="22" t="s">
        <v>89</v>
      </c>
      <c r="D40" s="59">
        <v>0.13127750796795384</v>
      </c>
      <c r="E40" s="59">
        <v>0.14608514589475213</v>
      </c>
      <c r="F40" s="59">
        <v>0.2008517183579808</v>
      </c>
      <c r="G40" s="59">
        <v>0.15222408064594395</v>
      </c>
      <c r="H40" s="59">
        <v>0.12633304036573084</v>
      </c>
      <c r="I40" s="59">
        <v>0.12094650941920754</v>
      </c>
      <c r="J40" s="83">
        <v>0.17077928460081088</v>
      </c>
      <c r="K40" s="12"/>
      <c r="L40" s="82"/>
      <c r="M40" s="322"/>
      <c r="N40" s="22" t="s">
        <v>89</v>
      </c>
      <c r="O40" s="56">
        <v>70794.636703904922</v>
      </c>
      <c r="P40" s="56">
        <v>90086.823734344041</v>
      </c>
      <c r="Q40" s="56">
        <v>244702.90032508847</v>
      </c>
      <c r="R40" s="56">
        <v>156185.46502048854</v>
      </c>
      <c r="S40" s="13">
        <v>92493.387789746688</v>
      </c>
      <c r="T40" s="13">
        <v>90275.855342280905</v>
      </c>
      <c r="U40" s="384">
        <f>+'11'!U40</f>
        <v>143230.71695178849</v>
      </c>
    </row>
    <row r="41" spans="1:21" ht="13.95" customHeight="1" x14ac:dyDescent="0.3">
      <c r="A41" s="332"/>
      <c r="B41" s="322" t="s">
        <v>6</v>
      </c>
      <c r="C41" s="22" t="s">
        <v>88</v>
      </c>
      <c r="D41" s="59">
        <v>100</v>
      </c>
      <c r="E41" s="59">
        <v>100</v>
      </c>
      <c r="F41" s="59">
        <v>100</v>
      </c>
      <c r="G41" s="59">
        <v>100</v>
      </c>
      <c r="H41" s="59">
        <v>100</v>
      </c>
      <c r="I41" s="59">
        <v>100</v>
      </c>
      <c r="J41" s="83">
        <v>100</v>
      </c>
      <c r="K41" s="12"/>
      <c r="L41" s="82"/>
      <c r="M41" s="322" t="s">
        <v>6</v>
      </c>
      <c r="N41" s="22" t="s">
        <v>88</v>
      </c>
      <c r="O41" s="56">
        <v>16114983</v>
      </c>
      <c r="P41" s="56">
        <v>16582835</v>
      </c>
      <c r="Q41" s="56">
        <v>16941310</v>
      </c>
      <c r="R41" s="56">
        <v>17256219</v>
      </c>
      <c r="S41" s="13">
        <v>17529560</v>
      </c>
      <c r="T41" s="13">
        <v>17787344</v>
      </c>
      <c r="U41" s="384">
        <f>+'11'!U41</f>
        <v>19532480</v>
      </c>
    </row>
    <row r="42" spans="1:21" ht="13.95" customHeight="1" x14ac:dyDescent="0.3">
      <c r="A42" s="332"/>
      <c r="B42" s="322"/>
      <c r="C42" s="22" t="s">
        <v>89</v>
      </c>
      <c r="D42" s="59">
        <v>0</v>
      </c>
      <c r="E42" s="59">
        <v>0</v>
      </c>
      <c r="F42" s="59">
        <v>0</v>
      </c>
      <c r="G42" s="59">
        <v>0</v>
      </c>
      <c r="H42" s="59">
        <v>0</v>
      </c>
      <c r="I42" s="59">
        <v>0</v>
      </c>
      <c r="J42" s="83">
        <v>0</v>
      </c>
      <c r="K42" s="12"/>
      <c r="L42" s="82"/>
      <c r="M42" s="322"/>
      <c r="N42" s="22" t="s">
        <v>89</v>
      </c>
      <c r="O42" s="56">
        <v>132797.83308189386</v>
      </c>
      <c r="P42" s="56">
        <v>169222.90614068555</v>
      </c>
      <c r="Q42" s="56">
        <v>454251.30856128596</v>
      </c>
      <c r="R42" s="56">
        <v>300170.3505540273</v>
      </c>
      <c r="S42" s="13">
        <v>168944.93671987896</v>
      </c>
      <c r="T42" s="13">
        <v>172274.23581388436</v>
      </c>
      <c r="U42" s="384">
        <f>+'11'!U42</f>
        <v>241308.57418583112</v>
      </c>
    </row>
    <row r="43" spans="1:21" ht="13.95" customHeight="1" x14ac:dyDescent="0.3">
      <c r="A43" s="106"/>
      <c r="B43" s="58"/>
      <c r="C43" s="20"/>
      <c r="D43" s="58"/>
      <c r="E43" s="58"/>
      <c r="F43" s="58"/>
      <c r="G43" s="58"/>
      <c r="H43" s="58"/>
      <c r="I43" s="58"/>
      <c r="J43" s="303"/>
      <c r="K43" s="160"/>
      <c r="L43" s="106"/>
      <c r="M43" s="58"/>
      <c r="N43" s="58"/>
      <c r="O43" s="58"/>
      <c r="P43" s="58"/>
      <c r="Q43" s="58"/>
      <c r="R43" s="58"/>
      <c r="S43" s="41"/>
      <c r="T43" s="41"/>
      <c r="U43" s="4"/>
    </row>
    <row r="44" spans="1:21" ht="13.2"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1" ht="13.2" customHeight="1" x14ac:dyDescent="0.3">
      <c r="A45" s="651" t="s">
        <v>45</v>
      </c>
      <c r="B45" s="651"/>
      <c r="C45" s="651"/>
      <c r="D45" s="651"/>
      <c r="E45" s="651"/>
      <c r="F45" s="651"/>
      <c r="G45" s="651"/>
      <c r="H45" s="651"/>
      <c r="I45" s="651"/>
      <c r="J45" s="651"/>
      <c r="K45" s="22"/>
      <c r="L45" s="651" t="s">
        <v>45</v>
      </c>
      <c r="M45" s="651"/>
      <c r="N45" s="651"/>
      <c r="O45" s="651"/>
      <c r="P45" s="651"/>
      <c r="Q45" s="651"/>
      <c r="R45" s="651"/>
      <c r="S45" s="651"/>
      <c r="T45" s="651"/>
      <c r="U45" s="651"/>
    </row>
    <row r="46" spans="1:21" ht="13.2"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651"/>
      <c r="U46" s="651"/>
    </row>
    <row r="47" spans="1:21" ht="13.2" customHeight="1"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1" ht="30.75" customHeight="1" x14ac:dyDescent="0.3">
      <c r="A48" s="651" t="s">
        <v>48</v>
      </c>
      <c r="B48" s="651"/>
      <c r="C48" s="651"/>
      <c r="D48" s="651"/>
      <c r="E48" s="651"/>
      <c r="F48" s="651"/>
      <c r="G48" s="651"/>
      <c r="H48" s="651"/>
      <c r="I48" s="651"/>
      <c r="J48" s="651"/>
      <c r="K48" s="22"/>
      <c r="L48" s="651" t="s">
        <v>48</v>
      </c>
      <c r="M48" s="651"/>
      <c r="N48" s="651"/>
      <c r="O48" s="651"/>
      <c r="P48" s="651"/>
      <c r="Q48" s="651"/>
      <c r="R48" s="651"/>
      <c r="S48" s="651"/>
      <c r="T48" s="651"/>
      <c r="U48" s="651"/>
    </row>
    <row r="49" spans="1:21" ht="13.2" customHeight="1" x14ac:dyDescent="0.3">
      <c r="A49" s="651" t="s">
        <v>49</v>
      </c>
      <c r="B49" s="651"/>
      <c r="C49" s="651"/>
      <c r="D49" s="651"/>
      <c r="E49" s="651"/>
      <c r="F49" s="651"/>
      <c r="G49" s="651"/>
      <c r="H49" s="651"/>
      <c r="I49" s="651"/>
      <c r="J49" s="651"/>
      <c r="K49" s="22"/>
      <c r="L49" s="651" t="s">
        <v>49</v>
      </c>
      <c r="M49" s="651"/>
      <c r="N49" s="651"/>
      <c r="O49" s="651"/>
      <c r="P49" s="651"/>
      <c r="Q49" s="651"/>
      <c r="R49" s="651"/>
      <c r="S49" s="651"/>
      <c r="T49" s="651"/>
      <c r="U49" s="651"/>
    </row>
    <row r="50" spans="1:21" ht="57.75" customHeight="1" x14ac:dyDescent="0.3">
      <c r="A50" s="637" t="s">
        <v>435</v>
      </c>
      <c r="B50" s="637"/>
      <c r="C50" s="637"/>
      <c r="D50" s="637"/>
      <c r="E50" s="637"/>
      <c r="F50" s="637"/>
      <c r="G50" s="637"/>
      <c r="H50" s="637"/>
      <c r="I50" s="637"/>
      <c r="J50" s="637"/>
      <c r="K50" s="22"/>
      <c r="L50" s="637" t="s">
        <v>435</v>
      </c>
      <c r="M50" s="637"/>
      <c r="N50" s="637"/>
      <c r="O50" s="637"/>
      <c r="P50" s="637"/>
      <c r="Q50" s="637"/>
      <c r="R50" s="637"/>
      <c r="S50" s="637"/>
      <c r="T50" s="637"/>
      <c r="U50" s="637"/>
    </row>
    <row r="51" spans="1:21" ht="66" customHeight="1" x14ac:dyDescent="0.3">
      <c r="A51" s="647" t="s">
        <v>440</v>
      </c>
      <c r="B51" s="647"/>
      <c r="C51" s="647"/>
      <c r="D51" s="647"/>
      <c r="E51" s="647"/>
      <c r="F51" s="647"/>
      <c r="G51" s="647"/>
      <c r="H51" s="647"/>
      <c r="I51" s="647"/>
      <c r="J51" s="647"/>
      <c r="K51" s="22"/>
      <c r="L51" s="647" t="s">
        <v>440</v>
      </c>
      <c r="M51" s="647"/>
      <c r="N51" s="647"/>
      <c r="O51" s="647"/>
      <c r="P51" s="647"/>
      <c r="Q51" s="647"/>
      <c r="R51" s="647"/>
      <c r="S51" s="647"/>
      <c r="T51" s="647"/>
      <c r="U51" s="647"/>
    </row>
    <row r="52" spans="1:21" x14ac:dyDescent="0.3">
      <c r="A52" s="637" t="s">
        <v>441</v>
      </c>
      <c r="B52" s="637"/>
      <c r="C52" s="637"/>
      <c r="D52" s="637"/>
      <c r="E52" s="637"/>
      <c r="F52" s="637"/>
      <c r="G52" s="637"/>
      <c r="H52" s="637"/>
      <c r="I52" s="637"/>
      <c r="J52" s="637"/>
      <c r="L52" s="637" t="s">
        <v>441</v>
      </c>
      <c r="M52" s="637"/>
      <c r="N52" s="637"/>
      <c r="O52" s="637"/>
      <c r="P52" s="637"/>
      <c r="Q52" s="637"/>
      <c r="R52" s="637"/>
      <c r="S52" s="637"/>
      <c r="T52" s="637"/>
      <c r="U52" s="637"/>
    </row>
    <row r="53" spans="1:21" x14ac:dyDescent="0.3">
      <c r="L53" s="505"/>
      <c r="M53" s="505"/>
    </row>
    <row r="58" spans="1:21" x14ac:dyDescent="0.3">
      <c r="A58" s="503"/>
    </row>
    <row r="59" spans="1:21" x14ac:dyDescent="0.3">
      <c r="B59" s="34"/>
      <c r="C59" s="34"/>
      <c r="D59" s="34"/>
      <c r="E59" s="34"/>
      <c r="F59" s="34"/>
    </row>
    <row r="60" spans="1:21" x14ac:dyDescent="0.3">
      <c r="B60" s="34"/>
      <c r="C60" s="34"/>
      <c r="D60" s="34"/>
      <c r="E60" s="34"/>
      <c r="F60" s="34"/>
    </row>
    <row r="61" spans="1:21" x14ac:dyDescent="0.3">
      <c r="A61" s="503"/>
      <c r="B61" s="519"/>
      <c r="C61" s="519"/>
      <c r="D61" s="519"/>
      <c r="E61" s="519"/>
      <c r="F61" s="519"/>
      <c r="L61" s="505"/>
      <c r="M61" s="505"/>
    </row>
    <row r="62" spans="1:21" x14ac:dyDescent="0.3">
      <c r="M62" s="331"/>
    </row>
    <row r="63" spans="1:21" x14ac:dyDescent="0.3">
      <c r="A63" s="503"/>
      <c r="M63" s="331"/>
    </row>
    <row r="64" spans="1:21" x14ac:dyDescent="0.3">
      <c r="B64" s="34"/>
      <c r="C64" s="34"/>
      <c r="D64" s="34"/>
      <c r="E64" s="34"/>
      <c r="F64" s="34"/>
    </row>
    <row r="65" spans="1:6" x14ac:dyDescent="0.3">
      <c r="B65" s="34"/>
      <c r="C65" s="34"/>
      <c r="D65" s="34"/>
      <c r="E65" s="34"/>
      <c r="F65" s="34"/>
    </row>
    <row r="66" spans="1:6" x14ac:dyDescent="0.3">
      <c r="B66" s="34"/>
      <c r="C66" s="34"/>
      <c r="D66" s="34"/>
      <c r="E66" s="34"/>
      <c r="F66" s="34"/>
    </row>
    <row r="67" spans="1:6" x14ac:dyDescent="0.3">
      <c r="B67" s="34"/>
      <c r="C67" s="34"/>
      <c r="D67" s="34"/>
      <c r="E67" s="34"/>
      <c r="F67" s="34"/>
    </row>
    <row r="68" spans="1:6" x14ac:dyDescent="0.3">
      <c r="B68" s="34"/>
      <c r="C68" s="34"/>
      <c r="D68" s="34"/>
      <c r="E68" s="34"/>
      <c r="F68" s="34"/>
    </row>
    <row r="69" spans="1:6" x14ac:dyDescent="0.3">
      <c r="B69" s="34"/>
      <c r="C69" s="34"/>
      <c r="D69" s="34"/>
      <c r="E69" s="34"/>
      <c r="F69" s="34"/>
    </row>
    <row r="70" spans="1:6" x14ac:dyDescent="0.3">
      <c r="A70" s="503"/>
      <c r="B70" s="503"/>
      <c r="C70" s="503"/>
      <c r="D70" s="503"/>
      <c r="E70" s="503"/>
      <c r="F70" s="503"/>
    </row>
    <row r="72" spans="1:6" x14ac:dyDescent="0.3">
      <c r="A72" s="503"/>
    </row>
    <row r="73" spans="1:6" x14ac:dyDescent="0.3">
      <c r="B73" s="34"/>
      <c r="C73" s="34"/>
      <c r="D73" s="34"/>
      <c r="E73" s="34"/>
      <c r="F73" s="34"/>
    </row>
    <row r="74" spans="1:6" x14ac:dyDescent="0.3">
      <c r="B74" s="34"/>
      <c r="C74" s="34"/>
      <c r="D74" s="34"/>
      <c r="E74" s="34"/>
      <c r="F74" s="34"/>
    </row>
    <row r="75" spans="1:6" x14ac:dyDescent="0.3">
      <c r="B75" s="34"/>
      <c r="C75" s="34"/>
      <c r="D75" s="34"/>
      <c r="E75" s="34"/>
      <c r="F75" s="34"/>
    </row>
    <row r="76" spans="1:6" x14ac:dyDescent="0.3">
      <c r="A76" s="503"/>
      <c r="B76" s="503"/>
      <c r="C76" s="503"/>
      <c r="D76" s="503"/>
      <c r="E76" s="503"/>
      <c r="F76" s="503"/>
    </row>
  </sheetData>
  <mergeCells count="24">
    <mergeCell ref="A52:J52"/>
    <mergeCell ref="L51:U51"/>
    <mergeCell ref="L52:U52"/>
    <mergeCell ref="L47:U47"/>
    <mergeCell ref="L48:U48"/>
    <mergeCell ref="A47:J47"/>
    <mergeCell ref="A48:J48"/>
    <mergeCell ref="A51:J51"/>
    <mergeCell ref="A49:J49"/>
    <mergeCell ref="A50:J50"/>
    <mergeCell ref="L49:U49"/>
    <mergeCell ref="L50:U50"/>
    <mergeCell ref="A3:J3"/>
    <mergeCell ref="A4:J4"/>
    <mergeCell ref="A5:J5"/>
    <mergeCell ref="L3:U3"/>
    <mergeCell ref="L4:U4"/>
    <mergeCell ref="L5:U5"/>
    <mergeCell ref="A44:J44"/>
    <mergeCell ref="A45:J45"/>
    <mergeCell ref="A46:J46"/>
    <mergeCell ref="L44:U44"/>
    <mergeCell ref="L45:U45"/>
    <mergeCell ref="L46:U46"/>
  </mergeCells>
  <phoneticPr fontId="2" type="noConversion"/>
  <conditionalFormatting sqref="M54:M57">
    <cfRule type="cellIs" dxfId="108" priority="2" operator="greaterThan">
      <formula>1.96</formula>
    </cfRule>
  </conditionalFormatting>
  <conditionalFormatting sqref="M62:M63">
    <cfRule type="cellIs" dxfId="107" priority="1" operator="greaterThan">
      <formula>1.96</formula>
    </cfRule>
  </conditionalFormatting>
  <hyperlinks>
    <hyperlink ref="A1" location="Indice!A1" display="Indice" xr:uid="{05EE2541-0CD7-4C97-8929-FF92FF8256B3}"/>
  </hyperlinks>
  <pageMargins left="0.75" right="0.75" top="1" bottom="1" header="0" footer="0"/>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0"/>
  <dimension ref="A1:U98"/>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2"/>
      <c r="C2" s="22"/>
      <c r="D2" s="22"/>
      <c r="E2" s="22"/>
      <c r="F2" s="22"/>
      <c r="G2" s="164"/>
      <c r="H2" s="164"/>
      <c r="I2" s="164"/>
      <c r="J2" s="164"/>
      <c r="K2" s="22"/>
      <c r="L2" s="22"/>
      <c r="M2" s="22"/>
      <c r="N2" s="22"/>
      <c r="O2" s="81"/>
      <c r="P2" s="81"/>
    </row>
    <row r="3" spans="1:21" ht="12.75" customHeight="1" x14ac:dyDescent="0.3">
      <c r="A3" s="649" t="s">
        <v>65</v>
      </c>
      <c r="B3" s="649"/>
      <c r="C3" s="649"/>
      <c r="D3" s="649"/>
      <c r="E3" s="649"/>
      <c r="F3" s="649"/>
      <c r="G3" s="649"/>
      <c r="H3" s="649"/>
      <c r="I3" s="649"/>
      <c r="J3" s="649"/>
      <c r="K3" s="167"/>
      <c r="L3" s="649" t="s">
        <v>212</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ht="12.75" customHeight="1" x14ac:dyDescent="0.3">
      <c r="A5" s="642" t="s">
        <v>149</v>
      </c>
      <c r="B5" s="642"/>
      <c r="C5" s="642"/>
      <c r="D5" s="642"/>
      <c r="E5" s="642"/>
      <c r="F5" s="642"/>
      <c r="G5" s="642"/>
      <c r="H5" s="642"/>
      <c r="I5" s="642"/>
      <c r="J5" s="642"/>
      <c r="K5" s="168"/>
      <c r="L5" s="642" t="s">
        <v>26</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322"/>
      <c r="T8" s="483"/>
      <c r="U8" s="3"/>
    </row>
    <row r="9" spans="1:21" x14ac:dyDescent="0.3">
      <c r="A9" s="332" t="s">
        <v>41</v>
      </c>
      <c r="B9" s="322" t="s">
        <v>12</v>
      </c>
      <c r="C9" s="22" t="s">
        <v>88</v>
      </c>
      <c r="D9" s="59">
        <v>8.1766925173953542</v>
      </c>
      <c r="E9" s="59">
        <v>8.7969694417077768</v>
      </c>
      <c r="F9" s="59">
        <v>9.4245328323589064</v>
      </c>
      <c r="G9" s="59">
        <v>10.47951371809674</v>
      </c>
      <c r="H9" s="59">
        <v>9.9825131393431779</v>
      </c>
      <c r="I9" s="59">
        <v>9.0592216336150422</v>
      </c>
      <c r="J9" s="83">
        <v>6.4298535186325836</v>
      </c>
      <c r="K9" s="12"/>
      <c r="L9" s="332" t="s">
        <v>41</v>
      </c>
      <c r="M9" s="322" t="s">
        <v>12</v>
      </c>
      <c r="N9" s="22" t="s">
        <v>88</v>
      </c>
      <c r="O9" s="56">
        <v>165775</v>
      </c>
      <c r="P9" s="56">
        <v>144116</v>
      </c>
      <c r="Q9" s="56">
        <v>129329</v>
      </c>
      <c r="R9" s="56">
        <v>81598</v>
      </c>
      <c r="S9" s="334">
        <v>61881</v>
      </c>
      <c r="T9" s="334">
        <v>37400</v>
      </c>
      <c r="U9" s="359">
        <f>+'12'!U9</f>
        <v>53447</v>
      </c>
    </row>
    <row r="10" spans="1:21" x14ac:dyDescent="0.3">
      <c r="A10" s="332"/>
      <c r="B10" s="322"/>
      <c r="C10" s="22" t="s">
        <v>89</v>
      </c>
      <c r="D10" s="59">
        <v>0.20750348611980107</v>
      </c>
      <c r="E10" s="59">
        <v>0.26898360396985044</v>
      </c>
      <c r="F10" s="59">
        <v>0.4414395830575274</v>
      </c>
      <c r="G10" s="59">
        <v>0.3395310942190724</v>
      </c>
      <c r="H10" s="59">
        <v>0.4018344276176285</v>
      </c>
      <c r="I10" s="59">
        <v>0.58591367040893072</v>
      </c>
      <c r="J10" s="83">
        <v>0.36709380641271261</v>
      </c>
      <c r="K10" s="12"/>
      <c r="L10" s="82"/>
      <c r="M10" s="322"/>
      <c r="N10" s="22" t="s">
        <v>89</v>
      </c>
      <c r="O10" s="56">
        <v>5869.4256224831033</v>
      </c>
      <c r="P10" s="56">
        <v>6282.3423466802788</v>
      </c>
      <c r="Q10" s="56">
        <v>7898.0679724874326</v>
      </c>
      <c r="R10" s="56">
        <v>4017.2910306898189</v>
      </c>
      <c r="S10" s="334">
        <v>3092.1280848282413</v>
      </c>
      <c r="T10" s="334">
        <v>3112.7272034923312</v>
      </c>
      <c r="U10" s="359">
        <f>+'12'!U10</f>
        <v>3508.1415994371878</v>
      </c>
    </row>
    <row r="11" spans="1:21" x14ac:dyDescent="0.3">
      <c r="A11" s="332"/>
      <c r="B11" s="322" t="s">
        <v>13</v>
      </c>
      <c r="C11" s="22" t="s">
        <v>88</v>
      </c>
      <c r="D11" s="59">
        <v>34.819318647594052</v>
      </c>
      <c r="E11" s="59">
        <v>31.227483540323004</v>
      </c>
      <c r="F11" s="59">
        <v>31.927646311665654</v>
      </c>
      <c r="G11" s="59">
        <v>31.877638404249442</v>
      </c>
      <c r="H11" s="59">
        <v>31.162908497259206</v>
      </c>
      <c r="I11" s="59">
        <v>29.704073500807819</v>
      </c>
      <c r="J11" s="83">
        <v>25.29871323529412</v>
      </c>
      <c r="K11" s="12"/>
      <c r="L11" s="82"/>
      <c r="M11" s="322" t="s">
        <v>13</v>
      </c>
      <c r="N11" s="22" t="s">
        <v>88</v>
      </c>
      <c r="O11" s="56">
        <v>705930</v>
      </c>
      <c r="P11" s="56">
        <v>511583</v>
      </c>
      <c r="Q11" s="56">
        <v>438130</v>
      </c>
      <c r="R11" s="56">
        <v>248213</v>
      </c>
      <c r="S11" s="334">
        <v>193177</v>
      </c>
      <c r="T11" s="334">
        <v>122630</v>
      </c>
      <c r="U11" s="359">
        <f>+'12'!U11</f>
        <v>210291</v>
      </c>
    </row>
    <row r="12" spans="1:21" x14ac:dyDescent="0.3">
      <c r="A12" s="332"/>
      <c r="B12" s="322"/>
      <c r="C12" s="22" t="s">
        <v>89</v>
      </c>
      <c r="D12" s="59">
        <v>0.37233831416573299</v>
      </c>
      <c r="E12" s="59">
        <v>0.43322907252557391</v>
      </c>
      <c r="F12" s="59">
        <v>0.64462724507689795</v>
      </c>
      <c r="G12" s="59">
        <v>0.59420791589124389</v>
      </c>
      <c r="H12" s="59">
        <v>0.61365319167667842</v>
      </c>
      <c r="I12" s="59">
        <v>0.88276712631945187</v>
      </c>
      <c r="J12" s="83">
        <v>0.63967136338088548</v>
      </c>
      <c r="K12" s="12"/>
      <c r="L12" s="82"/>
      <c r="M12" s="322"/>
      <c r="N12" s="22" t="s">
        <v>89</v>
      </c>
      <c r="O12" s="56">
        <v>19007.450872366004</v>
      </c>
      <c r="P12" s="56">
        <v>15547.164981775702</v>
      </c>
      <c r="Q12" s="56">
        <v>20086.021174724974</v>
      </c>
      <c r="R12" s="56">
        <v>10513.656339140163</v>
      </c>
      <c r="S12" s="334">
        <v>7681.1445642508015</v>
      </c>
      <c r="T12" s="334">
        <v>6432.8140535178582</v>
      </c>
      <c r="U12" s="359">
        <f>+'12'!U12</f>
        <v>9082.6761482696056</v>
      </c>
    </row>
    <row r="13" spans="1:21" x14ac:dyDescent="0.3">
      <c r="A13" s="332"/>
      <c r="B13" s="322" t="s">
        <v>14</v>
      </c>
      <c r="C13" s="22" t="s">
        <v>88</v>
      </c>
      <c r="D13" s="59">
        <v>15.309195135268711</v>
      </c>
      <c r="E13" s="59">
        <v>18.680894078178735</v>
      </c>
      <c r="F13" s="59">
        <v>18.155100458441154</v>
      </c>
      <c r="G13" s="59">
        <v>18.210014088613139</v>
      </c>
      <c r="H13" s="59">
        <v>18.759658909426449</v>
      </c>
      <c r="I13" s="59">
        <v>19.246243693061942</v>
      </c>
      <c r="J13" s="83">
        <v>21.432283646442869</v>
      </c>
      <c r="K13" s="12"/>
      <c r="L13" s="82"/>
      <c r="M13" s="322" t="s">
        <v>14</v>
      </c>
      <c r="N13" s="22" t="s">
        <v>88</v>
      </c>
      <c r="O13" s="56">
        <v>310380</v>
      </c>
      <c r="P13" s="56">
        <v>306039</v>
      </c>
      <c r="Q13" s="56">
        <v>249135</v>
      </c>
      <c r="R13" s="56">
        <v>141791</v>
      </c>
      <c r="S13" s="334">
        <v>116290</v>
      </c>
      <c r="T13" s="334">
        <v>79456</v>
      </c>
      <c r="U13" s="359">
        <f>+'12'!U13</f>
        <v>178152</v>
      </c>
    </row>
    <row r="14" spans="1:21" x14ac:dyDescent="0.3">
      <c r="A14" s="332"/>
      <c r="B14" s="322"/>
      <c r="C14" s="22" t="s">
        <v>89</v>
      </c>
      <c r="D14" s="59">
        <v>0.31740599485039378</v>
      </c>
      <c r="E14" s="59">
        <v>0.39919878722776569</v>
      </c>
      <c r="F14" s="59">
        <v>0.63424064009824599</v>
      </c>
      <c r="G14" s="59">
        <v>0.50602048607136874</v>
      </c>
      <c r="H14" s="59">
        <v>0.54903984254209426</v>
      </c>
      <c r="I14" s="59">
        <v>0.80348466793677942</v>
      </c>
      <c r="J14" s="83">
        <v>0.59983004694134134</v>
      </c>
      <c r="K14" s="12"/>
      <c r="L14" s="82"/>
      <c r="M14" s="322"/>
      <c r="N14" s="22" t="s">
        <v>89</v>
      </c>
      <c r="O14" s="56">
        <v>9114.7697858035262</v>
      </c>
      <c r="P14" s="56">
        <v>11102.681328135408</v>
      </c>
      <c r="Q14" s="56">
        <v>13754.59358194147</v>
      </c>
      <c r="R14" s="56">
        <v>5984.98249989547</v>
      </c>
      <c r="S14" s="334">
        <v>5620.4686348541263</v>
      </c>
      <c r="T14" s="334">
        <v>4686.2560623301324</v>
      </c>
      <c r="U14" s="359">
        <f>+'12'!U14</f>
        <v>7171.1589052295367</v>
      </c>
    </row>
    <row r="15" spans="1:21" x14ac:dyDescent="0.3">
      <c r="A15" s="332"/>
      <c r="B15" s="322" t="s">
        <v>15</v>
      </c>
      <c r="C15" s="22" t="s">
        <v>88</v>
      </c>
      <c r="D15" s="59">
        <v>21.763048304510832</v>
      </c>
      <c r="E15" s="59">
        <v>18.614481585793584</v>
      </c>
      <c r="F15" s="59">
        <v>18.297056167968293</v>
      </c>
      <c r="G15" s="59">
        <v>17.961247966012667</v>
      </c>
      <c r="H15" s="59">
        <v>17.780620557708254</v>
      </c>
      <c r="I15" s="59">
        <v>18.922630856096447</v>
      </c>
      <c r="J15" s="83">
        <v>19.965906028641822</v>
      </c>
      <c r="K15" s="12"/>
      <c r="L15" s="82"/>
      <c r="M15" s="322" t="s">
        <v>15</v>
      </c>
      <c r="N15" s="22" t="s">
        <v>88</v>
      </c>
      <c r="O15" s="56">
        <v>441226</v>
      </c>
      <c r="P15" s="56">
        <v>304951</v>
      </c>
      <c r="Q15" s="56">
        <v>251083</v>
      </c>
      <c r="R15" s="56">
        <v>139854</v>
      </c>
      <c r="S15" s="334">
        <v>110221</v>
      </c>
      <c r="T15" s="334">
        <v>78120</v>
      </c>
      <c r="U15" s="359">
        <f>+'12'!U15</f>
        <v>165963</v>
      </c>
    </row>
    <row r="16" spans="1:21" x14ac:dyDescent="0.3">
      <c r="A16" s="332"/>
      <c r="B16" s="322"/>
      <c r="C16" s="22" t="s">
        <v>89</v>
      </c>
      <c r="D16" s="59">
        <v>0.28512413248806773</v>
      </c>
      <c r="E16" s="59">
        <v>0.30993736864777816</v>
      </c>
      <c r="F16" s="59">
        <v>0.61476477734552659</v>
      </c>
      <c r="G16" s="59">
        <v>0.42917424502962692</v>
      </c>
      <c r="H16" s="59">
        <v>0.45009951568834167</v>
      </c>
      <c r="I16" s="59">
        <v>0.63399492802986745</v>
      </c>
      <c r="J16" s="83">
        <v>0.5478174906657195</v>
      </c>
      <c r="K16" s="12"/>
      <c r="L16" s="82"/>
      <c r="M16" s="322"/>
      <c r="N16" s="22" t="s">
        <v>89</v>
      </c>
      <c r="O16" s="56">
        <v>11342.59619335543</v>
      </c>
      <c r="P16" s="56">
        <v>8830.9468231670926</v>
      </c>
      <c r="Q16" s="56">
        <v>13435.129170129694</v>
      </c>
      <c r="R16" s="56">
        <v>5326.0009959875078</v>
      </c>
      <c r="S16" s="334">
        <v>4322.8074931456804</v>
      </c>
      <c r="T16" s="334">
        <v>3850.4593055344767</v>
      </c>
      <c r="U16" s="359">
        <f>+'12'!U16</f>
        <v>6910.6747329941963</v>
      </c>
    </row>
    <row r="17" spans="1:21" x14ac:dyDescent="0.3">
      <c r="A17" s="332"/>
      <c r="B17" s="322" t="s">
        <v>16</v>
      </c>
      <c r="C17" s="22" t="s">
        <v>88</v>
      </c>
      <c r="D17" s="59">
        <v>12.146981689437109</v>
      </c>
      <c r="E17" s="59">
        <v>14.958742459923602</v>
      </c>
      <c r="F17" s="59">
        <v>13.671471639100199</v>
      </c>
      <c r="G17" s="59">
        <v>14.086558281523113</v>
      </c>
      <c r="H17" s="59">
        <v>14.794464860121245</v>
      </c>
      <c r="I17" s="59">
        <v>14.528423913438409</v>
      </c>
      <c r="J17" s="83">
        <v>18.21693582537727</v>
      </c>
      <c r="K17" s="12"/>
      <c r="L17" s="82"/>
      <c r="M17" s="322" t="s">
        <v>16</v>
      </c>
      <c r="N17" s="22" t="s">
        <v>88</v>
      </c>
      <c r="O17" s="56">
        <v>246269</v>
      </c>
      <c r="P17" s="56">
        <v>245061</v>
      </c>
      <c r="Q17" s="56">
        <v>187608</v>
      </c>
      <c r="R17" s="56">
        <v>109684</v>
      </c>
      <c r="S17" s="334">
        <v>91710</v>
      </c>
      <c r="T17" s="334">
        <v>59979</v>
      </c>
      <c r="U17" s="359">
        <f>+'12'!U17</f>
        <v>151425</v>
      </c>
    </row>
    <row r="18" spans="1:21" x14ac:dyDescent="0.3">
      <c r="A18" s="332"/>
      <c r="B18" s="322"/>
      <c r="C18" s="22" t="s">
        <v>89</v>
      </c>
      <c r="D18" s="59">
        <v>0.27366626740089489</v>
      </c>
      <c r="E18" s="59">
        <v>0.33060284362488457</v>
      </c>
      <c r="F18" s="59">
        <v>0.61332372557689796</v>
      </c>
      <c r="G18" s="59">
        <v>0.46861255921263123</v>
      </c>
      <c r="H18" s="59">
        <v>0.50035956874737697</v>
      </c>
      <c r="I18" s="59">
        <v>0.69536650731742922</v>
      </c>
      <c r="J18" s="83">
        <v>0.64219887273558884</v>
      </c>
      <c r="K18" s="12"/>
      <c r="L18" s="82"/>
      <c r="M18" s="322"/>
      <c r="N18" s="22" t="s">
        <v>89</v>
      </c>
      <c r="O18" s="56">
        <v>7001.6415007092337</v>
      </c>
      <c r="P18" s="56">
        <v>7888.8828276173263</v>
      </c>
      <c r="Q18" s="56">
        <v>11087.271149931952</v>
      </c>
      <c r="R18" s="56">
        <v>4537.390476296112</v>
      </c>
      <c r="S18" s="334">
        <v>4423.9552051543596</v>
      </c>
      <c r="T18" s="334">
        <v>3404.1151638668894</v>
      </c>
      <c r="U18" s="359">
        <f>+'12'!U18</f>
        <v>6028.5084406899032</v>
      </c>
    </row>
    <row r="19" spans="1:21" x14ac:dyDescent="0.3">
      <c r="A19" s="332"/>
      <c r="B19" s="322" t="s">
        <v>17</v>
      </c>
      <c r="C19" s="22" t="s">
        <v>88</v>
      </c>
      <c r="D19" s="59">
        <v>7.7847637057939467</v>
      </c>
      <c r="E19" s="59">
        <v>7.7214288940732958</v>
      </c>
      <c r="F19" s="59">
        <v>8.5241925904657947</v>
      </c>
      <c r="G19" s="59">
        <v>7.3850275415049005</v>
      </c>
      <c r="H19" s="59">
        <v>7.5198340361416633</v>
      </c>
      <c r="I19" s="59">
        <v>8.5394064029803385</v>
      </c>
      <c r="J19" s="83">
        <v>8.6563077456113326</v>
      </c>
      <c r="K19" s="12"/>
      <c r="L19" s="82"/>
      <c r="M19" s="322" t="s">
        <v>17</v>
      </c>
      <c r="N19" s="22" t="s">
        <v>88</v>
      </c>
      <c r="O19" s="56">
        <v>157829</v>
      </c>
      <c r="P19" s="56">
        <v>126496</v>
      </c>
      <c r="Q19" s="56">
        <v>116974</v>
      </c>
      <c r="R19" s="56">
        <v>57503</v>
      </c>
      <c r="S19" s="334">
        <v>46615</v>
      </c>
      <c r="T19" s="334">
        <v>35254</v>
      </c>
      <c r="U19" s="359">
        <f>+'12'!U19</f>
        <v>71954</v>
      </c>
    </row>
    <row r="20" spans="1:21" x14ac:dyDescent="0.3">
      <c r="A20" s="332"/>
      <c r="B20" s="322"/>
      <c r="C20" s="22" t="s">
        <v>89</v>
      </c>
      <c r="D20" s="59">
        <v>0.24018076828087148</v>
      </c>
      <c r="E20" s="59">
        <v>0.26438901267513165</v>
      </c>
      <c r="F20" s="59">
        <v>0.41732443443383066</v>
      </c>
      <c r="G20" s="59">
        <v>0.3365583288400838</v>
      </c>
      <c r="H20" s="59">
        <v>0.39863014005292868</v>
      </c>
      <c r="I20" s="59">
        <v>0.54928768130537575</v>
      </c>
      <c r="J20" s="83">
        <v>0.43833765365091082</v>
      </c>
      <c r="K20" s="12"/>
      <c r="L20" s="82"/>
      <c r="M20" s="322"/>
      <c r="N20" s="22" t="s">
        <v>89</v>
      </c>
      <c r="O20" s="56">
        <v>5279.8918527341266</v>
      </c>
      <c r="P20" s="56">
        <v>4668.7786879703854</v>
      </c>
      <c r="Q20" s="56">
        <v>6156.6582588780739</v>
      </c>
      <c r="R20" s="56">
        <v>2988.0216432821167</v>
      </c>
      <c r="S20" s="334">
        <v>2765.9049516992113</v>
      </c>
      <c r="T20" s="334">
        <v>2387.9371813405801</v>
      </c>
      <c r="U20" s="359">
        <f>+'12'!U20</f>
        <v>4077.0511670821129</v>
      </c>
    </row>
    <row r="21" spans="1:21" x14ac:dyDescent="0.3">
      <c r="A21" s="332"/>
      <c r="B21" s="322" t="s">
        <v>6</v>
      </c>
      <c r="C21" s="22" t="s">
        <v>88</v>
      </c>
      <c r="D21" s="59">
        <v>100</v>
      </c>
      <c r="E21" s="59">
        <v>100</v>
      </c>
      <c r="F21" s="59">
        <v>100</v>
      </c>
      <c r="G21" s="59">
        <v>100</v>
      </c>
      <c r="H21" s="59">
        <v>100</v>
      </c>
      <c r="I21" s="59">
        <v>100</v>
      </c>
      <c r="J21" s="83">
        <v>100</v>
      </c>
      <c r="K21" s="12"/>
      <c r="L21" s="82"/>
      <c r="M21" s="322" t="s">
        <v>6</v>
      </c>
      <c r="N21" s="22" t="s">
        <v>88</v>
      </c>
      <c r="O21" s="56">
        <v>2027409</v>
      </c>
      <c r="P21" s="56">
        <v>1638246</v>
      </c>
      <c r="Q21" s="56">
        <v>1372259</v>
      </c>
      <c r="R21" s="56">
        <v>778643</v>
      </c>
      <c r="S21" s="334">
        <v>619894</v>
      </c>
      <c r="T21" s="334">
        <v>412839</v>
      </c>
      <c r="U21" s="359">
        <f>+'12'!U21</f>
        <v>831232</v>
      </c>
    </row>
    <row r="22" spans="1:21" x14ac:dyDescent="0.3">
      <c r="A22" s="332"/>
      <c r="B22" s="322"/>
      <c r="C22" s="22" t="s">
        <v>89</v>
      </c>
      <c r="D22" s="59">
        <v>0</v>
      </c>
      <c r="E22" s="59">
        <v>0</v>
      </c>
      <c r="F22" s="59">
        <v>0</v>
      </c>
      <c r="G22" s="59">
        <v>0</v>
      </c>
      <c r="H22" s="59">
        <v>0</v>
      </c>
      <c r="I22" s="59">
        <v>0</v>
      </c>
      <c r="J22" s="83">
        <v>0</v>
      </c>
      <c r="K22" s="12"/>
      <c r="L22" s="82"/>
      <c r="M22" s="322"/>
      <c r="N22" s="22" t="s">
        <v>89</v>
      </c>
      <c r="O22" s="56">
        <v>44634.818292320284</v>
      </c>
      <c r="P22" s="56">
        <v>42559.290520602008</v>
      </c>
      <c r="Q22" s="56">
        <v>54354.434876409599</v>
      </c>
      <c r="R22" s="56">
        <v>25566.780853121207</v>
      </c>
      <c r="S22" s="334">
        <v>20790.997222581191</v>
      </c>
      <c r="T22" s="334">
        <v>16298.45996713995</v>
      </c>
      <c r="U22" s="359">
        <f>+'12'!U22</f>
        <v>24534.69959140247</v>
      </c>
    </row>
    <row r="23" spans="1:21" ht="13.2" customHeight="1" x14ac:dyDescent="0.3">
      <c r="A23" s="332"/>
      <c r="B23" s="278"/>
      <c r="C23" s="278"/>
      <c r="D23" s="278"/>
      <c r="E23" s="59"/>
      <c r="F23" s="59"/>
      <c r="G23" s="59"/>
      <c r="H23" s="59"/>
      <c r="I23" s="59"/>
      <c r="J23" s="83"/>
      <c r="K23" s="12"/>
      <c r="L23" s="82"/>
      <c r="M23" s="278"/>
      <c r="N23" s="278"/>
      <c r="O23" s="156"/>
      <c r="P23" s="338"/>
      <c r="Q23" s="338"/>
      <c r="R23" s="338"/>
      <c r="S23" s="335"/>
      <c r="T23" s="335"/>
      <c r="U23" s="359">
        <f>+'12'!U23</f>
        <v>0</v>
      </c>
    </row>
    <row r="24" spans="1:21" x14ac:dyDescent="0.3">
      <c r="A24" s="332" t="s">
        <v>42</v>
      </c>
      <c r="B24" s="322" t="s">
        <v>12</v>
      </c>
      <c r="C24" s="22" t="s">
        <v>88</v>
      </c>
      <c r="D24" s="59">
        <v>6.6757404692219744</v>
      </c>
      <c r="E24" s="59">
        <v>7.3092671261240749</v>
      </c>
      <c r="F24" s="59">
        <v>8.7051716965029744</v>
      </c>
      <c r="G24" s="59">
        <v>7.9510096422315772</v>
      </c>
      <c r="H24" s="59">
        <v>8.3091601180503467</v>
      </c>
      <c r="I24" s="59">
        <v>8.2920655536549894</v>
      </c>
      <c r="J24" s="83">
        <v>6.1375397848320743</v>
      </c>
      <c r="K24" s="12"/>
      <c r="L24" s="332" t="s">
        <v>42</v>
      </c>
      <c r="M24" s="322" t="s">
        <v>12</v>
      </c>
      <c r="N24" s="22" t="s">
        <v>88</v>
      </c>
      <c r="O24" s="56">
        <v>177798</v>
      </c>
      <c r="P24" s="56">
        <v>186564</v>
      </c>
      <c r="Q24" s="56">
        <v>207780</v>
      </c>
      <c r="R24" s="56">
        <v>135408</v>
      </c>
      <c r="S24" s="56">
        <v>118531</v>
      </c>
      <c r="T24" s="56">
        <v>92446</v>
      </c>
      <c r="U24" s="359">
        <f>+'12'!U24</f>
        <v>78619</v>
      </c>
    </row>
    <row r="25" spans="1:21" x14ac:dyDescent="0.3">
      <c r="A25" s="332"/>
      <c r="B25" s="322"/>
      <c r="C25" s="22" t="s">
        <v>89</v>
      </c>
      <c r="D25" s="59">
        <v>0.17108806948918473</v>
      </c>
      <c r="E25" s="59">
        <v>0.2272058034848389</v>
      </c>
      <c r="F25" s="59">
        <v>0.30189880882478659</v>
      </c>
      <c r="G25" s="59">
        <v>0.25957244426825582</v>
      </c>
      <c r="H25" s="59">
        <v>0.23092055268398337</v>
      </c>
      <c r="I25" s="59">
        <v>0.27995158232372036</v>
      </c>
      <c r="J25" s="83">
        <v>0.26852089314888755</v>
      </c>
      <c r="K25" s="12"/>
      <c r="L25" s="82"/>
      <c r="M25" s="322"/>
      <c r="N25" s="22" t="s">
        <v>89</v>
      </c>
      <c r="O25" s="56">
        <v>6350.8863794704457</v>
      </c>
      <c r="P25" s="56">
        <v>7736.0481474638409</v>
      </c>
      <c r="Q25" s="56">
        <v>12436.192877273308</v>
      </c>
      <c r="R25" s="56">
        <v>5839.1485001916772</v>
      </c>
      <c r="S25" s="56">
        <v>4435.3361189264069</v>
      </c>
      <c r="T25" s="56">
        <v>4153.1523016309084</v>
      </c>
      <c r="U25" s="359">
        <f>+'12'!U25</f>
        <v>4072.4844030669792</v>
      </c>
    </row>
    <row r="26" spans="1:21" x14ac:dyDescent="0.3">
      <c r="A26" s="332"/>
      <c r="B26" s="322" t="s">
        <v>13</v>
      </c>
      <c r="C26" s="22" t="s">
        <v>88</v>
      </c>
      <c r="D26" s="59">
        <v>29.219721815987036</v>
      </c>
      <c r="E26" s="59">
        <v>28.622086160213538</v>
      </c>
      <c r="F26" s="59">
        <v>28.497224592843224</v>
      </c>
      <c r="G26" s="59">
        <v>29.63689990011914</v>
      </c>
      <c r="H26" s="59">
        <v>29.400354711849197</v>
      </c>
      <c r="I26" s="59">
        <v>29.108606989316272</v>
      </c>
      <c r="J26" s="83">
        <v>28.157785648653778</v>
      </c>
      <c r="K26" s="12"/>
      <c r="L26" s="82"/>
      <c r="M26" s="322" t="s">
        <v>13</v>
      </c>
      <c r="N26" s="22" t="s">
        <v>88</v>
      </c>
      <c r="O26" s="56">
        <v>778222</v>
      </c>
      <c r="P26" s="56">
        <v>730559</v>
      </c>
      <c r="Q26" s="56">
        <v>680188</v>
      </c>
      <c r="R26" s="56">
        <v>504725</v>
      </c>
      <c r="S26" s="56">
        <v>419399</v>
      </c>
      <c r="T26" s="56">
        <v>324524</v>
      </c>
      <c r="U26" s="359">
        <f>+'12'!U26</f>
        <v>360688</v>
      </c>
    </row>
    <row r="27" spans="1:21" x14ac:dyDescent="0.3">
      <c r="A27" s="332"/>
      <c r="B27" s="322"/>
      <c r="C27" s="22" t="s">
        <v>89</v>
      </c>
      <c r="D27" s="59">
        <v>0.30179537279800145</v>
      </c>
      <c r="E27" s="59">
        <v>0.33273821397816955</v>
      </c>
      <c r="F27" s="59">
        <v>0.51513147981993945</v>
      </c>
      <c r="G27" s="59">
        <v>0.41463901713820733</v>
      </c>
      <c r="H27" s="59">
        <v>0.39861629549677702</v>
      </c>
      <c r="I27" s="59">
        <v>0.45089325192561935</v>
      </c>
      <c r="J27" s="83">
        <v>0.54209554973278196</v>
      </c>
      <c r="K27" s="12"/>
      <c r="L27" s="82"/>
      <c r="M27" s="322"/>
      <c r="N27" s="22" t="s">
        <v>89</v>
      </c>
      <c r="O27" s="56">
        <v>20346.843761629229</v>
      </c>
      <c r="P27" s="56">
        <v>19105.604555188751</v>
      </c>
      <c r="Q27" s="56">
        <v>25956.355252764009</v>
      </c>
      <c r="R27" s="56">
        <v>15238.1715009169</v>
      </c>
      <c r="S27" s="56">
        <v>11129.68256798656</v>
      </c>
      <c r="T27" s="56">
        <v>10090.172002673004</v>
      </c>
      <c r="U27" s="359">
        <f>+'12'!U27</f>
        <v>12265.143395653797</v>
      </c>
    </row>
    <row r="28" spans="1:21" ht="12.75" customHeight="1" x14ac:dyDescent="0.3">
      <c r="A28" s="332"/>
      <c r="B28" s="322" t="s">
        <v>14</v>
      </c>
      <c r="C28" s="22" t="s">
        <v>88</v>
      </c>
      <c r="D28" s="59">
        <v>16.938173612506077</v>
      </c>
      <c r="E28" s="59">
        <v>18.05686422081537</v>
      </c>
      <c r="F28" s="59">
        <v>18.626712869685953</v>
      </c>
      <c r="G28" s="59">
        <v>18.203448091606191</v>
      </c>
      <c r="H28" s="59">
        <v>18.462190941528625</v>
      </c>
      <c r="I28" s="59">
        <v>19.040195609724154</v>
      </c>
      <c r="J28" s="83">
        <v>19.839447661233471</v>
      </c>
      <c r="K28" s="12"/>
      <c r="L28" s="82"/>
      <c r="M28" s="322" t="s">
        <v>14</v>
      </c>
      <c r="N28" s="22" t="s">
        <v>88</v>
      </c>
      <c r="O28" s="56">
        <v>451122</v>
      </c>
      <c r="P28" s="56">
        <v>460889</v>
      </c>
      <c r="Q28" s="56">
        <v>444593</v>
      </c>
      <c r="R28" s="56">
        <v>310010</v>
      </c>
      <c r="S28" s="56">
        <v>263365</v>
      </c>
      <c r="T28" s="56">
        <v>212560</v>
      </c>
      <c r="U28" s="359">
        <f>+'12'!U28</f>
        <v>254134</v>
      </c>
    </row>
    <row r="29" spans="1:21" ht="12.75" customHeight="1" x14ac:dyDescent="0.3">
      <c r="A29" s="332"/>
      <c r="B29" s="322"/>
      <c r="C29" s="22" t="s">
        <v>89</v>
      </c>
      <c r="D29" s="59">
        <v>0.27554461673366237</v>
      </c>
      <c r="E29" s="59">
        <v>0.33086329325383396</v>
      </c>
      <c r="F29" s="59">
        <v>0.65271317651198257</v>
      </c>
      <c r="G29" s="59">
        <v>0.41417276351026722</v>
      </c>
      <c r="H29" s="59">
        <v>0.55526123012567818</v>
      </c>
      <c r="I29" s="59">
        <v>0.46419465146301103</v>
      </c>
      <c r="J29" s="83">
        <v>0.42196284822288799</v>
      </c>
      <c r="K29" s="12"/>
      <c r="L29" s="82"/>
      <c r="M29" s="322"/>
      <c r="N29" s="22" t="s">
        <v>89</v>
      </c>
      <c r="O29" s="56">
        <v>13567.50156437698</v>
      </c>
      <c r="P29" s="56">
        <v>12779.984071580695</v>
      </c>
      <c r="Q29" s="56">
        <v>26511.57276177224</v>
      </c>
      <c r="R29" s="56">
        <v>10678.734849011345</v>
      </c>
      <c r="S29" s="56">
        <v>10958.752652092729</v>
      </c>
      <c r="T29" s="56">
        <v>7582.6399314462342</v>
      </c>
      <c r="U29" s="359">
        <f>+'12'!U29</f>
        <v>8522.9377647116689</v>
      </c>
    </row>
    <row r="30" spans="1:21" ht="12.75" customHeight="1" x14ac:dyDescent="0.3">
      <c r="A30" s="332"/>
      <c r="B30" s="322" t="s">
        <v>15</v>
      </c>
      <c r="C30" s="22" t="s">
        <v>88</v>
      </c>
      <c r="D30" s="59">
        <v>21.178367804396352</v>
      </c>
      <c r="E30" s="59">
        <v>20.02150107093982</v>
      </c>
      <c r="F30" s="59">
        <v>19.119075839063672</v>
      </c>
      <c r="G30" s="59">
        <v>18.216894721111622</v>
      </c>
      <c r="H30" s="59">
        <v>18.042214916123967</v>
      </c>
      <c r="I30" s="59">
        <v>18.221985822600423</v>
      </c>
      <c r="J30" s="83">
        <v>18.172563708426463</v>
      </c>
      <c r="K30" s="12"/>
      <c r="L30" s="82"/>
      <c r="M30" s="322" t="s">
        <v>15</v>
      </c>
      <c r="N30" s="22" t="s">
        <v>88</v>
      </c>
      <c r="O30" s="56">
        <v>564053</v>
      </c>
      <c r="P30" s="56">
        <v>511035</v>
      </c>
      <c r="Q30" s="56">
        <v>456345</v>
      </c>
      <c r="R30" s="56">
        <v>310239</v>
      </c>
      <c r="S30" s="56">
        <v>257374</v>
      </c>
      <c r="T30" s="56">
        <v>203152</v>
      </c>
      <c r="U30" s="359">
        <f>+'12'!U30</f>
        <v>232782</v>
      </c>
    </row>
    <row r="31" spans="1:21" ht="12.75" customHeight="1" x14ac:dyDescent="0.3">
      <c r="A31" s="332"/>
      <c r="B31" s="322"/>
      <c r="C31" s="22" t="s">
        <v>89</v>
      </c>
      <c r="D31" s="59">
        <v>0.27577884179485784</v>
      </c>
      <c r="E31" s="59">
        <v>0.31583195749491311</v>
      </c>
      <c r="F31" s="59">
        <v>0.47463744790949669</v>
      </c>
      <c r="G31" s="59">
        <v>0.40548852645094313</v>
      </c>
      <c r="H31" s="59">
        <v>0.32849752216050121</v>
      </c>
      <c r="I31" s="59">
        <v>0.39549655945704637</v>
      </c>
      <c r="J31" s="83">
        <v>0.39495495314193546</v>
      </c>
      <c r="K31" s="12"/>
      <c r="L31" s="82"/>
      <c r="M31" s="322"/>
      <c r="N31" s="22" t="s">
        <v>89</v>
      </c>
      <c r="O31" s="56">
        <v>14818.925173388745</v>
      </c>
      <c r="P31" s="56">
        <v>13940.918919944677</v>
      </c>
      <c r="Q31" s="56">
        <v>18229.551997419843</v>
      </c>
      <c r="R31" s="56">
        <v>9249.0218267966902</v>
      </c>
      <c r="S31" s="56">
        <v>7386.3344910968908</v>
      </c>
      <c r="T31" s="56">
        <v>6899.0217082798736</v>
      </c>
      <c r="U31" s="359">
        <f>+'12'!U31</f>
        <v>7770.2803457505615</v>
      </c>
    </row>
    <row r="32" spans="1:21" ht="12.75" customHeight="1" x14ac:dyDescent="0.3">
      <c r="A32" s="332"/>
      <c r="B32" s="322" t="s">
        <v>16</v>
      </c>
      <c r="C32" s="22" t="s">
        <v>88</v>
      </c>
      <c r="D32" s="59">
        <v>13.954557145244046</v>
      </c>
      <c r="E32" s="59">
        <v>14.904340215269288</v>
      </c>
      <c r="F32" s="59">
        <v>14.876215877197502</v>
      </c>
      <c r="G32" s="59">
        <v>15.090230407115794</v>
      </c>
      <c r="H32" s="59">
        <v>14.877217825321939</v>
      </c>
      <c r="I32" s="59">
        <v>14.521115858039435</v>
      </c>
      <c r="J32" s="83">
        <v>16.561263371880155</v>
      </c>
      <c r="K32" s="12"/>
      <c r="L32" s="82"/>
      <c r="M32" s="322" t="s">
        <v>16</v>
      </c>
      <c r="N32" s="22" t="s">
        <v>88</v>
      </c>
      <c r="O32" s="56">
        <v>371658</v>
      </c>
      <c r="P32" s="56">
        <v>380423</v>
      </c>
      <c r="Q32" s="56">
        <v>355074</v>
      </c>
      <c r="R32" s="56">
        <v>256991</v>
      </c>
      <c r="S32" s="56">
        <v>212225</v>
      </c>
      <c r="T32" s="56">
        <v>162178</v>
      </c>
      <c r="U32" s="359">
        <f>+'12'!U32</f>
        <v>212142</v>
      </c>
    </row>
    <row r="33" spans="1:21" ht="12.75" customHeight="1" x14ac:dyDescent="0.3">
      <c r="A33" s="332"/>
      <c r="B33" s="322"/>
      <c r="C33" s="22" t="s">
        <v>89</v>
      </c>
      <c r="D33" s="59">
        <v>0.27814274527709998</v>
      </c>
      <c r="E33" s="59">
        <v>0.28096746777839321</v>
      </c>
      <c r="F33" s="59">
        <v>0.45579112896366075</v>
      </c>
      <c r="G33" s="59">
        <v>0.38784795637855513</v>
      </c>
      <c r="H33" s="59">
        <v>0.32598680509249139</v>
      </c>
      <c r="I33" s="59">
        <v>0.39256446250788213</v>
      </c>
      <c r="J33" s="83">
        <v>0.44051857535077732</v>
      </c>
      <c r="K33" s="12"/>
      <c r="L33" s="82"/>
      <c r="M33" s="322"/>
      <c r="N33" s="22" t="s">
        <v>89</v>
      </c>
      <c r="O33" s="56">
        <v>10479.723793324058</v>
      </c>
      <c r="P33" s="56">
        <v>10204.145693505267</v>
      </c>
      <c r="Q33" s="56">
        <v>15084.714249332621</v>
      </c>
      <c r="R33" s="56">
        <v>9450.1482362254865</v>
      </c>
      <c r="S33" s="56">
        <v>5860.5254420969277</v>
      </c>
      <c r="T33" s="56">
        <v>5657.9575211287183</v>
      </c>
      <c r="U33" s="359">
        <f>+'12'!U33</f>
        <v>7119.2589400903671</v>
      </c>
    </row>
    <row r="34" spans="1:21" ht="12.75" customHeight="1" x14ac:dyDescent="0.3">
      <c r="A34" s="332"/>
      <c r="B34" s="322" t="s">
        <v>17</v>
      </c>
      <c r="C34" s="22" t="s">
        <v>88</v>
      </c>
      <c r="D34" s="59">
        <v>12.033439152644512</v>
      </c>
      <c r="E34" s="59">
        <v>11.085941206637907</v>
      </c>
      <c r="F34" s="59">
        <v>10.175599124706675</v>
      </c>
      <c r="G34" s="59">
        <v>10.90151723781568</v>
      </c>
      <c r="H34" s="59">
        <v>10.908861487125924</v>
      </c>
      <c r="I34" s="59">
        <v>10.816030166664724</v>
      </c>
      <c r="J34" s="83">
        <v>11.131399824974062</v>
      </c>
      <c r="K34" s="12"/>
      <c r="L34" s="82"/>
      <c r="M34" s="322" t="s">
        <v>17</v>
      </c>
      <c r="N34" s="22" t="s">
        <v>88</v>
      </c>
      <c r="O34" s="56">
        <v>320492</v>
      </c>
      <c r="P34" s="56">
        <v>282961</v>
      </c>
      <c r="Q34" s="56">
        <v>242877</v>
      </c>
      <c r="R34" s="56">
        <v>185656</v>
      </c>
      <c r="S34" s="56">
        <v>155616</v>
      </c>
      <c r="T34" s="56">
        <v>120585</v>
      </c>
      <c r="U34" s="359">
        <f>+'12'!U34</f>
        <v>142588</v>
      </c>
    </row>
    <row r="35" spans="1:21" ht="12.75" customHeight="1" x14ac:dyDescent="0.3">
      <c r="A35" s="332"/>
      <c r="B35" s="322"/>
      <c r="C35" s="22" t="s">
        <v>89</v>
      </c>
      <c r="D35" s="59">
        <v>0.31836136864172138</v>
      </c>
      <c r="E35" s="59">
        <v>0.31196307007286922</v>
      </c>
      <c r="F35" s="59">
        <v>0.40857547654077297</v>
      </c>
      <c r="G35" s="59">
        <v>0.48358459485496869</v>
      </c>
      <c r="H35" s="59">
        <v>0.336630948057281</v>
      </c>
      <c r="I35" s="59">
        <v>0.39042991123040438</v>
      </c>
      <c r="J35" s="83">
        <v>0.40015816565958207</v>
      </c>
      <c r="K35" s="12"/>
      <c r="L35" s="82"/>
      <c r="M35" s="322"/>
      <c r="N35" s="22" t="s">
        <v>89</v>
      </c>
      <c r="O35" s="56">
        <v>8047.1003807512197</v>
      </c>
      <c r="P35" s="56">
        <v>8300.3798919174151</v>
      </c>
      <c r="Q35" s="56">
        <v>9394.8696903011423</v>
      </c>
      <c r="R35" s="56">
        <v>10002.524049647218</v>
      </c>
      <c r="S35" s="56">
        <v>4971.5979980961247</v>
      </c>
      <c r="T35" s="56">
        <v>4492.1593789013523</v>
      </c>
      <c r="U35" s="359">
        <f>+'12'!U35</f>
        <v>5728.3972123226104</v>
      </c>
    </row>
    <row r="36" spans="1:21" ht="12.75" customHeight="1" x14ac:dyDescent="0.3">
      <c r="A36" s="332"/>
      <c r="B36" s="322" t="s">
        <v>6</v>
      </c>
      <c r="C36" s="22" t="s">
        <v>88</v>
      </c>
      <c r="D36" s="59">
        <v>100</v>
      </c>
      <c r="E36" s="59">
        <v>100</v>
      </c>
      <c r="F36" s="59">
        <v>100</v>
      </c>
      <c r="G36" s="59">
        <v>100</v>
      </c>
      <c r="H36" s="59">
        <v>100</v>
      </c>
      <c r="I36" s="59">
        <v>100</v>
      </c>
      <c r="J36" s="83">
        <v>100</v>
      </c>
      <c r="K36" s="12"/>
      <c r="L36" s="82"/>
      <c r="M36" s="322" t="s">
        <v>6</v>
      </c>
      <c r="N36" s="22" t="s">
        <v>88</v>
      </c>
      <c r="O36" s="56">
        <v>2663345</v>
      </c>
      <c r="P36" s="56">
        <v>2552431</v>
      </c>
      <c r="Q36" s="56">
        <v>2386857</v>
      </c>
      <c r="R36" s="56">
        <v>1703029</v>
      </c>
      <c r="S36" s="56">
        <v>1426510</v>
      </c>
      <c r="T36" s="56">
        <v>1115445</v>
      </c>
      <c r="U36" s="359">
        <f>+'12'!U36</f>
        <v>1280953</v>
      </c>
    </row>
    <row r="37" spans="1:21" ht="12.75" customHeight="1" x14ac:dyDescent="0.3">
      <c r="A37" s="332"/>
      <c r="B37" s="322"/>
      <c r="C37" s="22" t="s">
        <v>89</v>
      </c>
      <c r="D37" s="59">
        <v>0</v>
      </c>
      <c r="E37" s="59">
        <v>0</v>
      </c>
      <c r="F37" s="59">
        <v>0</v>
      </c>
      <c r="G37" s="59">
        <v>0</v>
      </c>
      <c r="H37" s="59">
        <v>0</v>
      </c>
      <c r="I37" s="59">
        <v>0</v>
      </c>
      <c r="J37" s="83">
        <v>0</v>
      </c>
      <c r="K37" s="12"/>
      <c r="L37" s="82"/>
      <c r="M37" s="322"/>
      <c r="N37" s="22" t="s">
        <v>89</v>
      </c>
      <c r="O37" s="56">
        <v>58088.694235710434</v>
      </c>
      <c r="P37" s="56">
        <v>54228.563393739736</v>
      </c>
      <c r="Q37" s="56">
        <v>84958.0285716293</v>
      </c>
      <c r="R37" s="56">
        <v>44244.107554653572</v>
      </c>
      <c r="S37" s="56">
        <v>31773.228110012235</v>
      </c>
      <c r="T37" s="56">
        <v>27725.020313271758</v>
      </c>
      <c r="U37" s="359">
        <f>+'12'!U37</f>
        <v>31988.658222578961</v>
      </c>
    </row>
    <row r="38" spans="1:21" ht="13.2" customHeight="1" x14ac:dyDescent="0.3">
      <c r="A38" s="332"/>
      <c r="B38" s="278"/>
      <c r="C38" s="278"/>
      <c r="D38" s="278"/>
      <c r="E38" s="59"/>
      <c r="F38" s="59"/>
      <c r="G38" s="59"/>
      <c r="H38" s="59"/>
      <c r="I38" s="59"/>
      <c r="J38" s="83"/>
      <c r="K38" s="12"/>
      <c r="L38" s="82"/>
      <c r="M38" s="278"/>
      <c r="N38" s="278"/>
      <c r="O38" s="156"/>
      <c r="P38" s="156"/>
      <c r="Q38" s="338"/>
      <c r="R38" s="59"/>
      <c r="S38" s="46"/>
      <c r="T38" s="46"/>
      <c r="U38" s="359">
        <f>+'12'!U38</f>
        <v>0</v>
      </c>
    </row>
    <row r="39" spans="1:21" ht="15" x14ac:dyDescent="0.3">
      <c r="A39" s="332" t="s">
        <v>112</v>
      </c>
      <c r="B39" s="322" t="s">
        <v>12</v>
      </c>
      <c r="C39" s="22" t="s">
        <v>88</v>
      </c>
      <c r="D39" s="59">
        <v>7.3244727819877147</v>
      </c>
      <c r="E39" s="59">
        <v>7.8908491396497515</v>
      </c>
      <c r="F39" s="59">
        <v>8.9677732743549292</v>
      </c>
      <c r="G39" s="59">
        <v>8.7443465534526723</v>
      </c>
      <c r="H39" s="59">
        <v>8.816050007720861</v>
      </c>
      <c r="I39" s="59">
        <v>8.4993768458976557</v>
      </c>
      <c r="J39" s="83">
        <v>6.2525773073854802</v>
      </c>
      <c r="K39" s="12"/>
      <c r="L39" s="332" t="s">
        <v>112</v>
      </c>
      <c r="M39" s="322" t="s">
        <v>12</v>
      </c>
      <c r="N39" s="22" t="s">
        <v>88</v>
      </c>
      <c r="O39" s="56">
        <v>343573</v>
      </c>
      <c r="P39" s="56">
        <v>330680</v>
      </c>
      <c r="Q39" s="56">
        <v>337109</v>
      </c>
      <c r="R39" s="56">
        <v>217006</v>
      </c>
      <c r="S39" s="334">
        <v>180412</v>
      </c>
      <c r="T39" s="334">
        <v>129846</v>
      </c>
      <c r="U39" s="359">
        <f>+'12'!U39</f>
        <v>132066</v>
      </c>
    </row>
    <row r="40" spans="1:21" x14ac:dyDescent="0.3">
      <c r="A40" s="332"/>
      <c r="B40" s="322"/>
      <c r="C40" s="22" t="s">
        <v>89</v>
      </c>
      <c r="D40" s="59">
        <v>0.13350877970617431</v>
      </c>
      <c r="E40" s="59">
        <v>0.17659149847069802</v>
      </c>
      <c r="F40" s="59">
        <v>0.25070267468691498</v>
      </c>
      <c r="G40" s="59">
        <v>0.21138383716884848</v>
      </c>
      <c r="H40" s="59">
        <v>0.20201454848185157</v>
      </c>
      <c r="I40" s="59">
        <v>0.25289925963499482</v>
      </c>
      <c r="J40" s="83">
        <v>0.21284724166495428</v>
      </c>
      <c r="K40" s="12"/>
      <c r="L40" s="82"/>
      <c r="M40" s="322"/>
      <c r="N40" s="22" t="s">
        <v>89</v>
      </c>
      <c r="O40" s="56">
        <v>9380.2208660199976</v>
      </c>
      <c r="P40" s="56">
        <v>10656.719307376839</v>
      </c>
      <c r="Q40" s="56">
        <v>16359.460099012647</v>
      </c>
      <c r="R40" s="56">
        <v>7450.6913851556401</v>
      </c>
      <c r="S40" s="334">
        <v>5715.074509277877</v>
      </c>
      <c r="T40" s="334">
        <v>5296.7151728376348</v>
      </c>
      <c r="U40" s="359">
        <f>+'12'!U40</f>
        <v>5472.4509752883532</v>
      </c>
    </row>
    <row r="41" spans="1:21" x14ac:dyDescent="0.3">
      <c r="A41" s="332"/>
      <c r="B41" s="322" t="s">
        <v>13</v>
      </c>
      <c r="C41" s="22" t="s">
        <v>88</v>
      </c>
      <c r="D41" s="59">
        <v>31.639945305168421</v>
      </c>
      <c r="E41" s="59">
        <v>29.640604608754145</v>
      </c>
      <c r="F41" s="59">
        <v>29.74949429599938</v>
      </c>
      <c r="G41" s="59">
        <v>30.339948228452428</v>
      </c>
      <c r="H41" s="59">
        <v>29.934265179309655</v>
      </c>
      <c r="I41" s="59">
        <v>29.26952200414738</v>
      </c>
      <c r="J41" s="83">
        <v>27.03262261591669</v>
      </c>
      <c r="K41" s="12"/>
      <c r="L41" s="82"/>
      <c r="M41" s="322" t="s">
        <v>13</v>
      </c>
      <c r="N41" s="22" t="s">
        <v>88</v>
      </c>
      <c r="O41" s="56">
        <v>1484152</v>
      </c>
      <c r="P41" s="56">
        <v>1242142</v>
      </c>
      <c r="Q41" s="56">
        <v>1118318</v>
      </c>
      <c r="R41" s="56">
        <v>752938</v>
      </c>
      <c r="S41" s="334">
        <v>612576</v>
      </c>
      <c r="T41" s="334">
        <v>447154</v>
      </c>
      <c r="U41" s="359">
        <f>+'12'!U41</f>
        <v>570979</v>
      </c>
    </row>
    <row r="42" spans="1:21" x14ac:dyDescent="0.3">
      <c r="A42" s="332"/>
      <c r="B42" s="322"/>
      <c r="C42" s="22" t="s">
        <v>89</v>
      </c>
      <c r="D42" s="59">
        <v>0.24492974843452192</v>
      </c>
      <c r="E42" s="59">
        <v>0.27442965262540486</v>
      </c>
      <c r="F42" s="59">
        <v>0.40876974213980832</v>
      </c>
      <c r="G42" s="59">
        <v>0.35828819586327515</v>
      </c>
      <c r="H42" s="59">
        <v>0.3273485082371721</v>
      </c>
      <c r="I42" s="59">
        <v>0.40733464712982709</v>
      </c>
      <c r="J42" s="83">
        <v>0.42914631509708889</v>
      </c>
      <c r="K42" s="12"/>
      <c r="L42" s="82"/>
      <c r="M42" s="322"/>
      <c r="N42" s="22" t="s">
        <v>89</v>
      </c>
      <c r="O42" s="56">
        <v>31131.608748682025</v>
      </c>
      <c r="P42" s="56">
        <v>27767.251440663025</v>
      </c>
      <c r="Q42" s="56">
        <v>38756.967411805119</v>
      </c>
      <c r="R42" s="56">
        <v>19923.456021261416</v>
      </c>
      <c r="S42" s="334">
        <v>15018.640003049823</v>
      </c>
      <c r="T42" s="334">
        <v>12904.93974323478</v>
      </c>
      <c r="U42" s="359">
        <f>+'12'!U42</f>
        <v>15589.593053868397</v>
      </c>
    </row>
    <row r="43" spans="1:21" ht="12.75" customHeight="1" x14ac:dyDescent="0.3">
      <c r="A43" s="332"/>
      <c r="B43" s="322" t="s">
        <v>14</v>
      </c>
      <c r="C43" s="22" t="s">
        <v>88</v>
      </c>
      <c r="D43" s="59">
        <v>16.234106499722646</v>
      </c>
      <c r="E43" s="59">
        <v>18.300813925769035</v>
      </c>
      <c r="F43" s="59">
        <v>18.454551548821584</v>
      </c>
      <c r="G43" s="59">
        <v>18.205508221876219</v>
      </c>
      <c r="H43" s="59">
        <v>18.55229954593521</v>
      </c>
      <c r="I43" s="59">
        <v>19.095876709746339</v>
      </c>
      <c r="J43" s="83">
        <v>20.466294382357606</v>
      </c>
      <c r="K43" s="12"/>
      <c r="L43" s="82"/>
      <c r="M43" s="322" t="s">
        <v>14</v>
      </c>
      <c r="N43" s="22" t="s">
        <v>88</v>
      </c>
      <c r="O43" s="56">
        <v>761502</v>
      </c>
      <c r="P43" s="56">
        <v>766928</v>
      </c>
      <c r="Q43" s="56">
        <v>693728</v>
      </c>
      <c r="R43" s="56">
        <v>451801</v>
      </c>
      <c r="S43" s="334">
        <v>379655</v>
      </c>
      <c r="T43" s="334">
        <v>292016</v>
      </c>
      <c r="U43" s="359">
        <f>+'12'!U43</f>
        <v>432286</v>
      </c>
    </row>
    <row r="44" spans="1:21" ht="12.75" customHeight="1" x14ac:dyDescent="0.3">
      <c r="A44" s="332"/>
      <c r="B44" s="322"/>
      <c r="C44" s="22" t="s">
        <v>89</v>
      </c>
      <c r="D44" s="59">
        <v>0.20688958452922615</v>
      </c>
      <c r="E44" s="59">
        <v>0.2605913477051493</v>
      </c>
      <c r="F44" s="59">
        <v>0.48848494159781175</v>
      </c>
      <c r="G44" s="59">
        <v>0.32684805083823248</v>
      </c>
      <c r="H44" s="59">
        <v>0.40685164179473765</v>
      </c>
      <c r="I44" s="59">
        <v>0.41588184064997719</v>
      </c>
      <c r="J44" s="83">
        <v>0.35275757773563243</v>
      </c>
      <c r="K44" s="12"/>
      <c r="L44" s="82"/>
      <c r="M44" s="322"/>
      <c r="N44" s="22" t="s">
        <v>89</v>
      </c>
      <c r="O44" s="56">
        <v>16978.867607735174</v>
      </c>
      <c r="P44" s="56">
        <v>18801.987576531119</v>
      </c>
      <c r="Q44" s="56">
        <v>34109.62497573268</v>
      </c>
      <c r="R44" s="56">
        <v>12977.797992319309</v>
      </c>
      <c r="S44" s="334">
        <v>12984.64798929851</v>
      </c>
      <c r="T44" s="334">
        <v>9660.3171649706637</v>
      </c>
      <c r="U44" s="359">
        <f>+'12'!U44</f>
        <v>11370.748473598751</v>
      </c>
    </row>
    <row r="45" spans="1:21" ht="12.75" customHeight="1" x14ac:dyDescent="0.3">
      <c r="A45" s="332"/>
      <c r="B45" s="322" t="s">
        <v>15</v>
      </c>
      <c r="C45" s="22" t="s">
        <v>88</v>
      </c>
      <c r="D45" s="59">
        <v>21.431074833598178</v>
      </c>
      <c r="E45" s="59">
        <v>19.471460100599497</v>
      </c>
      <c r="F45" s="59">
        <v>18.818998934855959</v>
      </c>
      <c r="G45" s="59">
        <v>18.136683655213098</v>
      </c>
      <c r="H45" s="59">
        <v>17.962973098176118</v>
      </c>
      <c r="I45" s="59">
        <v>18.411323600259735</v>
      </c>
      <c r="J45" s="83">
        <v>18.878317950368931</v>
      </c>
      <c r="K45" s="12"/>
      <c r="L45" s="82"/>
      <c r="M45" s="322" t="s">
        <v>15</v>
      </c>
      <c r="N45" s="22" t="s">
        <v>88</v>
      </c>
      <c r="O45" s="56">
        <v>1005279</v>
      </c>
      <c r="P45" s="56">
        <v>815986</v>
      </c>
      <c r="Q45" s="56">
        <v>707428</v>
      </c>
      <c r="R45" s="56">
        <v>450093</v>
      </c>
      <c r="S45" s="334">
        <v>367595</v>
      </c>
      <c r="T45" s="334">
        <v>281272</v>
      </c>
      <c r="U45" s="359">
        <f>+'12'!U45</f>
        <v>398745</v>
      </c>
    </row>
    <row r="46" spans="1:21" ht="12.75" customHeight="1" x14ac:dyDescent="0.3">
      <c r="A46" s="332"/>
      <c r="B46" s="322"/>
      <c r="C46" s="22" t="s">
        <v>89</v>
      </c>
      <c r="D46" s="59">
        <v>0.20608694607209666</v>
      </c>
      <c r="E46" s="59">
        <v>0.23172893543265202</v>
      </c>
      <c r="F46" s="59">
        <v>0.38217610197346119</v>
      </c>
      <c r="G46" s="59">
        <v>0.30758213798664008</v>
      </c>
      <c r="H46" s="59">
        <v>0.26861496674423851</v>
      </c>
      <c r="I46" s="59">
        <v>0.32588399979373778</v>
      </c>
      <c r="J46" s="83">
        <v>0.33283898314886928</v>
      </c>
      <c r="K46" s="12"/>
      <c r="L46" s="82"/>
      <c r="M46" s="322"/>
      <c r="N46" s="22" t="s">
        <v>89</v>
      </c>
      <c r="O46" s="56">
        <v>20931.22464840801</v>
      </c>
      <c r="P46" s="56">
        <v>18181.150943411183</v>
      </c>
      <c r="Q46" s="56">
        <v>24741.22949319239</v>
      </c>
      <c r="R46" s="56">
        <v>11462.03462503807</v>
      </c>
      <c r="S46" s="334">
        <v>9512.1928899054146</v>
      </c>
      <c r="T46" s="334">
        <v>8286.2972438673896</v>
      </c>
      <c r="U46" s="359">
        <f>+'12'!U46</f>
        <v>10854.318538082081</v>
      </c>
    </row>
    <row r="47" spans="1:21" ht="12.75" customHeight="1" x14ac:dyDescent="0.3">
      <c r="A47" s="332"/>
      <c r="B47" s="322" t="s">
        <v>16</v>
      </c>
      <c r="C47" s="22" t="s">
        <v>88</v>
      </c>
      <c r="D47" s="59">
        <v>13.173297938881468</v>
      </c>
      <c r="E47" s="59">
        <v>14.925607485377663</v>
      </c>
      <c r="F47" s="59">
        <v>14.436426010796154</v>
      </c>
      <c r="G47" s="59">
        <v>14.775320832084176</v>
      </c>
      <c r="H47" s="59">
        <v>14.85215040627364</v>
      </c>
      <c r="I47" s="59">
        <v>14.523090739615844</v>
      </c>
      <c r="J47" s="83">
        <v>17.212838837507132</v>
      </c>
      <c r="K47" s="12"/>
      <c r="L47" s="82"/>
      <c r="M47" s="322" t="s">
        <v>16</v>
      </c>
      <c r="N47" s="22" t="s">
        <v>88</v>
      </c>
      <c r="O47" s="56">
        <v>617927</v>
      </c>
      <c r="P47" s="56">
        <v>625484</v>
      </c>
      <c r="Q47" s="56">
        <v>542682</v>
      </c>
      <c r="R47" s="56">
        <v>366675</v>
      </c>
      <c r="S47" s="334">
        <v>303935</v>
      </c>
      <c r="T47" s="334">
        <v>222157</v>
      </c>
      <c r="U47" s="359">
        <f>+'12'!U47</f>
        <v>363567</v>
      </c>
    </row>
    <row r="48" spans="1:21" ht="12.75" customHeight="1" x14ac:dyDescent="0.3">
      <c r="A48" s="332"/>
      <c r="B48" s="322"/>
      <c r="C48" s="22" t="s">
        <v>89</v>
      </c>
      <c r="D48" s="59">
        <v>0.20112145182596869</v>
      </c>
      <c r="E48" s="59">
        <v>0.21401814127968233</v>
      </c>
      <c r="F48" s="59">
        <v>0.37225291988036685</v>
      </c>
      <c r="G48" s="59">
        <v>0.31337030542259597</v>
      </c>
      <c r="H48" s="59">
        <v>0.28205932241980858</v>
      </c>
      <c r="I48" s="59">
        <v>0.35025413654051563</v>
      </c>
      <c r="J48" s="83">
        <v>0.37711012117412102</v>
      </c>
      <c r="K48" s="12"/>
      <c r="L48" s="82"/>
      <c r="M48" s="322"/>
      <c r="N48" s="22" t="s">
        <v>89</v>
      </c>
      <c r="O48" s="56">
        <v>13045.150966612089</v>
      </c>
      <c r="P48" s="56">
        <v>14004.368150706241</v>
      </c>
      <c r="Q48" s="56">
        <v>20831.162709096672</v>
      </c>
      <c r="R48" s="56">
        <v>10878.767815320294</v>
      </c>
      <c r="S48" s="334">
        <v>7846.754228419155</v>
      </c>
      <c r="T48" s="334">
        <v>6904.6783946201567</v>
      </c>
      <c r="U48" s="359">
        <f>+'12'!U48</f>
        <v>9895.2801870378316</v>
      </c>
    </row>
    <row r="49" spans="1:21" ht="12.75" customHeight="1" x14ac:dyDescent="0.3">
      <c r="A49" s="332"/>
      <c r="B49" s="322" t="s">
        <v>17</v>
      </c>
      <c r="C49" s="22" t="s">
        <v>88</v>
      </c>
      <c r="D49" s="59">
        <v>10.197102640641569</v>
      </c>
      <c r="E49" s="59">
        <v>9.7706647398499094</v>
      </c>
      <c r="F49" s="59">
        <v>9.5727559351719922</v>
      </c>
      <c r="G49" s="59">
        <v>9.7981925089214048</v>
      </c>
      <c r="H49" s="59">
        <v>9.8822617625845144</v>
      </c>
      <c r="I49" s="59">
        <v>10.200810100333047</v>
      </c>
      <c r="J49" s="83">
        <v>10.157348906464158</v>
      </c>
      <c r="K49" s="12"/>
      <c r="L49" s="82"/>
      <c r="M49" s="322" t="s">
        <v>17</v>
      </c>
      <c r="N49" s="22" t="s">
        <v>88</v>
      </c>
      <c r="O49" s="56">
        <v>478321</v>
      </c>
      <c r="P49" s="56">
        <v>409457</v>
      </c>
      <c r="Q49" s="56">
        <v>359851</v>
      </c>
      <c r="R49" s="56">
        <v>243159</v>
      </c>
      <c r="S49" s="334">
        <v>202231</v>
      </c>
      <c r="T49" s="334">
        <v>155839</v>
      </c>
      <c r="U49" s="359">
        <f>+'12'!U49</f>
        <v>214542</v>
      </c>
    </row>
    <row r="50" spans="1:21" ht="12.75" customHeight="1" x14ac:dyDescent="0.3">
      <c r="A50" s="332"/>
      <c r="B50" s="322"/>
      <c r="C50" s="22" t="s">
        <v>89</v>
      </c>
      <c r="D50" s="59">
        <v>0.21188886252454328</v>
      </c>
      <c r="E50" s="59">
        <v>0.22548195394822271</v>
      </c>
      <c r="F50" s="59">
        <v>0.33229163376375181</v>
      </c>
      <c r="G50" s="59">
        <v>0.35192689756941298</v>
      </c>
      <c r="H50" s="59">
        <v>0.27530767004828138</v>
      </c>
      <c r="I50" s="59">
        <v>0.33669486823570033</v>
      </c>
      <c r="J50" s="83">
        <v>0.31186548509090756</v>
      </c>
      <c r="K50" s="12"/>
      <c r="L50" s="82"/>
      <c r="M50" s="322"/>
      <c r="N50" s="22" t="s">
        <v>89</v>
      </c>
      <c r="O50" s="56">
        <v>9859.1054896560036</v>
      </c>
      <c r="P50" s="56">
        <v>9539.1273326579449</v>
      </c>
      <c r="Q50" s="56">
        <v>12283.778689582279</v>
      </c>
      <c r="R50" s="56">
        <v>10554.947681476435</v>
      </c>
      <c r="S50" s="334">
        <v>5862.7427186570485</v>
      </c>
      <c r="T50" s="334">
        <v>5282.6583500039342</v>
      </c>
      <c r="U50" s="359">
        <f>+'12'!U50</f>
        <v>7568.8399175612212</v>
      </c>
    </row>
    <row r="51" spans="1:21" ht="12.75" customHeight="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4690754</v>
      </c>
      <c r="P51" s="56">
        <v>4190677</v>
      </c>
      <c r="Q51" s="56">
        <v>3759116</v>
      </c>
      <c r="R51" s="56">
        <v>2481672</v>
      </c>
      <c r="S51" s="334">
        <v>2046404</v>
      </c>
      <c r="T51" s="334">
        <v>1528284</v>
      </c>
      <c r="U51" s="359">
        <f>+'12'!U51</f>
        <v>2112185</v>
      </c>
    </row>
    <row r="52" spans="1:21" ht="12.75" customHeight="1" x14ac:dyDescent="0.3">
      <c r="A52" s="332"/>
      <c r="B52" s="322"/>
      <c r="C52" s="22" t="s">
        <v>89</v>
      </c>
      <c r="D52" s="59">
        <v>0</v>
      </c>
      <c r="E52" s="59">
        <v>0</v>
      </c>
      <c r="F52" s="59">
        <v>0</v>
      </c>
      <c r="G52" s="59">
        <v>0</v>
      </c>
      <c r="H52" s="59">
        <v>0</v>
      </c>
      <c r="I52" s="59">
        <v>0</v>
      </c>
      <c r="J52" s="83">
        <v>0</v>
      </c>
      <c r="K52" s="12"/>
      <c r="L52" s="82"/>
      <c r="M52" s="322"/>
      <c r="N52" s="22" t="s">
        <v>89</v>
      </c>
      <c r="O52" s="56">
        <v>81953.172768905279</v>
      </c>
      <c r="P52" s="56">
        <v>78651.563779805962</v>
      </c>
      <c r="Q52" s="56">
        <v>120326.94132195668</v>
      </c>
      <c r="R52" s="56">
        <v>55542.084518366333</v>
      </c>
      <c r="S52" s="334">
        <v>43217.35498650965</v>
      </c>
      <c r="T52" s="334">
        <v>35353.325537418576</v>
      </c>
      <c r="U52" s="359">
        <f>+'12'!U52</f>
        <v>42551.905377555282</v>
      </c>
    </row>
    <row r="53" spans="1:21" ht="13.95" customHeight="1" x14ac:dyDescent="0.3">
      <c r="A53" s="332"/>
      <c r="B53" s="278"/>
      <c r="C53" s="278"/>
      <c r="D53" s="278"/>
      <c r="E53" s="59"/>
      <c r="F53" s="59"/>
      <c r="G53" s="59"/>
      <c r="H53" s="59"/>
      <c r="I53" s="59"/>
      <c r="J53" s="83"/>
      <c r="K53" s="12"/>
      <c r="L53" s="82"/>
      <c r="M53" s="278"/>
      <c r="N53" s="278"/>
      <c r="O53" s="156"/>
      <c r="P53" s="156"/>
      <c r="Q53" s="338"/>
      <c r="R53" s="59"/>
      <c r="S53" s="46"/>
      <c r="T53" s="46"/>
      <c r="U53" s="359">
        <f>+'12'!U53</f>
        <v>0</v>
      </c>
    </row>
    <row r="54" spans="1:21" x14ac:dyDescent="0.3">
      <c r="A54" s="332" t="s">
        <v>21</v>
      </c>
      <c r="B54" s="322" t="s">
        <v>12</v>
      </c>
      <c r="C54" s="22" t="s">
        <v>88</v>
      </c>
      <c r="D54" s="59">
        <v>4.5877581760659734</v>
      </c>
      <c r="E54" s="59">
        <v>4.5074231622934438</v>
      </c>
      <c r="F54" s="59">
        <v>4.8815697902792206</v>
      </c>
      <c r="G54" s="59">
        <v>4.8631947903377339</v>
      </c>
      <c r="H54" s="59">
        <v>4.8195665018165545</v>
      </c>
      <c r="I54" s="59">
        <v>4.5357545607428262</v>
      </c>
      <c r="J54" s="83">
        <v>3.6760915931676239</v>
      </c>
      <c r="K54" s="12"/>
      <c r="L54" s="332" t="s">
        <v>21</v>
      </c>
      <c r="M54" s="322" t="s">
        <v>12</v>
      </c>
      <c r="N54" s="22" t="s">
        <v>88</v>
      </c>
      <c r="O54" s="56">
        <v>524116</v>
      </c>
      <c r="P54" s="56">
        <v>558567</v>
      </c>
      <c r="Q54" s="56">
        <v>643498</v>
      </c>
      <c r="R54" s="56">
        <v>718515</v>
      </c>
      <c r="S54" s="334">
        <v>746221</v>
      </c>
      <c r="T54" s="334">
        <v>737497</v>
      </c>
      <c r="U54" s="359">
        <f>+'12'!U54</f>
        <v>640386</v>
      </c>
    </row>
    <row r="55" spans="1:21" x14ac:dyDescent="0.3">
      <c r="A55" s="332"/>
      <c r="B55" s="322"/>
      <c r="C55" s="22" t="s">
        <v>89</v>
      </c>
      <c r="D55" s="59">
        <v>9.3600211884591708E-2</v>
      </c>
      <c r="E55" s="59">
        <v>9.6349499691577842E-2</v>
      </c>
      <c r="F55" s="59">
        <v>0.11624513247512344</v>
      </c>
      <c r="G55" s="59">
        <v>9.4763141295296213E-2</v>
      </c>
      <c r="H55" s="59">
        <v>6.7703004057105262E-2</v>
      </c>
      <c r="I55" s="59">
        <v>7.4427772191180547E-2</v>
      </c>
      <c r="J55" s="83">
        <v>0.10712057824719583</v>
      </c>
      <c r="K55" s="12"/>
      <c r="L55" s="82"/>
      <c r="M55" s="322"/>
      <c r="N55" s="22" t="s">
        <v>89</v>
      </c>
      <c r="O55" s="56">
        <v>12907.769879124869</v>
      </c>
      <c r="P55" s="56">
        <v>14872.29155146156</v>
      </c>
      <c r="Q55" s="56">
        <v>26189.550154832035</v>
      </c>
      <c r="R55" s="56">
        <v>19998.521666160759</v>
      </c>
      <c r="S55" s="334">
        <v>13872.81328527342</v>
      </c>
      <c r="T55" s="334">
        <v>15499.670440642634</v>
      </c>
      <c r="U55" s="359">
        <f>+'12'!U55</f>
        <v>24422.021128019456</v>
      </c>
    </row>
    <row r="56" spans="1:21" x14ac:dyDescent="0.3">
      <c r="A56" s="332"/>
      <c r="B56" s="322" t="s">
        <v>13</v>
      </c>
      <c r="C56" s="22" t="s">
        <v>88</v>
      </c>
      <c r="D56" s="59">
        <v>20.718413470178163</v>
      </c>
      <c r="E56" s="59">
        <v>19.125635744799251</v>
      </c>
      <c r="F56" s="59">
        <v>17.636790962111469</v>
      </c>
      <c r="G56" s="59">
        <v>18.445702599206594</v>
      </c>
      <c r="H56" s="59">
        <v>18.274555910952522</v>
      </c>
      <c r="I56" s="59">
        <v>17.414662275259367</v>
      </c>
      <c r="J56" s="83">
        <v>18.09618034597003</v>
      </c>
      <c r="K56" s="12"/>
      <c r="L56" s="82"/>
      <c r="M56" s="322" t="s">
        <v>13</v>
      </c>
      <c r="N56" s="22" t="s">
        <v>88</v>
      </c>
      <c r="O56" s="56">
        <v>2366919</v>
      </c>
      <c r="P56" s="56">
        <v>2370079</v>
      </c>
      <c r="Q56" s="56">
        <v>2324916</v>
      </c>
      <c r="R56" s="56">
        <v>2725269</v>
      </c>
      <c r="S56" s="334">
        <v>2829478</v>
      </c>
      <c r="T56" s="334">
        <v>2831560</v>
      </c>
      <c r="U56" s="359">
        <f>+'12'!U56</f>
        <v>3152408</v>
      </c>
    </row>
    <row r="57" spans="1:21" x14ac:dyDescent="0.3">
      <c r="A57" s="332"/>
      <c r="B57" s="322"/>
      <c r="C57" s="22" t="s">
        <v>89</v>
      </c>
      <c r="D57" s="59">
        <v>0.18328236669712319</v>
      </c>
      <c r="E57" s="59">
        <v>0.22088319538199294</v>
      </c>
      <c r="F57" s="59">
        <v>0.25033262729488887</v>
      </c>
      <c r="G57" s="59">
        <v>0.1936191785852617</v>
      </c>
      <c r="H57" s="59">
        <v>0.15661434251789527</v>
      </c>
      <c r="I57" s="59">
        <v>0.16379149037141688</v>
      </c>
      <c r="J57" s="83">
        <v>0.16041772772519891</v>
      </c>
      <c r="K57" s="12"/>
      <c r="L57" s="82"/>
      <c r="M57" s="322"/>
      <c r="N57" s="22" t="s">
        <v>89</v>
      </c>
      <c r="O57" s="56">
        <v>34699.890246790768</v>
      </c>
      <c r="P57" s="56">
        <v>46308.082870136655</v>
      </c>
      <c r="Q57" s="56">
        <v>73691.331831292759</v>
      </c>
      <c r="R57" s="56">
        <v>61897.550346964992</v>
      </c>
      <c r="S57" s="334">
        <v>39143.393606549253</v>
      </c>
      <c r="T57" s="334">
        <v>41857.328155121511</v>
      </c>
      <c r="U57" s="359">
        <f>+'12'!U57</f>
        <v>55198.575245002459</v>
      </c>
    </row>
    <row r="58" spans="1:21" x14ac:dyDescent="0.3">
      <c r="A58" s="332"/>
      <c r="B58" s="322" t="s">
        <v>14</v>
      </c>
      <c r="C58" s="22" t="s">
        <v>88</v>
      </c>
      <c r="D58" s="59">
        <v>20.562805595020897</v>
      </c>
      <c r="E58" s="59">
        <v>20.258069659860695</v>
      </c>
      <c r="F58" s="59">
        <v>21.128804507049434</v>
      </c>
      <c r="G58" s="59">
        <v>19.931027326929211</v>
      </c>
      <c r="H58" s="59">
        <v>19.936032421297053</v>
      </c>
      <c r="I58" s="59">
        <v>19.367738458041366</v>
      </c>
      <c r="J58" s="83">
        <v>18.197194708815207</v>
      </c>
      <c r="K58" s="12"/>
      <c r="L58" s="82"/>
      <c r="M58" s="322" t="s">
        <v>14</v>
      </c>
      <c r="N58" s="22" t="s">
        <v>88</v>
      </c>
      <c r="O58" s="56">
        <v>2349142</v>
      </c>
      <c r="P58" s="56">
        <v>2510412</v>
      </c>
      <c r="Q58" s="56">
        <v>2785240</v>
      </c>
      <c r="R58" s="56">
        <v>2944719</v>
      </c>
      <c r="S58" s="334">
        <v>3086727</v>
      </c>
      <c r="T58" s="334">
        <v>3148837</v>
      </c>
      <c r="U58" s="359">
        <f>+'12'!U58</f>
        <v>3170005</v>
      </c>
    </row>
    <row r="59" spans="1:21" x14ac:dyDescent="0.3">
      <c r="A59" s="332"/>
      <c r="B59" s="322"/>
      <c r="C59" s="22" t="s">
        <v>89</v>
      </c>
      <c r="D59" s="59">
        <v>0.21856951370765812</v>
      </c>
      <c r="E59" s="59">
        <v>0.21390225340019239</v>
      </c>
      <c r="F59" s="59">
        <v>0.27894123773819085</v>
      </c>
      <c r="G59" s="59">
        <v>0.178717166566073</v>
      </c>
      <c r="H59" s="59">
        <v>0.20102673013377123</v>
      </c>
      <c r="I59" s="59">
        <v>0.1843542582949643</v>
      </c>
      <c r="J59" s="83">
        <v>0.16446128818180847</v>
      </c>
      <c r="K59" s="12"/>
      <c r="L59" s="82"/>
      <c r="M59" s="322"/>
      <c r="N59" s="22" t="s">
        <v>89</v>
      </c>
      <c r="O59" s="56">
        <v>36145.559039954722</v>
      </c>
      <c r="P59" s="56">
        <v>39110.419190019973</v>
      </c>
      <c r="Q59" s="56">
        <v>101416.5176999424</v>
      </c>
      <c r="R59" s="56">
        <v>57264.274366276542</v>
      </c>
      <c r="S59" s="334">
        <v>47987.863189333701</v>
      </c>
      <c r="T59" s="334">
        <v>48913.042978453661</v>
      </c>
      <c r="U59" s="359">
        <f>+'12'!U59</f>
        <v>58226.451478131923</v>
      </c>
    </row>
    <row r="60" spans="1:21" x14ac:dyDescent="0.3">
      <c r="A60" s="332"/>
      <c r="B60" s="322" t="s">
        <v>15</v>
      </c>
      <c r="C60" s="22" t="s">
        <v>88</v>
      </c>
      <c r="D60" s="59">
        <v>21.350736229114457</v>
      </c>
      <c r="E60" s="59">
        <v>19.790935525515412</v>
      </c>
      <c r="F60" s="59">
        <v>18.682997686121141</v>
      </c>
      <c r="G60" s="59">
        <v>19.185596688683585</v>
      </c>
      <c r="H60" s="59">
        <v>18.583879152286524</v>
      </c>
      <c r="I60" s="59">
        <v>18.770129606869332</v>
      </c>
      <c r="J60" s="83">
        <v>19.816639155651497</v>
      </c>
      <c r="K60" s="12"/>
      <c r="L60" s="82"/>
      <c r="M60" s="322" t="s">
        <v>15</v>
      </c>
      <c r="N60" s="22" t="s">
        <v>88</v>
      </c>
      <c r="O60" s="56">
        <v>2439157</v>
      </c>
      <c r="P60" s="56">
        <v>2452524</v>
      </c>
      <c r="Q60" s="56">
        <v>2462829</v>
      </c>
      <c r="R60" s="56">
        <v>2834585</v>
      </c>
      <c r="S60" s="334">
        <v>2877371</v>
      </c>
      <c r="T60" s="334">
        <v>3051954</v>
      </c>
      <c r="U60" s="359">
        <f>+'12'!U60</f>
        <v>3452117</v>
      </c>
    </row>
    <row r="61" spans="1:21" x14ac:dyDescent="0.3">
      <c r="A61" s="332"/>
      <c r="B61" s="322"/>
      <c r="C61" s="22" t="s">
        <v>89</v>
      </c>
      <c r="D61" s="59">
        <v>0.22154650066347459</v>
      </c>
      <c r="E61" s="59">
        <v>0.22436235729603257</v>
      </c>
      <c r="F61" s="59">
        <v>0.23579281083944847</v>
      </c>
      <c r="G61" s="59">
        <v>0.2120522240063063</v>
      </c>
      <c r="H61" s="59">
        <v>0.14955463371586758</v>
      </c>
      <c r="I61" s="59">
        <v>0.18005847151428431</v>
      </c>
      <c r="J61" s="83">
        <v>0.18719228334854457</v>
      </c>
      <c r="K61" s="12"/>
      <c r="L61" s="82"/>
      <c r="M61" s="322"/>
      <c r="N61" s="22" t="s">
        <v>89</v>
      </c>
      <c r="O61" s="56">
        <v>37124.439250949988</v>
      </c>
      <c r="P61" s="56">
        <v>46565.18397921064</v>
      </c>
      <c r="Q61" s="56">
        <v>69300.842687478318</v>
      </c>
      <c r="R61" s="56">
        <v>64240.994262773449</v>
      </c>
      <c r="S61" s="334">
        <v>39735.462201752969</v>
      </c>
      <c r="T61" s="334">
        <v>46858.283039689712</v>
      </c>
      <c r="U61" s="359">
        <f>+'12'!U61</f>
        <v>65809.253334740206</v>
      </c>
    </row>
    <row r="62" spans="1:21" x14ac:dyDescent="0.3">
      <c r="A62" s="332"/>
      <c r="B62" s="322" t="s">
        <v>16</v>
      </c>
      <c r="C62" s="22" t="s">
        <v>88</v>
      </c>
      <c r="D62" s="59">
        <v>18.626709951279864</v>
      </c>
      <c r="E62" s="59">
        <v>19.601476998598631</v>
      </c>
      <c r="F62" s="59">
        <v>20.411101520733197</v>
      </c>
      <c r="G62" s="59">
        <v>19.723271380164821</v>
      </c>
      <c r="H62" s="59">
        <v>19.866511711178266</v>
      </c>
      <c r="I62" s="59">
        <v>19.749007849624149</v>
      </c>
      <c r="J62" s="83">
        <v>19.398150260945638</v>
      </c>
      <c r="K62" s="12"/>
      <c r="L62" s="82"/>
      <c r="M62" s="322" t="s">
        <v>16</v>
      </c>
      <c r="N62" s="22" t="s">
        <v>88</v>
      </c>
      <c r="O62" s="56">
        <v>2127958</v>
      </c>
      <c r="P62" s="56">
        <v>2429046</v>
      </c>
      <c r="Q62" s="56">
        <v>2690631</v>
      </c>
      <c r="R62" s="56">
        <v>2914024</v>
      </c>
      <c r="S62" s="334">
        <v>3075963</v>
      </c>
      <c r="T62" s="334">
        <v>3210830</v>
      </c>
      <c r="U62" s="359">
        <f>+'12'!U62</f>
        <v>3379215</v>
      </c>
    </row>
    <row r="63" spans="1:21" x14ac:dyDescent="0.3">
      <c r="A63" s="332"/>
      <c r="B63" s="322"/>
      <c r="C63" s="22" t="s">
        <v>89</v>
      </c>
      <c r="D63" s="59">
        <v>0.19485644831592613</v>
      </c>
      <c r="E63" s="59">
        <v>0.2106863256038943</v>
      </c>
      <c r="F63" s="59">
        <v>0.24967543029604031</v>
      </c>
      <c r="G63" s="59">
        <v>0.18515591849433471</v>
      </c>
      <c r="H63" s="59">
        <v>0.13632943089246222</v>
      </c>
      <c r="I63" s="59">
        <v>0.14749232657354228</v>
      </c>
      <c r="J63" s="83">
        <v>0.16463430663271861</v>
      </c>
      <c r="K63" s="12"/>
      <c r="L63" s="82"/>
      <c r="M63" s="322"/>
      <c r="N63" s="22" t="s">
        <v>89</v>
      </c>
      <c r="O63" s="56">
        <v>30356.689926606417</v>
      </c>
      <c r="P63" s="56">
        <v>35511.566595647142</v>
      </c>
      <c r="Q63" s="56">
        <v>81735.699678565346</v>
      </c>
      <c r="R63" s="56">
        <v>57365.725550296709</v>
      </c>
      <c r="S63" s="334">
        <v>32355.713773781448</v>
      </c>
      <c r="T63" s="334">
        <v>34729.480687462332</v>
      </c>
      <c r="U63" s="359">
        <f>+'12'!U63</f>
        <v>46414.329918099371</v>
      </c>
    </row>
    <row r="64" spans="1:21" x14ac:dyDescent="0.3">
      <c r="A64" s="332"/>
      <c r="B64" s="322" t="s">
        <v>17</v>
      </c>
      <c r="C64" s="22" t="s">
        <v>88</v>
      </c>
      <c r="D64" s="59">
        <v>14.153576578340649</v>
      </c>
      <c r="E64" s="59">
        <v>16.716458908932569</v>
      </c>
      <c r="F64" s="59">
        <v>17.258735533705543</v>
      </c>
      <c r="G64" s="59">
        <v>17.851207214678055</v>
      </c>
      <c r="H64" s="59">
        <v>18.519454302469082</v>
      </c>
      <c r="I64" s="59">
        <v>20.162707249462962</v>
      </c>
      <c r="J64" s="83">
        <v>20.815743935450001</v>
      </c>
      <c r="K64" s="12"/>
      <c r="L64" s="82"/>
      <c r="M64" s="322" t="s">
        <v>17</v>
      </c>
      <c r="N64" s="22" t="s">
        <v>88</v>
      </c>
      <c r="O64" s="56">
        <v>1616937</v>
      </c>
      <c r="P64" s="56">
        <v>2071530</v>
      </c>
      <c r="Q64" s="56">
        <v>2275080</v>
      </c>
      <c r="R64" s="56">
        <v>2637435</v>
      </c>
      <c r="S64" s="334">
        <v>2867396</v>
      </c>
      <c r="T64" s="334">
        <v>3278382</v>
      </c>
      <c r="U64" s="359">
        <f>+'12'!U64</f>
        <v>3626164</v>
      </c>
    </row>
    <row r="65" spans="1:21" x14ac:dyDescent="0.3">
      <c r="A65" s="332"/>
      <c r="B65" s="322"/>
      <c r="C65" s="22" t="s">
        <v>89</v>
      </c>
      <c r="D65" s="59">
        <v>0.22500510539268406</v>
      </c>
      <c r="E65" s="59">
        <v>0.26715461270580415</v>
      </c>
      <c r="F65" s="59">
        <v>0.33592019104819654</v>
      </c>
      <c r="G65" s="59">
        <v>0.22954703192491294</v>
      </c>
      <c r="H65" s="59">
        <v>0.19032758297607774</v>
      </c>
      <c r="I65" s="59">
        <v>0.23458476194061087</v>
      </c>
      <c r="J65" s="83">
        <v>0.28156067264567475</v>
      </c>
      <c r="K65" s="12"/>
      <c r="L65" s="82"/>
      <c r="M65" s="322"/>
      <c r="N65" s="22" t="s">
        <v>89</v>
      </c>
      <c r="O65" s="56">
        <v>25206.322874313653</v>
      </c>
      <c r="P65" s="56">
        <v>30530.640310310107</v>
      </c>
      <c r="Q65" s="56">
        <v>66839.186232821579</v>
      </c>
      <c r="R65" s="56">
        <v>61747.536449398562</v>
      </c>
      <c r="S65" s="334">
        <v>33939.809764029465</v>
      </c>
      <c r="T65" s="334">
        <v>39679.95234171272</v>
      </c>
      <c r="U65" s="359">
        <f>+'12'!U65</f>
        <v>41285.987657350379</v>
      </c>
    </row>
    <row r="66" spans="1:21" x14ac:dyDescent="0.3">
      <c r="A66" s="332"/>
      <c r="B66" s="322" t="s">
        <v>6</v>
      </c>
      <c r="C66" s="22" t="s">
        <v>88</v>
      </c>
      <c r="D66" s="59">
        <v>100</v>
      </c>
      <c r="E66" s="59">
        <v>100</v>
      </c>
      <c r="F66" s="59">
        <v>100</v>
      </c>
      <c r="G66" s="59">
        <v>100</v>
      </c>
      <c r="H66" s="59">
        <v>100</v>
      </c>
      <c r="I66" s="59">
        <v>100</v>
      </c>
      <c r="J66" s="83">
        <v>100</v>
      </c>
      <c r="K66" s="12"/>
      <c r="L66" s="82"/>
      <c r="M66" s="322" t="s">
        <v>6</v>
      </c>
      <c r="N66" s="22" t="s">
        <v>88</v>
      </c>
      <c r="O66" s="56">
        <v>11424229</v>
      </c>
      <c r="P66" s="56">
        <v>12392158</v>
      </c>
      <c r="Q66" s="56">
        <v>13182194</v>
      </c>
      <c r="R66" s="56">
        <v>14774547</v>
      </c>
      <c r="S66" s="334">
        <v>15483156</v>
      </c>
      <c r="T66" s="334">
        <v>16259060</v>
      </c>
      <c r="U66" s="359">
        <f>+'12'!U66</f>
        <v>17420295</v>
      </c>
    </row>
    <row r="67" spans="1:21" x14ac:dyDescent="0.3">
      <c r="A67" s="332"/>
      <c r="B67" s="322"/>
      <c r="C67" s="22" t="s">
        <v>89</v>
      </c>
      <c r="D67" s="59">
        <v>0</v>
      </c>
      <c r="E67" s="59">
        <v>0</v>
      </c>
      <c r="F67" s="59">
        <v>0</v>
      </c>
      <c r="G67" s="59">
        <v>0</v>
      </c>
      <c r="H67" s="59">
        <v>0</v>
      </c>
      <c r="I67" s="59">
        <v>0</v>
      </c>
      <c r="J67" s="83">
        <v>0</v>
      </c>
      <c r="K67" s="12"/>
      <c r="L67" s="82"/>
      <c r="M67" s="322"/>
      <c r="N67" s="22" t="s">
        <v>89</v>
      </c>
      <c r="O67" s="56">
        <v>117127.07351133804</v>
      </c>
      <c r="P67" s="56">
        <v>148819.55970318447</v>
      </c>
      <c r="Q67" s="56">
        <v>372314.69530548417</v>
      </c>
      <c r="R67" s="56">
        <v>278715.72350475815</v>
      </c>
      <c r="S67" s="334">
        <v>154078.77547809694</v>
      </c>
      <c r="T67" s="334">
        <v>163365.20637213654</v>
      </c>
      <c r="U67" s="359">
        <f>+'12'!U67</f>
        <v>231039.68154737155</v>
      </c>
    </row>
    <row r="68" spans="1:21" x14ac:dyDescent="0.3">
      <c r="A68" s="332"/>
      <c r="B68" s="278"/>
      <c r="C68" s="278"/>
      <c r="D68" s="278"/>
      <c r="E68" s="322"/>
      <c r="F68" s="322"/>
      <c r="G68" s="322"/>
      <c r="H68" s="322"/>
      <c r="I68" s="483"/>
      <c r="J68" s="104"/>
      <c r="K68" s="12"/>
      <c r="L68" s="82"/>
      <c r="M68" s="278"/>
      <c r="N68" s="278"/>
      <c r="O68" s="156"/>
      <c r="P68" s="278"/>
      <c r="Q68" s="322"/>
      <c r="R68" s="59"/>
      <c r="S68" s="46"/>
      <c r="T68" s="46"/>
      <c r="U68" s="359">
        <f>+'12'!U68</f>
        <v>0</v>
      </c>
    </row>
    <row r="69" spans="1:21" x14ac:dyDescent="0.3">
      <c r="A69" s="332" t="s">
        <v>6</v>
      </c>
      <c r="B69" s="322" t="s">
        <v>12</v>
      </c>
      <c r="C69" s="22" t="s">
        <v>88</v>
      </c>
      <c r="D69" s="59">
        <v>5.3843618699442626</v>
      </c>
      <c r="E69" s="59">
        <v>5.3624546104450772</v>
      </c>
      <c r="F69" s="59">
        <v>5.7882595855928498</v>
      </c>
      <c r="G69" s="59">
        <v>5.4213556283679525</v>
      </c>
      <c r="H69" s="59">
        <v>5.2861167080063618</v>
      </c>
      <c r="I69" s="59">
        <v>4.8761805022717279</v>
      </c>
      <c r="J69" s="83">
        <v>3.9547051884860496</v>
      </c>
      <c r="K69" s="12"/>
      <c r="L69" s="332" t="s">
        <v>6</v>
      </c>
      <c r="M69" s="322" t="s">
        <v>12</v>
      </c>
      <c r="N69" s="22" t="s">
        <v>88</v>
      </c>
      <c r="O69" s="56">
        <v>867689</v>
      </c>
      <c r="P69" s="56">
        <v>889247</v>
      </c>
      <c r="Q69" s="56">
        <v>980607</v>
      </c>
      <c r="R69" s="56">
        <v>935521</v>
      </c>
      <c r="S69" s="334">
        <v>926633</v>
      </c>
      <c r="T69" s="334">
        <v>867343</v>
      </c>
      <c r="U69" s="359">
        <f>+'12'!U69</f>
        <v>772452</v>
      </c>
    </row>
    <row r="70" spans="1:21" x14ac:dyDescent="0.3">
      <c r="A70" s="332"/>
      <c r="B70" s="322"/>
      <c r="C70" s="22" t="s">
        <v>89</v>
      </c>
      <c r="D70" s="59">
        <v>7.8561343286194699E-2</v>
      </c>
      <c r="E70" s="59">
        <v>8.4002253624219703E-2</v>
      </c>
      <c r="F70" s="59">
        <v>0.11947345417031463</v>
      </c>
      <c r="G70" s="59">
        <v>9.1441229174667168E-2</v>
      </c>
      <c r="H70" s="59">
        <v>6.467545860463482E-2</v>
      </c>
      <c r="I70" s="59">
        <v>7.2933758250175049E-2</v>
      </c>
      <c r="J70" s="83">
        <v>9.6886014515329244E-2</v>
      </c>
      <c r="K70" s="12"/>
      <c r="L70" s="82"/>
      <c r="M70" s="322"/>
      <c r="N70" s="22" t="s">
        <v>89</v>
      </c>
      <c r="O70" s="56">
        <v>15670.770104433124</v>
      </c>
      <c r="P70" s="56">
        <v>18412.111928613191</v>
      </c>
      <c r="Q70" s="56">
        <v>37209.06083756531</v>
      </c>
      <c r="R70" s="56">
        <v>23204.796627427459</v>
      </c>
      <c r="S70" s="334">
        <v>15724.55615354473</v>
      </c>
      <c r="T70" s="334">
        <v>17056.083759288296</v>
      </c>
      <c r="U70" s="359">
        <f>+'12'!U70</f>
        <v>25135.49653652155</v>
      </c>
    </row>
    <row r="71" spans="1:21" ht="12.75" customHeight="1" x14ac:dyDescent="0.3">
      <c r="A71" s="332"/>
      <c r="B71" s="322" t="s">
        <v>13</v>
      </c>
      <c r="C71" s="22" t="s">
        <v>88</v>
      </c>
      <c r="D71" s="59">
        <v>23.897456174790875</v>
      </c>
      <c r="E71" s="59">
        <v>21.782891767300345</v>
      </c>
      <c r="F71" s="59">
        <v>20.324484942427713</v>
      </c>
      <c r="G71" s="59">
        <v>20.15625207352781</v>
      </c>
      <c r="H71" s="59">
        <v>19.635712476525367</v>
      </c>
      <c r="I71" s="59">
        <v>18.432847534741555</v>
      </c>
      <c r="J71" s="83">
        <v>19.062540957420666</v>
      </c>
      <c r="K71" s="12"/>
      <c r="L71" s="82"/>
      <c r="M71" s="322" t="s">
        <v>13</v>
      </c>
      <c r="N71" s="22" t="s">
        <v>88</v>
      </c>
      <c r="O71" s="56">
        <v>3851071</v>
      </c>
      <c r="P71" s="56">
        <v>3612221</v>
      </c>
      <c r="Q71" s="56">
        <v>3443234</v>
      </c>
      <c r="R71" s="56">
        <v>3478207</v>
      </c>
      <c r="S71" s="334">
        <v>3442054</v>
      </c>
      <c r="T71" s="334">
        <v>3278714</v>
      </c>
      <c r="U71" s="359">
        <f>+'12'!U71</f>
        <v>3723387</v>
      </c>
    </row>
    <row r="72" spans="1:21" ht="12.75" customHeight="1" x14ac:dyDescent="0.3">
      <c r="A72" s="332"/>
      <c r="B72" s="322"/>
      <c r="C72" s="22" t="s">
        <v>89</v>
      </c>
      <c r="D72" s="59">
        <v>0.1601568693879509</v>
      </c>
      <c r="E72" s="59">
        <v>0.19330415213963539</v>
      </c>
      <c r="F72" s="59">
        <v>0.24142328049768305</v>
      </c>
      <c r="G72" s="59">
        <v>0.17643397351396264</v>
      </c>
      <c r="H72" s="59">
        <v>0.15028737664038</v>
      </c>
      <c r="I72" s="59">
        <v>0.16084454500528761</v>
      </c>
      <c r="J72" s="83">
        <v>0.15637636522824783</v>
      </c>
      <c r="K72" s="12"/>
      <c r="L72" s="82"/>
      <c r="M72" s="322"/>
      <c r="N72" s="22" t="s">
        <v>89</v>
      </c>
      <c r="O72" s="56">
        <v>44786.331916277333</v>
      </c>
      <c r="P72" s="56">
        <v>57850.393010790802</v>
      </c>
      <c r="Q72" s="56">
        <v>100278.1004646115</v>
      </c>
      <c r="R72" s="56">
        <v>68827.023941883614</v>
      </c>
      <c r="S72" s="334">
        <v>44613.559159456869</v>
      </c>
      <c r="T72" s="334">
        <v>45971.369765547475</v>
      </c>
      <c r="U72" s="359">
        <f>+'12'!U72</f>
        <v>59809.409394682174</v>
      </c>
    </row>
    <row r="73" spans="1:21" ht="12.75" customHeight="1" x14ac:dyDescent="0.3">
      <c r="A73" s="332"/>
      <c r="B73" s="322" t="s">
        <v>14</v>
      </c>
      <c r="C73" s="22" t="s">
        <v>88</v>
      </c>
      <c r="D73" s="59">
        <v>19.302806586888735</v>
      </c>
      <c r="E73" s="59">
        <v>19.76344816793992</v>
      </c>
      <c r="F73" s="59">
        <v>20.535413141014477</v>
      </c>
      <c r="G73" s="59">
        <v>19.68287491019904</v>
      </c>
      <c r="H73" s="59">
        <v>19.774495195543984</v>
      </c>
      <c r="I73" s="59">
        <v>19.344388909327893</v>
      </c>
      <c r="J73" s="83">
        <v>18.442568480807353</v>
      </c>
      <c r="K73" s="12"/>
      <c r="L73" s="82"/>
      <c r="M73" s="322" t="s">
        <v>14</v>
      </c>
      <c r="N73" s="22" t="s">
        <v>88</v>
      </c>
      <c r="O73" s="56">
        <v>3110644</v>
      </c>
      <c r="P73" s="56">
        <v>3277340</v>
      </c>
      <c r="Q73" s="56">
        <v>3478968</v>
      </c>
      <c r="R73" s="56">
        <v>3396520</v>
      </c>
      <c r="S73" s="334">
        <v>3466382</v>
      </c>
      <c r="T73" s="334">
        <v>3440853</v>
      </c>
      <c r="U73" s="359">
        <f>+'12'!U73</f>
        <v>3602291</v>
      </c>
    </row>
    <row r="74" spans="1:21" ht="12.75" customHeight="1" x14ac:dyDescent="0.3">
      <c r="A74" s="332"/>
      <c r="B74" s="322"/>
      <c r="C74" s="22" t="s">
        <v>89</v>
      </c>
      <c r="D74" s="59">
        <v>0.16918511767842925</v>
      </c>
      <c r="E74" s="59">
        <v>0.17682334129030292</v>
      </c>
      <c r="F74" s="59">
        <v>0.25965066187434271</v>
      </c>
      <c r="G74" s="59">
        <v>0.16031097451629872</v>
      </c>
      <c r="H74" s="59">
        <v>0.19867018407417036</v>
      </c>
      <c r="I74" s="59">
        <v>0.176159526776829</v>
      </c>
      <c r="J74" s="83">
        <v>0.14850137777743497</v>
      </c>
      <c r="K74" s="12"/>
      <c r="L74" s="82"/>
      <c r="M74" s="322"/>
      <c r="N74" s="22" t="s">
        <v>89</v>
      </c>
      <c r="O74" s="56">
        <v>39226.472599176814</v>
      </c>
      <c r="P74" s="56">
        <v>42721.147108396268</v>
      </c>
      <c r="Q74" s="56">
        <v>122155.02779130392</v>
      </c>
      <c r="R74" s="56">
        <v>62446.384644186612</v>
      </c>
      <c r="S74" s="334">
        <v>53713.297875294054</v>
      </c>
      <c r="T74" s="334">
        <v>51466.762606499396</v>
      </c>
      <c r="U74" s="359">
        <f>+'12'!U74</f>
        <v>59564.320434521789</v>
      </c>
    </row>
    <row r="75" spans="1:21" ht="12.75" customHeight="1" x14ac:dyDescent="0.3">
      <c r="A75" s="332"/>
      <c r="B75" s="322" t="s">
        <v>15</v>
      </c>
      <c r="C75" s="22" t="s">
        <v>88</v>
      </c>
      <c r="D75" s="59">
        <v>21.374121213779748</v>
      </c>
      <c r="E75" s="59">
        <v>19.710200336673434</v>
      </c>
      <c r="F75" s="59">
        <v>18.713175073238141</v>
      </c>
      <c r="G75" s="59">
        <v>19.034749153334225</v>
      </c>
      <c r="H75" s="59">
        <v>18.511394467402489</v>
      </c>
      <c r="I75" s="59">
        <v>18.739312625876018</v>
      </c>
      <c r="J75" s="83">
        <v>19.715171857337115</v>
      </c>
      <c r="K75" s="12"/>
      <c r="L75" s="82"/>
      <c r="M75" s="322" t="s">
        <v>15</v>
      </c>
      <c r="N75" s="22" t="s">
        <v>88</v>
      </c>
      <c r="O75" s="56">
        <v>3444436</v>
      </c>
      <c r="P75" s="56">
        <v>3268510</v>
      </c>
      <c r="Q75" s="56">
        <v>3170257</v>
      </c>
      <c r="R75" s="56">
        <v>3284678</v>
      </c>
      <c r="S75" s="334">
        <v>3244966</v>
      </c>
      <c r="T75" s="334">
        <v>3333226</v>
      </c>
      <c r="U75" s="359">
        <f>+'12'!U75</f>
        <v>3850862</v>
      </c>
    </row>
    <row r="76" spans="1:21" ht="12.75" customHeight="1" x14ac:dyDescent="0.3">
      <c r="A76" s="332"/>
      <c r="B76" s="322"/>
      <c r="C76" s="22" t="s">
        <v>89</v>
      </c>
      <c r="D76" s="59">
        <v>0.17388410288395492</v>
      </c>
      <c r="E76" s="59">
        <v>0.18412510358820772</v>
      </c>
      <c r="F76" s="59">
        <v>0.21696705677179076</v>
      </c>
      <c r="G76" s="59">
        <v>0.18531441776439048</v>
      </c>
      <c r="H76" s="59">
        <v>0.13722144725544569</v>
      </c>
      <c r="I76" s="59">
        <v>0.16820317713568572</v>
      </c>
      <c r="J76" s="83">
        <v>0.17402183274948699</v>
      </c>
      <c r="K76" s="12"/>
      <c r="L76" s="82"/>
      <c r="M76" s="322"/>
      <c r="N76" s="22" t="s">
        <v>89</v>
      </c>
      <c r="O76" s="56">
        <v>41752.827096742942</v>
      </c>
      <c r="P76" s="56">
        <v>52406.632045224243</v>
      </c>
      <c r="Q76" s="56">
        <v>84743.345758918935</v>
      </c>
      <c r="R76" s="56">
        <v>66706.591128742555</v>
      </c>
      <c r="S76" s="334">
        <v>41873.973641029072</v>
      </c>
      <c r="T76" s="334">
        <v>48462.332120966385</v>
      </c>
      <c r="U76" s="359">
        <f>+'12'!U76</f>
        <v>68071.692787022679</v>
      </c>
    </row>
    <row r="77" spans="1:21" ht="12.75" customHeight="1" x14ac:dyDescent="0.3">
      <c r="A77" s="332"/>
      <c r="B77" s="322" t="s">
        <v>16</v>
      </c>
      <c r="C77" s="22" t="s">
        <v>88</v>
      </c>
      <c r="D77" s="59">
        <v>17.039329175835931</v>
      </c>
      <c r="E77" s="59">
        <v>18.419829902426212</v>
      </c>
      <c r="F77" s="59">
        <v>19.085377695113305</v>
      </c>
      <c r="G77" s="59">
        <v>19.01169079970531</v>
      </c>
      <c r="H77" s="59">
        <v>19.281134266918279</v>
      </c>
      <c r="I77" s="59">
        <v>19.300166455430336</v>
      </c>
      <c r="J77" s="83">
        <v>19.161837104146528</v>
      </c>
      <c r="K77" s="12"/>
      <c r="L77" s="82"/>
      <c r="M77" s="322" t="s">
        <v>16</v>
      </c>
      <c r="N77" s="22" t="s">
        <v>88</v>
      </c>
      <c r="O77" s="56">
        <v>2745885</v>
      </c>
      <c r="P77" s="56">
        <v>3054530</v>
      </c>
      <c r="Q77" s="56">
        <v>3233313</v>
      </c>
      <c r="R77" s="56">
        <v>3280699</v>
      </c>
      <c r="S77" s="334">
        <v>3379898</v>
      </c>
      <c r="T77" s="334">
        <v>3432987</v>
      </c>
      <c r="U77" s="359">
        <f>+'12'!U77</f>
        <v>3742782</v>
      </c>
    </row>
    <row r="78" spans="1:21" ht="12.75" customHeight="1" x14ac:dyDescent="0.3">
      <c r="A78" s="332"/>
      <c r="B78" s="322"/>
      <c r="C78" s="22" t="s">
        <v>89</v>
      </c>
      <c r="D78" s="59">
        <v>0.15807262358790483</v>
      </c>
      <c r="E78" s="59">
        <v>0.17297597912279639</v>
      </c>
      <c r="F78" s="59">
        <v>0.23649493300422372</v>
      </c>
      <c r="G78" s="59">
        <v>0.16707204036474146</v>
      </c>
      <c r="H78" s="59">
        <v>0.12690551901641853</v>
      </c>
      <c r="I78" s="59">
        <v>0.14097067533156105</v>
      </c>
      <c r="J78" s="83">
        <v>0.15485342949602648</v>
      </c>
      <c r="K78" s="12"/>
      <c r="L78" s="82"/>
      <c r="M78" s="322"/>
      <c r="N78" s="22" t="s">
        <v>89</v>
      </c>
      <c r="O78" s="56">
        <v>31967.532656926996</v>
      </c>
      <c r="P78" s="56">
        <v>36996.988001340636</v>
      </c>
      <c r="Q78" s="56">
        <v>93579.68679247392</v>
      </c>
      <c r="R78" s="56">
        <v>61103.100356591</v>
      </c>
      <c r="S78" s="334">
        <v>34118.153332658389</v>
      </c>
      <c r="T78" s="334">
        <v>35990.202746655836</v>
      </c>
      <c r="U78" s="359">
        <f>+'12'!U78</f>
        <v>48362.912787209221</v>
      </c>
    </row>
    <row r="79" spans="1:21" ht="12.75" customHeight="1" x14ac:dyDescent="0.3">
      <c r="A79" s="332"/>
      <c r="B79" s="322" t="s">
        <v>17</v>
      </c>
      <c r="C79" s="22" t="s">
        <v>88</v>
      </c>
      <c r="D79" s="59">
        <v>13.001924978760449</v>
      </c>
      <c r="E79" s="59">
        <v>14.961175215215011</v>
      </c>
      <c r="F79" s="59">
        <v>15.553289562613518</v>
      </c>
      <c r="G79" s="59">
        <v>16.693077434865657</v>
      </c>
      <c r="H79" s="59">
        <v>17.51114688560352</v>
      </c>
      <c r="I79" s="59">
        <v>19.307103972352476</v>
      </c>
      <c r="J79" s="83">
        <v>19.66317641180229</v>
      </c>
      <c r="K79" s="12"/>
      <c r="L79" s="82"/>
      <c r="M79" s="322" t="s">
        <v>17</v>
      </c>
      <c r="N79" s="22" t="s">
        <v>88</v>
      </c>
      <c r="O79" s="56">
        <v>2095258</v>
      </c>
      <c r="P79" s="56">
        <v>2480987</v>
      </c>
      <c r="Q79" s="56">
        <v>2634931</v>
      </c>
      <c r="R79" s="56">
        <v>2880594</v>
      </c>
      <c r="S79" s="334">
        <v>3069627</v>
      </c>
      <c r="T79" s="334">
        <v>3434221</v>
      </c>
      <c r="U79" s="359">
        <f>+'12'!U79</f>
        <v>3840706</v>
      </c>
    </row>
    <row r="80" spans="1:21" ht="12.75" customHeight="1" x14ac:dyDescent="0.3">
      <c r="A80" s="332"/>
      <c r="B80" s="322"/>
      <c r="C80" s="22" t="s">
        <v>89</v>
      </c>
      <c r="D80" s="59">
        <v>0.17763511892146647</v>
      </c>
      <c r="E80" s="59">
        <v>0.21501593175623557</v>
      </c>
      <c r="F80" s="59">
        <v>0.29617952385333896</v>
      </c>
      <c r="G80" s="59">
        <v>0.20871149030713296</v>
      </c>
      <c r="H80" s="59">
        <v>0.17768051606826105</v>
      </c>
      <c r="I80" s="59">
        <v>0.22268146249625212</v>
      </c>
      <c r="J80" s="83">
        <v>0.24538547914837433</v>
      </c>
      <c r="K80" s="12"/>
      <c r="L80" s="82"/>
      <c r="M80" s="322"/>
      <c r="N80" s="22" t="s">
        <v>89</v>
      </c>
      <c r="O80" s="56">
        <v>27826.275125220807</v>
      </c>
      <c r="P80" s="56">
        <v>31734.894691637768</v>
      </c>
      <c r="Q80" s="56">
        <v>71177.934330064541</v>
      </c>
      <c r="R80" s="56">
        <v>63866.371757995767</v>
      </c>
      <c r="S80" s="334">
        <v>34912.840161823915</v>
      </c>
      <c r="T80" s="334">
        <v>40362.46568831896</v>
      </c>
      <c r="U80" s="359">
        <f>+'12'!U80</f>
        <v>42925.625349563161</v>
      </c>
    </row>
    <row r="81" spans="1:2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336">
        <v>17529560</v>
      </c>
      <c r="T81" s="336">
        <v>17787344</v>
      </c>
      <c r="U81" s="359">
        <f>+'12'!U81</f>
        <v>19532480</v>
      </c>
    </row>
    <row r="82" spans="1:21" x14ac:dyDescent="0.3">
      <c r="A82" s="332"/>
      <c r="B82" s="322"/>
      <c r="C82" s="22" t="s">
        <v>89</v>
      </c>
      <c r="D82" s="59">
        <v>0</v>
      </c>
      <c r="E82" s="59">
        <v>0</v>
      </c>
      <c r="F82" s="59">
        <v>0</v>
      </c>
      <c r="G82" s="59">
        <v>0</v>
      </c>
      <c r="H82" s="59">
        <v>0</v>
      </c>
      <c r="I82" s="59">
        <v>0</v>
      </c>
      <c r="J82" s="83">
        <v>0</v>
      </c>
      <c r="K82" s="12"/>
      <c r="L82" s="82"/>
      <c r="M82" s="322"/>
      <c r="N82" s="22" t="s">
        <v>89</v>
      </c>
      <c r="O82" s="76">
        <v>132797.83308189386</v>
      </c>
      <c r="P82" s="76">
        <v>169222.90614068555</v>
      </c>
      <c r="Q82" s="76">
        <v>454251.30856128596</v>
      </c>
      <c r="R82" s="76">
        <v>300170.3505540273</v>
      </c>
      <c r="S82" s="76">
        <v>168944.93671987896</v>
      </c>
      <c r="T82" s="76">
        <v>172274.23581388436</v>
      </c>
      <c r="U82" s="359">
        <f>+'12'!U82</f>
        <v>241308.57418583112</v>
      </c>
    </row>
    <row r="83" spans="1:21" x14ac:dyDescent="0.3">
      <c r="A83" s="106"/>
      <c r="B83" s="58"/>
      <c r="C83" s="58"/>
      <c r="D83" s="58"/>
      <c r="E83" s="58"/>
      <c r="F83" s="58"/>
      <c r="G83" s="58"/>
      <c r="H83" s="58"/>
      <c r="I83" s="58"/>
      <c r="J83" s="303"/>
      <c r="K83" s="160"/>
      <c r="L83" s="106"/>
      <c r="M83" s="58"/>
      <c r="N83" s="58"/>
      <c r="O83" s="183"/>
      <c r="P83" s="183"/>
      <c r="Q83" s="183"/>
      <c r="R83" s="183"/>
      <c r="S83" s="58"/>
      <c r="T83" s="58"/>
      <c r="U83" s="4"/>
    </row>
    <row r="84" spans="1:21" ht="15.75" customHeight="1" x14ac:dyDescent="0.3">
      <c r="A84" s="651" t="s">
        <v>115</v>
      </c>
      <c r="B84" s="651"/>
      <c r="C84" s="651"/>
      <c r="D84" s="651"/>
      <c r="E84" s="651"/>
      <c r="F84" s="651"/>
      <c r="G84" s="651"/>
      <c r="H84" s="651"/>
      <c r="I84" s="651"/>
      <c r="J84" s="651"/>
      <c r="K84" s="22"/>
      <c r="L84" s="651" t="s">
        <v>115</v>
      </c>
      <c r="M84" s="651"/>
      <c r="N84" s="651"/>
      <c r="O84" s="651"/>
      <c r="P84" s="651"/>
      <c r="Q84" s="651"/>
      <c r="R84" s="651"/>
      <c r="S84" s="651"/>
      <c r="T84" s="651"/>
      <c r="U84" s="651"/>
    </row>
    <row r="85" spans="1:21" ht="13.2" customHeight="1" x14ac:dyDescent="0.3">
      <c r="A85" s="651" t="s">
        <v>45</v>
      </c>
      <c r="B85" s="651"/>
      <c r="C85" s="651"/>
      <c r="D85" s="651"/>
      <c r="E85" s="651"/>
      <c r="F85" s="651"/>
      <c r="G85" s="651"/>
      <c r="H85" s="651"/>
      <c r="I85" s="651"/>
      <c r="J85" s="651"/>
      <c r="K85" s="22"/>
      <c r="L85" s="651" t="s">
        <v>45</v>
      </c>
      <c r="M85" s="651"/>
      <c r="N85" s="651"/>
      <c r="O85" s="651"/>
      <c r="P85" s="651"/>
      <c r="Q85" s="651"/>
      <c r="R85" s="651"/>
      <c r="S85" s="651"/>
      <c r="T85" s="651"/>
      <c r="U85" s="651"/>
    </row>
    <row r="86" spans="1:21" ht="12.75" customHeight="1" x14ac:dyDescent="0.3">
      <c r="A86" s="651" t="s">
        <v>136</v>
      </c>
      <c r="B86" s="651"/>
      <c r="C86" s="651"/>
      <c r="D86" s="651"/>
      <c r="E86" s="651"/>
      <c r="F86" s="651"/>
      <c r="G86" s="651"/>
      <c r="H86" s="651"/>
      <c r="I86" s="651"/>
      <c r="J86" s="651"/>
      <c r="K86" s="22"/>
      <c r="L86" s="651" t="s">
        <v>136</v>
      </c>
      <c r="M86" s="651"/>
      <c r="N86" s="651"/>
      <c r="O86" s="651"/>
      <c r="P86" s="651"/>
      <c r="Q86" s="651"/>
      <c r="R86" s="651"/>
      <c r="S86" s="651"/>
      <c r="T86" s="651"/>
      <c r="U86" s="651"/>
    </row>
    <row r="87" spans="1:21" ht="13.2" customHeight="1" x14ac:dyDescent="0.3">
      <c r="A87" s="651" t="s">
        <v>47</v>
      </c>
      <c r="B87" s="651"/>
      <c r="C87" s="651"/>
      <c r="D87" s="651"/>
      <c r="E87" s="651"/>
      <c r="F87" s="651"/>
      <c r="G87" s="651"/>
      <c r="H87" s="651"/>
      <c r="I87" s="651"/>
      <c r="J87" s="651"/>
      <c r="K87" s="22"/>
      <c r="L87" s="651" t="s">
        <v>47</v>
      </c>
      <c r="M87" s="651"/>
      <c r="N87" s="651"/>
      <c r="O87" s="651"/>
      <c r="P87" s="651"/>
      <c r="Q87" s="651"/>
      <c r="R87" s="651"/>
      <c r="S87" s="651"/>
      <c r="T87" s="651"/>
      <c r="U87" s="651"/>
    </row>
    <row r="88" spans="1:21" ht="28.5" customHeight="1" x14ac:dyDescent="0.3">
      <c r="A88" s="651" t="s">
        <v>48</v>
      </c>
      <c r="B88" s="651"/>
      <c r="C88" s="651"/>
      <c r="D88" s="651"/>
      <c r="E88" s="651"/>
      <c r="F88" s="651"/>
      <c r="G88" s="651"/>
      <c r="H88" s="651"/>
      <c r="I88" s="651"/>
      <c r="J88" s="651"/>
      <c r="K88" s="22"/>
      <c r="L88" s="651" t="s">
        <v>48</v>
      </c>
      <c r="M88" s="651"/>
      <c r="N88" s="651"/>
      <c r="O88" s="651"/>
      <c r="P88" s="651"/>
      <c r="Q88" s="651"/>
      <c r="R88" s="651"/>
      <c r="S88" s="651"/>
      <c r="T88" s="651"/>
      <c r="U88" s="651"/>
    </row>
    <row r="89" spans="1:21" ht="15" customHeight="1" x14ac:dyDescent="0.3">
      <c r="A89" s="651" t="s">
        <v>49</v>
      </c>
      <c r="B89" s="651"/>
      <c r="C89" s="651"/>
      <c r="D89" s="651"/>
      <c r="E89" s="651"/>
      <c r="F89" s="651"/>
      <c r="G89" s="651"/>
      <c r="H89" s="651"/>
      <c r="I89" s="651"/>
      <c r="J89" s="651"/>
      <c r="K89" s="22"/>
      <c r="L89" s="651" t="s">
        <v>49</v>
      </c>
      <c r="M89" s="651"/>
      <c r="N89" s="651"/>
      <c r="O89" s="651"/>
      <c r="P89" s="651"/>
      <c r="Q89" s="651"/>
      <c r="R89" s="651"/>
      <c r="S89" s="651"/>
      <c r="T89" s="651"/>
      <c r="U89" s="651"/>
    </row>
    <row r="90" spans="1:21" ht="55.5" customHeight="1" x14ac:dyDescent="0.3">
      <c r="A90" s="637" t="s">
        <v>436</v>
      </c>
      <c r="B90" s="637"/>
      <c r="C90" s="637"/>
      <c r="D90" s="637"/>
      <c r="E90" s="637"/>
      <c r="F90" s="637"/>
      <c r="G90" s="637"/>
      <c r="H90" s="637"/>
      <c r="I90" s="637"/>
      <c r="J90" s="637"/>
      <c r="K90" s="22"/>
      <c r="L90" s="637" t="s">
        <v>436</v>
      </c>
      <c r="M90" s="637"/>
      <c r="N90" s="637"/>
      <c r="O90" s="637"/>
      <c r="P90" s="637"/>
      <c r="Q90" s="637"/>
      <c r="R90" s="637"/>
      <c r="S90" s="637"/>
      <c r="T90" s="637"/>
      <c r="U90" s="637"/>
    </row>
    <row r="91" spans="1:21" ht="67.5" customHeight="1" x14ac:dyDescent="0.3">
      <c r="A91" s="647" t="s">
        <v>443</v>
      </c>
      <c r="B91" s="647"/>
      <c r="C91" s="647"/>
      <c r="D91" s="647"/>
      <c r="E91" s="647"/>
      <c r="F91" s="647"/>
      <c r="G91" s="647"/>
      <c r="H91" s="647"/>
      <c r="I91" s="647"/>
      <c r="J91" s="647"/>
      <c r="K91" s="29"/>
      <c r="L91" s="647" t="s">
        <v>443</v>
      </c>
      <c r="M91" s="647"/>
      <c r="N91" s="647"/>
      <c r="O91" s="647"/>
      <c r="P91" s="647"/>
      <c r="Q91" s="647"/>
      <c r="R91" s="647"/>
      <c r="S91" s="647"/>
      <c r="T91" s="647"/>
      <c r="U91" s="647"/>
    </row>
    <row r="92" spans="1:2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row r="93" spans="1:21" x14ac:dyDescent="0.3">
      <c r="M93" s="331"/>
    </row>
    <row r="94" spans="1:21" x14ac:dyDescent="0.3">
      <c r="M94" s="331"/>
    </row>
    <row r="95" spans="1:21" x14ac:dyDescent="0.3">
      <c r="M95" s="331"/>
    </row>
    <row r="96" spans="1:21" x14ac:dyDescent="0.3">
      <c r="M96" s="331"/>
    </row>
    <row r="97" spans="13:13" x14ac:dyDescent="0.3">
      <c r="M97" s="331"/>
    </row>
    <row r="98" spans="13:13" x14ac:dyDescent="0.3">
      <c r="M98" s="331"/>
    </row>
  </sheetData>
  <mergeCells count="24">
    <mergeCell ref="A91:J91"/>
    <mergeCell ref="A92:J92"/>
    <mergeCell ref="L91:U91"/>
    <mergeCell ref="L92:U92"/>
    <mergeCell ref="L3:U3"/>
    <mergeCell ref="L4:U4"/>
    <mergeCell ref="L5:U5"/>
    <mergeCell ref="L84:U84"/>
    <mergeCell ref="A3:J3"/>
    <mergeCell ref="A4:J4"/>
    <mergeCell ref="A5:J5"/>
    <mergeCell ref="A84:J84"/>
    <mergeCell ref="A90:J90"/>
    <mergeCell ref="L90:U90"/>
    <mergeCell ref="L85:U85"/>
    <mergeCell ref="L86:U86"/>
    <mergeCell ref="A85:J85"/>
    <mergeCell ref="A89:J89"/>
    <mergeCell ref="L87:U87"/>
    <mergeCell ref="L88:U88"/>
    <mergeCell ref="L89:U89"/>
    <mergeCell ref="A86:J86"/>
    <mergeCell ref="A87:J87"/>
    <mergeCell ref="A88:J88"/>
  </mergeCells>
  <phoneticPr fontId="2" type="noConversion"/>
  <conditionalFormatting sqref="M93:M98">
    <cfRule type="cellIs" dxfId="106" priority="1" operator="greaterThan">
      <formula>1.96</formula>
    </cfRule>
  </conditionalFormatting>
  <hyperlinks>
    <hyperlink ref="A1" location="Indice!A1" display="Indice" xr:uid="{937EDE76-9B93-42A3-ABFE-7EBF17E193FA}"/>
  </hyperlinks>
  <pageMargins left="0.75" right="0.75" top="1" bottom="1" header="0" footer="0"/>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1"/>
  <dimension ref="A1:V65"/>
  <sheetViews>
    <sheetView workbookViewId="0"/>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2"/>
      <c r="C2" s="22"/>
      <c r="D2" s="22"/>
      <c r="E2" s="22"/>
      <c r="F2" s="22"/>
      <c r="G2" s="164"/>
      <c r="H2" s="164"/>
      <c r="I2" s="164"/>
      <c r="J2" s="164"/>
      <c r="K2" s="22"/>
      <c r="L2" s="22"/>
      <c r="M2" s="22"/>
      <c r="N2" s="22"/>
      <c r="O2" s="81"/>
      <c r="P2" s="81"/>
      <c r="Q2" s="172"/>
      <c r="R2" s="172"/>
      <c r="S2" s="172"/>
      <c r="T2" s="487"/>
    </row>
    <row r="3" spans="1:21" ht="13.95" customHeight="1" x14ac:dyDescent="0.3">
      <c r="A3" s="649" t="s">
        <v>67</v>
      </c>
      <c r="B3" s="649"/>
      <c r="C3" s="649"/>
      <c r="D3" s="649"/>
      <c r="E3" s="649"/>
      <c r="F3" s="649"/>
      <c r="G3" s="649"/>
      <c r="H3" s="649"/>
      <c r="I3" s="649"/>
      <c r="J3" s="649"/>
      <c r="K3" s="167"/>
      <c r="L3" s="649" t="s">
        <v>213</v>
      </c>
      <c r="M3" s="649"/>
      <c r="N3" s="649"/>
      <c r="O3" s="649"/>
      <c r="P3" s="649"/>
      <c r="Q3" s="649"/>
      <c r="R3" s="649"/>
      <c r="S3" s="649"/>
      <c r="T3" s="649"/>
      <c r="U3" s="649"/>
    </row>
    <row r="4" spans="1:21" ht="13.95" customHeight="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ht="13.2" customHeight="1" x14ac:dyDescent="0.3">
      <c r="A5" s="642" t="s">
        <v>149</v>
      </c>
      <c r="B5" s="642"/>
      <c r="C5" s="642"/>
      <c r="D5" s="642"/>
      <c r="E5" s="642"/>
      <c r="F5" s="642"/>
      <c r="G5" s="642"/>
      <c r="H5" s="642"/>
      <c r="I5" s="642"/>
      <c r="J5" s="642"/>
      <c r="K5" s="168"/>
      <c r="L5" s="642" t="s">
        <v>26</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c r="S6" s="172"/>
      <c r="T6" s="487"/>
    </row>
    <row r="7" spans="1:21" x14ac:dyDescent="0.3">
      <c r="A7" s="365"/>
      <c r="B7" s="75"/>
      <c r="C7" s="75"/>
      <c r="D7" s="75">
        <v>2006</v>
      </c>
      <c r="E7" s="75">
        <v>2009</v>
      </c>
      <c r="F7" s="75">
        <v>2011</v>
      </c>
      <c r="G7" s="75">
        <v>2013</v>
      </c>
      <c r="H7" s="75">
        <v>2015</v>
      </c>
      <c r="I7" s="75">
        <v>2017</v>
      </c>
      <c r="J7" s="226">
        <v>2017</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22"/>
      <c r="T8" s="22"/>
      <c r="U8" s="3"/>
    </row>
    <row r="9" spans="1:21" x14ac:dyDescent="0.3">
      <c r="A9" s="332" t="s">
        <v>41</v>
      </c>
      <c r="B9" s="322" t="s">
        <v>18</v>
      </c>
      <c r="C9" s="22" t="s">
        <v>88</v>
      </c>
      <c r="D9" s="59">
        <v>11.873035978433558</v>
      </c>
      <c r="E9" s="59">
        <v>12.993958172337978</v>
      </c>
      <c r="F9" s="59">
        <v>14.463231795164033</v>
      </c>
      <c r="G9" s="59">
        <v>16.530296939675821</v>
      </c>
      <c r="H9" s="59">
        <v>16.740281402949535</v>
      </c>
      <c r="I9" s="59">
        <v>16.487298922824635</v>
      </c>
      <c r="J9" s="83">
        <v>11.209505890052355</v>
      </c>
      <c r="K9" s="12"/>
      <c r="L9" s="332" t="s">
        <v>41</v>
      </c>
      <c r="M9" s="322" t="s">
        <v>18</v>
      </c>
      <c r="N9" s="22" t="s">
        <v>88</v>
      </c>
      <c r="O9" s="56">
        <v>240715</v>
      </c>
      <c r="P9" s="56">
        <v>212873</v>
      </c>
      <c r="Q9" s="56">
        <v>198473</v>
      </c>
      <c r="R9" s="56">
        <v>128712</v>
      </c>
      <c r="S9" s="56">
        <v>103772</v>
      </c>
      <c r="T9" s="56">
        <v>68066</v>
      </c>
      <c r="U9" s="384">
        <f>+'13'!U9</f>
        <v>93177</v>
      </c>
    </row>
    <row r="10" spans="1:21" x14ac:dyDescent="0.3">
      <c r="A10" s="332"/>
      <c r="B10" s="322"/>
      <c r="C10" s="22" t="s">
        <v>89</v>
      </c>
      <c r="D10" s="59">
        <v>0.5210362838128062</v>
      </c>
      <c r="E10" s="59">
        <v>0.60573058956895576</v>
      </c>
      <c r="F10" s="59">
        <v>0.94633800603932361</v>
      </c>
      <c r="G10" s="59">
        <v>0.9940461819464077</v>
      </c>
      <c r="H10" s="59">
        <v>0.98557349092327795</v>
      </c>
      <c r="I10" s="59">
        <v>1.2238477121301765</v>
      </c>
      <c r="J10" s="83">
        <v>0.84975526549724978</v>
      </c>
      <c r="K10" s="12"/>
      <c r="L10" s="82"/>
      <c r="M10" s="322"/>
      <c r="N10" s="22" t="s">
        <v>89</v>
      </c>
      <c r="O10" s="56">
        <v>11072.996594195032</v>
      </c>
      <c r="P10" s="56">
        <v>10966.848802415328</v>
      </c>
      <c r="Q10" s="56">
        <v>13025.251295215638</v>
      </c>
      <c r="R10" s="56">
        <v>8481.480348034238</v>
      </c>
      <c r="S10" s="56">
        <v>6807.1108198375869</v>
      </c>
      <c r="T10" s="56">
        <v>5501.061752261382</v>
      </c>
      <c r="U10" s="384">
        <f>+'13'!U10</f>
        <v>7659.0619744439427</v>
      </c>
    </row>
    <row r="11" spans="1:21" ht="12.75" customHeight="1" x14ac:dyDescent="0.3">
      <c r="A11" s="332"/>
      <c r="B11" s="322" t="s">
        <v>19</v>
      </c>
      <c r="C11" s="22" t="s">
        <v>88</v>
      </c>
      <c r="D11" s="59">
        <v>87.937115796565962</v>
      </c>
      <c r="E11" s="59">
        <v>87.006041827662031</v>
      </c>
      <c r="F11" s="59">
        <v>85.536768204835965</v>
      </c>
      <c r="G11" s="59">
        <v>83.154154086018877</v>
      </c>
      <c r="H11" s="59">
        <v>83.250039522886169</v>
      </c>
      <c r="I11" s="59">
        <v>83.376812752671142</v>
      </c>
      <c r="J11" s="83">
        <v>88.790494109947645</v>
      </c>
      <c r="K11" s="12"/>
      <c r="L11" s="82"/>
      <c r="M11" s="322" t="s">
        <v>19</v>
      </c>
      <c r="N11" s="22" t="s">
        <v>88</v>
      </c>
      <c r="O11" s="56">
        <v>1782845</v>
      </c>
      <c r="P11" s="56">
        <v>1425373</v>
      </c>
      <c r="Q11" s="56">
        <v>1173786</v>
      </c>
      <c r="R11" s="56">
        <v>647474</v>
      </c>
      <c r="S11" s="56">
        <v>516062</v>
      </c>
      <c r="T11" s="56">
        <v>344212</v>
      </c>
      <c r="U11" s="384">
        <f>+'13'!U11</f>
        <v>738055</v>
      </c>
    </row>
    <row r="12" spans="1:21" ht="12.75" customHeight="1" x14ac:dyDescent="0.3">
      <c r="A12" s="332"/>
      <c r="B12" s="322"/>
      <c r="C12" s="22" t="s">
        <v>89</v>
      </c>
      <c r="D12" s="59">
        <v>0.53021547667068369</v>
      </c>
      <c r="E12" s="59">
        <v>0.60573058956895576</v>
      </c>
      <c r="F12" s="59">
        <v>0.94633800603932361</v>
      </c>
      <c r="G12" s="59">
        <v>1.0015217460924624</v>
      </c>
      <c r="H12" s="59">
        <v>0.98577072637489416</v>
      </c>
      <c r="I12" s="59">
        <v>1.2241815640307805</v>
      </c>
      <c r="J12" s="83">
        <v>0.84975526549724978</v>
      </c>
      <c r="K12" s="12"/>
      <c r="L12" s="82"/>
      <c r="M12" s="322"/>
      <c r="N12" s="22" t="s">
        <v>89</v>
      </c>
      <c r="O12" s="56">
        <v>42270.313110488642</v>
      </c>
      <c r="P12" s="56">
        <v>39095.339853779355</v>
      </c>
      <c r="Q12" s="56">
        <v>51862.681212663862</v>
      </c>
      <c r="R12" s="56">
        <v>23297.329689867965</v>
      </c>
      <c r="S12" s="56">
        <v>18772.581910536574</v>
      </c>
      <c r="T12" s="56">
        <v>14933.638986180091</v>
      </c>
      <c r="U12" s="384">
        <f>+'13'!U12</f>
        <v>22691.583923511316</v>
      </c>
    </row>
    <row r="13" spans="1:21" ht="12.75" customHeight="1" x14ac:dyDescent="0.3">
      <c r="A13" s="332"/>
      <c r="B13" s="322" t="s">
        <v>36</v>
      </c>
      <c r="C13" s="22" t="s">
        <v>88</v>
      </c>
      <c r="D13" s="59">
        <v>0.1898482250004809</v>
      </c>
      <c r="E13" s="59">
        <v>0</v>
      </c>
      <c r="F13" s="59">
        <v>0</v>
      </c>
      <c r="G13" s="59">
        <v>0.31554897430529782</v>
      </c>
      <c r="H13" s="59">
        <v>9.6790741642926049E-3</v>
      </c>
      <c r="I13" s="59">
        <v>0.13588832450422561</v>
      </c>
      <c r="J13" s="83">
        <v>0</v>
      </c>
      <c r="K13" s="12"/>
      <c r="L13" s="82"/>
      <c r="M13" s="322" t="s">
        <v>36</v>
      </c>
      <c r="N13" s="22" t="s">
        <v>88</v>
      </c>
      <c r="O13" s="56">
        <v>3849</v>
      </c>
      <c r="P13" s="56"/>
      <c r="Q13" s="56"/>
      <c r="R13" s="56">
        <v>2457</v>
      </c>
      <c r="S13" s="56">
        <v>60</v>
      </c>
      <c r="T13" s="56">
        <v>561</v>
      </c>
      <c r="U13" s="384">
        <f>+'13'!U13</f>
        <v>180773</v>
      </c>
    </row>
    <row r="14" spans="1:21" ht="12.75" customHeight="1" x14ac:dyDescent="0.3">
      <c r="A14" s="332"/>
      <c r="B14" s="322"/>
      <c r="C14" s="22" t="s">
        <v>89</v>
      </c>
      <c r="D14" s="59">
        <v>0.10005430596644643</v>
      </c>
      <c r="E14" s="59">
        <v>0</v>
      </c>
      <c r="F14" s="59">
        <v>0</v>
      </c>
      <c r="G14" s="59">
        <v>0.11337728888402053</v>
      </c>
      <c r="H14" s="59">
        <v>9.6818446559447276E-3</v>
      </c>
      <c r="I14" s="59">
        <v>8.2958512847884247E-2</v>
      </c>
      <c r="J14" s="83">
        <v>0</v>
      </c>
      <c r="K14" s="12"/>
      <c r="L14" s="82"/>
      <c r="M14" s="322"/>
      <c r="N14" s="22" t="s">
        <v>89</v>
      </c>
      <c r="O14" s="56">
        <v>2028.018491039961</v>
      </c>
      <c r="P14" s="56"/>
      <c r="Q14" s="56"/>
      <c r="R14" s="56">
        <v>885.15139947920773</v>
      </c>
      <c r="S14" s="56">
        <v>60</v>
      </c>
      <c r="T14" s="56">
        <v>342.6558039782779</v>
      </c>
      <c r="U14" s="384">
        <f>+'13'!U14</f>
        <v>9398.5211711428819</v>
      </c>
    </row>
    <row r="15" spans="1:21" x14ac:dyDescent="0.3">
      <c r="A15" s="332"/>
      <c r="B15" s="322" t="s">
        <v>6</v>
      </c>
      <c r="C15" s="22" t="s">
        <v>88</v>
      </c>
      <c r="D15" s="59">
        <v>100</v>
      </c>
      <c r="E15" s="59">
        <v>100</v>
      </c>
      <c r="F15" s="59">
        <v>100</v>
      </c>
      <c r="G15" s="59">
        <v>100</v>
      </c>
      <c r="H15" s="59">
        <v>100</v>
      </c>
      <c r="I15" s="59">
        <v>100</v>
      </c>
      <c r="J15" s="83">
        <v>100</v>
      </c>
      <c r="K15" s="12"/>
      <c r="L15" s="82"/>
      <c r="M15" s="322" t="s">
        <v>6</v>
      </c>
      <c r="N15" s="22" t="s">
        <v>88</v>
      </c>
      <c r="O15" s="56">
        <v>2027409</v>
      </c>
      <c r="P15" s="56">
        <v>1638246</v>
      </c>
      <c r="Q15" s="56">
        <v>1372259</v>
      </c>
      <c r="R15" s="56">
        <v>778643</v>
      </c>
      <c r="S15" s="56">
        <v>619894</v>
      </c>
      <c r="T15" s="56">
        <v>412839</v>
      </c>
      <c r="U15" s="384">
        <f>+'13'!U15</f>
        <v>831232</v>
      </c>
    </row>
    <row r="16" spans="1:21" x14ac:dyDescent="0.3">
      <c r="A16" s="332"/>
      <c r="B16" s="322"/>
      <c r="C16" s="22" t="s">
        <v>89</v>
      </c>
      <c r="D16" s="59">
        <v>0</v>
      </c>
      <c r="E16" s="59">
        <v>0</v>
      </c>
      <c r="F16" s="59">
        <v>0</v>
      </c>
      <c r="G16" s="59">
        <v>0</v>
      </c>
      <c r="H16" s="59">
        <v>0</v>
      </c>
      <c r="I16" s="59">
        <v>0</v>
      </c>
      <c r="J16" s="83">
        <v>0</v>
      </c>
      <c r="K16" s="12"/>
      <c r="L16" s="82"/>
      <c r="M16" s="322"/>
      <c r="N16" s="22" t="s">
        <v>89</v>
      </c>
      <c r="O16" s="56">
        <v>44634.818292320284</v>
      </c>
      <c r="P16" s="56">
        <v>42559.290520602008</v>
      </c>
      <c r="Q16" s="56">
        <v>54354.434876409599</v>
      </c>
      <c r="R16" s="56">
        <v>25566.780853121207</v>
      </c>
      <c r="S16" s="56">
        <v>20790.997222581191</v>
      </c>
      <c r="T16" s="56">
        <v>16298.45996713995</v>
      </c>
      <c r="U16" s="384">
        <f>+'13'!U16</f>
        <v>24534.69959140247</v>
      </c>
    </row>
    <row r="17" spans="1:21" ht="13.2" customHeight="1" x14ac:dyDescent="0.3">
      <c r="A17" s="332"/>
      <c r="B17" s="278"/>
      <c r="C17" s="278"/>
      <c r="D17" s="278"/>
      <c r="E17" s="322"/>
      <c r="F17" s="322"/>
      <c r="G17" s="322"/>
      <c r="H17" s="322"/>
      <c r="I17" s="483"/>
      <c r="J17" s="104"/>
      <c r="K17" s="12"/>
      <c r="L17" s="82"/>
      <c r="M17" s="278"/>
      <c r="N17" s="278"/>
      <c r="O17" s="156"/>
      <c r="P17" s="338"/>
      <c r="Q17" s="338"/>
      <c r="R17" s="338"/>
      <c r="S17" s="338"/>
      <c r="T17" s="338"/>
      <c r="U17" s="384"/>
    </row>
    <row r="18" spans="1:21" x14ac:dyDescent="0.3">
      <c r="A18" s="332" t="s">
        <v>42</v>
      </c>
      <c r="B18" s="322" t="s">
        <v>18</v>
      </c>
      <c r="C18" s="22" t="s">
        <v>88</v>
      </c>
      <c r="D18" s="59">
        <v>8.4555699693430633</v>
      </c>
      <c r="E18" s="59">
        <v>9.2427180205850821</v>
      </c>
      <c r="F18" s="59">
        <v>11.133302078842595</v>
      </c>
      <c r="G18" s="59">
        <v>13.934407458710332</v>
      </c>
      <c r="H18" s="59">
        <v>12.990305010129616</v>
      </c>
      <c r="I18" s="59">
        <v>15.915983255491881</v>
      </c>
      <c r="J18" s="83">
        <v>14.112383514461499</v>
      </c>
      <c r="K18" s="12"/>
      <c r="L18" s="332" t="s">
        <v>42</v>
      </c>
      <c r="M18" s="322" t="s">
        <v>18</v>
      </c>
      <c r="N18" s="22" t="s">
        <v>88</v>
      </c>
      <c r="O18" s="56">
        <v>225201</v>
      </c>
      <c r="P18" s="56">
        <v>235914</v>
      </c>
      <c r="Q18" s="56">
        <v>265736</v>
      </c>
      <c r="R18" s="56">
        <v>237307</v>
      </c>
      <c r="S18" s="56">
        <v>185308</v>
      </c>
      <c r="T18" s="56">
        <v>177872</v>
      </c>
      <c r="U18" s="384">
        <f>+'13'!U18</f>
        <v>180773</v>
      </c>
    </row>
    <row r="19" spans="1:21" x14ac:dyDescent="0.3">
      <c r="A19" s="332"/>
      <c r="B19" s="322"/>
      <c r="C19" s="22" t="s">
        <v>89</v>
      </c>
      <c r="D19" s="59">
        <v>0.40542510176060892</v>
      </c>
      <c r="E19" s="59">
        <v>0.39930596124066958</v>
      </c>
      <c r="F19" s="59">
        <v>0.62889410849729799</v>
      </c>
      <c r="G19" s="59">
        <v>0.68322312784955819</v>
      </c>
      <c r="H19" s="59">
        <v>0.54408728805957773</v>
      </c>
      <c r="I19" s="59">
        <v>0.86514086537056378</v>
      </c>
      <c r="J19" s="83">
        <v>0.66499730324979489</v>
      </c>
      <c r="K19" s="12"/>
      <c r="L19" s="82"/>
      <c r="M19" s="322"/>
      <c r="N19" s="22" t="s">
        <v>89</v>
      </c>
      <c r="O19" s="56">
        <v>11497.861840394902</v>
      </c>
      <c r="P19" s="56">
        <v>11195.721974312295</v>
      </c>
      <c r="Q19" s="56">
        <v>14279.129699835057</v>
      </c>
      <c r="R19" s="56">
        <v>12556.544481169965</v>
      </c>
      <c r="S19" s="56">
        <v>8029.0955760750685</v>
      </c>
      <c r="T19" s="56">
        <v>10976.330602745709</v>
      </c>
      <c r="U19" s="384">
        <f>+'13'!U19</f>
        <v>9398.5211711428819</v>
      </c>
    </row>
    <row r="20" spans="1:21" x14ac:dyDescent="0.3">
      <c r="A20" s="332"/>
      <c r="B20" s="322" t="s">
        <v>19</v>
      </c>
      <c r="C20" s="22" t="s">
        <v>88</v>
      </c>
      <c r="D20" s="59">
        <v>91.434080075994657</v>
      </c>
      <c r="E20" s="59">
        <v>90.757281979414913</v>
      </c>
      <c r="F20" s="59">
        <v>88.866697921157396</v>
      </c>
      <c r="G20" s="59">
        <v>85.590497871733248</v>
      </c>
      <c r="H20" s="59">
        <v>86.998338602603553</v>
      </c>
      <c r="I20" s="59">
        <v>84.019256004944069</v>
      </c>
      <c r="J20" s="83">
        <v>85.887616485538501</v>
      </c>
      <c r="K20" s="12"/>
      <c r="L20" s="82"/>
      <c r="M20" s="322" t="s">
        <v>19</v>
      </c>
      <c r="N20" s="22" t="s">
        <v>88</v>
      </c>
      <c r="O20" s="56">
        <v>2435205</v>
      </c>
      <c r="P20" s="56">
        <v>2316517</v>
      </c>
      <c r="Q20" s="56">
        <v>2121121</v>
      </c>
      <c r="R20" s="56">
        <v>1457631</v>
      </c>
      <c r="S20" s="56">
        <v>1241040</v>
      </c>
      <c r="T20" s="56">
        <v>936851</v>
      </c>
      <c r="U20" s="384">
        <f>+'13'!U20</f>
        <v>1100180</v>
      </c>
    </row>
    <row r="21" spans="1:21" x14ac:dyDescent="0.3">
      <c r="A21" s="332"/>
      <c r="B21" s="322"/>
      <c r="C21" s="22" t="s">
        <v>89</v>
      </c>
      <c r="D21" s="59">
        <v>0.41155127405989816</v>
      </c>
      <c r="E21" s="59">
        <v>0.39930596124066958</v>
      </c>
      <c r="F21" s="59">
        <v>0.62889410849729799</v>
      </c>
      <c r="G21" s="59">
        <v>0.69855755576764644</v>
      </c>
      <c r="H21" s="59">
        <v>0.54403919632586273</v>
      </c>
      <c r="I21" s="59">
        <v>0.86653643492463539</v>
      </c>
      <c r="J21" s="83">
        <v>0.66499730324979489</v>
      </c>
      <c r="K21" s="12"/>
      <c r="L21" s="82"/>
      <c r="M21" s="322"/>
      <c r="N21" s="22" t="s">
        <v>89</v>
      </c>
      <c r="O21" s="56">
        <v>55051.381461676734</v>
      </c>
      <c r="P21" s="56">
        <v>50616.372897265428</v>
      </c>
      <c r="Q21" s="56">
        <v>82526.752009154952</v>
      </c>
      <c r="R21" s="56">
        <v>40664.446974091203</v>
      </c>
      <c r="S21" s="56">
        <v>30169.394636048968</v>
      </c>
      <c r="T21" s="56">
        <v>24386.941077861713</v>
      </c>
      <c r="U21" s="384">
        <f>+'13'!U21</f>
        <v>29248.028416979472</v>
      </c>
    </row>
    <row r="22" spans="1:21" x14ac:dyDescent="0.3">
      <c r="A22" s="332"/>
      <c r="B22" s="322" t="s">
        <v>36</v>
      </c>
      <c r="C22" s="22" t="s">
        <v>88</v>
      </c>
      <c r="D22" s="59">
        <v>0.11034995466227621</v>
      </c>
      <c r="E22" s="59">
        <v>0</v>
      </c>
      <c r="F22" s="59">
        <v>0</v>
      </c>
      <c r="G22" s="59">
        <v>0.47509466955641982</v>
      </c>
      <c r="H22" s="59">
        <v>1.1356387266826029E-2</v>
      </c>
      <c r="I22" s="59">
        <v>6.4760739564057965E-2</v>
      </c>
      <c r="J22" s="83">
        <v>0</v>
      </c>
      <c r="K22" s="12"/>
      <c r="L22" s="82"/>
      <c r="M22" s="322" t="s">
        <v>36</v>
      </c>
      <c r="N22" s="22" t="s">
        <v>88</v>
      </c>
      <c r="O22" s="56">
        <v>2939</v>
      </c>
      <c r="P22" s="56"/>
      <c r="Q22" s="56"/>
      <c r="R22" s="56">
        <v>8091</v>
      </c>
      <c r="S22" s="56">
        <v>162</v>
      </c>
      <c r="T22" s="56">
        <v>722</v>
      </c>
      <c r="U22" s="384">
        <f>+'13'!U22</f>
        <v>0</v>
      </c>
    </row>
    <row r="23" spans="1:21" x14ac:dyDescent="0.3">
      <c r="A23" s="332"/>
      <c r="B23" s="322"/>
      <c r="C23" s="22" t="s">
        <v>89</v>
      </c>
      <c r="D23" s="59">
        <v>7.2697227831608577E-2</v>
      </c>
      <c r="E23" s="59">
        <v>0</v>
      </c>
      <c r="F23" s="59">
        <v>0</v>
      </c>
      <c r="G23" s="59">
        <v>0.20806258704127839</v>
      </c>
      <c r="H23" s="59">
        <v>5.8625611117349413E-3</v>
      </c>
      <c r="I23" s="59">
        <v>2.8590101940682938E-2</v>
      </c>
      <c r="J23" s="83">
        <v>0</v>
      </c>
      <c r="K23" s="12"/>
      <c r="L23" s="82"/>
      <c r="M23" s="322"/>
      <c r="N23" s="22" t="s">
        <v>89</v>
      </c>
      <c r="O23" s="56">
        <v>1938.0415372225643</v>
      </c>
      <c r="P23" s="56"/>
      <c r="Q23" s="56"/>
      <c r="R23" s="56">
        <v>3564.0901847063997</v>
      </c>
      <c r="S23" s="56">
        <v>83.642094665305933</v>
      </c>
      <c r="T23" s="56">
        <v>319.11126586192472</v>
      </c>
      <c r="U23" s="384">
        <f>+'13'!U23</f>
        <v>0</v>
      </c>
    </row>
    <row r="24" spans="1:21" x14ac:dyDescent="0.3">
      <c r="A24" s="332"/>
      <c r="B24" s="322" t="s">
        <v>6</v>
      </c>
      <c r="C24" s="22" t="s">
        <v>88</v>
      </c>
      <c r="D24" s="59">
        <v>100</v>
      </c>
      <c r="E24" s="59">
        <v>100</v>
      </c>
      <c r="F24" s="59">
        <v>100</v>
      </c>
      <c r="G24" s="59">
        <v>100</v>
      </c>
      <c r="H24" s="59">
        <v>100</v>
      </c>
      <c r="I24" s="59">
        <v>100</v>
      </c>
      <c r="J24" s="83">
        <v>100</v>
      </c>
      <c r="K24" s="12"/>
      <c r="L24" s="82"/>
      <c r="M24" s="322" t="s">
        <v>6</v>
      </c>
      <c r="N24" s="22" t="s">
        <v>88</v>
      </c>
      <c r="O24" s="56">
        <v>2663345</v>
      </c>
      <c r="P24" s="56">
        <v>2552431</v>
      </c>
      <c r="Q24" s="56">
        <v>2386857</v>
      </c>
      <c r="R24" s="56">
        <v>1703029</v>
      </c>
      <c r="S24" s="56">
        <v>1426510</v>
      </c>
      <c r="T24" s="56">
        <v>1115445</v>
      </c>
      <c r="U24" s="384">
        <f>+'13'!U24</f>
        <v>1280953</v>
      </c>
    </row>
    <row r="25" spans="1:21" x14ac:dyDescent="0.3">
      <c r="A25" s="332"/>
      <c r="B25" s="322"/>
      <c r="C25" s="22" t="s">
        <v>89</v>
      </c>
      <c r="D25" s="59">
        <v>0</v>
      </c>
      <c r="E25" s="59">
        <v>0</v>
      </c>
      <c r="F25" s="59">
        <v>0</v>
      </c>
      <c r="G25" s="59">
        <v>0</v>
      </c>
      <c r="H25" s="59">
        <v>0</v>
      </c>
      <c r="I25" s="59">
        <v>0</v>
      </c>
      <c r="J25" s="83">
        <v>0</v>
      </c>
      <c r="K25" s="12"/>
      <c r="L25" s="82"/>
      <c r="M25" s="322"/>
      <c r="N25" s="22" t="s">
        <v>89</v>
      </c>
      <c r="O25" s="56">
        <v>58088.694235710434</v>
      </c>
      <c r="P25" s="56">
        <v>54228.563393739736</v>
      </c>
      <c r="Q25" s="56">
        <v>84958.0285716293</v>
      </c>
      <c r="R25" s="56">
        <v>44244.107554653572</v>
      </c>
      <c r="S25" s="56">
        <v>31773.228110012235</v>
      </c>
      <c r="T25" s="56">
        <v>27725.020313271758</v>
      </c>
      <c r="U25" s="384">
        <f>+'13'!U25</f>
        <v>31988.658222578961</v>
      </c>
    </row>
    <row r="26" spans="1:21" ht="13.2" customHeight="1" x14ac:dyDescent="0.3">
      <c r="A26" s="332"/>
      <c r="B26" s="278"/>
      <c r="C26" s="278"/>
      <c r="D26" s="278"/>
      <c r="E26" s="322"/>
      <c r="F26" s="322"/>
      <c r="G26" s="322"/>
      <c r="H26" s="322"/>
      <c r="I26" s="483"/>
      <c r="J26" s="104"/>
      <c r="K26" s="12"/>
      <c r="L26" s="82"/>
      <c r="M26" s="278"/>
      <c r="N26" s="278"/>
      <c r="O26" s="156"/>
      <c r="P26" s="338"/>
      <c r="Q26" s="338"/>
      <c r="R26" s="338"/>
      <c r="S26" s="338"/>
      <c r="T26" s="338"/>
      <c r="U26" s="384"/>
    </row>
    <row r="27" spans="1:21" ht="15" x14ac:dyDescent="0.3">
      <c r="A27" s="332" t="s">
        <v>112</v>
      </c>
      <c r="B27" s="322" t="s">
        <v>18</v>
      </c>
      <c r="C27" s="22" t="s">
        <v>88</v>
      </c>
      <c r="D27" s="59">
        <v>9.9326462227607752</v>
      </c>
      <c r="E27" s="59">
        <v>10.709176584117554</v>
      </c>
      <c r="F27" s="59">
        <v>12.348887344790636</v>
      </c>
      <c r="G27" s="59">
        <v>14.748887040672578</v>
      </c>
      <c r="H27" s="59">
        <v>14.12624291195678</v>
      </c>
      <c r="I27" s="59">
        <v>16.07037190255755</v>
      </c>
      <c r="J27" s="83">
        <v>12.969981322658764</v>
      </c>
      <c r="K27" s="12"/>
      <c r="L27" s="332" t="s">
        <v>112</v>
      </c>
      <c r="M27" s="322" t="s">
        <v>18</v>
      </c>
      <c r="N27" s="22" t="s">
        <v>88</v>
      </c>
      <c r="O27" s="56">
        <v>465916</v>
      </c>
      <c r="P27" s="56">
        <v>448787</v>
      </c>
      <c r="Q27" s="56">
        <v>464209</v>
      </c>
      <c r="R27" s="56">
        <v>366019</v>
      </c>
      <c r="S27" s="56">
        <v>289080</v>
      </c>
      <c r="T27" s="56">
        <v>245938</v>
      </c>
      <c r="U27" s="384">
        <f>+'13'!U27</f>
        <v>273950</v>
      </c>
    </row>
    <row r="28" spans="1:21" x14ac:dyDescent="0.3">
      <c r="A28" s="332"/>
      <c r="B28" s="322"/>
      <c r="C28" s="22" t="s">
        <v>89</v>
      </c>
      <c r="D28" s="59">
        <v>0.35013768808394086</v>
      </c>
      <c r="E28" s="59">
        <v>0.35078597599737843</v>
      </c>
      <c r="F28" s="59">
        <v>0.62701953890835904</v>
      </c>
      <c r="G28" s="59">
        <v>0.58152630191883903</v>
      </c>
      <c r="H28" s="59">
        <v>0.55119454620665564</v>
      </c>
      <c r="I28" s="59">
        <v>0.78089597524256282</v>
      </c>
      <c r="J28" s="83">
        <v>0.51825010635255908</v>
      </c>
      <c r="K28" s="12"/>
      <c r="L28" s="82"/>
      <c r="M28" s="322"/>
      <c r="N28" s="22" t="s">
        <v>89</v>
      </c>
      <c r="O28" s="56">
        <v>17222.095781822081</v>
      </c>
      <c r="P28" s="56">
        <v>16522.799012047511</v>
      </c>
      <c r="Q28" s="56">
        <v>22766.599301151338</v>
      </c>
      <c r="R28" s="56">
        <v>15767.767247583102</v>
      </c>
      <c r="S28" s="56">
        <v>12155.222500038712</v>
      </c>
      <c r="T28" s="56">
        <v>13368.677294647041</v>
      </c>
      <c r="U28" s="384">
        <f>+'13'!U28</f>
        <v>12035.648021060879</v>
      </c>
    </row>
    <row r="29" spans="1:21" x14ac:dyDescent="0.3">
      <c r="A29" s="332"/>
      <c r="B29" s="322" t="s">
        <v>19</v>
      </c>
      <c r="C29" s="22" t="s">
        <v>88</v>
      </c>
      <c r="D29" s="59">
        <v>89.922643566471407</v>
      </c>
      <c r="E29" s="59">
        <v>89.290823415882443</v>
      </c>
      <c r="F29" s="59">
        <v>87.65111265520936</v>
      </c>
      <c r="G29" s="59">
        <v>84.826076935227547</v>
      </c>
      <c r="H29" s="59">
        <v>85.862908790248653</v>
      </c>
      <c r="I29" s="59">
        <v>83.845646299826143</v>
      </c>
      <c r="J29" s="83">
        <v>87.030018677341232</v>
      </c>
      <c r="K29" s="12"/>
      <c r="L29" s="82"/>
      <c r="M29" s="322" t="s">
        <v>19</v>
      </c>
      <c r="N29" s="22" t="s">
        <v>88</v>
      </c>
      <c r="O29" s="56">
        <v>4218050</v>
      </c>
      <c r="P29" s="56">
        <v>3741890</v>
      </c>
      <c r="Q29" s="56">
        <v>3294907</v>
      </c>
      <c r="R29" s="56">
        <v>2105105</v>
      </c>
      <c r="S29" s="56">
        <v>1757102</v>
      </c>
      <c r="T29" s="56">
        <v>1281063</v>
      </c>
      <c r="U29" s="384">
        <f>+'13'!U29</f>
        <v>1838235</v>
      </c>
    </row>
    <row r="30" spans="1:21" x14ac:dyDescent="0.3">
      <c r="A30" s="332"/>
      <c r="B30" s="322"/>
      <c r="C30" s="22" t="s">
        <v>89</v>
      </c>
      <c r="D30" s="59">
        <v>0.35506425221723487</v>
      </c>
      <c r="E30" s="59">
        <v>0.35078597599737837</v>
      </c>
      <c r="F30" s="59">
        <v>0.62701953890835893</v>
      </c>
      <c r="G30" s="59">
        <v>0.58957362078089659</v>
      </c>
      <c r="H30" s="59">
        <v>0.55116583079176273</v>
      </c>
      <c r="I30" s="59">
        <v>0.78110057599347271</v>
      </c>
      <c r="J30" s="83">
        <v>0.51825010635255908</v>
      </c>
      <c r="K30" s="12"/>
      <c r="L30" s="82"/>
      <c r="M30" s="322"/>
      <c r="N30" s="22" t="s">
        <v>89</v>
      </c>
      <c r="O30" s="56">
        <v>77952.877000467895</v>
      </c>
      <c r="P30" s="56">
        <v>72561.962142070246</v>
      </c>
      <c r="Q30" s="56">
        <v>116234.92147080433</v>
      </c>
      <c r="R30" s="56">
        <v>50683.737263644616</v>
      </c>
      <c r="S30" s="56">
        <v>40077.414665062242</v>
      </c>
      <c r="T30" s="56">
        <v>31631.008449722587</v>
      </c>
      <c r="U30" s="384">
        <f>+'13'!U30</f>
        <v>39085.424414853544</v>
      </c>
    </row>
    <row r="31" spans="1:21" x14ac:dyDescent="0.3">
      <c r="A31" s="332"/>
      <c r="B31" s="322" t="s">
        <v>36</v>
      </c>
      <c r="C31" s="22" t="s">
        <v>88</v>
      </c>
      <c r="D31" s="59">
        <v>0.14471021076782112</v>
      </c>
      <c r="E31" s="59">
        <v>0</v>
      </c>
      <c r="F31" s="59">
        <v>0</v>
      </c>
      <c r="G31" s="59">
        <v>0.425036024099881</v>
      </c>
      <c r="H31" s="59">
        <v>1.0848297794570378E-2</v>
      </c>
      <c r="I31" s="59">
        <v>8.3981797616304643E-2</v>
      </c>
      <c r="J31" s="83">
        <v>0</v>
      </c>
      <c r="K31" s="12"/>
      <c r="L31" s="82"/>
      <c r="M31" s="322" t="s">
        <v>36</v>
      </c>
      <c r="N31" s="22" t="s">
        <v>88</v>
      </c>
      <c r="O31" s="56">
        <v>6788</v>
      </c>
      <c r="P31" s="56"/>
      <c r="Q31" s="56"/>
      <c r="R31" s="56">
        <v>10548</v>
      </c>
      <c r="S31" s="56">
        <v>222</v>
      </c>
      <c r="T31" s="56">
        <v>1283</v>
      </c>
      <c r="U31" s="384">
        <f>+'13'!U31</f>
        <v>0</v>
      </c>
    </row>
    <row r="32" spans="1:21" x14ac:dyDescent="0.3">
      <c r="A32" s="332"/>
      <c r="B32" s="322"/>
      <c r="C32" s="22" t="s">
        <v>89</v>
      </c>
      <c r="D32" s="59">
        <v>5.9830097896681124E-2</v>
      </c>
      <c r="E32" s="59">
        <v>0</v>
      </c>
      <c r="F32" s="59">
        <v>0</v>
      </c>
      <c r="G32" s="59">
        <v>0.14690842989129568</v>
      </c>
      <c r="H32" s="59">
        <v>5.0302172759631976E-3</v>
      </c>
      <c r="I32" s="59">
        <v>3.0682879308352246E-2</v>
      </c>
      <c r="J32" s="83">
        <v>0</v>
      </c>
      <c r="K32" s="12"/>
      <c r="L32" s="82"/>
      <c r="M32" s="322"/>
      <c r="N32" s="22" t="s">
        <v>89</v>
      </c>
      <c r="O32" s="56">
        <v>2805.6692606221427</v>
      </c>
      <c r="P32" s="56"/>
      <c r="Q32" s="56"/>
      <c r="R32" s="56">
        <v>3666.324724576772</v>
      </c>
      <c r="S32" s="56">
        <v>102.93687385966217</v>
      </c>
      <c r="T32" s="56">
        <v>468.23605158082393</v>
      </c>
      <c r="U32" s="384">
        <f>+'13'!U32</f>
        <v>0</v>
      </c>
    </row>
    <row r="33" spans="1:21" x14ac:dyDescent="0.3">
      <c r="A33" s="332"/>
      <c r="B33" s="322" t="s">
        <v>6</v>
      </c>
      <c r="C33" s="22" t="s">
        <v>88</v>
      </c>
      <c r="D33" s="59">
        <v>100</v>
      </c>
      <c r="E33" s="59">
        <v>100</v>
      </c>
      <c r="F33" s="59">
        <v>100</v>
      </c>
      <c r="G33" s="59">
        <v>100</v>
      </c>
      <c r="H33" s="59">
        <v>100</v>
      </c>
      <c r="I33" s="59">
        <v>100</v>
      </c>
      <c r="J33" s="83">
        <v>100</v>
      </c>
      <c r="K33" s="12"/>
      <c r="L33" s="82"/>
      <c r="M33" s="322" t="s">
        <v>6</v>
      </c>
      <c r="N33" s="22" t="s">
        <v>88</v>
      </c>
      <c r="O33" s="56">
        <v>4690754</v>
      </c>
      <c r="P33" s="56">
        <v>4190677</v>
      </c>
      <c r="Q33" s="56">
        <v>3759116</v>
      </c>
      <c r="R33" s="56">
        <v>2481672</v>
      </c>
      <c r="S33" s="56">
        <v>2046404</v>
      </c>
      <c r="T33" s="56">
        <v>1528284</v>
      </c>
      <c r="U33" s="384">
        <f>+'13'!U33</f>
        <v>2112185</v>
      </c>
    </row>
    <row r="34" spans="1:21" x14ac:dyDescent="0.3">
      <c r="A34" s="332"/>
      <c r="B34" s="322"/>
      <c r="C34" s="22" t="s">
        <v>89</v>
      </c>
      <c r="D34" s="59">
        <v>0</v>
      </c>
      <c r="E34" s="59">
        <v>0</v>
      </c>
      <c r="F34" s="59">
        <v>0</v>
      </c>
      <c r="G34" s="59">
        <v>0</v>
      </c>
      <c r="H34" s="59">
        <v>0</v>
      </c>
      <c r="I34" s="59">
        <v>0</v>
      </c>
      <c r="J34" s="83">
        <v>0</v>
      </c>
      <c r="K34" s="12"/>
      <c r="L34" s="82"/>
      <c r="M34" s="322"/>
      <c r="N34" s="22" t="s">
        <v>89</v>
      </c>
      <c r="O34" s="56">
        <v>81953.172768905279</v>
      </c>
      <c r="P34" s="56">
        <v>78651.563779805962</v>
      </c>
      <c r="Q34" s="56">
        <v>120326.94132195668</v>
      </c>
      <c r="R34" s="56">
        <v>55542.084518366333</v>
      </c>
      <c r="S34" s="56">
        <v>43217.35498650965</v>
      </c>
      <c r="T34" s="56">
        <v>35353.325537418576</v>
      </c>
      <c r="U34" s="384">
        <f>+'13'!U34</f>
        <v>42551.905377555282</v>
      </c>
    </row>
    <row r="35" spans="1:21" ht="13.2" customHeight="1" x14ac:dyDescent="0.3">
      <c r="A35" s="332"/>
      <c r="B35" s="278"/>
      <c r="C35" s="278"/>
      <c r="D35" s="278"/>
      <c r="E35" s="322"/>
      <c r="F35" s="322"/>
      <c r="G35" s="322"/>
      <c r="H35" s="322"/>
      <c r="I35" s="483"/>
      <c r="J35" s="104"/>
      <c r="K35" s="12"/>
      <c r="L35" s="82"/>
      <c r="M35" s="278"/>
      <c r="N35" s="278"/>
      <c r="O35" s="156"/>
      <c r="P35" s="338"/>
      <c r="Q35" s="338"/>
      <c r="R35" s="338"/>
      <c r="S35" s="338"/>
      <c r="T35" s="338"/>
      <c r="U35" s="384"/>
    </row>
    <row r="36" spans="1:21" x14ac:dyDescent="0.3">
      <c r="A36" s="332" t="s">
        <v>21</v>
      </c>
      <c r="B36" s="322" t="s">
        <v>18</v>
      </c>
      <c r="C36" s="22" t="s">
        <v>88</v>
      </c>
      <c r="D36" s="59">
        <v>5.1822315536567061</v>
      </c>
      <c r="E36" s="59">
        <v>5.6102980610802415</v>
      </c>
      <c r="F36" s="59">
        <v>6.8402270517335735</v>
      </c>
      <c r="G36" s="59">
        <v>8.1115041970491539</v>
      </c>
      <c r="H36" s="59">
        <v>8.3477167058188915</v>
      </c>
      <c r="I36" s="59">
        <v>8.9039346031939726</v>
      </c>
      <c r="J36" s="83">
        <v>10.307156107287506</v>
      </c>
      <c r="K36" s="12"/>
      <c r="L36" s="332" t="s">
        <v>21</v>
      </c>
      <c r="M36" s="322" t="s">
        <v>18</v>
      </c>
      <c r="N36" s="22" t="s">
        <v>88</v>
      </c>
      <c r="O36" s="56">
        <v>592030</v>
      </c>
      <c r="P36" s="56">
        <v>695237</v>
      </c>
      <c r="Q36" s="56">
        <v>901692</v>
      </c>
      <c r="R36" s="56">
        <v>1198438</v>
      </c>
      <c r="S36" s="56">
        <v>1292490</v>
      </c>
      <c r="T36" s="56">
        <v>1447318</v>
      </c>
      <c r="U36" s="384">
        <f>+'13'!U36</f>
        <v>1795537</v>
      </c>
    </row>
    <row r="37" spans="1:21" x14ac:dyDescent="0.3">
      <c r="A37" s="332"/>
      <c r="B37" s="322"/>
      <c r="C37" s="22" t="s">
        <v>89</v>
      </c>
      <c r="D37" s="59">
        <v>0.17561596862952003</v>
      </c>
      <c r="E37" s="59">
        <v>0.18081976344582562</v>
      </c>
      <c r="F37" s="59">
        <v>0.29065837672589961</v>
      </c>
      <c r="G37" s="59">
        <v>0.20820870545673206</v>
      </c>
      <c r="H37" s="59">
        <v>0.15518764921738518</v>
      </c>
      <c r="I37" s="59">
        <v>0.19150010796204719</v>
      </c>
      <c r="J37" s="83">
        <v>0.30838659221488546</v>
      </c>
      <c r="K37" s="12"/>
      <c r="L37" s="82"/>
      <c r="M37" s="322"/>
      <c r="N37" s="22" t="s">
        <v>89</v>
      </c>
      <c r="O37" s="56">
        <v>19986.649137298882</v>
      </c>
      <c r="P37" s="56">
        <v>23439.462891458214</v>
      </c>
      <c r="Q37" s="56">
        <v>40521.529215212548</v>
      </c>
      <c r="R37" s="56">
        <v>36038.428975986732</v>
      </c>
      <c r="S37" s="56">
        <v>26582.652456815522</v>
      </c>
      <c r="T37" s="56">
        <v>33013.049899396101</v>
      </c>
      <c r="U37" s="384">
        <f>+'13'!U37</f>
        <v>66981.749096865431</v>
      </c>
    </row>
    <row r="38" spans="1:21" x14ac:dyDescent="0.3">
      <c r="A38" s="332"/>
      <c r="B38" s="322" t="s">
        <v>19</v>
      </c>
      <c r="C38" s="22" t="s">
        <v>88</v>
      </c>
      <c r="D38" s="59">
        <v>94.724055338876695</v>
      </c>
      <c r="E38" s="59">
        <v>94.389701938919757</v>
      </c>
      <c r="F38" s="59">
        <v>93.159772948266422</v>
      </c>
      <c r="G38" s="59">
        <v>91.518271253934216</v>
      </c>
      <c r="H38" s="59">
        <v>91.634625395494311</v>
      </c>
      <c r="I38" s="59">
        <v>90.998879925449728</v>
      </c>
      <c r="J38" s="83">
        <v>89.692843892712489</v>
      </c>
      <c r="K38" s="12"/>
      <c r="L38" s="82"/>
      <c r="M38" s="322" t="s">
        <v>19</v>
      </c>
      <c r="N38" s="22" t="s">
        <v>88</v>
      </c>
      <c r="O38" s="56">
        <v>10821493</v>
      </c>
      <c r="P38" s="56">
        <v>11696921</v>
      </c>
      <c r="Q38" s="56">
        <v>12280502</v>
      </c>
      <c r="R38" s="56">
        <v>13521410</v>
      </c>
      <c r="S38" s="56">
        <v>14187932</v>
      </c>
      <c r="T38" s="56">
        <v>14795940</v>
      </c>
      <c r="U38" s="384">
        <f>+'13'!U38</f>
        <v>15624758</v>
      </c>
    </row>
    <row r="39" spans="1:21" x14ac:dyDescent="0.3">
      <c r="A39" s="332"/>
      <c r="B39" s="322"/>
      <c r="C39" s="22" t="s">
        <v>89</v>
      </c>
      <c r="D39" s="59">
        <v>0.17724270439039302</v>
      </c>
      <c r="E39" s="59">
        <v>0.18081976344582562</v>
      </c>
      <c r="F39" s="59">
        <v>0.29065837672589961</v>
      </c>
      <c r="G39" s="59">
        <v>0.23244266841150021</v>
      </c>
      <c r="H39" s="59">
        <v>0.15498696571776785</v>
      </c>
      <c r="I39" s="59">
        <v>0.19162068667811136</v>
      </c>
      <c r="J39" s="83">
        <v>0.30838659221488546</v>
      </c>
      <c r="K39" s="12"/>
      <c r="L39" s="82"/>
      <c r="M39" s="322"/>
      <c r="N39" s="22" t="s">
        <v>89</v>
      </c>
      <c r="O39" s="56">
        <v>116121.5585796228</v>
      </c>
      <c r="P39" s="56">
        <v>143564.64121954827</v>
      </c>
      <c r="Q39" s="56">
        <v>358099.81184704654</v>
      </c>
      <c r="R39" s="56">
        <v>260091.30592072642</v>
      </c>
      <c r="S39" s="56">
        <v>144590.05777069504</v>
      </c>
      <c r="T39" s="56">
        <v>154808.9673519927</v>
      </c>
      <c r="U39" s="384">
        <f>+'13'!U39</f>
        <v>191926.51021877007</v>
      </c>
    </row>
    <row r="40" spans="1:21" x14ac:dyDescent="0.3">
      <c r="A40" s="332"/>
      <c r="B40" s="322" t="s">
        <v>36</v>
      </c>
      <c r="C40" s="22" t="s">
        <v>88</v>
      </c>
      <c r="D40" s="59">
        <v>9.371310746659578E-2</v>
      </c>
      <c r="E40" s="59">
        <v>0</v>
      </c>
      <c r="F40" s="59">
        <v>0</v>
      </c>
      <c r="G40" s="59">
        <v>0.37022454901662977</v>
      </c>
      <c r="H40" s="59">
        <v>1.7657898686805198E-2</v>
      </c>
      <c r="I40" s="59">
        <v>9.7185471356301303E-2</v>
      </c>
      <c r="J40" s="83">
        <v>0</v>
      </c>
      <c r="K40" s="12"/>
      <c r="L40" s="82"/>
      <c r="M40" s="322" t="s">
        <v>36</v>
      </c>
      <c r="N40" s="22" t="s">
        <v>88</v>
      </c>
      <c r="O40" s="56">
        <v>10706</v>
      </c>
      <c r="P40" s="56"/>
      <c r="Q40" s="56"/>
      <c r="R40" s="56">
        <v>54699</v>
      </c>
      <c r="S40" s="56">
        <v>2734</v>
      </c>
      <c r="T40" s="56">
        <v>15802</v>
      </c>
      <c r="U40" s="384">
        <f>+'13'!U40</f>
        <v>0</v>
      </c>
    </row>
    <row r="41" spans="1:21" x14ac:dyDescent="0.3">
      <c r="A41" s="332"/>
      <c r="B41" s="322"/>
      <c r="C41" s="22" t="s">
        <v>89</v>
      </c>
      <c r="D41" s="59">
        <v>2.294472795141287E-2</v>
      </c>
      <c r="E41" s="59">
        <v>0</v>
      </c>
      <c r="F41" s="59">
        <v>0</v>
      </c>
      <c r="G41" s="59">
        <v>9.5284236978442724E-2</v>
      </c>
      <c r="H41" s="59">
        <v>6.0131498956844222E-3</v>
      </c>
      <c r="I41" s="59">
        <v>1.3965681325681241E-2</v>
      </c>
      <c r="J41" s="83">
        <v>0</v>
      </c>
      <c r="K41" s="12"/>
      <c r="L41" s="82"/>
      <c r="M41" s="322"/>
      <c r="N41" s="22" t="s">
        <v>89</v>
      </c>
      <c r="O41" s="56">
        <v>2616.8144756554675</v>
      </c>
      <c r="P41" s="56"/>
      <c r="Q41" s="56"/>
      <c r="R41" s="56">
        <v>14170.719052153396</v>
      </c>
      <c r="S41" s="56">
        <v>931.49830679990805</v>
      </c>
      <c r="T41" s="56">
        <v>2278.7757076936737</v>
      </c>
      <c r="U41" s="384">
        <f>+'13'!U41</f>
        <v>0</v>
      </c>
    </row>
    <row r="42" spans="1:21" x14ac:dyDescent="0.3">
      <c r="A42" s="332"/>
      <c r="B42" s="322" t="s">
        <v>6</v>
      </c>
      <c r="C42" s="22" t="s">
        <v>88</v>
      </c>
      <c r="D42" s="59">
        <v>100</v>
      </c>
      <c r="E42" s="59">
        <v>100</v>
      </c>
      <c r="F42" s="59">
        <v>100</v>
      </c>
      <c r="G42" s="59">
        <v>100</v>
      </c>
      <c r="H42" s="59">
        <v>100</v>
      </c>
      <c r="I42" s="59">
        <v>100</v>
      </c>
      <c r="J42" s="83">
        <v>100</v>
      </c>
      <c r="K42" s="12"/>
      <c r="L42" s="82"/>
      <c r="M42" s="322" t="s">
        <v>6</v>
      </c>
      <c r="N42" s="22" t="s">
        <v>88</v>
      </c>
      <c r="O42" s="56">
        <v>11424229</v>
      </c>
      <c r="P42" s="56">
        <v>12392158</v>
      </c>
      <c r="Q42" s="56">
        <v>13182194</v>
      </c>
      <c r="R42" s="56">
        <v>14774547</v>
      </c>
      <c r="S42" s="56">
        <v>15483156</v>
      </c>
      <c r="T42" s="56">
        <v>16259060</v>
      </c>
      <c r="U42" s="384">
        <f>+'13'!U42</f>
        <v>17420295</v>
      </c>
    </row>
    <row r="43" spans="1:21" x14ac:dyDescent="0.3">
      <c r="A43" s="332"/>
      <c r="B43" s="322"/>
      <c r="C43" s="22" t="s">
        <v>89</v>
      </c>
      <c r="D43" s="59">
        <v>0</v>
      </c>
      <c r="E43" s="59">
        <v>0</v>
      </c>
      <c r="F43" s="59">
        <v>0</v>
      </c>
      <c r="G43" s="59">
        <v>0</v>
      </c>
      <c r="H43" s="59">
        <v>0</v>
      </c>
      <c r="I43" s="59">
        <v>0</v>
      </c>
      <c r="J43" s="83">
        <v>0</v>
      </c>
      <c r="K43" s="12"/>
      <c r="L43" s="82"/>
      <c r="M43" s="322"/>
      <c r="N43" s="22" t="s">
        <v>89</v>
      </c>
      <c r="O43" s="56">
        <v>117127.07351133804</v>
      </c>
      <c r="P43" s="56">
        <v>148819.55970318447</v>
      </c>
      <c r="Q43" s="56">
        <v>372314.69530548417</v>
      </c>
      <c r="R43" s="56">
        <v>278715.72350475815</v>
      </c>
      <c r="S43" s="56">
        <v>154078.77547809694</v>
      </c>
      <c r="T43" s="56">
        <v>163365.20637213654</v>
      </c>
      <c r="U43" s="384">
        <f>+'13'!U43</f>
        <v>231039.68154737155</v>
      </c>
    </row>
    <row r="44" spans="1:21" x14ac:dyDescent="0.3">
      <c r="A44" s="332"/>
      <c r="B44" s="278"/>
      <c r="C44" s="278"/>
      <c r="D44" s="278"/>
      <c r="E44" s="322"/>
      <c r="F44" s="322"/>
      <c r="G44" s="322"/>
      <c r="H44" s="322"/>
      <c r="I44" s="483"/>
      <c r="J44" s="104"/>
      <c r="K44" s="12"/>
      <c r="L44" s="82"/>
      <c r="M44" s="278"/>
      <c r="N44" s="278"/>
      <c r="O44" s="156"/>
      <c r="P44" s="338"/>
      <c r="Q44" s="338"/>
      <c r="R44" s="338"/>
      <c r="S44" s="338"/>
      <c r="T44" s="338"/>
      <c r="U44" s="384"/>
    </row>
    <row r="45" spans="1:21" x14ac:dyDescent="0.3">
      <c r="A45" s="332" t="s">
        <v>6</v>
      </c>
      <c r="B45" s="322" t="s">
        <v>18</v>
      </c>
      <c r="C45" s="22" t="s">
        <v>88</v>
      </c>
      <c r="D45" s="59">
        <v>6.5649836552728598</v>
      </c>
      <c r="E45" s="59">
        <v>6.8988444979401891</v>
      </c>
      <c r="F45" s="59">
        <v>8.0625465209006855</v>
      </c>
      <c r="G45" s="59">
        <v>9.0660474348407369</v>
      </c>
      <c r="H45" s="59">
        <v>9.0223028986466289</v>
      </c>
      <c r="I45" s="59">
        <v>9.519442587943427</v>
      </c>
      <c r="J45" s="83">
        <v>10.595106202591785</v>
      </c>
      <c r="K45" s="12"/>
      <c r="L45" s="332" t="s">
        <v>6</v>
      </c>
      <c r="M45" s="322" t="s">
        <v>18</v>
      </c>
      <c r="N45" s="22" t="s">
        <v>88</v>
      </c>
      <c r="O45" s="56">
        <v>1057946</v>
      </c>
      <c r="P45" s="56">
        <v>1144024</v>
      </c>
      <c r="Q45" s="56">
        <v>1365901</v>
      </c>
      <c r="R45" s="56">
        <v>1564457</v>
      </c>
      <c r="S45" s="56">
        <v>1581570</v>
      </c>
      <c r="T45" s="56">
        <v>1693256</v>
      </c>
      <c r="U45" s="384">
        <f>+'13'!U45</f>
        <v>2069487</v>
      </c>
    </row>
    <row r="46" spans="1:21" x14ac:dyDescent="0.3">
      <c r="A46" s="332"/>
      <c r="B46" s="322"/>
      <c r="C46" s="22" t="s">
        <v>89</v>
      </c>
      <c r="D46" s="59">
        <v>0.17797653475537645</v>
      </c>
      <c r="E46" s="59">
        <v>0.17677443152106004</v>
      </c>
      <c r="F46" s="59">
        <v>0.29761848701138338</v>
      </c>
      <c r="G46" s="59">
        <v>0.20529881421177512</v>
      </c>
      <c r="H46" s="59">
        <v>0.16689261722870605</v>
      </c>
      <c r="I46" s="59">
        <v>0.20099670876813303</v>
      </c>
      <c r="J46" s="83">
        <v>0.28438766282605554</v>
      </c>
      <c r="K46" s="12"/>
      <c r="L46" s="82"/>
      <c r="M46" s="322"/>
      <c r="N46" s="22" t="s">
        <v>89</v>
      </c>
      <c r="O46" s="56">
        <v>29303.062736204392</v>
      </c>
      <c r="P46" s="56">
        <v>31757.655240949171</v>
      </c>
      <c r="Q46" s="56">
        <v>50794.575728422882</v>
      </c>
      <c r="R46" s="56">
        <v>41317.906721746265</v>
      </c>
      <c r="S46" s="56">
        <v>32437.621943103535</v>
      </c>
      <c r="T46" s="56">
        <v>38548.548436744961</v>
      </c>
      <c r="U46" s="384">
        <f>+'13'!U46</f>
        <v>69417.740445116637</v>
      </c>
    </row>
    <row r="47" spans="1:21" x14ac:dyDescent="0.3">
      <c r="A47" s="332"/>
      <c r="B47" s="322" t="s">
        <v>19</v>
      </c>
      <c r="C47" s="22" t="s">
        <v>88</v>
      </c>
      <c r="D47" s="59">
        <v>93.326458985405068</v>
      </c>
      <c r="E47" s="59">
        <v>93.101155502059811</v>
      </c>
      <c r="F47" s="59">
        <v>91.937453479099318</v>
      </c>
      <c r="G47" s="59">
        <v>90.555845402750151</v>
      </c>
      <c r="H47" s="59">
        <v>90.96083415670445</v>
      </c>
      <c r="I47" s="59">
        <v>90.384505972336285</v>
      </c>
      <c r="J47" s="83">
        <v>89.404893797408221</v>
      </c>
      <c r="K47" s="12"/>
      <c r="L47" s="82"/>
      <c r="M47" s="322" t="s">
        <v>19</v>
      </c>
      <c r="N47" s="22" t="s">
        <v>88</v>
      </c>
      <c r="O47" s="56">
        <v>15039543</v>
      </c>
      <c r="P47" s="56">
        <v>15438811</v>
      </c>
      <c r="Q47" s="56">
        <v>15575409</v>
      </c>
      <c r="R47" s="56">
        <v>15626515</v>
      </c>
      <c r="S47" s="56">
        <v>15945034</v>
      </c>
      <c r="T47" s="56">
        <v>16077003</v>
      </c>
      <c r="U47" s="384">
        <f>+'13'!U47</f>
        <v>17462993</v>
      </c>
    </row>
    <row r="48" spans="1:21" x14ac:dyDescent="0.3">
      <c r="A48" s="332"/>
      <c r="B48" s="322"/>
      <c r="C48" s="22" t="s">
        <v>89</v>
      </c>
      <c r="D48" s="59">
        <v>0.17919345317485699</v>
      </c>
      <c r="E48" s="59">
        <v>0.17677443152106004</v>
      </c>
      <c r="F48" s="59">
        <v>0.29761848701138338</v>
      </c>
      <c r="G48" s="59">
        <v>0.22126640789030524</v>
      </c>
      <c r="H48" s="59">
        <v>0.16674233655287818</v>
      </c>
      <c r="I48" s="59">
        <v>0.20091694538666985</v>
      </c>
      <c r="J48" s="83">
        <v>0.28438766282605554</v>
      </c>
      <c r="K48" s="12"/>
      <c r="L48" s="82"/>
      <c r="M48" s="322"/>
      <c r="N48" s="22" t="s">
        <v>89</v>
      </c>
      <c r="O48" s="56">
        <v>129602.57378792901</v>
      </c>
      <c r="P48" s="56">
        <v>159706.94426905079</v>
      </c>
      <c r="Q48" s="56">
        <v>437970.42974439514</v>
      </c>
      <c r="R48" s="56">
        <v>278647.25770291034</v>
      </c>
      <c r="S48" s="56">
        <v>157595.22239850249</v>
      </c>
      <c r="T48" s="56">
        <v>161526.8250245238</v>
      </c>
      <c r="U48" s="384">
        <f>+'13'!U48</f>
        <v>201296.30976431008</v>
      </c>
    </row>
    <row r="49" spans="1:22" x14ac:dyDescent="0.3">
      <c r="A49" s="332"/>
      <c r="B49" s="322" t="s">
        <v>36</v>
      </c>
      <c r="C49" s="22" t="s">
        <v>88</v>
      </c>
      <c r="D49" s="59">
        <v>0.10855735932206692</v>
      </c>
      <c r="E49" s="59">
        <v>0</v>
      </c>
      <c r="F49" s="59">
        <v>0</v>
      </c>
      <c r="G49" s="59">
        <v>0.37810716240910014</v>
      </c>
      <c r="H49" s="59">
        <v>1.6862944648924447E-2</v>
      </c>
      <c r="I49" s="59">
        <v>9.6051439720286513E-2</v>
      </c>
      <c r="J49" s="83">
        <v>0</v>
      </c>
      <c r="K49" s="12"/>
      <c r="L49" s="82"/>
      <c r="M49" s="322" t="s">
        <v>36</v>
      </c>
      <c r="N49" s="22" t="s">
        <v>88</v>
      </c>
      <c r="O49" s="56">
        <v>17494</v>
      </c>
      <c r="P49" s="56"/>
      <c r="Q49" s="56"/>
      <c r="R49" s="56">
        <v>65247</v>
      </c>
      <c r="S49" s="56">
        <v>2956</v>
      </c>
      <c r="T49" s="56">
        <v>17085</v>
      </c>
      <c r="U49" s="384">
        <f>+'13'!U49</f>
        <v>0</v>
      </c>
    </row>
    <row r="50" spans="1:22" x14ac:dyDescent="0.3">
      <c r="A50" s="332"/>
      <c r="B50" s="322"/>
      <c r="C50" s="22" t="s">
        <v>89</v>
      </c>
      <c r="D50" s="59">
        <v>2.3792331970332141E-2</v>
      </c>
      <c r="E50" s="59">
        <v>0</v>
      </c>
      <c r="F50" s="59">
        <v>0</v>
      </c>
      <c r="G50" s="59">
        <v>8.3482411741066451E-2</v>
      </c>
      <c r="H50" s="59">
        <v>5.3454799176740455E-3</v>
      </c>
      <c r="I50" s="59">
        <v>1.3017140168387058E-2</v>
      </c>
      <c r="J50" s="83">
        <v>0</v>
      </c>
      <c r="K50" s="12"/>
      <c r="L50" s="82"/>
      <c r="M50" s="322"/>
      <c r="N50" s="22" t="s">
        <v>89</v>
      </c>
      <c r="O50" s="56">
        <v>3831.4854821596282</v>
      </c>
      <c r="P50" s="56"/>
      <c r="Q50" s="56"/>
      <c r="R50" s="56">
        <v>14534.392631222032</v>
      </c>
      <c r="S50" s="56">
        <v>937.16865908495663</v>
      </c>
      <c r="T50" s="56">
        <v>2324.126251544365</v>
      </c>
      <c r="U50" s="384">
        <f>+'13'!U50</f>
        <v>0</v>
      </c>
    </row>
    <row r="51" spans="1:22"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16114983</v>
      </c>
      <c r="P51" s="56">
        <v>16582835</v>
      </c>
      <c r="Q51" s="56">
        <v>16941310</v>
      </c>
      <c r="R51" s="56">
        <v>17256219</v>
      </c>
      <c r="S51" s="56">
        <v>17529560</v>
      </c>
      <c r="T51" s="56">
        <v>17787344</v>
      </c>
      <c r="U51" s="384">
        <f>+'13'!U51</f>
        <v>19532480</v>
      </c>
    </row>
    <row r="52" spans="1:22" x14ac:dyDescent="0.3">
      <c r="A52" s="332"/>
      <c r="B52" s="322"/>
      <c r="C52" s="22" t="s">
        <v>89</v>
      </c>
      <c r="D52" s="59">
        <v>0</v>
      </c>
      <c r="E52" s="59">
        <v>0</v>
      </c>
      <c r="F52" s="59">
        <v>0</v>
      </c>
      <c r="G52" s="59">
        <v>0</v>
      </c>
      <c r="H52" s="59">
        <v>0</v>
      </c>
      <c r="I52" s="59">
        <v>0</v>
      </c>
      <c r="J52" s="83">
        <v>0</v>
      </c>
      <c r="K52" s="12"/>
      <c r="L52" s="82"/>
      <c r="M52" s="322"/>
      <c r="N52" s="22" t="s">
        <v>89</v>
      </c>
      <c r="O52" s="56">
        <v>132797.83308189386</v>
      </c>
      <c r="P52" s="56">
        <v>169222.90614068555</v>
      </c>
      <c r="Q52" s="56">
        <v>454251.30856128596</v>
      </c>
      <c r="R52" s="56">
        <v>300170.3505540273</v>
      </c>
      <c r="S52" s="56">
        <v>168944.93671987896</v>
      </c>
      <c r="T52" s="56">
        <v>172274.23581388436</v>
      </c>
      <c r="U52" s="384">
        <f>+'13'!U52</f>
        <v>241308.57418583112</v>
      </c>
    </row>
    <row r="53" spans="1:22" x14ac:dyDescent="0.3">
      <c r="A53" s="106"/>
      <c r="B53" s="58"/>
      <c r="C53" s="58"/>
      <c r="D53" s="58"/>
      <c r="E53" s="58"/>
      <c r="F53" s="58"/>
      <c r="G53" s="58"/>
      <c r="H53" s="58"/>
      <c r="I53" s="58"/>
      <c r="J53" s="303"/>
      <c r="K53" s="160"/>
      <c r="L53" s="106"/>
      <c r="M53" s="58"/>
      <c r="N53" s="58"/>
      <c r="O53" s="58"/>
      <c r="P53" s="58"/>
      <c r="Q53" s="58"/>
      <c r="R53" s="58"/>
      <c r="S53" s="20"/>
      <c r="T53" s="20"/>
      <c r="U53" s="4"/>
    </row>
    <row r="54" spans="1:22" ht="13.2" customHeight="1" x14ac:dyDescent="0.3">
      <c r="A54" s="650" t="s">
        <v>115</v>
      </c>
      <c r="B54" s="650"/>
      <c r="C54" s="650"/>
      <c r="D54" s="650"/>
      <c r="E54" s="650"/>
      <c r="F54" s="650"/>
      <c r="G54" s="650"/>
      <c r="H54" s="650"/>
      <c r="I54" s="650"/>
      <c r="J54" s="650"/>
      <c r="K54" s="22"/>
      <c r="L54" s="650" t="s">
        <v>115</v>
      </c>
      <c r="M54" s="650"/>
      <c r="N54" s="650"/>
      <c r="O54" s="650"/>
      <c r="P54" s="650"/>
      <c r="Q54" s="650"/>
      <c r="R54" s="650"/>
      <c r="S54" s="650"/>
      <c r="T54" s="650"/>
      <c r="U54" s="650"/>
    </row>
    <row r="55" spans="1:22" ht="13.2" customHeight="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2" ht="13.2"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2" ht="13.2"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2" ht="30"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c r="V58" s="12"/>
    </row>
    <row r="59" spans="1:22" ht="13.2"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c r="V59" s="12"/>
    </row>
    <row r="60" spans="1:22" ht="54"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c r="V60" s="12"/>
    </row>
    <row r="61" spans="1:22" ht="66.75" customHeight="1" x14ac:dyDescent="0.3">
      <c r="A61" s="647" t="s">
        <v>440</v>
      </c>
      <c r="B61" s="647"/>
      <c r="C61" s="647"/>
      <c r="D61" s="647"/>
      <c r="E61" s="647"/>
      <c r="F61" s="647"/>
      <c r="G61" s="647"/>
      <c r="H61" s="647"/>
      <c r="I61" s="647"/>
      <c r="J61" s="647"/>
      <c r="K61" s="22"/>
      <c r="L61" s="647" t="s">
        <v>440</v>
      </c>
      <c r="M61" s="647"/>
      <c r="N61" s="647"/>
      <c r="O61" s="647"/>
      <c r="P61" s="647"/>
      <c r="Q61" s="647"/>
      <c r="R61" s="647"/>
      <c r="S61" s="647"/>
      <c r="T61" s="647"/>
      <c r="U61" s="647"/>
      <c r="V61" s="12"/>
    </row>
    <row r="62" spans="1:22" ht="17.25" customHeight="1" x14ac:dyDescent="0.3">
      <c r="A62" s="637" t="s">
        <v>441</v>
      </c>
      <c r="B62" s="637"/>
      <c r="C62" s="637"/>
      <c r="D62" s="637"/>
      <c r="E62" s="637"/>
      <c r="F62" s="637"/>
      <c r="G62" s="637"/>
      <c r="H62" s="637"/>
      <c r="I62" s="637"/>
      <c r="J62" s="637"/>
      <c r="K62" s="169"/>
      <c r="L62" s="637" t="s">
        <v>441</v>
      </c>
      <c r="M62" s="637"/>
      <c r="N62" s="637"/>
      <c r="O62" s="637"/>
      <c r="P62" s="637"/>
      <c r="Q62" s="637"/>
      <c r="R62" s="637"/>
      <c r="S62" s="637"/>
      <c r="T62" s="637"/>
      <c r="U62" s="637"/>
      <c r="V62" s="12"/>
    </row>
    <row r="63" spans="1:22" x14ac:dyDescent="0.3">
      <c r="M63" s="331"/>
    </row>
    <row r="64" spans="1:22" x14ac:dyDescent="0.3">
      <c r="M64" s="331"/>
    </row>
    <row r="65" spans="13:13" x14ac:dyDescent="0.3">
      <c r="M65" s="331"/>
    </row>
  </sheetData>
  <mergeCells count="24">
    <mergeCell ref="A3:J3"/>
    <mergeCell ref="A4:J4"/>
    <mergeCell ref="A5:J5"/>
    <mergeCell ref="A62:J62"/>
    <mergeCell ref="L61:U61"/>
    <mergeCell ref="L62:U62"/>
    <mergeCell ref="A54:J54"/>
    <mergeCell ref="A55:J55"/>
    <mergeCell ref="A56:J56"/>
    <mergeCell ref="A57:J57"/>
    <mergeCell ref="A58:J58"/>
    <mergeCell ref="A60:J60"/>
    <mergeCell ref="A61:J61"/>
    <mergeCell ref="A59:J59"/>
    <mergeCell ref="L54:U54"/>
    <mergeCell ref="L55:U55"/>
    <mergeCell ref="L59:U59"/>
    <mergeCell ref="L60:U60"/>
    <mergeCell ref="L3:U3"/>
    <mergeCell ref="L4:U4"/>
    <mergeCell ref="L5:U5"/>
    <mergeCell ref="L56:U56"/>
    <mergeCell ref="L57:U57"/>
    <mergeCell ref="L58:U58"/>
  </mergeCells>
  <phoneticPr fontId="2" type="noConversion"/>
  <conditionalFormatting sqref="M63:M65">
    <cfRule type="cellIs" dxfId="105" priority="1" operator="greaterThan">
      <formula>1.96</formula>
    </cfRule>
  </conditionalFormatting>
  <hyperlinks>
    <hyperlink ref="A1" location="Indice!A1" display="Indice" xr:uid="{10671489-20EF-4F77-8610-94210CED4230}"/>
  </hyperlinks>
  <pageMargins left="0.75" right="0.75" top="1" bottom="1" header="0" footer="0"/>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2"/>
  <dimension ref="A1:U82"/>
  <sheetViews>
    <sheetView workbookViewId="0">
      <selection activeCell="B1" sqref="B1"/>
    </sheetView>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row>
    <row r="3" spans="1:21" x14ac:dyDescent="0.3">
      <c r="A3" s="649" t="s">
        <v>70</v>
      </c>
      <c r="B3" s="649"/>
      <c r="C3" s="649"/>
      <c r="D3" s="649"/>
      <c r="E3" s="649"/>
      <c r="F3" s="649"/>
      <c r="G3" s="649"/>
      <c r="H3" s="649"/>
      <c r="I3" s="649"/>
      <c r="J3" s="649"/>
      <c r="K3" s="167"/>
      <c r="L3" s="649" t="s">
        <v>209</v>
      </c>
      <c r="M3" s="649"/>
      <c r="N3" s="649"/>
      <c r="O3" s="649"/>
      <c r="P3" s="649"/>
      <c r="Q3" s="649"/>
      <c r="R3" s="649"/>
      <c r="S3" s="649"/>
      <c r="T3" s="649"/>
      <c r="U3" s="649"/>
    </row>
    <row r="4" spans="1:2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x14ac:dyDescent="0.3">
      <c r="A5" s="642" t="s">
        <v>148</v>
      </c>
      <c r="B5" s="642"/>
      <c r="C5" s="642"/>
      <c r="D5" s="642"/>
      <c r="E5" s="642"/>
      <c r="F5" s="642"/>
      <c r="G5" s="642"/>
      <c r="H5" s="642"/>
      <c r="I5" s="642"/>
      <c r="J5" s="642"/>
      <c r="K5" s="168"/>
      <c r="L5" s="642" t="s">
        <v>26</v>
      </c>
      <c r="M5" s="642"/>
      <c r="N5" s="642"/>
      <c r="O5" s="642"/>
      <c r="P5" s="642"/>
      <c r="Q5" s="642"/>
      <c r="R5" s="642"/>
      <c r="S5" s="642"/>
      <c r="T5" s="642"/>
      <c r="U5" s="642"/>
    </row>
    <row r="6" spans="1:21" ht="13.95" customHeight="1" x14ac:dyDescent="0.3">
      <c r="A6" s="11"/>
      <c r="B6" s="11"/>
      <c r="C6" s="11"/>
      <c r="D6" s="11"/>
      <c r="E6" s="11"/>
      <c r="F6" s="11"/>
      <c r="G6" s="11"/>
      <c r="H6" s="171"/>
      <c r="I6" s="483"/>
      <c r="J6" s="176"/>
      <c r="K6" s="12"/>
      <c r="L6" s="11"/>
      <c r="M6" s="11"/>
      <c r="N6" s="11"/>
      <c r="O6" s="11"/>
      <c r="P6" s="11"/>
      <c r="Q6" s="11"/>
      <c r="R6" s="11"/>
      <c r="S6" s="172"/>
      <c r="T6" s="487"/>
    </row>
    <row r="7" spans="1:21" ht="13.95" customHeight="1" x14ac:dyDescent="0.3">
      <c r="A7" s="365"/>
      <c r="B7" s="75"/>
      <c r="C7" s="75"/>
      <c r="D7" s="75">
        <v>2006</v>
      </c>
      <c r="E7" s="75">
        <v>2009</v>
      </c>
      <c r="F7" s="75">
        <v>2011</v>
      </c>
      <c r="G7" s="75">
        <v>2013</v>
      </c>
      <c r="H7" s="75">
        <v>2015</v>
      </c>
      <c r="I7" s="75">
        <v>2017</v>
      </c>
      <c r="J7" s="226">
        <v>2017</v>
      </c>
      <c r="K7" s="169"/>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22"/>
      <c r="T8" s="22"/>
      <c r="U8" s="3"/>
    </row>
    <row r="9" spans="1:21" ht="13.95" customHeight="1" x14ac:dyDescent="0.3">
      <c r="A9" s="332" t="s">
        <v>41</v>
      </c>
      <c r="B9" s="110" t="s">
        <v>71</v>
      </c>
      <c r="C9" s="22" t="s">
        <v>88</v>
      </c>
      <c r="D9" s="59">
        <v>98.625536337265942</v>
      </c>
      <c r="E9" s="59">
        <v>98.249347167641488</v>
      </c>
      <c r="F9" s="59">
        <v>97.684329270203364</v>
      </c>
      <c r="G9" s="59">
        <v>96.948794248455329</v>
      </c>
      <c r="H9" s="59">
        <v>96.365668969210859</v>
      </c>
      <c r="I9" s="59">
        <v>91.298060503004805</v>
      </c>
      <c r="J9" s="83">
        <v>86.770841353557131</v>
      </c>
      <c r="K9" s="12"/>
      <c r="L9" s="332" t="s">
        <v>41</v>
      </c>
      <c r="M9" s="110" t="s">
        <v>71</v>
      </c>
      <c r="N9" s="22" t="s">
        <v>88</v>
      </c>
      <c r="O9" s="56">
        <v>1999543</v>
      </c>
      <c r="P9" s="56">
        <v>1609566</v>
      </c>
      <c r="Q9" s="56">
        <v>1340482</v>
      </c>
      <c r="R9" s="56">
        <v>754885</v>
      </c>
      <c r="S9" s="56">
        <v>597365</v>
      </c>
      <c r="T9" s="56">
        <v>376914</v>
      </c>
      <c r="U9" s="384">
        <f>+'14'!U9</f>
        <v>721267</v>
      </c>
    </row>
    <row r="10" spans="1:21" ht="13.95" customHeight="1" x14ac:dyDescent="0.3">
      <c r="A10" s="332"/>
      <c r="B10" s="110"/>
      <c r="C10" s="22" t="s">
        <v>89</v>
      </c>
      <c r="D10" s="59">
        <v>0.14852753907462118</v>
      </c>
      <c r="E10" s="59">
        <v>0.30063983642694186</v>
      </c>
      <c r="F10" s="59">
        <v>0.40025258855734241</v>
      </c>
      <c r="G10" s="59">
        <v>0.39752577795234506</v>
      </c>
      <c r="H10" s="59">
        <v>0.62557894625202015</v>
      </c>
      <c r="I10" s="59">
        <v>1.0147040772269198</v>
      </c>
      <c r="J10" s="83">
        <v>0.83260256718216807</v>
      </c>
      <c r="K10" s="12"/>
      <c r="L10" s="332"/>
      <c r="M10" s="110"/>
      <c r="N10" s="22" t="s">
        <v>89</v>
      </c>
      <c r="O10" s="56">
        <v>44202.131983147105</v>
      </c>
      <c r="P10" s="56">
        <v>41321.952467954892</v>
      </c>
      <c r="Q10" s="56">
        <v>53584.083295999037</v>
      </c>
      <c r="R10" s="56">
        <v>25052.708062480655</v>
      </c>
      <c r="S10" s="56">
        <v>20297.652101277257</v>
      </c>
      <c r="T10" s="56">
        <v>14920.806110791795</v>
      </c>
      <c r="U10" s="384">
        <f>+'14'!U10</f>
        <v>22261.778652099623</v>
      </c>
    </row>
    <row r="11" spans="1:21" ht="13.95" customHeight="1" x14ac:dyDescent="0.3">
      <c r="A11" s="332"/>
      <c r="B11" s="110" t="s">
        <v>72</v>
      </c>
      <c r="C11" s="22" t="s">
        <v>88</v>
      </c>
      <c r="D11" s="59">
        <v>0.49190863806957547</v>
      </c>
      <c r="E11" s="59">
        <v>1.1378633001392953</v>
      </c>
      <c r="F11" s="59">
        <v>1.629575757929079</v>
      </c>
      <c r="G11" s="59">
        <v>1.5631040155758158</v>
      </c>
      <c r="H11" s="59">
        <v>2.8674257211716845</v>
      </c>
      <c r="I11" s="59">
        <v>7.8766783176976984</v>
      </c>
      <c r="J11" s="83">
        <v>11.252333885124731</v>
      </c>
      <c r="K11" s="12"/>
      <c r="L11" s="332"/>
      <c r="M11" s="110" t="s">
        <v>72</v>
      </c>
      <c r="N11" s="22" t="s">
        <v>88</v>
      </c>
      <c r="O11" s="56">
        <v>9973</v>
      </c>
      <c r="P11" s="56">
        <v>18641</v>
      </c>
      <c r="Q11" s="56">
        <v>22362</v>
      </c>
      <c r="R11" s="56">
        <v>12171</v>
      </c>
      <c r="S11" s="56">
        <v>17775</v>
      </c>
      <c r="T11" s="56">
        <v>32518</v>
      </c>
      <c r="U11" s="384">
        <f>+'14'!U11</f>
        <v>93533</v>
      </c>
    </row>
    <row r="12" spans="1:21" ht="13.95" customHeight="1" x14ac:dyDescent="0.3">
      <c r="A12" s="332"/>
      <c r="B12" s="110"/>
      <c r="C12" s="22" t="s">
        <v>89</v>
      </c>
      <c r="D12" s="59">
        <v>7.4981053303434839E-2</v>
      </c>
      <c r="E12" s="59">
        <v>0.25837278657864243</v>
      </c>
      <c r="F12" s="59">
        <v>0.37280660767217999</v>
      </c>
      <c r="G12" s="59">
        <v>0.30189992450568215</v>
      </c>
      <c r="H12" s="59">
        <v>0.54353774294282586</v>
      </c>
      <c r="I12" s="59">
        <v>0.98834273450719368</v>
      </c>
      <c r="J12" s="83">
        <v>0.84065307625059638</v>
      </c>
      <c r="K12" s="12"/>
      <c r="L12" s="332"/>
      <c r="M12" s="110"/>
      <c r="N12" s="22" t="s">
        <v>89</v>
      </c>
      <c r="O12" s="56">
        <v>1527.1172707851088</v>
      </c>
      <c r="P12" s="56">
        <v>4343.4332935407901</v>
      </c>
      <c r="Q12" s="56">
        <v>5154.0267567938836</v>
      </c>
      <c r="R12" s="56">
        <v>2378.549413384198</v>
      </c>
      <c r="S12" s="56">
        <v>3435.8349307723424</v>
      </c>
      <c r="T12" s="56">
        <v>4437.0129876411738</v>
      </c>
      <c r="U12" s="384">
        <f>+'14'!U12</f>
        <v>7463.3886648136031</v>
      </c>
    </row>
    <row r="13" spans="1:21" ht="13.95" customHeight="1" x14ac:dyDescent="0.3">
      <c r="A13" s="332"/>
      <c r="B13" s="322" t="s">
        <v>43</v>
      </c>
      <c r="C13" s="22" t="s">
        <v>88</v>
      </c>
      <c r="D13" s="59">
        <v>0.88255502466448554</v>
      </c>
      <c r="E13" s="59">
        <v>0.61278953221921495</v>
      </c>
      <c r="F13" s="59">
        <v>0.68609497186755564</v>
      </c>
      <c r="G13" s="59">
        <v>1.4881017359688586</v>
      </c>
      <c r="H13" s="59">
        <v>0.76690530961745074</v>
      </c>
      <c r="I13" s="59">
        <v>0.82526117929749865</v>
      </c>
      <c r="J13" s="83">
        <v>1.9768247613181398</v>
      </c>
      <c r="K13" s="12"/>
      <c r="L13" s="332"/>
      <c r="M13" s="322" t="s">
        <v>43</v>
      </c>
      <c r="N13" s="22" t="s">
        <v>88</v>
      </c>
      <c r="O13" s="56">
        <v>17893</v>
      </c>
      <c r="P13" s="56">
        <v>10039</v>
      </c>
      <c r="Q13" s="56">
        <v>9415</v>
      </c>
      <c r="R13" s="56">
        <v>11587</v>
      </c>
      <c r="S13" s="56">
        <v>4754</v>
      </c>
      <c r="T13" s="56">
        <v>3407</v>
      </c>
      <c r="U13" s="384">
        <f>+'14'!U13</f>
        <v>16432</v>
      </c>
    </row>
    <row r="14" spans="1:21" ht="13.95" customHeight="1" x14ac:dyDescent="0.3">
      <c r="A14" s="332"/>
      <c r="B14" s="322"/>
      <c r="C14" s="22" t="s">
        <v>89</v>
      </c>
      <c r="D14" s="59">
        <v>0.12865918930210002</v>
      </c>
      <c r="E14" s="59">
        <v>0.10385839256561895</v>
      </c>
      <c r="F14" s="59">
        <v>0.139562420192819</v>
      </c>
      <c r="G14" s="59">
        <v>0.25227520732045161</v>
      </c>
      <c r="H14" s="59">
        <v>0.25049427936099544</v>
      </c>
      <c r="I14" s="59">
        <v>0.20551224157149472</v>
      </c>
      <c r="J14" s="83">
        <v>0.27192280809610481</v>
      </c>
      <c r="K14" s="12"/>
      <c r="L14" s="332"/>
      <c r="M14" s="322"/>
      <c r="N14" s="22" t="s">
        <v>89</v>
      </c>
      <c r="O14" s="56">
        <v>2635.5466704447399</v>
      </c>
      <c r="P14" s="56">
        <v>1727.6448890376992</v>
      </c>
      <c r="Q14" s="56">
        <v>1954.0317238411913</v>
      </c>
      <c r="R14" s="56">
        <v>1993.3960812422197</v>
      </c>
      <c r="S14" s="56">
        <v>1564.0228813589349</v>
      </c>
      <c r="T14" s="56">
        <v>860.19328604779412</v>
      </c>
      <c r="U14" s="384">
        <f>+'14'!U14</f>
        <v>2366.8004193236234</v>
      </c>
    </row>
    <row r="15" spans="1:21" ht="13.95" customHeight="1" x14ac:dyDescent="0.3">
      <c r="A15" s="332"/>
      <c r="B15" s="322" t="s">
        <v>6</v>
      </c>
      <c r="C15" s="22" t="s">
        <v>88</v>
      </c>
      <c r="D15" s="59">
        <v>100</v>
      </c>
      <c r="E15" s="59">
        <v>100</v>
      </c>
      <c r="F15" s="59">
        <v>100</v>
      </c>
      <c r="G15" s="59">
        <v>100</v>
      </c>
      <c r="H15" s="59">
        <v>100</v>
      </c>
      <c r="I15" s="59">
        <v>100</v>
      </c>
      <c r="J15" s="83">
        <v>100</v>
      </c>
      <c r="K15" s="12"/>
      <c r="L15" s="332"/>
      <c r="M15" s="322" t="s">
        <v>6</v>
      </c>
      <c r="N15" s="22" t="s">
        <v>88</v>
      </c>
      <c r="O15" s="56">
        <v>2027409</v>
      </c>
      <c r="P15" s="56">
        <v>1638246</v>
      </c>
      <c r="Q15" s="56">
        <v>1372259</v>
      </c>
      <c r="R15" s="56">
        <v>778643</v>
      </c>
      <c r="S15" s="56">
        <v>619894</v>
      </c>
      <c r="T15" s="56">
        <v>412839</v>
      </c>
      <c r="U15" s="384">
        <f>+'14'!U15</f>
        <v>831232</v>
      </c>
    </row>
    <row r="16" spans="1:21" ht="13.95" customHeight="1" x14ac:dyDescent="0.3">
      <c r="A16" s="332"/>
      <c r="B16" s="12"/>
      <c r="C16" s="22" t="s">
        <v>89</v>
      </c>
      <c r="D16" s="59">
        <v>0</v>
      </c>
      <c r="E16" s="59">
        <v>0</v>
      </c>
      <c r="F16" s="59">
        <v>0</v>
      </c>
      <c r="G16" s="59">
        <v>0</v>
      </c>
      <c r="H16" s="59">
        <v>0</v>
      </c>
      <c r="I16" s="59">
        <v>0</v>
      </c>
      <c r="J16" s="83">
        <v>0</v>
      </c>
      <c r="K16" s="12"/>
      <c r="L16" s="332"/>
      <c r="M16" s="12"/>
      <c r="N16" s="22" t="s">
        <v>89</v>
      </c>
      <c r="O16" s="56">
        <v>44634.818292320284</v>
      </c>
      <c r="P16" s="56">
        <v>42559.290520602008</v>
      </c>
      <c r="Q16" s="56">
        <v>54354.434876409599</v>
      </c>
      <c r="R16" s="56">
        <v>25566.780853121207</v>
      </c>
      <c r="S16" s="56">
        <v>20790.997222581191</v>
      </c>
      <c r="T16" s="56">
        <v>16298.45996713995</v>
      </c>
      <c r="U16" s="384">
        <f>+'14'!U16</f>
        <v>24534.69959140247</v>
      </c>
    </row>
    <row r="17" spans="1:21" ht="13.95" customHeight="1" x14ac:dyDescent="0.3">
      <c r="A17" s="332"/>
      <c r="B17" s="278"/>
      <c r="C17" s="278"/>
      <c r="D17" s="278"/>
      <c r="E17" s="322"/>
      <c r="F17" s="322"/>
      <c r="G17" s="322"/>
      <c r="H17" s="322"/>
      <c r="I17" s="483"/>
      <c r="J17" s="104"/>
      <c r="K17" s="12"/>
      <c r="L17" s="332"/>
      <c r="M17" s="278"/>
      <c r="N17" s="278"/>
      <c r="O17" s="156"/>
      <c r="P17" s="338"/>
      <c r="Q17" s="338"/>
      <c r="R17" s="338"/>
      <c r="S17" s="338"/>
      <c r="T17" s="338"/>
      <c r="U17" s="384"/>
    </row>
    <row r="18" spans="1:21" ht="13.95" customHeight="1" x14ac:dyDescent="0.3">
      <c r="A18" s="332" t="s">
        <v>42</v>
      </c>
      <c r="B18" s="110" t="s">
        <v>71</v>
      </c>
      <c r="C18" s="22" t="s">
        <v>88</v>
      </c>
      <c r="D18" s="59">
        <v>98.709367355712459</v>
      </c>
      <c r="E18" s="59">
        <v>98.140047664363891</v>
      </c>
      <c r="F18" s="59">
        <v>98.331613498420722</v>
      </c>
      <c r="G18" s="59">
        <v>96.970045724412216</v>
      </c>
      <c r="H18" s="59">
        <v>97.550735711631887</v>
      </c>
      <c r="I18" s="59">
        <v>94.413803186551291</v>
      </c>
      <c r="J18" s="83">
        <v>89.425607340784552</v>
      </c>
      <c r="K18" s="12"/>
      <c r="L18" s="332" t="s">
        <v>42</v>
      </c>
      <c r="M18" s="110" t="s">
        <v>71</v>
      </c>
      <c r="N18" s="22" t="s">
        <v>88</v>
      </c>
      <c r="O18" s="56">
        <v>2628971</v>
      </c>
      <c r="P18" s="56">
        <v>2504957</v>
      </c>
      <c r="Q18" s="56">
        <v>2347035</v>
      </c>
      <c r="R18" s="56">
        <v>1651428</v>
      </c>
      <c r="S18" s="56">
        <v>1391571</v>
      </c>
      <c r="T18" s="56">
        <v>1053166</v>
      </c>
      <c r="U18" s="384">
        <f>+'14'!U18</f>
        <v>1145500</v>
      </c>
    </row>
    <row r="19" spans="1:21" ht="13.95" customHeight="1" x14ac:dyDescent="0.3">
      <c r="A19" s="332"/>
      <c r="B19" s="110"/>
      <c r="C19" s="22" t="s">
        <v>89</v>
      </c>
      <c r="D19" s="59">
        <v>0.14024143676676651</v>
      </c>
      <c r="E19" s="59">
        <v>0.39471651652946832</v>
      </c>
      <c r="F19" s="59">
        <v>0.22911769466343479</v>
      </c>
      <c r="G19" s="59">
        <v>0.2861265736562601</v>
      </c>
      <c r="H19" s="59">
        <v>0.26175286798147968</v>
      </c>
      <c r="I19" s="59">
        <v>0.53390559427673356</v>
      </c>
      <c r="J19" s="83">
        <v>0.7127585153660303</v>
      </c>
      <c r="K19" s="12"/>
      <c r="L19" s="332"/>
      <c r="M19" s="110"/>
      <c r="N19" s="22" t="s">
        <v>89</v>
      </c>
      <c r="O19" s="56">
        <v>57694.521326696464</v>
      </c>
      <c r="P19" s="56">
        <v>52733.419422956889</v>
      </c>
      <c r="Q19" s="56">
        <v>83898.095253983498</v>
      </c>
      <c r="R19" s="56">
        <v>43095.629772292537</v>
      </c>
      <c r="S19" s="56">
        <v>30961.948645160948</v>
      </c>
      <c r="T19" s="56">
        <v>26779.462275281712</v>
      </c>
      <c r="U19" s="384">
        <f>+'14'!U19</f>
        <v>29476.149622111679</v>
      </c>
    </row>
    <row r="20" spans="1:21" ht="13.95" customHeight="1" x14ac:dyDescent="0.3">
      <c r="A20" s="332"/>
      <c r="B20" s="110" t="s">
        <v>72</v>
      </c>
      <c r="C20" s="22" t="s">
        <v>88</v>
      </c>
      <c r="D20" s="59">
        <v>0.74977143404252922</v>
      </c>
      <c r="E20" s="59">
        <v>1.2001891530074662</v>
      </c>
      <c r="F20" s="59">
        <v>1.0430034141132041</v>
      </c>
      <c r="G20" s="59">
        <v>1.4922822805718516</v>
      </c>
      <c r="H20" s="59">
        <v>1.8882447371557156</v>
      </c>
      <c r="I20" s="59">
        <v>4.5887737885839917</v>
      </c>
      <c r="J20" s="83">
        <v>8.4141260452178965</v>
      </c>
      <c r="K20" s="12"/>
      <c r="L20" s="332"/>
      <c r="M20" s="110" t="s">
        <v>72</v>
      </c>
      <c r="N20" s="22" t="s">
        <v>88</v>
      </c>
      <c r="O20" s="56">
        <v>19969</v>
      </c>
      <c r="P20" s="56">
        <v>30634</v>
      </c>
      <c r="Q20" s="56">
        <v>24895</v>
      </c>
      <c r="R20" s="56">
        <v>25414</v>
      </c>
      <c r="S20" s="56">
        <v>26936</v>
      </c>
      <c r="T20" s="56">
        <v>51159</v>
      </c>
      <c r="U20" s="384">
        <f>+'14'!U20</f>
        <v>107781</v>
      </c>
    </row>
    <row r="21" spans="1:21" ht="13.95" customHeight="1" x14ac:dyDescent="0.3">
      <c r="A21" s="332"/>
      <c r="B21" s="110"/>
      <c r="C21" s="22" t="s">
        <v>89</v>
      </c>
      <c r="D21" s="59">
        <v>0.11201922782823261</v>
      </c>
      <c r="E21" s="59">
        <v>0.39042770046497671</v>
      </c>
      <c r="F21" s="59">
        <v>0.20090554630403384</v>
      </c>
      <c r="G21" s="59">
        <v>0.2221736081121532</v>
      </c>
      <c r="H21" s="59">
        <v>0.24000313233031312</v>
      </c>
      <c r="I21" s="59">
        <v>0.5073981274860988</v>
      </c>
      <c r="J21" s="83">
        <v>0.67210282782773145</v>
      </c>
      <c r="K21" s="12"/>
      <c r="L21" s="332"/>
      <c r="M21" s="110"/>
      <c r="N21" s="22" t="s">
        <v>89</v>
      </c>
      <c r="O21" s="56">
        <v>2993.3671915468985</v>
      </c>
      <c r="P21" s="56">
        <v>10084.157024496149</v>
      </c>
      <c r="Q21" s="56">
        <v>4856.8545578149669</v>
      </c>
      <c r="R21" s="56">
        <v>3837.2823614688155</v>
      </c>
      <c r="S21" s="56">
        <v>3500.64941658916</v>
      </c>
      <c r="T21" s="56">
        <v>5798.1188237197148</v>
      </c>
      <c r="U21" s="384">
        <f>+'14'!U21</f>
        <v>9105.9418538204991</v>
      </c>
    </row>
    <row r="22" spans="1:21" ht="13.95" customHeight="1" x14ac:dyDescent="0.3">
      <c r="A22" s="332"/>
      <c r="B22" s="322" t="s">
        <v>43</v>
      </c>
      <c r="C22" s="22" t="s">
        <v>88</v>
      </c>
      <c r="D22" s="59">
        <v>0.54086121024501144</v>
      </c>
      <c r="E22" s="59">
        <v>0.65976318262863909</v>
      </c>
      <c r="F22" s="59">
        <v>0.62538308746606941</v>
      </c>
      <c r="G22" s="59">
        <v>1.5376719950159392</v>
      </c>
      <c r="H22" s="59">
        <v>0.56101955121239955</v>
      </c>
      <c r="I22" s="59">
        <v>0.99742302486471557</v>
      </c>
      <c r="J22" s="83">
        <v>2.160266613997547</v>
      </c>
      <c r="K22" s="12"/>
      <c r="L22" s="332"/>
      <c r="M22" s="322" t="s">
        <v>43</v>
      </c>
      <c r="N22" s="22" t="s">
        <v>88</v>
      </c>
      <c r="O22" s="56">
        <v>14405</v>
      </c>
      <c r="P22" s="56">
        <v>16840</v>
      </c>
      <c r="Q22" s="56">
        <v>14927</v>
      </c>
      <c r="R22" s="56">
        <v>26187</v>
      </c>
      <c r="S22" s="56">
        <v>8003</v>
      </c>
      <c r="T22" s="56">
        <v>11120</v>
      </c>
      <c r="U22" s="384">
        <f>+'14'!U22</f>
        <v>27672</v>
      </c>
    </row>
    <row r="23" spans="1:21" ht="13.95" customHeight="1" x14ac:dyDescent="0.3">
      <c r="A23" s="332"/>
      <c r="B23" s="322"/>
      <c r="C23" s="22" t="s">
        <v>89</v>
      </c>
      <c r="D23" s="59">
        <v>7.8959582494867175E-2</v>
      </c>
      <c r="E23" s="59">
        <v>8.128075340977485E-2</v>
      </c>
      <c r="F23" s="59">
        <v>0.11818264455533102</v>
      </c>
      <c r="G23" s="59">
        <v>0.18633290739993583</v>
      </c>
      <c r="H23" s="59">
        <v>0.11672940086755133</v>
      </c>
      <c r="I23" s="59">
        <v>0.15070234559615828</v>
      </c>
      <c r="J23" s="83">
        <v>0.22423082238796502</v>
      </c>
      <c r="K23" s="12"/>
      <c r="L23" s="332"/>
      <c r="M23" s="322"/>
      <c r="N23" s="22" t="s">
        <v>89</v>
      </c>
      <c r="O23" s="56">
        <v>2113.6776264665868</v>
      </c>
      <c r="P23" s="56">
        <v>2094.0335101370383</v>
      </c>
      <c r="Q23" s="56">
        <v>2857.2234702258952</v>
      </c>
      <c r="R23" s="56">
        <v>3267.3417502870866</v>
      </c>
      <c r="S23" s="56">
        <v>1686.7303004363964</v>
      </c>
      <c r="T23" s="56">
        <v>1713.7670243706787</v>
      </c>
      <c r="U23" s="384">
        <f>+'14'!U23</f>
        <v>3020.2131959506573</v>
      </c>
    </row>
    <row r="24" spans="1:21" ht="13.95" customHeight="1" x14ac:dyDescent="0.3">
      <c r="A24" s="332"/>
      <c r="B24" s="322" t="s">
        <v>6</v>
      </c>
      <c r="C24" s="22" t="s">
        <v>88</v>
      </c>
      <c r="D24" s="59">
        <v>100</v>
      </c>
      <c r="E24" s="59">
        <v>100</v>
      </c>
      <c r="F24" s="59">
        <v>100</v>
      </c>
      <c r="G24" s="59">
        <v>100</v>
      </c>
      <c r="H24" s="59">
        <v>100</v>
      </c>
      <c r="I24" s="59">
        <v>100</v>
      </c>
      <c r="J24" s="83">
        <v>100</v>
      </c>
      <c r="K24" s="12"/>
      <c r="L24" s="332"/>
      <c r="M24" s="322" t="s">
        <v>6</v>
      </c>
      <c r="N24" s="22" t="s">
        <v>88</v>
      </c>
      <c r="O24" s="56">
        <v>2663345</v>
      </c>
      <c r="P24" s="56">
        <v>2552431</v>
      </c>
      <c r="Q24" s="56">
        <v>2386857</v>
      </c>
      <c r="R24" s="56">
        <v>1703029</v>
      </c>
      <c r="S24" s="56">
        <v>1426510</v>
      </c>
      <c r="T24" s="56">
        <v>1115445</v>
      </c>
      <c r="U24" s="384">
        <f>+'14'!U24</f>
        <v>1280953</v>
      </c>
    </row>
    <row r="25" spans="1:21" ht="13.95" customHeight="1" x14ac:dyDescent="0.3">
      <c r="A25" s="332"/>
      <c r="B25" s="322"/>
      <c r="C25" s="22" t="s">
        <v>89</v>
      </c>
      <c r="D25" s="59">
        <v>0</v>
      </c>
      <c r="E25" s="59">
        <v>0</v>
      </c>
      <c r="F25" s="59">
        <v>0</v>
      </c>
      <c r="G25" s="59">
        <v>0</v>
      </c>
      <c r="H25" s="59">
        <v>0</v>
      </c>
      <c r="I25" s="59">
        <v>0</v>
      </c>
      <c r="J25" s="83">
        <v>0</v>
      </c>
      <c r="K25" s="12"/>
      <c r="L25" s="332"/>
      <c r="M25" s="322"/>
      <c r="N25" s="22" t="s">
        <v>89</v>
      </c>
      <c r="O25" s="56">
        <v>58088.694235710434</v>
      </c>
      <c r="P25" s="56">
        <v>54228.563393739736</v>
      </c>
      <c r="Q25" s="56">
        <v>84958.0285716293</v>
      </c>
      <c r="R25" s="56">
        <v>44244.107554653572</v>
      </c>
      <c r="S25" s="56">
        <v>31773.228110012235</v>
      </c>
      <c r="T25" s="56">
        <v>27725.020313271758</v>
      </c>
      <c r="U25" s="384">
        <f>+'14'!U25</f>
        <v>31988.658222578961</v>
      </c>
    </row>
    <row r="26" spans="1:21" ht="13.95" customHeight="1" x14ac:dyDescent="0.3">
      <c r="A26" s="332"/>
      <c r="B26" s="278"/>
      <c r="C26" s="278"/>
      <c r="D26" s="278"/>
      <c r="E26" s="322"/>
      <c r="F26" s="322"/>
      <c r="G26" s="322"/>
      <c r="H26" s="322"/>
      <c r="I26" s="483"/>
      <c r="J26" s="104"/>
      <c r="K26" s="12"/>
      <c r="L26" s="332"/>
      <c r="M26" s="278"/>
      <c r="N26" s="278"/>
      <c r="O26" s="156"/>
      <c r="P26" s="338"/>
      <c r="Q26" s="338"/>
      <c r="R26" s="338"/>
      <c r="S26" s="338"/>
      <c r="T26" s="338"/>
      <c r="U26" s="384"/>
    </row>
    <row r="27" spans="1:21" ht="13.95" customHeight="1" x14ac:dyDescent="0.3">
      <c r="A27" s="332" t="s">
        <v>112</v>
      </c>
      <c r="B27" s="110" t="s">
        <v>71</v>
      </c>
      <c r="C27" s="22" t="s">
        <v>88</v>
      </c>
      <c r="D27" s="59">
        <v>98.673134425723447</v>
      </c>
      <c r="E27" s="59">
        <v>98.182775718577204</v>
      </c>
      <c r="F27" s="59">
        <v>98.095323474987211</v>
      </c>
      <c r="G27" s="59">
        <v>96.963377916179098</v>
      </c>
      <c r="H27" s="59">
        <v>97.191756857394722</v>
      </c>
      <c r="I27" s="59">
        <v>93.5718250560315</v>
      </c>
      <c r="J27" s="83">
        <v>88.38084732161245</v>
      </c>
      <c r="K27" s="12"/>
      <c r="L27" s="332" t="s">
        <v>112</v>
      </c>
      <c r="M27" s="110" t="s">
        <v>58</v>
      </c>
      <c r="N27" s="22" t="s">
        <v>88</v>
      </c>
      <c r="O27" s="56">
        <v>4628514</v>
      </c>
      <c r="P27" s="56">
        <v>4114523</v>
      </c>
      <c r="Q27" s="56">
        <v>3687517</v>
      </c>
      <c r="R27" s="56">
        <v>2406313</v>
      </c>
      <c r="S27" s="56">
        <v>1988936</v>
      </c>
      <c r="T27" s="56">
        <v>1430080</v>
      </c>
      <c r="U27" s="384">
        <f>+'14'!U27</f>
        <v>1866767</v>
      </c>
    </row>
    <row r="28" spans="1:21" ht="13.95" customHeight="1" x14ac:dyDescent="0.3">
      <c r="A28" s="332"/>
      <c r="B28" s="110"/>
      <c r="C28" s="22" t="s">
        <v>89</v>
      </c>
      <c r="D28" s="59">
        <v>0.10094094632267024</v>
      </c>
      <c r="E28" s="59">
        <v>0.26873661869004933</v>
      </c>
      <c r="F28" s="59">
        <v>0.21447649146137795</v>
      </c>
      <c r="G28" s="59">
        <v>0.23223622181440512</v>
      </c>
      <c r="H28" s="59">
        <v>0.28104078890480733</v>
      </c>
      <c r="I28" s="59">
        <v>0.51688087850353037</v>
      </c>
      <c r="J28" s="83">
        <v>0.56881413124929281</v>
      </c>
      <c r="K28" s="12"/>
      <c r="L28" s="332"/>
      <c r="M28" s="110"/>
      <c r="N28" s="22" t="s">
        <v>89</v>
      </c>
      <c r="O28" s="56">
        <v>81317.323997194151</v>
      </c>
      <c r="P28" s="56">
        <v>77023.36082621415</v>
      </c>
      <c r="Q28" s="56">
        <v>118730.58397092237</v>
      </c>
      <c r="R28" s="56">
        <v>54328.194551110479</v>
      </c>
      <c r="S28" s="56">
        <v>41611.549930459259</v>
      </c>
      <c r="T28" s="56">
        <v>33401.68933414475</v>
      </c>
      <c r="U28" s="384">
        <f>+'14'!U28</f>
        <v>38820.837801318448</v>
      </c>
    </row>
    <row r="29" spans="1:21" ht="13.95" customHeight="1" x14ac:dyDescent="0.3">
      <c r="A29" s="332"/>
      <c r="B29" s="110" t="s">
        <v>72</v>
      </c>
      <c r="C29" s="22" t="s">
        <v>88</v>
      </c>
      <c r="D29" s="59">
        <v>0.63831955374338534</v>
      </c>
      <c r="E29" s="59">
        <v>1.1758243357815457</v>
      </c>
      <c r="F29" s="59">
        <v>1.2571306658267529</v>
      </c>
      <c r="G29" s="59">
        <v>1.5145031253122894</v>
      </c>
      <c r="H29" s="59">
        <v>2.1848569490677305</v>
      </c>
      <c r="I29" s="59">
        <v>5.4772758216208288</v>
      </c>
      <c r="J29" s="83">
        <v>9.5310780068980687</v>
      </c>
      <c r="K29" s="12"/>
      <c r="L29" s="332"/>
      <c r="M29" s="110" t="s">
        <v>59</v>
      </c>
      <c r="N29" s="22" t="s">
        <v>88</v>
      </c>
      <c r="O29" s="56">
        <v>29942</v>
      </c>
      <c r="P29" s="56">
        <v>49275</v>
      </c>
      <c r="Q29" s="56">
        <v>47257</v>
      </c>
      <c r="R29" s="56">
        <v>37585</v>
      </c>
      <c r="S29" s="56">
        <v>44711</v>
      </c>
      <c r="T29" s="56">
        <v>83677</v>
      </c>
      <c r="U29" s="384">
        <f>+'14'!U29</f>
        <v>201314</v>
      </c>
    </row>
    <row r="30" spans="1:21" ht="13.95" customHeight="1" x14ac:dyDescent="0.3">
      <c r="A30" s="332"/>
      <c r="B30" s="110"/>
      <c r="C30" s="22" t="s">
        <v>89</v>
      </c>
      <c r="D30" s="59">
        <v>7.095663615533794E-2</v>
      </c>
      <c r="E30" s="59">
        <v>0.25853995800108465</v>
      </c>
      <c r="F30" s="59">
        <v>0.19486546150390391</v>
      </c>
      <c r="G30" s="59">
        <v>0.17168718887352416</v>
      </c>
      <c r="H30" s="59">
        <v>0.257724917627982</v>
      </c>
      <c r="I30" s="59">
        <v>0.50517066938054445</v>
      </c>
      <c r="J30" s="83">
        <v>0.56096986549672456</v>
      </c>
      <c r="K30" s="12"/>
      <c r="L30" s="332"/>
      <c r="M30" s="110"/>
      <c r="N30" s="22" t="s">
        <v>89</v>
      </c>
      <c r="O30" s="56">
        <v>3337.6199169514052</v>
      </c>
      <c r="P30" s="56">
        <v>10972.605826557248</v>
      </c>
      <c r="Q30" s="56">
        <v>7446.8318284042589</v>
      </c>
      <c r="R30" s="56">
        <v>4301.8677507045732</v>
      </c>
      <c r="S30" s="56">
        <v>5484.3632262905439</v>
      </c>
      <c r="T30" s="56">
        <v>8077.3840417360007</v>
      </c>
      <c r="U30" s="384">
        <f>+'14'!U30</f>
        <v>12639.42094343532</v>
      </c>
    </row>
    <row r="31" spans="1:21" ht="13.95" customHeight="1" x14ac:dyDescent="0.3">
      <c r="A31" s="332"/>
      <c r="B31" s="322" t="s">
        <v>43</v>
      </c>
      <c r="C31" s="22" t="s">
        <v>88</v>
      </c>
      <c r="D31" s="59">
        <v>0.6885460205331595</v>
      </c>
      <c r="E31" s="59">
        <v>0.64139994564124125</v>
      </c>
      <c r="F31" s="59">
        <v>0.64754585918604268</v>
      </c>
      <c r="G31" s="59">
        <v>1.5221189585086183</v>
      </c>
      <c r="H31" s="59">
        <v>0.62338619353754199</v>
      </c>
      <c r="I31" s="59">
        <v>0.9508991223476676</v>
      </c>
      <c r="J31" s="83">
        <v>2.0880746714894767</v>
      </c>
      <c r="K31" s="12"/>
      <c r="L31" s="332"/>
      <c r="M31" s="322" t="s">
        <v>43</v>
      </c>
      <c r="N31" s="22" t="s">
        <v>88</v>
      </c>
      <c r="O31" s="56">
        <v>32298</v>
      </c>
      <c r="P31" s="56">
        <v>26879</v>
      </c>
      <c r="Q31" s="56">
        <v>24342</v>
      </c>
      <c r="R31" s="56">
        <v>37774</v>
      </c>
      <c r="S31" s="56">
        <v>12757</v>
      </c>
      <c r="T31" s="56">
        <v>14527</v>
      </c>
      <c r="U31" s="384">
        <f>+'14'!U31</f>
        <v>44104</v>
      </c>
    </row>
    <row r="32" spans="1:21" ht="13.95" customHeight="1" x14ac:dyDescent="0.3">
      <c r="A32" s="332"/>
      <c r="B32" s="322"/>
      <c r="C32" s="22" t="s">
        <v>89</v>
      </c>
      <c r="D32" s="59">
        <v>7.1460910389315097E-2</v>
      </c>
      <c r="E32" s="59">
        <v>6.5570989533541305E-2</v>
      </c>
      <c r="F32" s="59">
        <v>9.0363347966002192E-2</v>
      </c>
      <c r="G32" s="59">
        <v>0.15058452877022299</v>
      </c>
      <c r="H32" s="59">
        <v>0.11057348270218609</v>
      </c>
      <c r="I32" s="59">
        <v>0.1244977727938955</v>
      </c>
      <c r="J32" s="83">
        <v>0.17722517795281267</v>
      </c>
      <c r="K32" s="12"/>
      <c r="L32" s="332"/>
      <c r="M32" s="322"/>
      <c r="N32" s="22" t="s">
        <v>89</v>
      </c>
      <c r="O32" s="56">
        <v>3380.6804039523945</v>
      </c>
      <c r="P32" s="56">
        <v>2767.4604702150864</v>
      </c>
      <c r="Q32" s="56">
        <v>3426.537113803211</v>
      </c>
      <c r="R32" s="56">
        <v>3841.305505263515</v>
      </c>
      <c r="S32" s="56">
        <v>2285.6431811812804</v>
      </c>
      <c r="T32" s="56">
        <v>1952.7974826131663</v>
      </c>
      <c r="U32" s="384">
        <f>+'14'!U32</f>
        <v>3922.1482271046552</v>
      </c>
    </row>
    <row r="33" spans="1:21" ht="13.95" customHeight="1" x14ac:dyDescent="0.3">
      <c r="A33" s="332"/>
      <c r="B33" s="322" t="s">
        <v>6</v>
      </c>
      <c r="C33" s="22" t="s">
        <v>88</v>
      </c>
      <c r="D33" s="59">
        <v>100</v>
      </c>
      <c r="E33" s="59">
        <v>100</v>
      </c>
      <c r="F33" s="59">
        <v>100</v>
      </c>
      <c r="G33" s="59">
        <v>100</v>
      </c>
      <c r="H33" s="59">
        <v>100</v>
      </c>
      <c r="I33" s="59">
        <v>100</v>
      </c>
      <c r="J33" s="83">
        <v>100</v>
      </c>
      <c r="K33" s="12"/>
      <c r="L33" s="332"/>
      <c r="M33" s="322" t="s">
        <v>6</v>
      </c>
      <c r="N33" s="22" t="s">
        <v>88</v>
      </c>
      <c r="O33" s="56">
        <v>4690754</v>
      </c>
      <c r="P33" s="56">
        <v>4190677</v>
      </c>
      <c r="Q33" s="56">
        <v>3759116</v>
      </c>
      <c r="R33" s="56">
        <v>2481672</v>
      </c>
      <c r="S33" s="56">
        <v>2046404</v>
      </c>
      <c r="T33" s="56">
        <v>1528284</v>
      </c>
      <c r="U33" s="384">
        <f>+'14'!U33</f>
        <v>2112185</v>
      </c>
    </row>
    <row r="34" spans="1:21" ht="13.95" customHeight="1" x14ac:dyDescent="0.3">
      <c r="A34" s="332"/>
      <c r="B34" s="322"/>
      <c r="C34" s="22" t="s">
        <v>89</v>
      </c>
      <c r="D34" s="59">
        <v>0</v>
      </c>
      <c r="E34" s="59">
        <v>0</v>
      </c>
      <c r="F34" s="59">
        <v>0</v>
      </c>
      <c r="G34" s="59">
        <v>0</v>
      </c>
      <c r="H34" s="59">
        <v>0</v>
      </c>
      <c r="I34" s="59">
        <v>0</v>
      </c>
      <c r="J34" s="83">
        <v>0</v>
      </c>
      <c r="K34" s="12"/>
      <c r="L34" s="332"/>
      <c r="M34" s="322"/>
      <c r="N34" s="22" t="s">
        <v>89</v>
      </c>
      <c r="O34" s="56">
        <v>81953.172768905279</v>
      </c>
      <c r="P34" s="56">
        <v>78651.563779805962</v>
      </c>
      <c r="Q34" s="56">
        <v>120326.94132195668</v>
      </c>
      <c r="R34" s="56">
        <v>55542.084518366333</v>
      </c>
      <c r="S34" s="56">
        <v>43217.35498650965</v>
      </c>
      <c r="T34" s="56">
        <v>35353.325537418576</v>
      </c>
      <c r="U34" s="384">
        <f>+'14'!U34</f>
        <v>42551.905377555282</v>
      </c>
    </row>
    <row r="35" spans="1:21" ht="13.95" customHeight="1" x14ac:dyDescent="0.3">
      <c r="A35" s="332"/>
      <c r="B35" s="278"/>
      <c r="C35" s="278"/>
      <c r="D35" s="278"/>
      <c r="E35" s="322"/>
      <c r="F35" s="322"/>
      <c r="G35" s="322"/>
      <c r="H35" s="322"/>
      <c r="I35" s="483"/>
      <c r="J35" s="104"/>
      <c r="K35" s="12"/>
      <c r="L35" s="332"/>
      <c r="M35" s="278"/>
      <c r="N35" s="278"/>
      <c r="O35" s="156"/>
      <c r="P35" s="338"/>
      <c r="Q35" s="338"/>
      <c r="R35" s="338"/>
      <c r="S35" s="338"/>
      <c r="T35" s="338"/>
      <c r="U35" s="384"/>
    </row>
    <row r="36" spans="1:21" ht="13.95" customHeight="1" x14ac:dyDescent="0.3">
      <c r="A36" s="332" t="s">
        <v>21</v>
      </c>
      <c r="B36" s="110" t="s">
        <v>71</v>
      </c>
      <c r="C36" s="22" t="s">
        <v>88</v>
      </c>
      <c r="D36" s="59">
        <v>98.296366433130842</v>
      </c>
      <c r="E36" s="59">
        <v>97.830595768711149</v>
      </c>
      <c r="F36" s="59">
        <v>97.661891487866143</v>
      </c>
      <c r="G36" s="59">
        <v>96.585194794804877</v>
      </c>
      <c r="H36" s="59">
        <v>96.658943435046453</v>
      </c>
      <c r="I36" s="59">
        <v>94.723324611528724</v>
      </c>
      <c r="J36" s="83">
        <v>92.423630024635059</v>
      </c>
      <c r="K36" s="12"/>
      <c r="L36" s="332" t="s">
        <v>21</v>
      </c>
      <c r="M36" s="110" t="s">
        <v>71</v>
      </c>
      <c r="N36" s="22" t="s">
        <v>88</v>
      </c>
      <c r="O36" s="56">
        <v>11229602</v>
      </c>
      <c r="P36" s="56">
        <v>12123322</v>
      </c>
      <c r="Q36" s="56">
        <v>12873980</v>
      </c>
      <c r="R36" s="56">
        <v>14270025</v>
      </c>
      <c r="S36" s="56">
        <v>14965855</v>
      </c>
      <c r="T36" s="56">
        <v>15401092</v>
      </c>
      <c r="U36" s="384">
        <f>+'14'!U36</f>
        <v>16100469</v>
      </c>
    </row>
    <row r="37" spans="1:21" ht="13.95" customHeight="1" x14ac:dyDescent="0.3">
      <c r="A37" s="332"/>
      <c r="B37" s="110"/>
      <c r="C37" s="22" t="s">
        <v>89</v>
      </c>
      <c r="D37" s="59">
        <v>0.10130521568543793</v>
      </c>
      <c r="E37" s="59">
        <v>0.12985400157530991</v>
      </c>
      <c r="F37" s="59">
        <v>0.13551833787956805</v>
      </c>
      <c r="G37" s="59">
        <v>0.16608336362682441</v>
      </c>
      <c r="H37" s="59">
        <v>0.15150275143758779</v>
      </c>
      <c r="I37" s="59">
        <v>0.31178752849949432</v>
      </c>
      <c r="J37" s="83">
        <v>0.32278124967752786</v>
      </c>
      <c r="K37" s="12"/>
      <c r="L37" s="332"/>
      <c r="M37" s="110"/>
      <c r="N37" s="22" t="s">
        <v>89</v>
      </c>
      <c r="O37" s="56">
        <v>113989.34902445653</v>
      </c>
      <c r="P37" s="56">
        <v>146324.0635687199</v>
      </c>
      <c r="Q37" s="56">
        <v>366402.89803143573</v>
      </c>
      <c r="R37" s="56">
        <v>269861.33274729754</v>
      </c>
      <c r="S37" s="56">
        <v>147580.07830995251</v>
      </c>
      <c r="T37" s="56">
        <v>143812.83604501176</v>
      </c>
      <c r="U37" s="384">
        <f>+'14'!U37</f>
        <v>200579.24695957298</v>
      </c>
    </row>
    <row r="38" spans="1:21" ht="13.95" customHeight="1" x14ac:dyDescent="0.3">
      <c r="A38" s="332"/>
      <c r="B38" s="110" t="s">
        <v>72</v>
      </c>
      <c r="C38" s="22" t="s">
        <v>88</v>
      </c>
      <c r="D38" s="59">
        <v>1.051642084555553</v>
      </c>
      <c r="E38" s="59">
        <v>1.2705858011171258</v>
      </c>
      <c r="F38" s="59">
        <v>1.4677753945966809</v>
      </c>
      <c r="G38" s="59">
        <v>2.1282750665722614</v>
      </c>
      <c r="H38" s="59">
        <v>2.6781361629373239</v>
      </c>
      <c r="I38" s="59">
        <v>4.2353234070734196</v>
      </c>
      <c r="J38" s="83">
        <v>5.6483429241582881</v>
      </c>
      <c r="K38" s="12"/>
      <c r="L38" s="332"/>
      <c r="M38" s="110" t="s">
        <v>72</v>
      </c>
      <c r="N38" s="22" t="s">
        <v>88</v>
      </c>
      <c r="O38" s="56">
        <v>120142</v>
      </c>
      <c r="P38" s="56">
        <v>157453</v>
      </c>
      <c r="Q38" s="56">
        <v>193485</v>
      </c>
      <c r="R38" s="56">
        <v>314443</v>
      </c>
      <c r="S38" s="56">
        <v>414660</v>
      </c>
      <c r="T38" s="56">
        <v>688648</v>
      </c>
      <c r="U38" s="384">
        <f>+'14'!U38</f>
        <v>983958</v>
      </c>
    </row>
    <row r="39" spans="1:21" ht="13.95" customHeight="1" x14ac:dyDescent="0.3">
      <c r="A39" s="332"/>
      <c r="B39" s="110"/>
      <c r="C39" s="22" t="s">
        <v>89</v>
      </c>
      <c r="D39" s="59">
        <v>7.8623091940599757E-2</v>
      </c>
      <c r="E39" s="59">
        <v>0.10878840148178037</v>
      </c>
      <c r="F39" s="59">
        <v>0.12606621450192806</v>
      </c>
      <c r="G39" s="59">
        <v>0.14644323489065472</v>
      </c>
      <c r="H39" s="59">
        <v>0.14808206890104592</v>
      </c>
      <c r="I39" s="59">
        <v>0.31177407594786988</v>
      </c>
      <c r="J39" s="83">
        <v>0.32762645298545939</v>
      </c>
      <c r="K39" s="12"/>
      <c r="L39" s="332"/>
      <c r="M39" s="110"/>
      <c r="N39" s="22" t="s">
        <v>89</v>
      </c>
      <c r="O39" s="56">
        <v>9157.3689979722421</v>
      </c>
      <c r="P39" s="56">
        <v>13619.1178727192</v>
      </c>
      <c r="Q39" s="56">
        <v>16795.331269385031</v>
      </c>
      <c r="R39" s="56">
        <v>22712.462096240022</v>
      </c>
      <c r="S39" s="56">
        <v>23825.118803637259</v>
      </c>
      <c r="T39" s="56">
        <v>53704.23490366093</v>
      </c>
      <c r="U39" s="384">
        <f>+'14'!U39</f>
        <v>63325.924817551866</v>
      </c>
    </row>
    <row r="40" spans="1:21" ht="13.95" customHeight="1" x14ac:dyDescent="0.3">
      <c r="A40" s="332"/>
      <c r="B40" s="322" t="s">
        <v>43</v>
      </c>
      <c r="C40" s="22" t="s">
        <v>88</v>
      </c>
      <c r="D40" s="59">
        <v>0.6519914823135986</v>
      </c>
      <c r="E40" s="59">
        <v>0.89881843017172636</v>
      </c>
      <c r="F40" s="59">
        <v>0.87033311753718701</v>
      </c>
      <c r="G40" s="59">
        <v>1.2865301386228627</v>
      </c>
      <c r="H40" s="59">
        <v>0.66292040201622981</v>
      </c>
      <c r="I40" s="59">
        <v>1.0413519813978569</v>
      </c>
      <c r="J40" s="83">
        <v>1.9280270512066531</v>
      </c>
      <c r="K40" s="12"/>
      <c r="L40" s="332"/>
      <c r="M40" s="322" t="s">
        <v>43</v>
      </c>
      <c r="N40" s="22" t="s">
        <v>88</v>
      </c>
      <c r="O40" s="56">
        <v>74485</v>
      </c>
      <c r="P40" s="56">
        <v>111383</v>
      </c>
      <c r="Q40" s="56">
        <v>114729</v>
      </c>
      <c r="R40" s="56">
        <v>190079</v>
      </c>
      <c r="S40" s="56">
        <v>102641</v>
      </c>
      <c r="T40" s="56">
        <v>169320</v>
      </c>
      <c r="U40" s="384">
        <f>+'14'!U40</f>
        <v>335868</v>
      </c>
    </row>
    <row r="41" spans="1:21" ht="13.95" customHeight="1" x14ac:dyDescent="0.3">
      <c r="A41" s="332"/>
      <c r="B41" s="322"/>
      <c r="C41" s="22" t="s">
        <v>89</v>
      </c>
      <c r="D41" s="59">
        <v>6.0264989899631471E-2</v>
      </c>
      <c r="E41" s="59">
        <v>6.3890607739163538E-2</v>
      </c>
      <c r="F41" s="59">
        <v>6.2559795079199967E-2</v>
      </c>
      <c r="G41" s="59">
        <v>7.8840102412627497E-2</v>
      </c>
      <c r="H41" s="59">
        <v>3.0724629257780894E-2</v>
      </c>
      <c r="I41" s="59">
        <v>4.8232458257574995E-2</v>
      </c>
      <c r="J41" s="83">
        <v>5.7568919639518636E-2</v>
      </c>
      <c r="K41" s="12"/>
      <c r="L41" s="332"/>
      <c r="M41" s="322"/>
      <c r="N41" s="22" t="s">
        <v>89</v>
      </c>
      <c r="O41" s="56">
        <v>7041.1358363982235</v>
      </c>
      <c r="P41" s="56">
        <v>8048.2198050369516</v>
      </c>
      <c r="Q41" s="56">
        <v>8796.6358335462119</v>
      </c>
      <c r="R41" s="56">
        <v>12009.099802281402</v>
      </c>
      <c r="S41" s="56">
        <v>4901.4937840721104</v>
      </c>
      <c r="T41" s="56">
        <v>7935.9395010967419</v>
      </c>
      <c r="U41" s="384">
        <f>+'14'!U41</f>
        <v>9973.3756120309172</v>
      </c>
    </row>
    <row r="42" spans="1:21" ht="13.95" customHeight="1" x14ac:dyDescent="0.3">
      <c r="A42" s="332"/>
      <c r="B42" s="322" t="s">
        <v>6</v>
      </c>
      <c r="C42" s="22" t="s">
        <v>88</v>
      </c>
      <c r="D42" s="59">
        <v>100</v>
      </c>
      <c r="E42" s="59">
        <v>100</v>
      </c>
      <c r="F42" s="59">
        <v>100</v>
      </c>
      <c r="G42" s="59">
        <v>100</v>
      </c>
      <c r="H42" s="59">
        <v>100</v>
      </c>
      <c r="I42" s="59">
        <v>100</v>
      </c>
      <c r="J42" s="83">
        <v>100</v>
      </c>
      <c r="K42" s="12"/>
      <c r="L42" s="332"/>
      <c r="M42" s="322" t="s">
        <v>6</v>
      </c>
      <c r="N42" s="22" t="s">
        <v>88</v>
      </c>
      <c r="O42" s="56">
        <v>11424229</v>
      </c>
      <c r="P42" s="56">
        <v>12392158</v>
      </c>
      <c r="Q42" s="56">
        <v>13182194</v>
      </c>
      <c r="R42" s="56">
        <v>14774547</v>
      </c>
      <c r="S42" s="56">
        <v>15483156</v>
      </c>
      <c r="T42" s="56">
        <v>16259060</v>
      </c>
      <c r="U42" s="384">
        <f>+'14'!U42</f>
        <v>17420295</v>
      </c>
    </row>
    <row r="43" spans="1:21" ht="13.95" customHeight="1" x14ac:dyDescent="0.3">
      <c r="A43" s="332"/>
      <c r="B43" s="322"/>
      <c r="C43" s="22" t="s">
        <v>89</v>
      </c>
      <c r="D43" s="59">
        <v>0</v>
      </c>
      <c r="E43" s="59">
        <v>0</v>
      </c>
      <c r="F43" s="59">
        <v>0</v>
      </c>
      <c r="G43" s="59">
        <v>0</v>
      </c>
      <c r="H43" s="59">
        <v>0</v>
      </c>
      <c r="I43" s="59">
        <v>0</v>
      </c>
      <c r="J43" s="83">
        <v>0</v>
      </c>
      <c r="K43" s="12"/>
      <c r="L43" s="332"/>
      <c r="M43" s="322"/>
      <c r="N43" s="22" t="s">
        <v>89</v>
      </c>
      <c r="O43" s="56">
        <v>117127.07351133804</v>
      </c>
      <c r="P43" s="56">
        <v>148819.55970318447</v>
      </c>
      <c r="Q43" s="56">
        <v>372314.69530548417</v>
      </c>
      <c r="R43" s="56">
        <v>278715.72350475815</v>
      </c>
      <c r="S43" s="56">
        <v>154078.77547809694</v>
      </c>
      <c r="T43" s="56">
        <v>163365.20637213654</v>
      </c>
      <c r="U43" s="384">
        <f>+'14'!U43</f>
        <v>231039.68154737155</v>
      </c>
    </row>
    <row r="44" spans="1:21" ht="13.95" customHeight="1" x14ac:dyDescent="0.3">
      <c r="A44" s="332"/>
      <c r="B44" s="278"/>
      <c r="C44" s="278"/>
      <c r="D44" s="278"/>
      <c r="E44" s="322"/>
      <c r="F44" s="322"/>
      <c r="G44" s="322"/>
      <c r="H44" s="322"/>
      <c r="I44" s="483"/>
      <c r="J44" s="104"/>
      <c r="K44" s="12"/>
      <c r="L44" s="332"/>
      <c r="M44" s="278"/>
      <c r="N44" s="278"/>
      <c r="O44" s="156"/>
      <c r="P44" s="338"/>
      <c r="Q44" s="338"/>
      <c r="R44" s="338"/>
      <c r="S44" s="338"/>
      <c r="T44" s="338"/>
      <c r="U44" s="384"/>
    </row>
    <row r="45" spans="1:21" ht="13.95" customHeight="1" x14ac:dyDescent="0.3">
      <c r="A45" s="332" t="s">
        <v>6</v>
      </c>
      <c r="B45" s="110" t="s">
        <v>71</v>
      </c>
      <c r="C45" s="22" t="s">
        <v>88</v>
      </c>
      <c r="D45" s="59">
        <v>98.406036171431268</v>
      </c>
      <c r="E45" s="59">
        <v>97.919595774787609</v>
      </c>
      <c r="F45" s="59">
        <v>97.758065934688645</v>
      </c>
      <c r="G45" s="59">
        <v>96.639582518047547</v>
      </c>
      <c r="H45" s="59">
        <v>96.721144170190243</v>
      </c>
      <c r="I45" s="59">
        <v>94.624425096855376</v>
      </c>
      <c r="J45" s="83">
        <v>91.98645538098593</v>
      </c>
      <c r="K45" s="12"/>
      <c r="L45" s="332" t="s">
        <v>6</v>
      </c>
      <c r="M45" s="110" t="s">
        <v>71</v>
      </c>
      <c r="N45" s="22" t="s">
        <v>88</v>
      </c>
      <c r="O45" s="56">
        <v>15858116</v>
      </c>
      <c r="P45" s="56">
        <v>16237845</v>
      </c>
      <c r="Q45" s="56">
        <v>16561497</v>
      </c>
      <c r="R45" s="56">
        <v>16676338</v>
      </c>
      <c r="S45" s="56">
        <v>16954791</v>
      </c>
      <c r="T45" s="56">
        <v>16831172</v>
      </c>
      <c r="U45" s="384">
        <f>+'14'!U45</f>
        <v>17967236</v>
      </c>
    </row>
    <row r="46" spans="1:21" ht="13.95" customHeight="1" x14ac:dyDescent="0.3">
      <c r="A46" s="332"/>
      <c r="B46" s="110"/>
      <c r="C46" s="22" t="s">
        <v>89</v>
      </c>
      <c r="D46" s="59">
        <v>7.9272537377470143E-2</v>
      </c>
      <c r="E46" s="59">
        <v>0.11786934090306921</v>
      </c>
      <c r="F46" s="59">
        <v>0.12622962498794937</v>
      </c>
      <c r="G46" s="59">
        <v>0.15173181075531803</v>
      </c>
      <c r="H46" s="59">
        <v>0.14475449317437941</v>
      </c>
      <c r="I46" s="59">
        <v>0.29539888132962566</v>
      </c>
      <c r="J46" s="83">
        <v>0.29720083300008604</v>
      </c>
      <c r="K46" s="12"/>
      <c r="L46" s="332"/>
      <c r="M46" s="110"/>
      <c r="N46" s="22" t="s">
        <v>89</v>
      </c>
      <c r="O46" s="56">
        <v>130173.31738210731</v>
      </c>
      <c r="P46" s="56">
        <v>166729.54347135086</v>
      </c>
      <c r="Q46" s="56">
        <v>447727.71409832372</v>
      </c>
      <c r="R46" s="56">
        <v>290384.04527815513</v>
      </c>
      <c r="S46" s="56">
        <v>161788.58339943309</v>
      </c>
      <c r="T46" s="56">
        <v>151591.56545515917</v>
      </c>
      <c r="U46" s="384">
        <f>+'14'!U46</f>
        <v>210668.15415370188</v>
      </c>
    </row>
    <row r="47" spans="1:21" ht="13.95" customHeight="1" x14ac:dyDescent="0.3">
      <c r="A47" s="332"/>
      <c r="B47" s="110" t="s">
        <v>72</v>
      </c>
      <c r="C47" s="22" t="s">
        <v>88</v>
      </c>
      <c r="D47" s="59">
        <v>0.93133204049920504</v>
      </c>
      <c r="E47" s="59">
        <v>1.2466384668242796</v>
      </c>
      <c r="F47" s="59">
        <v>1.4210353272562748</v>
      </c>
      <c r="G47" s="59">
        <v>2.0400065622718397</v>
      </c>
      <c r="H47" s="59">
        <v>2.6205506584306737</v>
      </c>
      <c r="I47" s="59">
        <v>4.3419916992666243</v>
      </c>
      <c r="J47" s="83">
        <v>6.068210488376284</v>
      </c>
      <c r="K47" s="12"/>
      <c r="L47" s="332"/>
      <c r="M47" s="110" t="s">
        <v>72</v>
      </c>
      <c r="N47" s="22" t="s">
        <v>88</v>
      </c>
      <c r="O47" s="56">
        <v>150084</v>
      </c>
      <c r="P47" s="56">
        <v>206728</v>
      </c>
      <c r="Q47" s="56">
        <v>240742</v>
      </c>
      <c r="R47" s="56">
        <v>352028</v>
      </c>
      <c r="S47" s="56">
        <v>459371</v>
      </c>
      <c r="T47" s="56">
        <v>772325</v>
      </c>
      <c r="U47" s="384">
        <f>+'14'!U47</f>
        <v>1185272</v>
      </c>
    </row>
    <row r="48" spans="1:21" ht="13.95" customHeight="1" x14ac:dyDescent="0.3">
      <c r="A48" s="332"/>
      <c r="B48" s="110"/>
      <c r="C48" s="22" t="s">
        <v>89</v>
      </c>
      <c r="D48" s="59">
        <v>6.0274923499004179E-2</v>
      </c>
      <c r="E48" s="59">
        <v>0.10394560253516628</v>
      </c>
      <c r="F48" s="59">
        <v>0.11522874029581613</v>
      </c>
      <c r="G48" s="59">
        <v>0.13430937222648057</v>
      </c>
      <c r="H48" s="59">
        <v>0.14097370978372434</v>
      </c>
      <c r="I48" s="59">
        <v>0.29598729645269911</v>
      </c>
      <c r="J48" s="83">
        <v>0.30180467686153584</v>
      </c>
      <c r="K48" s="12"/>
      <c r="L48" s="332"/>
      <c r="M48" s="110"/>
      <c r="N48" s="22" t="s">
        <v>89</v>
      </c>
      <c r="O48" s="56">
        <v>9833.5145092824878</v>
      </c>
      <c r="P48" s="56">
        <v>17409.426588406874</v>
      </c>
      <c r="Q48" s="56">
        <v>19667.239598106902</v>
      </c>
      <c r="R48" s="56">
        <v>24324.067349219691</v>
      </c>
      <c r="S48" s="56">
        <v>25705.611089049173</v>
      </c>
      <c r="T48" s="56">
        <v>55925.851028328005</v>
      </c>
      <c r="U48" s="384">
        <f>+'14'!U48</f>
        <v>65492.33109494712</v>
      </c>
    </row>
    <row r="49" spans="1:21" ht="13.95" customHeight="1" x14ac:dyDescent="0.3">
      <c r="A49" s="332"/>
      <c r="B49" s="322" t="s">
        <v>43</v>
      </c>
      <c r="C49" s="22" t="s">
        <v>88</v>
      </c>
      <c r="D49" s="59">
        <v>0.66263178806952505</v>
      </c>
      <c r="E49" s="59">
        <v>0.8337657583881164</v>
      </c>
      <c r="F49" s="59">
        <v>0.8208987380550854</v>
      </c>
      <c r="G49" s="59">
        <v>1.3204109196806091</v>
      </c>
      <c r="H49" s="59">
        <v>0.65830517137908762</v>
      </c>
      <c r="I49" s="59">
        <v>1.0335832038779933</v>
      </c>
      <c r="J49" s="83">
        <v>1.9453341306377891</v>
      </c>
      <c r="K49" s="12"/>
      <c r="L49" s="332"/>
      <c r="M49" s="322" t="s">
        <v>43</v>
      </c>
      <c r="N49" s="22" t="s">
        <v>88</v>
      </c>
      <c r="O49" s="56">
        <v>106783</v>
      </c>
      <c r="P49" s="56">
        <v>138262</v>
      </c>
      <c r="Q49" s="56">
        <v>139071</v>
      </c>
      <c r="R49" s="56">
        <v>227853</v>
      </c>
      <c r="S49" s="56">
        <v>115398</v>
      </c>
      <c r="T49" s="56">
        <v>183847</v>
      </c>
      <c r="U49" s="384">
        <f>+'14'!U49</f>
        <v>379972</v>
      </c>
    </row>
    <row r="50" spans="1:21" ht="13.95" customHeight="1" x14ac:dyDescent="0.3">
      <c r="A50" s="332"/>
      <c r="B50" s="322"/>
      <c r="C50" s="22" t="s">
        <v>89</v>
      </c>
      <c r="D50" s="59">
        <v>4.9540830872688305E-2</v>
      </c>
      <c r="E50" s="59">
        <v>5.2737674354334296E-2</v>
      </c>
      <c r="F50" s="59">
        <v>5.7289796685300286E-2</v>
      </c>
      <c r="G50" s="59">
        <v>7.0383897254614219E-2</v>
      </c>
      <c r="H50" s="59">
        <v>3.0281194156507228E-2</v>
      </c>
      <c r="I50" s="59">
        <v>4.6011554208199322E-2</v>
      </c>
      <c r="J50" s="83">
        <v>5.5193329283320595E-2</v>
      </c>
      <c r="K50" s="12"/>
      <c r="L50" s="332"/>
      <c r="M50" s="322"/>
      <c r="N50" s="22" t="s">
        <v>89</v>
      </c>
      <c r="O50" s="56">
        <v>8118.9721330836537</v>
      </c>
      <c r="P50" s="56">
        <v>8820.5628526609835</v>
      </c>
      <c r="Q50" s="56">
        <v>10261.530958821377</v>
      </c>
      <c r="R50" s="56">
        <v>12617.524479265052</v>
      </c>
      <c r="S50" s="56">
        <v>5451.146217032212</v>
      </c>
      <c r="T50" s="56">
        <v>8256.4242655022499</v>
      </c>
      <c r="U50" s="384">
        <f>+'14'!U50</f>
        <v>10985.508875597459</v>
      </c>
    </row>
    <row r="51" spans="1:21" ht="13.95" customHeight="1" x14ac:dyDescent="0.3">
      <c r="A51" s="332"/>
      <c r="B51" s="322" t="s">
        <v>6</v>
      </c>
      <c r="C51" s="22" t="s">
        <v>88</v>
      </c>
      <c r="D51" s="59">
        <v>100</v>
      </c>
      <c r="E51" s="59">
        <v>100</v>
      </c>
      <c r="F51" s="59">
        <v>100</v>
      </c>
      <c r="G51" s="59">
        <v>100</v>
      </c>
      <c r="H51" s="59">
        <v>100</v>
      </c>
      <c r="I51" s="59">
        <v>100</v>
      </c>
      <c r="J51" s="83">
        <v>100</v>
      </c>
      <c r="K51" s="12"/>
      <c r="L51" s="332"/>
      <c r="M51" s="322" t="s">
        <v>6</v>
      </c>
      <c r="N51" s="22" t="s">
        <v>88</v>
      </c>
      <c r="O51" s="56">
        <v>16114983</v>
      </c>
      <c r="P51" s="56">
        <v>16582835</v>
      </c>
      <c r="Q51" s="56">
        <v>16941310</v>
      </c>
      <c r="R51" s="56">
        <v>17256219</v>
      </c>
      <c r="S51" s="56">
        <v>17529560</v>
      </c>
      <c r="T51" s="56">
        <v>17787344</v>
      </c>
      <c r="U51" s="384">
        <f>+'14'!U51</f>
        <v>19532480</v>
      </c>
    </row>
    <row r="52" spans="1:21" ht="13.95" customHeight="1" x14ac:dyDescent="0.3">
      <c r="A52" s="332"/>
      <c r="B52" s="322"/>
      <c r="C52" s="22" t="s">
        <v>89</v>
      </c>
      <c r="D52" s="59">
        <v>0</v>
      </c>
      <c r="E52" s="59">
        <v>0</v>
      </c>
      <c r="F52" s="59">
        <v>0</v>
      </c>
      <c r="G52" s="59">
        <v>0</v>
      </c>
      <c r="H52" s="59">
        <v>0</v>
      </c>
      <c r="I52" s="59">
        <v>0</v>
      </c>
      <c r="J52" s="83">
        <v>0</v>
      </c>
      <c r="K52" s="12"/>
      <c r="L52" s="332"/>
      <c r="M52" s="322"/>
      <c r="N52" s="22" t="s">
        <v>89</v>
      </c>
      <c r="O52" s="56">
        <v>132797.83308189386</v>
      </c>
      <c r="P52" s="56">
        <v>169222.90614068555</v>
      </c>
      <c r="Q52" s="56">
        <v>454251.30856128596</v>
      </c>
      <c r="R52" s="56">
        <v>300170.3505540273</v>
      </c>
      <c r="S52" s="161">
        <v>168944.93671987896</v>
      </c>
      <c r="T52" s="161">
        <v>172274.23581388436</v>
      </c>
      <c r="U52" s="384">
        <f>+'14'!U52</f>
        <v>241308.57418583112</v>
      </c>
    </row>
    <row r="53" spans="1:21" ht="13.95" customHeight="1" x14ac:dyDescent="0.3">
      <c r="A53" s="106"/>
      <c r="B53" s="58"/>
      <c r="C53" s="58"/>
      <c r="D53" s="58"/>
      <c r="E53" s="58"/>
      <c r="F53" s="58"/>
      <c r="G53" s="58"/>
      <c r="H53" s="58"/>
      <c r="I53" s="58"/>
      <c r="J53" s="303"/>
      <c r="K53" s="160"/>
      <c r="L53" s="106"/>
      <c r="M53" s="58"/>
      <c r="N53" s="58"/>
      <c r="O53" s="58"/>
      <c r="P53" s="58"/>
      <c r="Q53" s="58"/>
      <c r="R53" s="58"/>
      <c r="S53" s="20"/>
      <c r="T53" s="20"/>
      <c r="U53" s="4"/>
    </row>
    <row r="54" spans="1:21" ht="16.5" customHeight="1" x14ac:dyDescent="0.3">
      <c r="A54" s="650" t="s">
        <v>115</v>
      </c>
      <c r="B54" s="650"/>
      <c r="C54" s="650"/>
      <c r="D54" s="650"/>
      <c r="E54" s="650"/>
      <c r="F54" s="650"/>
      <c r="G54" s="650"/>
      <c r="H54" s="650"/>
      <c r="I54" s="650"/>
      <c r="J54" s="650"/>
      <c r="K54" s="22"/>
      <c r="L54" s="651" t="s">
        <v>115</v>
      </c>
      <c r="M54" s="651"/>
      <c r="N54" s="651"/>
      <c r="O54" s="651"/>
      <c r="P54" s="651"/>
      <c r="Q54" s="651"/>
      <c r="R54" s="651"/>
      <c r="S54" s="651"/>
      <c r="T54" s="651"/>
      <c r="U54" s="651"/>
    </row>
    <row r="55" spans="1:2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53.25"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ht="66.75" customHeight="1" x14ac:dyDescent="0.3">
      <c r="A61" s="647" t="s">
        <v>440</v>
      </c>
      <c r="B61" s="647"/>
      <c r="C61" s="647"/>
      <c r="D61" s="647"/>
      <c r="E61" s="647"/>
      <c r="F61" s="647"/>
      <c r="G61" s="647"/>
      <c r="H61" s="647"/>
      <c r="I61" s="647"/>
      <c r="J61" s="647"/>
      <c r="K61" s="22"/>
      <c r="L61" s="647" t="s">
        <v>440</v>
      </c>
      <c r="M61" s="647"/>
      <c r="N61" s="647"/>
      <c r="O61" s="647"/>
      <c r="P61" s="647"/>
      <c r="Q61" s="647"/>
      <c r="R61" s="647"/>
      <c r="S61" s="647"/>
      <c r="T61" s="647"/>
      <c r="U61" s="647"/>
    </row>
    <row r="62" spans="1:21" x14ac:dyDescent="0.3">
      <c r="A62" s="637" t="s">
        <v>441</v>
      </c>
      <c r="B62" s="637"/>
      <c r="C62" s="637"/>
      <c r="D62" s="637"/>
      <c r="E62" s="637"/>
      <c r="F62" s="637"/>
      <c r="G62" s="637"/>
      <c r="H62" s="637"/>
      <c r="I62" s="637"/>
      <c r="J62" s="637"/>
      <c r="K62" s="169"/>
      <c r="L62" s="637" t="s">
        <v>441</v>
      </c>
      <c r="M62" s="637"/>
      <c r="N62" s="637"/>
      <c r="O62" s="637"/>
      <c r="P62" s="637"/>
      <c r="Q62" s="637"/>
      <c r="R62" s="637"/>
      <c r="S62" s="637"/>
      <c r="T62" s="637"/>
      <c r="U62" s="637"/>
    </row>
    <row r="63" spans="1:21" x14ac:dyDescent="0.3">
      <c r="M63" s="331"/>
    </row>
    <row r="64" spans="1:21" x14ac:dyDescent="0.3">
      <c r="M64" s="331"/>
    </row>
    <row r="65" spans="1:13" x14ac:dyDescent="0.3">
      <c r="M65" s="331"/>
    </row>
    <row r="67" spans="1:13" x14ac:dyDescent="0.3">
      <c r="B67" s="514"/>
      <c r="C67" s="514"/>
      <c r="D67" s="514"/>
      <c r="E67" s="514"/>
      <c r="F67" s="514"/>
    </row>
    <row r="69" spans="1:13" x14ac:dyDescent="0.3">
      <c r="A69" s="503"/>
    </row>
    <row r="70" spans="1:13" x14ac:dyDescent="0.3">
      <c r="B70" s="513"/>
      <c r="C70" s="513"/>
      <c r="D70" s="513"/>
      <c r="E70" s="513"/>
      <c r="F70" s="513"/>
      <c r="G70" s="514"/>
    </row>
    <row r="71" spans="1:13" x14ac:dyDescent="0.3">
      <c r="B71" s="513"/>
      <c r="C71" s="513"/>
      <c r="D71" s="513"/>
      <c r="E71" s="513"/>
      <c r="F71" s="513"/>
    </row>
    <row r="72" spans="1:13" s="331" customFormat="1" x14ac:dyDescent="0.3">
      <c r="B72" s="513"/>
      <c r="C72" s="513"/>
      <c r="D72" s="513"/>
      <c r="E72" s="513"/>
      <c r="F72" s="513"/>
    </row>
    <row r="73" spans="1:13" x14ac:dyDescent="0.3">
      <c r="A73" s="503"/>
      <c r="B73" s="513"/>
      <c r="C73" s="513"/>
      <c r="D73" s="513"/>
      <c r="E73" s="513"/>
      <c r="F73" s="513"/>
    </row>
    <row r="75" spans="1:13" x14ac:dyDescent="0.3">
      <c r="A75" s="503"/>
    </row>
    <row r="76" spans="1:13" x14ac:dyDescent="0.3">
      <c r="B76" s="513"/>
      <c r="C76" s="513"/>
      <c r="D76" s="513"/>
      <c r="E76" s="513"/>
      <c r="F76" s="513"/>
    </row>
    <row r="77" spans="1:13" x14ac:dyDescent="0.3">
      <c r="A77" s="331"/>
      <c r="B77" s="513"/>
      <c r="C77" s="513"/>
      <c r="D77" s="513"/>
      <c r="E77" s="513"/>
      <c r="F77" s="513"/>
    </row>
    <row r="78" spans="1:13" x14ac:dyDescent="0.3">
      <c r="A78" s="331"/>
      <c r="B78" s="513"/>
      <c r="C78" s="513"/>
      <c r="D78" s="513"/>
      <c r="E78" s="513"/>
      <c r="F78" s="513"/>
    </row>
    <row r="79" spans="1:13" x14ac:dyDescent="0.3">
      <c r="A79" s="331"/>
      <c r="B79" s="513"/>
      <c r="C79" s="513"/>
      <c r="D79" s="513"/>
      <c r="E79" s="513"/>
      <c r="F79" s="513"/>
    </row>
    <row r="80" spans="1:13" x14ac:dyDescent="0.3">
      <c r="A80" s="331"/>
      <c r="B80" s="513"/>
      <c r="C80" s="513"/>
      <c r="D80" s="513"/>
      <c r="E80" s="513"/>
      <c r="F80" s="513"/>
    </row>
    <row r="81" spans="1:6" x14ac:dyDescent="0.3">
      <c r="A81" s="331"/>
      <c r="B81" s="513"/>
      <c r="C81" s="513"/>
      <c r="D81" s="513"/>
      <c r="E81" s="513"/>
      <c r="F81" s="513"/>
    </row>
    <row r="82" spans="1:6" x14ac:dyDescent="0.3">
      <c r="A82" s="503"/>
      <c r="B82" s="513"/>
      <c r="C82" s="513"/>
      <c r="D82" s="513"/>
      <c r="E82" s="513"/>
      <c r="F82" s="513"/>
    </row>
  </sheetData>
  <mergeCells count="24">
    <mergeCell ref="A62:J62"/>
    <mergeCell ref="L61:U61"/>
    <mergeCell ref="L62:U62"/>
    <mergeCell ref="L3:U3"/>
    <mergeCell ref="L4:U4"/>
    <mergeCell ref="A3:J3"/>
    <mergeCell ref="A4:J4"/>
    <mergeCell ref="L5:U5"/>
    <mergeCell ref="A5:J5"/>
    <mergeCell ref="L54:U54"/>
    <mergeCell ref="L55:U55"/>
    <mergeCell ref="L56:U56"/>
    <mergeCell ref="A54:J54"/>
    <mergeCell ref="A55:J55"/>
    <mergeCell ref="A56:J56"/>
    <mergeCell ref="A60:J60"/>
    <mergeCell ref="A61:J61"/>
    <mergeCell ref="L60:U60"/>
    <mergeCell ref="L57:U57"/>
    <mergeCell ref="L58:U58"/>
    <mergeCell ref="L59:U59"/>
    <mergeCell ref="A57:J57"/>
    <mergeCell ref="A58:J58"/>
    <mergeCell ref="A59:J59"/>
  </mergeCells>
  <conditionalFormatting sqref="M63:M65">
    <cfRule type="cellIs" dxfId="104" priority="1" operator="greaterThan">
      <formula>1.96</formula>
    </cfRule>
  </conditionalFormatting>
  <hyperlinks>
    <hyperlink ref="A1" location="Indice!A1" display="Indice" xr:uid="{5CD4EA9B-0744-4BDF-947A-60B0C5CBE26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3"/>
  <dimension ref="A1:U163"/>
  <sheetViews>
    <sheetView workbookViewId="0">
      <selection activeCell="B1" sqref="B1"/>
    </sheetView>
  </sheetViews>
  <sheetFormatPr baseColWidth="10" defaultColWidth="11.5546875" defaultRowHeight="13.8" x14ac:dyDescent="0.3"/>
  <cols>
    <col min="1" max="1" width="17.88671875" style="9" customWidth="1"/>
    <col min="2" max="2" width="20"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66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row>
    <row r="3" spans="1:21" x14ac:dyDescent="0.3">
      <c r="A3" s="659" t="s">
        <v>68</v>
      </c>
      <c r="B3" s="659"/>
      <c r="C3" s="659"/>
      <c r="D3" s="659"/>
      <c r="E3" s="659"/>
      <c r="F3" s="659"/>
      <c r="G3" s="659"/>
      <c r="H3" s="659"/>
      <c r="I3" s="659"/>
      <c r="J3" s="659"/>
      <c r="K3" s="185"/>
      <c r="L3" s="659" t="s">
        <v>214</v>
      </c>
      <c r="M3" s="659"/>
      <c r="N3" s="659"/>
      <c r="O3" s="659"/>
      <c r="P3" s="659"/>
      <c r="Q3" s="659"/>
      <c r="R3" s="659"/>
      <c r="S3" s="659"/>
      <c r="T3" s="659"/>
      <c r="U3" s="659"/>
    </row>
    <row r="4" spans="1:21" x14ac:dyDescent="0.3">
      <c r="A4" s="660" t="s">
        <v>243</v>
      </c>
      <c r="B4" s="660"/>
      <c r="C4" s="660"/>
      <c r="D4" s="660"/>
      <c r="E4" s="660"/>
      <c r="F4" s="660"/>
      <c r="G4" s="660"/>
      <c r="H4" s="660"/>
      <c r="I4" s="660"/>
      <c r="J4" s="660"/>
      <c r="K4" s="154"/>
      <c r="L4" s="660" t="s">
        <v>243</v>
      </c>
      <c r="M4" s="660"/>
      <c r="N4" s="660"/>
      <c r="O4" s="660"/>
      <c r="P4" s="660"/>
      <c r="Q4" s="660"/>
      <c r="R4" s="660"/>
      <c r="S4" s="660"/>
      <c r="T4" s="660"/>
      <c r="U4" s="660"/>
    </row>
    <row r="5" spans="1:21" ht="13.95" customHeight="1" x14ac:dyDescent="0.3">
      <c r="A5" s="652" t="s">
        <v>150</v>
      </c>
      <c r="B5" s="652"/>
      <c r="C5" s="652"/>
      <c r="D5" s="652"/>
      <c r="E5" s="652"/>
      <c r="F5" s="652"/>
      <c r="G5" s="652"/>
      <c r="H5" s="652"/>
      <c r="I5" s="652"/>
      <c r="J5" s="652"/>
      <c r="K5" s="170"/>
      <c r="L5" s="652" t="s">
        <v>26</v>
      </c>
      <c r="M5" s="652"/>
      <c r="N5" s="652"/>
      <c r="O5" s="652"/>
      <c r="P5" s="652"/>
      <c r="Q5" s="652"/>
      <c r="R5" s="652"/>
      <c r="S5" s="652"/>
      <c r="T5" s="652"/>
      <c r="U5" s="652"/>
    </row>
    <row r="6" spans="1:21" x14ac:dyDescent="0.3">
      <c r="A6" s="19"/>
      <c r="B6" s="20"/>
      <c r="C6" s="20"/>
      <c r="D6" s="20"/>
      <c r="E6" s="20"/>
      <c r="F6" s="20"/>
      <c r="G6" s="22"/>
      <c r="H6" s="22"/>
      <c r="I6" s="22"/>
      <c r="J6" s="22"/>
      <c r="K6" s="22"/>
      <c r="L6" s="19"/>
      <c r="M6" s="20"/>
      <c r="N6" s="20"/>
      <c r="O6" s="20"/>
      <c r="P6" s="20"/>
      <c r="Q6" s="20"/>
      <c r="R6" s="172"/>
      <c r="S6" s="172"/>
      <c r="T6" s="487"/>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22"/>
      <c r="T8" s="22"/>
      <c r="U8" s="3"/>
    </row>
    <row r="9" spans="1:21" ht="13.95" customHeight="1" x14ac:dyDescent="0.3">
      <c r="A9" s="332" t="s">
        <v>41</v>
      </c>
      <c r="B9" s="159" t="s">
        <v>52</v>
      </c>
      <c r="C9" s="22" t="s">
        <v>88</v>
      </c>
      <c r="D9" s="59">
        <v>1.1922606637338593</v>
      </c>
      <c r="E9" s="59">
        <v>1.6764881464688453</v>
      </c>
      <c r="F9" s="59">
        <v>1.720520688878703</v>
      </c>
      <c r="G9" s="59">
        <v>2.1001922575557734</v>
      </c>
      <c r="H9" s="59">
        <v>2.8280641529035608</v>
      </c>
      <c r="I9" s="59">
        <v>5.2960112780042579</v>
      </c>
      <c r="J9" s="83">
        <v>4.2978374268555584</v>
      </c>
      <c r="K9" s="12"/>
      <c r="L9" s="332" t="s">
        <v>41</v>
      </c>
      <c r="M9" s="159" t="s">
        <v>52</v>
      </c>
      <c r="N9" s="22" t="s">
        <v>88</v>
      </c>
      <c r="O9" s="235">
        <v>24172</v>
      </c>
      <c r="P9" s="235">
        <v>27465</v>
      </c>
      <c r="Q9" s="235">
        <v>23610</v>
      </c>
      <c r="R9" s="235">
        <v>16353</v>
      </c>
      <c r="S9" s="235">
        <v>17531</v>
      </c>
      <c r="T9" s="235">
        <v>21864</v>
      </c>
      <c r="U9" s="360">
        <f>+'15'!U9</f>
        <v>35725</v>
      </c>
    </row>
    <row r="10" spans="1:21" ht="13.95" customHeight="1" x14ac:dyDescent="0.3">
      <c r="A10" s="332"/>
      <c r="B10" s="159"/>
      <c r="C10" s="22" t="s">
        <v>89</v>
      </c>
      <c r="D10" s="59">
        <v>8.1740460087407693E-2</v>
      </c>
      <c r="E10" s="59">
        <v>0.12230427856217514</v>
      </c>
      <c r="F10" s="59">
        <v>0.1606278475433302</v>
      </c>
      <c r="G10" s="59">
        <v>0.19631663734072063</v>
      </c>
      <c r="H10" s="59">
        <v>0.26799183907894664</v>
      </c>
      <c r="I10" s="59">
        <v>0.53723745723398897</v>
      </c>
      <c r="J10" s="83">
        <v>0.33640159573570366</v>
      </c>
      <c r="K10" s="12"/>
      <c r="L10" s="82"/>
      <c r="M10" s="159"/>
      <c r="N10" s="22" t="s">
        <v>89</v>
      </c>
      <c r="O10" s="235">
        <v>1620.1979960217541</v>
      </c>
      <c r="P10" s="235">
        <v>1991.0729998202078</v>
      </c>
      <c r="Q10" s="235">
        <v>2050.1507440349365</v>
      </c>
      <c r="R10" s="235">
        <v>1488.977277900326</v>
      </c>
      <c r="S10" s="235">
        <v>1612.0171557218644</v>
      </c>
      <c r="T10" s="235">
        <v>2251.9452044275004</v>
      </c>
      <c r="U10" s="360">
        <f>+'15'!U10</f>
        <v>2695.7406293109625</v>
      </c>
    </row>
    <row r="11" spans="1:21" ht="13.95" customHeight="1" x14ac:dyDescent="0.3">
      <c r="A11" s="332"/>
      <c r="B11" s="159" t="s">
        <v>53</v>
      </c>
      <c r="C11" s="22" t="s">
        <v>88</v>
      </c>
      <c r="D11" s="59">
        <v>15.188449888503012</v>
      </c>
      <c r="E11" s="59">
        <v>21.884808508612259</v>
      </c>
      <c r="F11" s="59">
        <v>26.476488767790919</v>
      </c>
      <c r="G11" s="59">
        <v>26.875089097314174</v>
      </c>
      <c r="H11" s="59">
        <v>29.393896375831996</v>
      </c>
      <c r="I11" s="59">
        <v>30.131358713687419</v>
      </c>
      <c r="J11" s="83">
        <v>27.893536341238068</v>
      </c>
      <c r="K11" s="12"/>
      <c r="L11" s="82"/>
      <c r="M11" s="159" t="s">
        <v>53</v>
      </c>
      <c r="N11" s="22" t="s">
        <v>88</v>
      </c>
      <c r="O11" s="235">
        <v>307932</v>
      </c>
      <c r="P11" s="235">
        <v>358527</v>
      </c>
      <c r="Q11" s="235">
        <v>363326</v>
      </c>
      <c r="R11" s="235">
        <v>209261</v>
      </c>
      <c r="S11" s="235">
        <v>182211</v>
      </c>
      <c r="T11" s="235">
        <v>124394</v>
      </c>
      <c r="U11" s="360">
        <f>+'15'!U11</f>
        <v>231860</v>
      </c>
    </row>
    <row r="12" spans="1:21" ht="13.95" customHeight="1" x14ac:dyDescent="0.3">
      <c r="A12" s="332"/>
      <c r="B12" s="159"/>
      <c r="C12" s="22" t="s">
        <v>89</v>
      </c>
      <c r="D12" s="59">
        <v>0.66157217309612315</v>
      </c>
      <c r="E12" s="59">
        <v>0.74364564329314364</v>
      </c>
      <c r="F12" s="59">
        <v>1.4577229638201394</v>
      </c>
      <c r="G12" s="59">
        <v>1.2173007138263812</v>
      </c>
      <c r="H12" s="59">
        <v>1.4489666508857872</v>
      </c>
      <c r="I12" s="59">
        <v>1.5579462357918512</v>
      </c>
      <c r="J12" s="83">
        <v>1.2530750758123341</v>
      </c>
      <c r="K12" s="12"/>
      <c r="L12" s="82"/>
      <c r="M12" s="159"/>
      <c r="N12" s="22" t="s">
        <v>89</v>
      </c>
      <c r="O12" s="235">
        <v>15156.719837818719</v>
      </c>
      <c r="P12" s="235">
        <v>14744.294838487938</v>
      </c>
      <c r="Q12" s="235">
        <v>24685.379082763156</v>
      </c>
      <c r="R12" s="235">
        <v>11758.078611802526</v>
      </c>
      <c r="S12" s="235">
        <v>11513.681707337813</v>
      </c>
      <c r="T12" s="235">
        <v>8696.6740488601154</v>
      </c>
      <c r="U12" s="360">
        <f>+'15'!U12</f>
        <v>12224.199343872253</v>
      </c>
    </row>
    <row r="13" spans="1:21" ht="13.95" customHeight="1" x14ac:dyDescent="0.3">
      <c r="A13" s="332"/>
      <c r="B13" s="159" t="s">
        <v>54</v>
      </c>
      <c r="C13" s="22" t="s">
        <v>88</v>
      </c>
      <c r="D13" s="59">
        <v>56.945046608750381</v>
      </c>
      <c r="E13" s="59">
        <v>51.578761675596951</v>
      </c>
      <c r="F13" s="59">
        <v>47.095555576607623</v>
      </c>
      <c r="G13" s="59">
        <v>46.64949148711284</v>
      </c>
      <c r="H13" s="59">
        <v>43.7866796581351</v>
      </c>
      <c r="I13" s="59">
        <v>44.037748371641243</v>
      </c>
      <c r="J13" s="83">
        <v>39.783838928241458</v>
      </c>
      <c r="K13" s="12"/>
      <c r="L13" s="82"/>
      <c r="M13" s="159" t="s">
        <v>54</v>
      </c>
      <c r="N13" s="22" t="s">
        <v>88</v>
      </c>
      <c r="O13" s="235">
        <v>1154509</v>
      </c>
      <c r="P13" s="235">
        <v>844987</v>
      </c>
      <c r="Q13" s="235">
        <v>646273</v>
      </c>
      <c r="R13" s="235">
        <v>363233</v>
      </c>
      <c r="S13" s="235">
        <v>271431</v>
      </c>
      <c r="T13" s="235">
        <v>181805</v>
      </c>
      <c r="U13" s="360">
        <f>+'15'!U13</f>
        <v>330696</v>
      </c>
    </row>
    <row r="14" spans="1:21" ht="13.95" customHeight="1" x14ac:dyDescent="0.3">
      <c r="A14" s="332"/>
      <c r="B14" s="159"/>
      <c r="C14" s="22" t="s">
        <v>89</v>
      </c>
      <c r="D14" s="59">
        <v>0.94500646752061745</v>
      </c>
      <c r="E14" s="59">
        <v>1.0661371973993703</v>
      </c>
      <c r="F14" s="59">
        <v>1.5875375441587438</v>
      </c>
      <c r="G14" s="59">
        <v>1.4413445727749727</v>
      </c>
      <c r="H14" s="59">
        <v>1.3647856456355636</v>
      </c>
      <c r="I14" s="59">
        <v>1.7853879682944231</v>
      </c>
      <c r="J14" s="83">
        <v>1.4827565028612215</v>
      </c>
      <c r="K14" s="12"/>
      <c r="L14" s="82"/>
      <c r="M14" s="159"/>
      <c r="N14" s="22" t="s">
        <v>89</v>
      </c>
      <c r="O14" s="235">
        <v>30522.187800262931</v>
      </c>
      <c r="P14" s="235">
        <v>25718.865810434254</v>
      </c>
      <c r="Q14" s="235">
        <v>31827.924086274259</v>
      </c>
      <c r="R14" s="235">
        <v>15173.784685515642</v>
      </c>
      <c r="S14" s="235">
        <v>11533.914417402048</v>
      </c>
      <c r="T14" s="235">
        <v>9073.3999819758283</v>
      </c>
      <c r="U14" s="360">
        <f>+'15'!U14</f>
        <v>14623.397077463171</v>
      </c>
    </row>
    <row r="15" spans="1:21" ht="13.95" customHeight="1" x14ac:dyDescent="0.3">
      <c r="A15" s="332"/>
      <c r="B15" s="159" t="s">
        <v>134</v>
      </c>
      <c r="C15" s="22" t="s">
        <v>88</v>
      </c>
      <c r="D15" s="59">
        <v>11.044540100196851</v>
      </c>
      <c r="E15" s="59">
        <v>10.28069044575723</v>
      </c>
      <c r="F15" s="59">
        <v>11.534921614651461</v>
      </c>
      <c r="G15" s="59">
        <v>13.117436360437326</v>
      </c>
      <c r="H15" s="59">
        <v>12.758148973856819</v>
      </c>
      <c r="I15" s="59">
        <v>11.449257458718774</v>
      </c>
      <c r="J15" s="83">
        <v>13.360169002155835</v>
      </c>
      <c r="K15" s="12"/>
      <c r="L15" s="82"/>
      <c r="M15" s="159" t="s">
        <v>134</v>
      </c>
      <c r="N15" s="22" t="s">
        <v>88</v>
      </c>
      <c r="O15" s="235">
        <v>223918</v>
      </c>
      <c r="P15" s="235">
        <v>168423</v>
      </c>
      <c r="Q15" s="235">
        <v>158289</v>
      </c>
      <c r="R15" s="235">
        <v>102138</v>
      </c>
      <c r="S15" s="235">
        <v>79087</v>
      </c>
      <c r="T15" s="235">
        <v>47267</v>
      </c>
      <c r="U15" s="360">
        <f>+'15'!U15</f>
        <v>111054</v>
      </c>
    </row>
    <row r="16" spans="1:21" ht="13.95" customHeight="1" x14ac:dyDescent="0.3">
      <c r="A16" s="332"/>
      <c r="B16" s="159"/>
      <c r="C16" s="22" t="s">
        <v>89</v>
      </c>
      <c r="D16" s="59">
        <v>0.6171388985715095</v>
      </c>
      <c r="E16" s="59">
        <v>0.7266369228472539</v>
      </c>
      <c r="F16" s="59">
        <v>1.4975923578713166</v>
      </c>
      <c r="G16" s="59">
        <v>1.1601909993136559</v>
      </c>
      <c r="H16" s="59">
        <v>0.99753382733617679</v>
      </c>
      <c r="I16" s="59">
        <v>1.4011587360732345</v>
      </c>
      <c r="J16" s="83">
        <v>1.1061534465400134</v>
      </c>
      <c r="K16" s="12"/>
      <c r="L16" s="82"/>
      <c r="M16" s="159"/>
      <c r="N16" s="22" t="s">
        <v>89</v>
      </c>
      <c r="O16" s="235">
        <v>13932.784982300049</v>
      </c>
      <c r="P16" s="235">
        <v>13099.015787345397</v>
      </c>
      <c r="Q16" s="235">
        <v>22321.545129215923</v>
      </c>
      <c r="R16" s="235">
        <v>9945.2770464079258</v>
      </c>
      <c r="S16" s="235">
        <v>6786.8583536238893</v>
      </c>
      <c r="T16" s="235">
        <v>6391.7283297594586</v>
      </c>
      <c r="U16" s="360">
        <f>+'15'!U16</f>
        <v>9776.6520149987791</v>
      </c>
    </row>
    <row r="17" spans="1:21" ht="13.95" customHeight="1" x14ac:dyDescent="0.3">
      <c r="A17" s="332"/>
      <c r="B17" s="159" t="s">
        <v>132</v>
      </c>
      <c r="C17" s="22" t="s">
        <v>88</v>
      </c>
      <c r="D17" s="59">
        <v>15.485281953468688</v>
      </c>
      <c r="E17" s="59">
        <v>14.446121034325737</v>
      </c>
      <c r="F17" s="59">
        <v>13.079527989978567</v>
      </c>
      <c r="G17" s="59">
        <v>11.055901099733767</v>
      </c>
      <c r="H17" s="59">
        <v>10.605522879718144</v>
      </c>
      <c r="I17" s="59">
        <v>8.6578545147139678</v>
      </c>
      <c r="J17" s="83">
        <v>13.083350977825686</v>
      </c>
      <c r="K17" s="12"/>
      <c r="L17" s="82"/>
      <c r="M17" s="159" t="s">
        <v>132</v>
      </c>
      <c r="N17" s="22" t="s">
        <v>88</v>
      </c>
      <c r="O17" s="235">
        <v>313950</v>
      </c>
      <c r="P17" s="235">
        <v>236663</v>
      </c>
      <c r="Q17" s="235">
        <v>179485</v>
      </c>
      <c r="R17" s="235">
        <v>86086</v>
      </c>
      <c r="S17" s="235">
        <v>65743</v>
      </c>
      <c r="T17" s="235">
        <v>35743</v>
      </c>
      <c r="U17" s="360">
        <f>+'15'!U17</f>
        <v>108753</v>
      </c>
    </row>
    <row r="18" spans="1:21" ht="13.95" customHeight="1" x14ac:dyDescent="0.3">
      <c r="A18" s="332"/>
      <c r="B18" s="159"/>
      <c r="C18" s="22" t="s">
        <v>89</v>
      </c>
      <c r="D18" s="59">
        <v>0.71992079036519363</v>
      </c>
      <c r="E18" s="59">
        <v>0.93329365201352921</v>
      </c>
      <c r="F18" s="59">
        <v>1.1696782200744029</v>
      </c>
      <c r="G18" s="59">
        <v>0.91659284427495891</v>
      </c>
      <c r="H18" s="59">
        <v>0.97409796571768015</v>
      </c>
      <c r="I18" s="59">
        <v>1.0045639647665658</v>
      </c>
      <c r="J18" s="83">
        <v>1.4236767535529744</v>
      </c>
      <c r="K18" s="12"/>
      <c r="L18" s="82"/>
      <c r="M18" s="159"/>
      <c r="N18" s="22" t="s">
        <v>89</v>
      </c>
      <c r="O18" s="235">
        <v>16328.31273215601</v>
      </c>
      <c r="P18" s="235">
        <v>17549.315949824697</v>
      </c>
      <c r="Q18" s="235">
        <v>17620.093543090254</v>
      </c>
      <c r="R18" s="235">
        <v>8050.2452017226979</v>
      </c>
      <c r="S18" s="235">
        <v>6517.5528440257958</v>
      </c>
      <c r="T18" s="235">
        <v>4364.9698554174092</v>
      </c>
      <c r="U18" s="360">
        <f>+'15'!U18</f>
        <v>13057.54402688952</v>
      </c>
    </row>
    <row r="19" spans="1:21" x14ac:dyDescent="0.3">
      <c r="A19" s="332"/>
      <c r="B19" s="159" t="s">
        <v>131</v>
      </c>
      <c r="C19" s="22" t="s">
        <v>88</v>
      </c>
      <c r="D19" s="59">
        <v>0.14442078534720917</v>
      </c>
      <c r="E19" s="59">
        <v>0.13313018923897876</v>
      </c>
      <c r="F19" s="59">
        <v>9.2985362092724469E-2</v>
      </c>
      <c r="G19" s="59">
        <v>0.20188969784612462</v>
      </c>
      <c r="H19" s="59">
        <v>0.6276879595543754</v>
      </c>
      <c r="I19" s="59">
        <v>0.42776966323433591</v>
      </c>
      <c r="J19" s="83">
        <v>1.5812673236834001</v>
      </c>
      <c r="K19" s="12"/>
      <c r="L19" s="82"/>
      <c r="M19" s="159" t="s">
        <v>131</v>
      </c>
      <c r="N19" s="22" t="s">
        <v>88</v>
      </c>
      <c r="O19" s="235">
        <v>2928</v>
      </c>
      <c r="P19" s="235">
        <v>2181</v>
      </c>
      <c r="Q19" s="235">
        <v>1276</v>
      </c>
      <c r="R19" s="235">
        <v>1572</v>
      </c>
      <c r="S19" s="235">
        <v>3891</v>
      </c>
      <c r="T19" s="235">
        <v>1766</v>
      </c>
      <c r="U19" s="360">
        <f>+'15'!U19</f>
        <v>13144</v>
      </c>
    </row>
    <row r="20" spans="1:21" x14ac:dyDescent="0.3">
      <c r="A20" s="332"/>
      <c r="B20" s="159"/>
      <c r="C20" s="22" t="s">
        <v>89</v>
      </c>
      <c r="D20" s="59">
        <v>5.4622150962848628E-2</v>
      </c>
      <c r="E20" s="59">
        <v>6.5372286436357604E-2</v>
      </c>
      <c r="F20" s="59">
        <v>4.4852446300359242E-2</v>
      </c>
      <c r="G20" s="59">
        <v>7.2410393700629849E-2</v>
      </c>
      <c r="H20" s="59">
        <v>0.26964437402990482</v>
      </c>
      <c r="I20" s="59">
        <v>0.1643991391614919</v>
      </c>
      <c r="J20" s="83">
        <v>0.27988887391734996</v>
      </c>
      <c r="K20" s="12"/>
      <c r="L20" s="82"/>
      <c r="M20" s="159"/>
      <c r="N20" s="22" t="s">
        <v>89</v>
      </c>
      <c r="O20" s="235">
        <v>1105.355146547932</v>
      </c>
      <c r="P20" s="235">
        <v>1073.3522255066136</v>
      </c>
      <c r="Q20" s="235">
        <v>613.2066707502712</v>
      </c>
      <c r="R20" s="235">
        <v>560.80274097557185</v>
      </c>
      <c r="S20" s="235">
        <v>1677.195262147023</v>
      </c>
      <c r="T20" s="235">
        <v>677.1026510064778</v>
      </c>
      <c r="U20" s="360">
        <f>+'15'!U20</f>
        <v>2316.1141200783804</v>
      </c>
    </row>
    <row r="21" spans="1:21" x14ac:dyDescent="0.3">
      <c r="A21" s="332"/>
      <c r="B21" s="322" t="s">
        <v>6</v>
      </c>
      <c r="C21" s="22" t="s">
        <v>88</v>
      </c>
      <c r="D21" s="59">
        <v>100</v>
      </c>
      <c r="E21" s="59">
        <v>100</v>
      </c>
      <c r="F21" s="59">
        <v>100</v>
      </c>
      <c r="G21" s="59">
        <v>100</v>
      </c>
      <c r="H21" s="59">
        <v>100</v>
      </c>
      <c r="I21" s="59">
        <v>100</v>
      </c>
      <c r="J21" s="83">
        <v>100</v>
      </c>
      <c r="K21" s="12"/>
      <c r="L21" s="82"/>
      <c r="M21" s="322" t="s">
        <v>6</v>
      </c>
      <c r="N21" s="22" t="s">
        <v>88</v>
      </c>
      <c r="O21" s="235">
        <v>2027409</v>
      </c>
      <c r="P21" s="235">
        <v>1638246</v>
      </c>
      <c r="Q21" s="235">
        <v>1372259</v>
      </c>
      <c r="R21" s="235">
        <v>778643</v>
      </c>
      <c r="S21" s="235">
        <v>619894</v>
      </c>
      <c r="T21" s="235">
        <v>412839</v>
      </c>
      <c r="U21" s="360">
        <f>+'15'!U21</f>
        <v>831232</v>
      </c>
    </row>
    <row r="22" spans="1:21" x14ac:dyDescent="0.3">
      <c r="A22" s="332"/>
      <c r="B22" s="322"/>
      <c r="C22" s="22" t="s">
        <v>89</v>
      </c>
      <c r="D22" s="59">
        <v>0</v>
      </c>
      <c r="E22" s="59">
        <v>0</v>
      </c>
      <c r="F22" s="59">
        <v>0</v>
      </c>
      <c r="G22" s="59">
        <v>0</v>
      </c>
      <c r="H22" s="59">
        <v>0</v>
      </c>
      <c r="I22" s="59">
        <v>0</v>
      </c>
      <c r="J22" s="83">
        <v>0</v>
      </c>
      <c r="K22" s="12"/>
      <c r="L22" s="82"/>
      <c r="M22" s="322"/>
      <c r="N22" s="22" t="s">
        <v>89</v>
      </c>
      <c r="O22" s="235">
        <v>44634.818292320284</v>
      </c>
      <c r="P22" s="235">
        <v>42559.290520602008</v>
      </c>
      <c r="Q22" s="235">
        <v>54354.434876409599</v>
      </c>
      <c r="R22" s="235">
        <v>25566.780853121207</v>
      </c>
      <c r="S22" s="235">
        <v>20790.997222581191</v>
      </c>
      <c r="T22" s="235">
        <v>16298.45996713995</v>
      </c>
      <c r="U22" s="360">
        <f>+'15'!U22</f>
        <v>24534.69959140247</v>
      </c>
    </row>
    <row r="23" spans="1:21" x14ac:dyDescent="0.3">
      <c r="A23" s="332"/>
      <c r="B23" s="278"/>
      <c r="C23" s="22"/>
      <c r="D23" s="278"/>
      <c r="E23" s="322"/>
      <c r="F23" s="322"/>
      <c r="G23" s="322"/>
      <c r="H23" s="322"/>
      <c r="I23" s="483"/>
      <c r="J23" s="104"/>
      <c r="K23" s="12"/>
      <c r="L23" s="82"/>
      <c r="M23" s="278"/>
      <c r="N23" s="22"/>
      <c r="O23" s="322"/>
      <c r="P23" s="322"/>
      <c r="Q23" s="322"/>
      <c r="R23" s="322"/>
      <c r="S23" s="235"/>
      <c r="T23" s="235"/>
      <c r="U23" s="360"/>
    </row>
    <row r="24" spans="1:21" x14ac:dyDescent="0.3">
      <c r="A24" s="332" t="s">
        <v>42</v>
      </c>
      <c r="B24" s="159" t="s">
        <v>52</v>
      </c>
      <c r="C24" s="22" t="s">
        <v>88</v>
      </c>
      <c r="D24" s="59">
        <v>1.5829342424657715</v>
      </c>
      <c r="E24" s="59">
        <v>1.8308036534582128</v>
      </c>
      <c r="F24" s="59">
        <v>1.366315619243214</v>
      </c>
      <c r="G24" s="59">
        <v>1.9764783805795438</v>
      </c>
      <c r="H24" s="59">
        <v>2.2095884361133118</v>
      </c>
      <c r="I24" s="59">
        <v>2.4226077768499192</v>
      </c>
      <c r="J24" s="83">
        <v>2.2016420586859939</v>
      </c>
      <c r="K24" s="12"/>
      <c r="L24" s="332" t="s">
        <v>42</v>
      </c>
      <c r="M24" s="159" t="s">
        <v>52</v>
      </c>
      <c r="N24" s="22" t="s">
        <v>88</v>
      </c>
      <c r="O24" s="234">
        <v>42159</v>
      </c>
      <c r="P24" s="234">
        <v>46730</v>
      </c>
      <c r="Q24" s="234">
        <v>32612</v>
      </c>
      <c r="R24" s="234">
        <v>33660</v>
      </c>
      <c r="S24" s="235">
        <v>31520</v>
      </c>
      <c r="T24" s="235">
        <v>27009</v>
      </c>
      <c r="U24" s="360">
        <f>+'15'!U24</f>
        <v>28202</v>
      </c>
    </row>
    <row r="25" spans="1:21" x14ac:dyDescent="0.3">
      <c r="A25" s="332"/>
      <c r="B25" s="159"/>
      <c r="C25" s="22" t="s">
        <v>89</v>
      </c>
      <c r="D25" s="59">
        <v>9.1367628650680308E-2</v>
      </c>
      <c r="E25" s="59">
        <v>0.13483598606494582</v>
      </c>
      <c r="F25" s="59">
        <v>0.10387787315526929</v>
      </c>
      <c r="G25" s="59">
        <v>0.13149102358713771</v>
      </c>
      <c r="H25" s="59">
        <v>0.12336506421978552</v>
      </c>
      <c r="I25" s="59">
        <v>0.18094271834782202</v>
      </c>
      <c r="J25" s="83">
        <v>0.16461530728780038</v>
      </c>
      <c r="K25" s="12"/>
      <c r="L25" s="82"/>
      <c r="M25" s="159"/>
      <c r="N25" s="22" t="s">
        <v>89</v>
      </c>
      <c r="O25" s="234">
        <v>2338.29796805355</v>
      </c>
      <c r="P25" s="234">
        <v>3402.2221672844112</v>
      </c>
      <c r="Q25" s="234">
        <v>2316.6989986956019</v>
      </c>
      <c r="R25" s="234">
        <v>2263.2942852992528</v>
      </c>
      <c r="S25" s="235">
        <v>1701.5257331567414</v>
      </c>
      <c r="T25" s="235">
        <v>1966.442528610565</v>
      </c>
      <c r="U25" s="360">
        <f>+'15'!U25</f>
        <v>2079.0537918976602</v>
      </c>
    </row>
    <row r="26" spans="1:21" ht="13.95" customHeight="1" x14ac:dyDescent="0.3">
      <c r="A26" s="332"/>
      <c r="B26" s="159" t="s">
        <v>53</v>
      </c>
      <c r="C26" s="22" t="s">
        <v>88</v>
      </c>
      <c r="D26" s="59">
        <v>11.729648243092802</v>
      </c>
      <c r="E26" s="59">
        <v>15.703343204968126</v>
      </c>
      <c r="F26" s="59">
        <v>18.452592677315817</v>
      </c>
      <c r="G26" s="59">
        <v>20.999877277486174</v>
      </c>
      <c r="H26" s="59">
        <v>22.815683030613172</v>
      </c>
      <c r="I26" s="59">
        <v>25.380559041254024</v>
      </c>
      <c r="J26" s="83">
        <v>29.153762862493782</v>
      </c>
      <c r="K26" s="12"/>
      <c r="L26" s="82"/>
      <c r="M26" s="159" t="s">
        <v>53</v>
      </c>
      <c r="N26" s="22" t="s">
        <v>88</v>
      </c>
      <c r="O26" s="234">
        <v>312401</v>
      </c>
      <c r="P26" s="234">
        <v>400817</v>
      </c>
      <c r="Q26" s="234">
        <v>440437</v>
      </c>
      <c r="R26" s="234">
        <v>357634</v>
      </c>
      <c r="S26" s="235">
        <v>325468</v>
      </c>
      <c r="T26" s="235">
        <v>282961</v>
      </c>
      <c r="U26" s="360">
        <f>+'15'!U26</f>
        <v>373446</v>
      </c>
    </row>
    <row r="27" spans="1:21" ht="13.95" customHeight="1" x14ac:dyDescent="0.3">
      <c r="A27" s="332"/>
      <c r="B27" s="159"/>
      <c r="C27" s="22" t="s">
        <v>89</v>
      </c>
      <c r="D27" s="59">
        <v>0.4797447094429399</v>
      </c>
      <c r="E27" s="59">
        <v>0.5617509316893653</v>
      </c>
      <c r="F27" s="59">
        <v>0.8809646523121164</v>
      </c>
      <c r="G27" s="59">
        <v>0.79755037397870376</v>
      </c>
      <c r="H27" s="59">
        <v>0.85292816180108455</v>
      </c>
      <c r="I27" s="59">
        <v>0.99137853057659298</v>
      </c>
      <c r="J27" s="83">
        <v>1.0332632322809061</v>
      </c>
      <c r="K27" s="12"/>
      <c r="L27" s="82"/>
      <c r="M27" s="159"/>
      <c r="N27" s="22" t="s">
        <v>89</v>
      </c>
      <c r="O27" s="234">
        <v>13109.197807876162</v>
      </c>
      <c r="P27" s="234">
        <v>15804.654729584845</v>
      </c>
      <c r="Q27" s="234">
        <v>28823.32409099257</v>
      </c>
      <c r="R27" s="234">
        <v>14589.126378751293</v>
      </c>
      <c r="S27" s="235">
        <v>14357.60001382516</v>
      </c>
      <c r="T27" s="235">
        <v>13783.235090908365</v>
      </c>
      <c r="U27" s="360">
        <f>+'15'!U27</f>
        <v>15423.524654998828</v>
      </c>
    </row>
    <row r="28" spans="1:21" ht="13.95" customHeight="1" x14ac:dyDescent="0.3">
      <c r="A28" s="332"/>
      <c r="B28" s="159" t="s">
        <v>54</v>
      </c>
      <c r="C28" s="22" t="s">
        <v>88</v>
      </c>
      <c r="D28" s="59">
        <v>56.846897416594544</v>
      </c>
      <c r="E28" s="59">
        <v>54.83877918737079</v>
      </c>
      <c r="F28" s="59">
        <v>51.157987261071781</v>
      </c>
      <c r="G28" s="59">
        <v>52.354716214462584</v>
      </c>
      <c r="H28" s="59">
        <v>48.349888889667788</v>
      </c>
      <c r="I28" s="59">
        <v>48.661955218217678</v>
      </c>
      <c r="J28" s="83">
        <v>38.875665227373688</v>
      </c>
      <c r="K28" s="12"/>
      <c r="L28" s="82"/>
      <c r="M28" s="159" t="s">
        <v>54</v>
      </c>
      <c r="N28" s="22" t="s">
        <v>88</v>
      </c>
      <c r="O28" s="234">
        <v>1514029</v>
      </c>
      <c r="P28" s="234">
        <v>1399722</v>
      </c>
      <c r="Q28" s="234">
        <v>1221068</v>
      </c>
      <c r="R28" s="234">
        <v>891616</v>
      </c>
      <c r="S28" s="235">
        <v>689716</v>
      </c>
      <c r="T28" s="235">
        <v>543091</v>
      </c>
      <c r="U28" s="360">
        <f>+'15'!U28</f>
        <v>497979</v>
      </c>
    </row>
    <row r="29" spans="1:21" ht="13.95" customHeight="1" x14ac:dyDescent="0.3">
      <c r="A29" s="332"/>
      <c r="B29" s="159"/>
      <c r="C29" s="22" t="s">
        <v>89</v>
      </c>
      <c r="D29" s="59">
        <v>0.95665548221864227</v>
      </c>
      <c r="E29" s="59">
        <v>0.88737904416612312</v>
      </c>
      <c r="F29" s="59">
        <v>1.3483956740195595</v>
      </c>
      <c r="G29" s="59">
        <v>1.1094397705847823</v>
      </c>
      <c r="H29" s="59">
        <v>0.93010288657364715</v>
      </c>
      <c r="I29" s="59">
        <v>1.0919658783177575</v>
      </c>
      <c r="J29" s="83">
        <v>1.1455047259591096</v>
      </c>
      <c r="K29" s="12"/>
      <c r="L29" s="82"/>
      <c r="M29" s="159"/>
      <c r="N29" s="22" t="s">
        <v>89</v>
      </c>
      <c r="O29" s="234">
        <v>45175.91288808862</v>
      </c>
      <c r="P29" s="234">
        <v>37666.879722958794</v>
      </c>
      <c r="Q29" s="234">
        <v>43263.453547037272</v>
      </c>
      <c r="R29" s="234">
        <v>28369.960249369524</v>
      </c>
      <c r="S29" s="235">
        <v>18341.941739604841</v>
      </c>
      <c r="T29" s="235">
        <v>17191.740485215592</v>
      </c>
      <c r="U29" s="360">
        <f>+'15'!U29</f>
        <v>18827.783927948843</v>
      </c>
    </row>
    <row r="30" spans="1:21" ht="13.95" customHeight="1" x14ac:dyDescent="0.3">
      <c r="A30" s="332"/>
      <c r="B30" s="159" t="s">
        <v>134</v>
      </c>
      <c r="C30" s="22" t="s">
        <v>88</v>
      </c>
      <c r="D30" s="59">
        <v>11.676669751759535</v>
      </c>
      <c r="E30" s="59">
        <v>12.011803649148597</v>
      </c>
      <c r="F30" s="59">
        <v>11.490047371920479</v>
      </c>
      <c r="G30" s="59">
        <v>11.169392887613776</v>
      </c>
      <c r="H30" s="59">
        <v>13.31893922930789</v>
      </c>
      <c r="I30" s="59">
        <v>11.528487998184547</v>
      </c>
      <c r="J30" s="83">
        <v>15.89988079187917</v>
      </c>
      <c r="K30" s="12"/>
      <c r="L30" s="82"/>
      <c r="M30" s="159" t="s">
        <v>134</v>
      </c>
      <c r="N30" s="22" t="s">
        <v>88</v>
      </c>
      <c r="O30" s="234">
        <v>310990</v>
      </c>
      <c r="P30" s="234">
        <v>306593</v>
      </c>
      <c r="Q30" s="234">
        <v>274251</v>
      </c>
      <c r="R30" s="234">
        <v>190218</v>
      </c>
      <c r="S30" s="235">
        <v>189996</v>
      </c>
      <c r="T30" s="235">
        <v>128528</v>
      </c>
      <c r="U30" s="360">
        <f>+'15'!U30</f>
        <v>203670</v>
      </c>
    </row>
    <row r="31" spans="1:21" ht="13.95" customHeight="1" x14ac:dyDescent="0.3">
      <c r="A31" s="332"/>
      <c r="B31" s="159"/>
      <c r="C31" s="22" t="s">
        <v>89</v>
      </c>
      <c r="D31" s="59">
        <v>0.65999005252922094</v>
      </c>
      <c r="E31" s="59">
        <v>0.60267765384775718</v>
      </c>
      <c r="F31" s="59">
        <v>0.7845752523023749</v>
      </c>
      <c r="G31" s="59">
        <v>0.7359495444298858</v>
      </c>
      <c r="H31" s="59">
        <v>0.75452917690760624</v>
      </c>
      <c r="I31" s="59">
        <v>0.74102306404229856</v>
      </c>
      <c r="J31" s="83">
        <v>0.88880269988194527</v>
      </c>
      <c r="K31" s="12"/>
      <c r="L31" s="82"/>
      <c r="M31" s="159"/>
      <c r="N31" s="22" t="s">
        <v>89</v>
      </c>
      <c r="O31" s="234">
        <v>18964.330756543721</v>
      </c>
      <c r="P31" s="234">
        <v>16435.480217245873</v>
      </c>
      <c r="Q31" s="234">
        <v>21902.667570815225</v>
      </c>
      <c r="R31" s="234">
        <v>13739.223989036578</v>
      </c>
      <c r="S31" s="235">
        <v>12060.186747123213</v>
      </c>
      <c r="T31" s="235">
        <v>8759.3162278962081</v>
      </c>
      <c r="U31" s="360">
        <f>+'15'!U31</f>
        <v>13360.929228968123</v>
      </c>
    </row>
    <row r="32" spans="1:21" ht="13.95" customHeight="1" x14ac:dyDescent="0.3">
      <c r="A32" s="332"/>
      <c r="B32" s="159" t="s">
        <v>132</v>
      </c>
      <c r="C32" s="22" t="s">
        <v>88</v>
      </c>
      <c r="D32" s="59">
        <v>18.095440132615188</v>
      </c>
      <c r="E32" s="59">
        <v>15.488214960561129</v>
      </c>
      <c r="F32" s="59">
        <v>17.420356560950236</v>
      </c>
      <c r="G32" s="59">
        <v>13.440229144659311</v>
      </c>
      <c r="H32" s="59">
        <v>13.047998261491331</v>
      </c>
      <c r="I32" s="59">
        <v>11.453232789743764</v>
      </c>
      <c r="J32" s="83">
        <v>12.897897112540429</v>
      </c>
      <c r="K32" s="12"/>
      <c r="L32" s="82"/>
      <c r="M32" s="159" t="s">
        <v>132</v>
      </c>
      <c r="N32" s="22" t="s">
        <v>88</v>
      </c>
      <c r="O32" s="234">
        <v>481944</v>
      </c>
      <c r="P32" s="234">
        <v>395326</v>
      </c>
      <c r="Q32" s="234">
        <v>415799</v>
      </c>
      <c r="R32" s="234">
        <v>228891</v>
      </c>
      <c r="S32" s="235">
        <v>186131</v>
      </c>
      <c r="T32" s="235">
        <v>127689</v>
      </c>
      <c r="U32" s="360">
        <f>+'15'!U32</f>
        <v>165216</v>
      </c>
    </row>
    <row r="33" spans="1:21" ht="13.95" customHeight="1" x14ac:dyDescent="0.3">
      <c r="A33" s="332"/>
      <c r="B33" s="159"/>
      <c r="C33" s="22" t="s">
        <v>89</v>
      </c>
      <c r="D33" s="59">
        <v>0.6809410447116272</v>
      </c>
      <c r="E33" s="59">
        <v>0.71435260625604691</v>
      </c>
      <c r="F33" s="59">
        <v>1.3770556990744636</v>
      </c>
      <c r="G33" s="59">
        <v>1.0908221893087429</v>
      </c>
      <c r="H33" s="59">
        <v>0.7310407990406167</v>
      </c>
      <c r="I33" s="59">
        <v>0.78999340268492235</v>
      </c>
      <c r="J33" s="83">
        <v>0.85642653821825054</v>
      </c>
      <c r="K33" s="12"/>
      <c r="L33" s="82"/>
      <c r="M33" s="159"/>
      <c r="N33" s="22" t="s">
        <v>89</v>
      </c>
      <c r="O33" s="234">
        <v>20252.600798485066</v>
      </c>
      <c r="P33" s="234">
        <v>21160.581119299826</v>
      </c>
      <c r="Q33" s="234">
        <v>38757.379836861983</v>
      </c>
      <c r="R33" s="234">
        <v>20889.754047999646</v>
      </c>
      <c r="S33" s="235">
        <v>11670.021216299172</v>
      </c>
      <c r="T33" s="235">
        <v>9589.3737868194748</v>
      </c>
      <c r="U33" s="360">
        <f>+'15'!U33</f>
        <v>11820.289126120148</v>
      </c>
    </row>
    <row r="34" spans="1:21" x14ac:dyDescent="0.3">
      <c r="A34" s="332"/>
      <c r="B34" s="159" t="s">
        <v>131</v>
      </c>
      <c r="C34" s="22" t="s">
        <v>88</v>
      </c>
      <c r="D34" s="59">
        <v>6.8410213472156256E-2</v>
      </c>
      <c r="E34" s="59">
        <v>0.12705534449315184</v>
      </c>
      <c r="F34" s="59">
        <v>0.11270050949847435</v>
      </c>
      <c r="G34" s="59">
        <v>5.9306095198613767E-2</v>
      </c>
      <c r="H34" s="59">
        <v>0.25790215280649981</v>
      </c>
      <c r="I34" s="59">
        <v>0.55315717575006296</v>
      </c>
      <c r="J34" s="83">
        <v>0.97115194702694019</v>
      </c>
      <c r="K34" s="12"/>
      <c r="L34" s="82"/>
      <c r="M34" s="159" t="s">
        <v>131</v>
      </c>
      <c r="N34" s="22" t="s">
        <v>88</v>
      </c>
      <c r="O34" s="234">
        <v>1822</v>
      </c>
      <c r="P34" s="234">
        <v>3243</v>
      </c>
      <c r="Q34" s="234">
        <v>2690</v>
      </c>
      <c r="R34" s="234">
        <v>1010</v>
      </c>
      <c r="S34" s="235">
        <v>3679</v>
      </c>
      <c r="T34" s="235">
        <v>6167</v>
      </c>
      <c r="U34" s="360">
        <f>+'15'!U34</f>
        <v>12440</v>
      </c>
    </row>
    <row r="35" spans="1:21" x14ac:dyDescent="0.3">
      <c r="A35" s="332"/>
      <c r="B35" s="159"/>
      <c r="C35" s="22" t="s">
        <v>89</v>
      </c>
      <c r="D35" s="59">
        <v>2.9658155579019258E-2</v>
      </c>
      <c r="E35" s="59">
        <v>4.0616111865076951E-2</v>
      </c>
      <c r="F35" s="59">
        <v>5.5793898837844039E-2</v>
      </c>
      <c r="G35" s="59">
        <v>2.3766412081027765E-2</v>
      </c>
      <c r="H35" s="59">
        <v>6.6117163847202204E-2</v>
      </c>
      <c r="I35" s="59">
        <v>0.26942764638121031</v>
      </c>
      <c r="J35" s="83">
        <v>0.1620511683767949</v>
      </c>
      <c r="K35" s="12"/>
      <c r="L35" s="82"/>
      <c r="M35" s="159"/>
      <c r="N35" s="22" t="s">
        <v>89</v>
      </c>
      <c r="O35" s="234">
        <v>789.30109731472078</v>
      </c>
      <c r="P35" s="234">
        <v>1036.0361962788752</v>
      </c>
      <c r="Q35" s="234">
        <v>1327.7062928223245</v>
      </c>
      <c r="R35" s="234">
        <v>403.89850210170374</v>
      </c>
      <c r="S35" s="235">
        <v>942.87500967570872</v>
      </c>
      <c r="T35" s="235">
        <v>3010.5144078711864</v>
      </c>
      <c r="U35" s="360">
        <f>+'15'!U35</f>
        <v>2071.4436109470453</v>
      </c>
    </row>
    <row r="36" spans="1:21" x14ac:dyDescent="0.3">
      <c r="A36" s="332"/>
      <c r="B36" s="322" t="s">
        <v>6</v>
      </c>
      <c r="C36" s="22" t="s">
        <v>88</v>
      </c>
      <c r="D36" s="59">
        <v>100</v>
      </c>
      <c r="E36" s="59">
        <v>100</v>
      </c>
      <c r="F36" s="59">
        <v>100</v>
      </c>
      <c r="G36" s="59">
        <v>100</v>
      </c>
      <c r="H36" s="59">
        <v>100</v>
      </c>
      <c r="I36" s="59">
        <v>100</v>
      </c>
      <c r="J36" s="83">
        <v>100</v>
      </c>
      <c r="K36" s="12"/>
      <c r="L36" s="82"/>
      <c r="M36" s="322" t="s">
        <v>6</v>
      </c>
      <c r="N36" s="22" t="s">
        <v>88</v>
      </c>
      <c r="O36" s="234">
        <v>2663345</v>
      </c>
      <c r="P36" s="234">
        <v>2552431</v>
      </c>
      <c r="Q36" s="234">
        <v>2386857</v>
      </c>
      <c r="R36" s="234">
        <v>1703029</v>
      </c>
      <c r="S36" s="235">
        <v>1426510</v>
      </c>
      <c r="T36" s="235">
        <v>1115445</v>
      </c>
      <c r="U36" s="360">
        <f>+'15'!U36</f>
        <v>1280953</v>
      </c>
    </row>
    <row r="37" spans="1:21" x14ac:dyDescent="0.3">
      <c r="A37" s="332"/>
      <c r="B37" s="322"/>
      <c r="C37" s="22" t="s">
        <v>89</v>
      </c>
      <c r="D37" s="59">
        <v>0</v>
      </c>
      <c r="E37" s="59">
        <v>0</v>
      </c>
      <c r="F37" s="59">
        <v>0</v>
      </c>
      <c r="G37" s="59">
        <v>0</v>
      </c>
      <c r="H37" s="59">
        <v>0</v>
      </c>
      <c r="I37" s="59">
        <v>0</v>
      </c>
      <c r="J37" s="83">
        <v>0</v>
      </c>
      <c r="K37" s="12"/>
      <c r="L37" s="82"/>
      <c r="M37" s="322"/>
      <c r="N37" s="22" t="s">
        <v>89</v>
      </c>
      <c r="O37" s="234">
        <v>58088.694235710434</v>
      </c>
      <c r="P37" s="234">
        <v>54228.563393739736</v>
      </c>
      <c r="Q37" s="234">
        <v>84958.0285716293</v>
      </c>
      <c r="R37" s="234">
        <v>44244.107554653572</v>
      </c>
      <c r="S37" s="235">
        <v>31773.228110012235</v>
      </c>
      <c r="T37" s="235">
        <v>27725.020313271758</v>
      </c>
      <c r="U37" s="360">
        <f>+'15'!U37</f>
        <v>31988.658222578961</v>
      </c>
    </row>
    <row r="38" spans="1:21" ht="13.95" customHeight="1" x14ac:dyDescent="0.3">
      <c r="A38" s="332"/>
      <c r="B38" s="278"/>
      <c r="C38" s="278"/>
      <c r="D38" s="278"/>
      <c r="E38" s="322"/>
      <c r="F38" s="322"/>
      <c r="G38" s="322"/>
      <c r="H38" s="322"/>
      <c r="I38" s="483"/>
      <c r="J38" s="104"/>
      <c r="K38" s="12"/>
      <c r="L38" s="82"/>
      <c r="M38" s="278"/>
      <c r="N38" s="278"/>
      <c r="O38" s="322"/>
      <c r="P38" s="322"/>
      <c r="Q38" s="322"/>
      <c r="R38" s="322"/>
      <c r="S38" s="235"/>
      <c r="T38" s="235"/>
      <c r="U38" s="360"/>
    </row>
    <row r="39" spans="1:21" ht="15" x14ac:dyDescent="0.3">
      <c r="A39" s="332" t="s">
        <v>112</v>
      </c>
      <c r="B39" s="159" t="s">
        <v>52</v>
      </c>
      <c r="C39" s="22" t="s">
        <v>88</v>
      </c>
      <c r="D39" s="59">
        <v>1.414079698061335</v>
      </c>
      <c r="E39" s="59">
        <v>1.7704776579058705</v>
      </c>
      <c r="F39" s="59">
        <v>1.4956175866879342</v>
      </c>
      <c r="G39" s="59">
        <v>2.0152945272380882</v>
      </c>
      <c r="H39" s="59">
        <v>2.3969362843309532</v>
      </c>
      <c r="I39" s="59">
        <v>3.1990977356988757</v>
      </c>
      <c r="J39" s="83">
        <v>3.0265814784216345</v>
      </c>
      <c r="K39" s="12"/>
      <c r="L39" s="332" t="s">
        <v>112</v>
      </c>
      <c r="M39" s="159" t="s">
        <v>52</v>
      </c>
      <c r="N39" s="22" t="s">
        <v>88</v>
      </c>
      <c r="O39" s="56">
        <v>66331</v>
      </c>
      <c r="P39" s="56">
        <v>74195</v>
      </c>
      <c r="Q39" s="56">
        <v>56222</v>
      </c>
      <c r="R39" s="56">
        <v>50013</v>
      </c>
      <c r="S39" s="76">
        <v>49051</v>
      </c>
      <c r="T39" s="76">
        <v>48873</v>
      </c>
      <c r="U39" s="360">
        <f>+'15'!U39</f>
        <v>63927</v>
      </c>
    </row>
    <row r="40" spans="1:21" x14ac:dyDescent="0.3">
      <c r="A40" s="332"/>
      <c r="B40" s="159"/>
      <c r="C40" s="22" t="s">
        <v>89</v>
      </c>
      <c r="D40" s="59">
        <v>6.303109157482914E-2</v>
      </c>
      <c r="E40" s="59">
        <v>9.6917871902822791E-2</v>
      </c>
      <c r="F40" s="59">
        <v>9.4612178850897982E-2</v>
      </c>
      <c r="G40" s="59">
        <v>0.10893684691160611</v>
      </c>
      <c r="H40" s="59">
        <v>0.12001234406259144</v>
      </c>
      <c r="I40" s="59">
        <v>0.21510206655540459</v>
      </c>
      <c r="J40" s="83">
        <v>0.16863618536967109</v>
      </c>
      <c r="K40" s="12"/>
      <c r="L40" s="82"/>
      <c r="M40" s="159"/>
      <c r="N40" s="22" t="s">
        <v>89</v>
      </c>
      <c r="O40" s="56">
        <v>2836.9008475392875</v>
      </c>
      <c r="P40" s="56">
        <v>3972.0832881084584</v>
      </c>
      <c r="Q40" s="56">
        <v>3258.2663979605682</v>
      </c>
      <c r="R40" s="56">
        <v>2774.4257527395494</v>
      </c>
      <c r="S40" s="76">
        <v>2351.2975637675941</v>
      </c>
      <c r="T40" s="76">
        <v>3340.6424045369426</v>
      </c>
      <c r="U40" s="360">
        <f>+'15'!U40</f>
        <v>3468.5572391327905</v>
      </c>
    </row>
    <row r="41" spans="1:21" ht="13.95" customHeight="1" x14ac:dyDescent="0.3">
      <c r="A41" s="332"/>
      <c r="B41" s="159" t="s">
        <v>53</v>
      </c>
      <c r="C41" s="22" t="s">
        <v>88</v>
      </c>
      <c r="D41" s="59">
        <v>13.224590332385796</v>
      </c>
      <c r="E41" s="59">
        <v>18.119840779902628</v>
      </c>
      <c r="F41" s="59">
        <v>21.381702506653159</v>
      </c>
      <c r="G41" s="59">
        <v>22.843268570544375</v>
      </c>
      <c r="H41" s="59">
        <v>24.808346738962587</v>
      </c>
      <c r="I41" s="59">
        <v>26.664384386585954</v>
      </c>
      <c r="J41" s="83">
        <v>28.657811697365528</v>
      </c>
      <c r="K41" s="12"/>
      <c r="L41" s="82"/>
      <c r="M41" s="159" t="s">
        <v>53</v>
      </c>
      <c r="N41" s="22" t="s">
        <v>88</v>
      </c>
      <c r="O41" s="56">
        <v>620333</v>
      </c>
      <c r="P41" s="56">
        <v>759344</v>
      </c>
      <c r="Q41" s="56">
        <v>803763</v>
      </c>
      <c r="R41" s="56">
        <v>566895</v>
      </c>
      <c r="S41" s="76">
        <v>507679</v>
      </c>
      <c r="T41" s="76">
        <v>407355</v>
      </c>
      <c r="U41" s="360">
        <f>+'15'!U41</f>
        <v>605306</v>
      </c>
    </row>
    <row r="42" spans="1:21" ht="13.95" customHeight="1" x14ac:dyDescent="0.3">
      <c r="A42" s="332"/>
      <c r="B42" s="159"/>
      <c r="C42" s="22" t="s">
        <v>89</v>
      </c>
      <c r="D42" s="59">
        <v>0.36356155745429108</v>
      </c>
      <c r="E42" s="59">
        <v>0.45736888002211923</v>
      </c>
      <c r="F42" s="59">
        <v>0.85487094475875525</v>
      </c>
      <c r="G42" s="59">
        <v>0.67770392518134981</v>
      </c>
      <c r="H42" s="59">
        <v>0.71235799908638486</v>
      </c>
      <c r="I42" s="59">
        <v>0.83392498628188161</v>
      </c>
      <c r="J42" s="83">
        <v>0.80765472967142415</v>
      </c>
      <c r="K42" s="12"/>
      <c r="L42" s="82"/>
      <c r="M42" s="159"/>
      <c r="N42" s="22" t="s">
        <v>89</v>
      </c>
      <c r="O42" s="56">
        <v>20324.602714857727</v>
      </c>
      <c r="P42" s="56">
        <v>22939.402106047797</v>
      </c>
      <c r="Q42" s="56">
        <v>46258.024218328712</v>
      </c>
      <c r="R42" s="56">
        <v>19689.990419640617</v>
      </c>
      <c r="S42" s="76">
        <v>18757.430190388593</v>
      </c>
      <c r="T42" s="76">
        <v>16824.858036220325</v>
      </c>
      <c r="U42" s="360">
        <f>+'15'!U42</f>
        <v>19975.084585084674</v>
      </c>
    </row>
    <row r="43" spans="1:21" ht="13.95" customHeight="1" x14ac:dyDescent="0.3">
      <c r="A43" s="332"/>
      <c r="B43" s="159" t="s">
        <v>54</v>
      </c>
      <c r="C43" s="22" t="s">
        <v>88</v>
      </c>
      <c r="D43" s="59">
        <v>56.889318860038287</v>
      </c>
      <c r="E43" s="59">
        <v>53.564352490063058</v>
      </c>
      <c r="F43" s="59">
        <v>49.675003378453866</v>
      </c>
      <c r="G43" s="59">
        <v>50.564659632699247</v>
      </c>
      <c r="H43" s="59">
        <v>46.96760756917989</v>
      </c>
      <c r="I43" s="59">
        <v>47.412339498544227</v>
      </c>
      <c r="J43" s="83">
        <v>39.233069073021539</v>
      </c>
      <c r="K43" s="12"/>
      <c r="L43" s="82"/>
      <c r="M43" s="159" t="s">
        <v>54</v>
      </c>
      <c r="N43" s="22" t="s">
        <v>88</v>
      </c>
      <c r="O43" s="56">
        <v>2668538</v>
      </c>
      <c r="P43" s="56">
        <v>2244709</v>
      </c>
      <c r="Q43" s="56">
        <v>1867341</v>
      </c>
      <c r="R43" s="56">
        <v>1254849</v>
      </c>
      <c r="S43" s="76">
        <v>961147</v>
      </c>
      <c r="T43" s="76">
        <v>724896</v>
      </c>
      <c r="U43" s="360">
        <f>+'15'!U43</f>
        <v>828675</v>
      </c>
    </row>
    <row r="44" spans="1:21" ht="13.95" customHeight="1" x14ac:dyDescent="0.3">
      <c r="A44" s="332"/>
      <c r="B44" s="159"/>
      <c r="C44" s="22" t="s">
        <v>89</v>
      </c>
      <c r="D44" s="59">
        <v>0.63376952894582872</v>
      </c>
      <c r="E44" s="59">
        <v>0.68135891886173083</v>
      </c>
      <c r="F44" s="59">
        <v>1.1012209650409581</v>
      </c>
      <c r="G44" s="59">
        <v>0.88075905096440166</v>
      </c>
      <c r="H44" s="59">
        <v>0.73564249222101252</v>
      </c>
      <c r="I44" s="59">
        <v>0.9461145792923108</v>
      </c>
      <c r="J44" s="83">
        <v>0.88315625766901018</v>
      </c>
      <c r="K44" s="12"/>
      <c r="L44" s="82"/>
      <c r="M44" s="159"/>
      <c r="N44" s="22" t="s">
        <v>89</v>
      </c>
      <c r="O44" s="56">
        <v>56844.083815299258</v>
      </c>
      <c r="P44" s="56">
        <v>49718.590474731573</v>
      </c>
      <c r="Q44" s="56">
        <v>59862.023596823346</v>
      </c>
      <c r="R44" s="56">
        <v>33258.817735424884</v>
      </c>
      <c r="S44" s="76">
        <v>23399.785492940759</v>
      </c>
      <c r="T44" s="76">
        <v>21095.098487236563</v>
      </c>
      <c r="U44" s="360">
        <f>+'15'!U44</f>
        <v>24175.707480400408</v>
      </c>
    </row>
    <row r="45" spans="1:21" ht="13.95" customHeight="1" x14ac:dyDescent="0.3">
      <c r="A45" s="332"/>
      <c r="B45" s="159" t="s">
        <v>134</v>
      </c>
      <c r="C45" s="22" t="s">
        <v>88</v>
      </c>
      <c r="D45" s="59">
        <v>11.403454540570664</v>
      </c>
      <c r="E45" s="59">
        <v>11.335065909398411</v>
      </c>
      <c r="F45" s="59">
        <v>11.506428639073654</v>
      </c>
      <c r="G45" s="59">
        <v>11.780605978549945</v>
      </c>
      <c r="H45" s="59">
        <v>13.149065384938655</v>
      </c>
      <c r="I45" s="59">
        <v>11.507077250162334</v>
      </c>
      <c r="J45" s="83">
        <v>14.900399349488799</v>
      </c>
      <c r="K45" s="12"/>
      <c r="L45" s="82"/>
      <c r="M45" s="159" t="s">
        <v>134</v>
      </c>
      <c r="N45" s="22" t="s">
        <v>88</v>
      </c>
      <c r="O45" s="56">
        <v>534908</v>
      </c>
      <c r="P45" s="56">
        <v>475016</v>
      </c>
      <c r="Q45" s="56">
        <v>432540</v>
      </c>
      <c r="R45" s="56">
        <v>292356</v>
      </c>
      <c r="S45" s="76">
        <v>269083</v>
      </c>
      <c r="T45" s="76">
        <v>175795</v>
      </c>
      <c r="U45" s="360">
        <f>+'15'!U45</f>
        <v>314724</v>
      </c>
    </row>
    <row r="46" spans="1:21" ht="13.95" customHeight="1" x14ac:dyDescent="0.3">
      <c r="A46" s="332"/>
      <c r="B46" s="159"/>
      <c r="C46" s="22" t="s">
        <v>89</v>
      </c>
      <c r="D46" s="59">
        <v>0.4666305211637472</v>
      </c>
      <c r="E46" s="59">
        <v>0.46849866410179503</v>
      </c>
      <c r="F46" s="59">
        <v>0.74760681762373937</v>
      </c>
      <c r="G46" s="59">
        <v>0.64226717092778873</v>
      </c>
      <c r="H46" s="59">
        <v>0.5966274407251031</v>
      </c>
      <c r="I46" s="59">
        <v>0.65438544308480873</v>
      </c>
      <c r="J46" s="83">
        <v>0.71097601551697942</v>
      </c>
      <c r="K46" s="12"/>
      <c r="L46" s="82"/>
      <c r="M46" s="159"/>
      <c r="N46" s="22" t="s">
        <v>89</v>
      </c>
      <c r="O46" s="56">
        <v>24036.886538458697</v>
      </c>
      <c r="P46" s="56">
        <v>21554.789657602942</v>
      </c>
      <c r="Q46" s="56">
        <v>31994.308156435563</v>
      </c>
      <c r="R46" s="56">
        <v>17884.25627400984</v>
      </c>
      <c r="S46" s="76">
        <v>13877.052227666911</v>
      </c>
      <c r="T46" s="76">
        <v>10771.269817311821</v>
      </c>
      <c r="U46" s="360">
        <f>+'15'!U46</f>
        <v>16900.561255767087</v>
      </c>
    </row>
    <row r="47" spans="1:21" ht="13.95" customHeight="1" x14ac:dyDescent="0.3">
      <c r="A47" s="332"/>
      <c r="B47" s="159" t="s">
        <v>132</v>
      </c>
      <c r="C47" s="22" t="s">
        <v>88</v>
      </c>
      <c r="D47" s="59">
        <v>16.967293531061316</v>
      </c>
      <c r="E47" s="59">
        <v>15.080833001445829</v>
      </c>
      <c r="F47" s="59">
        <v>15.835744361174275</v>
      </c>
      <c r="G47" s="59">
        <v>12.692128532698923</v>
      </c>
      <c r="H47" s="59">
        <v>12.308126841034321</v>
      </c>
      <c r="I47" s="59">
        <v>10.697827862843258</v>
      </c>
      <c r="J47" s="83">
        <v>12.97088086507574</v>
      </c>
      <c r="K47" s="12"/>
      <c r="L47" s="82"/>
      <c r="M47" s="159" t="s">
        <v>132</v>
      </c>
      <c r="N47" s="22" t="s">
        <v>88</v>
      </c>
      <c r="O47" s="56">
        <v>795894</v>
      </c>
      <c r="P47" s="56">
        <v>631989</v>
      </c>
      <c r="Q47" s="56">
        <v>595284</v>
      </c>
      <c r="R47" s="56">
        <v>314977</v>
      </c>
      <c r="S47" s="76">
        <v>251874</v>
      </c>
      <c r="T47" s="76">
        <v>163432</v>
      </c>
      <c r="U47" s="360">
        <f>+'15'!U47</f>
        <v>273969</v>
      </c>
    </row>
    <row r="48" spans="1:21" ht="13.95" customHeight="1" x14ac:dyDescent="0.3">
      <c r="A48" s="332"/>
      <c r="B48" s="159"/>
      <c r="C48" s="22" t="s">
        <v>89</v>
      </c>
      <c r="D48" s="59">
        <v>0.49505431012391266</v>
      </c>
      <c r="E48" s="59">
        <v>0.56174325013653936</v>
      </c>
      <c r="F48" s="59">
        <v>1.1463842948353498</v>
      </c>
      <c r="G48" s="59">
        <v>0.82309728607064436</v>
      </c>
      <c r="H48" s="59">
        <v>0.62106184254240837</v>
      </c>
      <c r="I48" s="59">
        <v>0.62841099731872085</v>
      </c>
      <c r="J48" s="83">
        <v>0.76778934257580012</v>
      </c>
      <c r="K48" s="12"/>
      <c r="L48" s="82"/>
      <c r="M48" s="159"/>
      <c r="N48" s="22" t="s">
        <v>89</v>
      </c>
      <c r="O48" s="56">
        <v>26161.8655637839</v>
      </c>
      <c r="P48" s="56">
        <v>28106.899294340103</v>
      </c>
      <c r="Q48" s="56">
        <v>49366.779878047957</v>
      </c>
      <c r="R48" s="56">
        <v>22799.795458494071</v>
      </c>
      <c r="S48" s="76">
        <v>14136.652753570666</v>
      </c>
      <c r="T48" s="76">
        <v>10346.562352910491</v>
      </c>
      <c r="U48" s="360">
        <f>+'15'!U48</f>
        <v>17935.990160527377</v>
      </c>
    </row>
    <row r="49" spans="1:21" x14ac:dyDescent="0.3">
      <c r="A49" s="332"/>
      <c r="B49" s="159" t="s">
        <v>131</v>
      </c>
      <c r="C49" s="22" t="s">
        <v>88</v>
      </c>
      <c r="D49" s="59">
        <v>0.10126303788260906</v>
      </c>
      <c r="E49" s="59">
        <v>0.12943016128420301</v>
      </c>
      <c r="F49" s="59">
        <v>0.10550352795710481</v>
      </c>
      <c r="G49" s="59">
        <v>0.10404275826942481</v>
      </c>
      <c r="H49" s="59">
        <v>0.36991718155359349</v>
      </c>
      <c r="I49" s="59">
        <v>0.51927326616535052</v>
      </c>
      <c r="J49" s="83">
        <v>1.2112575366267633</v>
      </c>
      <c r="K49" s="12"/>
      <c r="L49" s="82"/>
      <c r="M49" s="159" t="s">
        <v>131</v>
      </c>
      <c r="N49" s="22" t="s">
        <v>88</v>
      </c>
      <c r="O49" s="56">
        <v>4750</v>
      </c>
      <c r="P49" s="56">
        <v>5424</v>
      </c>
      <c r="Q49" s="56">
        <v>3966</v>
      </c>
      <c r="R49" s="56">
        <v>2582</v>
      </c>
      <c r="S49" s="76">
        <v>7570</v>
      </c>
      <c r="T49" s="76">
        <v>7933</v>
      </c>
      <c r="U49" s="360">
        <f>+'15'!U49</f>
        <v>25584</v>
      </c>
    </row>
    <row r="50" spans="1:21" x14ac:dyDescent="0.3">
      <c r="A50" s="332"/>
      <c r="B50" s="159"/>
      <c r="C50" s="22" t="s">
        <v>89</v>
      </c>
      <c r="D50" s="59">
        <v>2.8848915898917086E-2</v>
      </c>
      <c r="E50" s="59">
        <v>3.5615365721123615E-2</v>
      </c>
      <c r="F50" s="59">
        <v>3.894752676310588E-2</v>
      </c>
      <c r="G50" s="59">
        <v>2.7666062944471367E-2</v>
      </c>
      <c r="H50" s="59">
        <v>9.5168865098864658E-2</v>
      </c>
      <c r="I50" s="59">
        <v>0.20142780101568225</v>
      </c>
      <c r="J50" s="83">
        <v>0.14654617909163456</v>
      </c>
      <c r="K50" s="12"/>
      <c r="L50" s="82"/>
      <c r="M50" s="159"/>
      <c r="N50" s="22" t="s">
        <v>89</v>
      </c>
      <c r="O50" s="56">
        <v>1350.8307156051133</v>
      </c>
      <c r="P50" s="56">
        <v>1490.4579162123298</v>
      </c>
      <c r="Q50" s="56">
        <v>1456.0626432446618</v>
      </c>
      <c r="R50" s="56">
        <v>684.42377571348641</v>
      </c>
      <c r="S50" s="76">
        <v>1949.1254855022278</v>
      </c>
      <c r="T50" s="76">
        <v>3085.2611605132274</v>
      </c>
      <c r="U50" s="360">
        <f>+'15'!U50</f>
        <v>3088.8557292550395</v>
      </c>
    </row>
    <row r="51" spans="1:2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4690754</v>
      </c>
      <c r="P51" s="56">
        <v>4190677</v>
      </c>
      <c r="Q51" s="56">
        <v>3759116</v>
      </c>
      <c r="R51" s="56">
        <v>2481672</v>
      </c>
      <c r="S51" s="76">
        <v>2046404</v>
      </c>
      <c r="T51" s="76">
        <v>1528284</v>
      </c>
      <c r="U51" s="360">
        <f>+'15'!U51</f>
        <v>2112185</v>
      </c>
    </row>
    <row r="52" spans="1:21" x14ac:dyDescent="0.3">
      <c r="A52" s="332"/>
      <c r="B52" s="322"/>
      <c r="C52" s="22" t="s">
        <v>89</v>
      </c>
      <c r="D52" s="59">
        <v>0</v>
      </c>
      <c r="E52" s="59">
        <v>0</v>
      </c>
      <c r="F52" s="59">
        <v>0</v>
      </c>
      <c r="G52" s="59">
        <v>0</v>
      </c>
      <c r="H52" s="59">
        <v>0</v>
      </c>
      <c r="I52" s="59">
        <v>0</v>
      </c>
      <c r="J52" s="83">
        <v>0</v>
      </c>
      <c r="K52" s="12"/>
      <c r="L52" s="82"/>
      <c r="M52" s="322"/>
      <c r="N52" s="22" t="s">
        <v>89</v>
      </c>
      <c r="O52" s="56">
        <v>81953.172768905279</v>
      </c>
      <c r="P52" s="56">
        <v>78651.563779805962</v>
      </c>
      <c r="Q52" s="56">
        <v>120326.94132195668</v>
      </c>
      <c r="R52" s="56">
        <v>55542.084518366333</v>
      </c>
      <c r="S52" s="76">
        <v>43217.35498650965</v>
      </c>
      <c r="T52" s="76">
        <v>35353.325537418576</v>
      </c>
      <c r="U52" s="360">
        <f>+'15'!U52</f>
        <v>42551.905377555282</v>
      </c>
    </row>
    <row r="53" spans="1:21" x14ac:dyDescent="0.3">
      <c r="A53" s="332"/>
      <c r="B53" s="278"/>
      <c r="C53" s="278"/>
      <c r="D53" s="278"/>
      <c r="E53" s="322"/>
      <c r="F53" s="322"/>
      <c r="G53" s="322"/>
      <c r="H53" s="322"/>
      <c r="I53" s="483"/>
      <c r="J53" s="104"/>
      <c r="K53" s="12"/>
      <c r="L53" s="82"/>
      <c r="M53" s="278"/>
      <c r="N53" s="278"/>
      <c r="O53" s="322"/>
      <c r="P53" s="322"/>
      <c r="Q53" s="322"/>
      <c r="R53" s="322"/>
      <c r="S53" s="235"/>
      <c r="T53" s="235"/>
      <c r="U53" s="360"/>
    </row>
    <row r="54" spans="1:21" ht="13.95" customHeight="1" x14ac:dyDescent="0.3">
      <c r="A54" s="332" t="s">
        <v>21</v>
      </c>
      <c r="B54" s="159" t="s">
        <v>52</v>
      </c>
      <c r="C54" s="22" t="s">
        <v>88</v>
      </c>
      <c r="D54" s="59">
        <v>2.7333135566522695</v>
      </c>
      <c r="E54" s="59">
        <v>3.2308577731174828</v>
      </c>
      <c r="F54" s="59">
        <v>3.8475537531916162</v>
      </c>
      <c r="G54" s="59">
        <v>4.2609157492273706</v>
      </c>
      <c r="H54" s="59">
        <v>4.4672287742886532</v>
      </c>
      <c r="I54" s="59">
        <v>5.187940292867637</v>
      </c>
      <c r="J54" s="83">
        <v>5.7608783318537373</v>
      </c>
      <c r="K54" s="12"/>
      <c r="L54" s="332" t="s">
        <v>21</v>
      </c>
      <c r="M54" s="159" t="s">
        <v>52</v>
      </c>
      <c r="N54" s="22" t="s">
        <v>88</v>
      </c>
      <c r="O54" s="56">
        <v>312260</v>
      </c>
      <c r="P54" s="56">
        <v>400373</v>
      </c>
      <c r="Q54" s="56">
        <v>507192</v>
      </c>
      <c r="R54" s="56">
        <v>629531</v>
      </c>
      <c r="S54" s="76">
        <v>691668</v>
      </c>
      <c r="T54" s="76">
        <v>843540</v>
      </c>
      <c r="U54" s="360">
        <f>+'15'!U54</f>
        <v>1003562</v>
      </c>
    </row>
    <row r="55" spans="1:21" ht="13.95" customHeight="1" x14ac:dyDescent="0.3">
      <c r="A55" s="332"/>
      <c r="B55" s="159"/>
      <c r="C55" s="22" t="s">
        <v>89</v>
      </c>
      <c r="D55" s="59">
        <v>8.218729962170189E-2</v>
      </c>
      <c r="E55" s="59">
        <v>0.10144853364847199</v>
      </c>
      <c r="F55" s="59">
        <v>0.13494045663089252</v>
      </c>
      <c r="G55" s="59">
        <v>0.10318152730333689</v>
      </c>
      <c r="H55" s="59">
        <v>0.11143390535334151</v>
      </c>
      <c r="I55" s="59">
        <v>9.9023956125916301E-2</v>
      </c>
      <c r="J55" s="83">
        <v>0.10782164775072581</v>
      </c>
      <c r="K55" s="12"/>
      <c r="L55" s="82"/>
      <c r="M55" s="159"/>
      <c r="N55" s="22" t="s">
        <v>89</v>
      </c>
      <c r="O55" s="56">
        <v>8927.3266161323154</v>
      </c>
      <c r="P55" s="56">
        <v>11493.896915173918</v>
      </c>
      <c r="Q55" s="56">
        <v>17930.189626546573</v>
      </c>
      <c r="R55" s="56">
        <v>17654.924421312542</v>
      </c>
      <c r="S55" s="76">
        <v>17990.009829897004</v>
      </c>
      <c r="T55" s="76">
        <v>16783.411358973623</v>
      </c>
      <c r="U55" s="360">
        <f>+'15'!U55</f>
        <v>19413.420501490818</v>
      </c>
    </row>
    <row r="56" spans="1:21" ht="13.95" customHeight="1" x14ac:dyDescent="0.3">
      <c r="A56" s="332"/>
      <c r="B56" s="159" t="s">
        <v>53</v>
      </c>
      <c r="C56" s="22" t="s">
        <v>88</v>
      </c>
      <c r="D56" s="59">
        <v>11.654808390132935</v>
      </c>
      <c r="E56" s="59">
        <v>13.617894478104621</v>
      </c>
      <c r="F56" s="59">
        <v>15.15881954096564</v>
      </c>
      <c r="G56" s="59">
        <v>16.346795607337402</v>
      </c>
      <c r="H56" s="59">
        <v>15.503764219646177</v>
      </c>
      <c r="I56" s="59">
        <v>17.106820129754475</v>
      </c>
      <c r="J56" s="83">
        <v>17.626119419906495</v>
      </c>
      <c r="K56" s="12"/>
      <c r="L56" s="82"/>
      <c r="M56" s="159" t="s">
        <v>53</v>
      </c>
      <c r="N56" s="22" t="s">
        <v>88</v>
      </c>
      <c r="O56" s="56">
        <v>1331472</v>
      </c>
      <c r="P56" s="56">
        <v>1687551</v>
      </c>
      <c r="Q56" s="56">
        <v>1998265</v>
      </c>
      <c r="R56" s="56">
        <v>2415165</v>
      </c>
      <c r="S56" s="76">
        <v>2400472</v>
      </c>
      <c r="T56" s="76">
        <v>2781506</v>
      </c>
      <c r="U56" s="360">
        <f>+'15'!U56</f>
        <v>3070522</v>
      </c>
    </row>
    <row r="57" spans="1:21" ht="13.95" customHeight="1" x14ac:dyDescent="0.3">
      <c r="A57" s="332"/>
      <c r="B57" s="159"/>
      <c r="C57" s="22" t="s">
        <v>89</v>
      </c>
      <c r="D57" s="59">
        <v>0.26297945540614986</v>
      </c>
      <c r="E57" s="59">
        <v>0.29785217962066274</v>
      </c>
      <c r="F57" s="59">
        <v>0.41521006095195845</v>
      </c>
      <c r="G57" s="59">
        <v>0.32339521390205195</v>
      </c>
      <c r="H57" s="59">
        <v>0.20928968980885249</v>
      </c>
      <c r="I57" s="59">
        <v>0.21825757032892745</v>
      </c>
      <c r="J57" s="83">
        <v>0.28043615012273171</v>
      </c>
      <c r="K57" s="12"/>
      <c r="L57" s="82"/>
      <c r="M57" s="159"/>
      <c r="N57" s="22" t="s">
        <v>89</v>
      </c>
      <c r="O57" s="56">
        <v>31310.523659461869</v>
      </c>
      <c r="P57" s="56">
        <v>38023.720821900199</v>
      </c>
      <c r="Q57" s="56">
        <v>79994.03591751802</v>
      </c>
      <c r="R57" s="56">
        <v>62742.9827034634</v>
      </c>
      <c r="S57" s="76">
        <v>40526.661189677805</v>
      </c>
      <c r="T57" s="76">
        <v>44456.710514808976</v>
      </c>
      <c r="U57" s="360">
        <f>+'15'!U57</f>
        <v>53858.954501635839</v>
      </c>
    </row>
    <row r="58" spans="1:21" ht="13.95" customHeight="1" x14ac:dyDescent="0.3">
      <c r="A58" s="332"/>
      <c r="B58" s="159" t="s">
        <v>54</v>
      </c>
      <c r="C58" s="22" t="s">
        <v>88</v>
      </c>
      <c r="D58" s="59">
        <v>57.519067588718677</v>
      </c>
      <c r="E58" s="59">
        <v>56.851946206625193</v>
      </c>
      <c r="F58" s="59">
        <v>53.648262193683394</v>
      </c>
      <c r="G58" s="59">
        <v>52.870338427296616</v>
      </c>
      <c r="H58" s="59">
        <v>52.365829033822308</v>
      </c>
      <c r="I58" s="59">
        <v>52.079782617466378</v>
      </c>
      <c r="J58" s="83">
        <v>48.62799969805333</v>
      </c>
      <c r="K58" s="12"/>
      <c r="L58" s="82"/>
      <c r="M58" s="159" t="s">
        <v>54</v>
      </c>
      <c r="N58" s="22" t="s">
        <v>88</v>
      </c>
      <c r="O58" s="56">
        <v>6571110</v>
      </c>
      <c r="P58" s="56">
        <v>7045183</v>
      </c>
      <c r="Q58" s="56">
        <v>7072018</v>
      </c>
      <c r="R58" s="56">
        <v>7811353</v>
      </c>
      <c r="S58" s="76">
        <v>8107883</v>
      </c>
      <c r="T58" s="76">
        <v>8467409</v>
      </c>
      <c r="U58" s="360">
        <f>+'15'!U58</f>
        <v>8471141</v>
      </c>
    </row>
    <row r="59" spans="1:21" ht="13.95" customHeight="1" x14ac:dyDescent="0.3">
      <c r="A59" s="332"/>
      <c r="B59" s="159"/>
      <c r="C59" s="22" t="s">
        <v>89</v>
      </c>
      <c r="D59" s="59">
        <v>0.54503354620355737</v>
      </c>
      <c r="E59" s="59">
        <v>0.5202290990037175</v>
      </c>
      <c r="F59" s="59">
        <v>0.62492648949799423</v>
      </c>
      <c r="G59" s="59">
        <v>0.46392378837079445</v>
      </c>
      <c r="H59" s="59">
        <v>0.35162960739986554</v>
      </c>
      <c r="I59" s="59">
        <v>0.35809093905195244</v>
      </c>
      <c r="J59" s="83">
        <v>0.52754621707027827</v>
      </c>
      <c r="K59" s="12"/>
      <c r="L59" s="82"/>
      <c r="M59" s="159"/>
      <c r="N59" s="22" t="s">
        <v>89</v>
      </c>
      <c r="O59" s="56">
        <v>100897.46388038494</v>
      </c>
      <c r="P59" s="56">
        <v>118569.76284735605</v>
      </c>
      <c r="Q59" s="56">
        <v>206846.0849747794</v>
      </c>
      <c r="R59" s="56">
        <v>157631.52477905128</v>
      </c>
      <c r="S59" s="76">
        <v>98035.120209627479</v>
      </c>
      <c r="T59" s="76">
        <v>102831.39148570954</v>
      </c>
      <c r="U59" s="360">
        <f>+'15'!U59</f>
        <v>178356.83603580875</v>
      </c>
    </row>
    <row r="60" spans="1:21" ht="13.95" customHeight="1" x14ac:dyDescent="0.3">
      <c r="A60" s="332"/>
      <c r="B60" s="159" t="s">
        <v>134</v>
      </c>
      <c r="C60" s="22" t="s">
        <v>88</v>
      </c>
      <c r="D60" s="59">
        <v>9.4453638840748031</v>
      </c>
      <c r="E60" s="59">
        <v>9.4287048309100001</v>
      </c>
      <c r="F60" s="59">
        <v>9.5706298966621173</v>
      </c>
      <c r="G60" s="59">
        <v>9.4510917999719375</v>
      </c>
      <c r="H60" s="59">
        <v>10.162785933307138</v>
      </c>
      <c r="I60" s="59">
        <v>9.8210894317903374</v>
      </c>
      <c r="J60" s="83">
        <v>11.879615127068742</v>
      </c>
      <c r="K60" s="12"/>
      <c r="L60" s="82"/>
      <c r="M60" s="159" t="s">
        <v>134</v>
      </c>
      <c r="N60" s="22" t="s">
        <v>88</v>
      </c>
      <c r="O60" s="56">
        <v>1079060</v>
      </c>
      <c r="P60" s="56">
        <v>1168420</v>
      </c>
      <c r="Q60" s="56">
        <v>1261619</v>
      </c>
      <c r="R60" s="56">
        <v>1396356</v>
      </c>
      <c r="S60" s="76">
        <v>1573520</v>
      </c>
      <c r="T60" s="76">
        <v>1596873</v>
      </c>
      <c r="U60" s="360">
        <f>+'15'!U60</f>
        <v>2069464</v>
      </c>
    </row>
    <row r="61" spans="1:21" ht="13.95" customHeight="1" x14ac:dyDescent="0.3">
      <c r="A61" s="332"/>
      <c r="B61" s="159"/>
      <c r="C61" s="22" t="s">
        <v>89</v>
      </c>
      <c r="D61" s="59">
        <v>0.28541212521086201</v>
      </c>
      <c r="E61" s="59">
        <v>0.32694951095758168</v>
      </c>
      <c r="F61" s="59">
        <v>0.35828546357877217</v>
      </c>
      <c r="G61" s="59">
        <v>0.36567576088637355</v>
      </c>
      <c r="H61" s="59">
        <v>0.23248622489516935</v>
      </c>
      <c r="I61" s="59">
        <v>0.23820574769452493</v>
      </c>
      <c r="J61" s="83">
        <v>0.25503160491926269</v>
      </c>
      <c r="K61" s="12"/>
      <c r="L61" s="82"/>
      <c r="M61" s="159"/>
      <c r="N61" s="22" t="s">
        <v>89</v>
      </c>
      <c r="O61" s="56">
        <v>33163.85239945686</v>
      </c>
      <c r="P61" s="56">
        <v>41867.455055652063</v>
      </c>
      <c r="Q61" s="56">
        <v>58735.660424814858</v>
      </c>
      <c r="R61" s="56">
        <v>63109.614919584485</v>
      </c>
      <c r="S61" s="76">
        <v>39828.27864027254</v>
      </c>
      <c r="T61" s="76">
        <v>41213.819549020664</v>
      </c>
      <c r="U61" s="360">
        <f>+'15'!U61</f>
        <v>45292.430627897338</v>
      </c>
    </row>
    <row r="62" spans="1:21" ht="13.95" customHeight="1" x14ac:dyDescent="0.3">
      <c r="A62" s="332"/>
      <c r="B62" s="159" t="s">
        <v>132</v>
      </c>
      <c r="C62" s="22" t="s">
        <v>88</v>
      </c>
      <c r="D62" s="59">
        <v>18.20588505359968</v>
      </c>
      <c r="E62" s="59">
        <v>16.630686923133162</v>
      </c>
      <c r="F62" s="59">
        <v>17.497041842958765</v>
      </c>
      <c r="G62" s="59">
        <v>16.825605549868975</v>
      </c>
      <c r="H62" s="59">
        <v>16.866277133679979</v>
      </c>
      <c r="I62" s="59">
        <v>15.311213685524985</v>
      </c>
      <c r="J62" s="83">
        <v>13.982403857110343</v>
      </c>
      <c r="K62" s="12"/>
      <c r="L62" s="82"/>
      <c r="M62" s="159" t="s">
        <v>132</v>
      </c>
      <c r="N62" s="22" t="s">
        <v>88</v>
      </c>
      <c r="O62" s="56">
        <v>2079882</v>
      </c>
      <c r="P62" s="56">
        <v>2060901</v>
      </c>
      <c r="Q62" s="56">
        <v>2306494</v>
      </c>
      <c r="R62" s="56">
        <v>2485907</v>
      </c>
      <c r="S62" s="76">
        <v>2611432</v>
      </c>
      <c r="T62" s="76">
        <v>2489547</v>
      </c>
      <c r="U62" s="360">
        <f>+'15'!U62</f>
        <v>2435776</v>
      </c>
    </row>
    <row r="63" spans="1:21" ht="13.95" customHeight="1" x14ac:dyDescent="0.3">
      <c r="A63" s="332"/>
      <c r="B63" s="159"/>
      <c r="C63" s="22" t="s">
        <v>89</v>
      </c>
      <c r="D63" s="59">
        <v>0.41441433312108289</v>
      </c>
      <c r="E63" s="59">
        <v>0.42628512738551161</v>
      </c>
      <c r="F63" s="59">
        <v>0.58671573434625579</v>
      </c>
      <c r="G63" s="59">
        <v>0.37670604845679106</v>
      </c>
      <c r="H63" s="59">
        <v>0.28850680975163523</v>
      </c>
      <c r="I63" s="59">
        <v>0.29724358531853495</v>
      </c>
      <c r="J63" s="83">
        <v>0.26830683597155291</v>
      </c>
      <c r="K63" s="12"/>
      <c r="L63" s="82"/>
      <c r="M63" s="159"/>
      <c r="N63" s="22" t="s">
        <v>89</v>
      </c>
      <c r="O63" s="56">
        <v>50925.690677000086</v>
      </c>
      <c r="P63" s="56">
        <v>58232.751353351101</v>
      </c>
      <c r="Q63" s="56">
        <v>111066.49253389506</v>
      </c>
      <c r="R63" s="56">
        <v>76326.912082017385</v>
      </c>
      <c r="S63" s="76">
        <v>51213.334576612651</v>
      </c>
      <c r="T63" s="76">
        <v>57181.549435908695</v>
      </c>
      <c r="U63" s="360">
        <f>+'15'!U63</f>
        <v>49227.147520678147</v>
      </c>
    </row>
    <row r="64" spans="1:21" x14ac:dyDescent="0.3">
      <c r="A64" s="332"/>
      <c r="B64" s="159" t="s">
        <v>131</v>
      </c>
      <c r="C64" s="22" t="s">
        <v>88</v>
      </c>
      <c r="D64" s="59">
        <v>0.44156152682163496</v>
      </c>
      <c r="E64" s="59">
        <v>0.23990978810954477</v>
      </c>
      <c r="F64" s="59">
        <v>0.27769277253847119</v>
      </c>
      <c r="G64" s="59">
        <v>0.24525286629769427</v>
      </c>
      <c r="H64" s="59">
        <v>0.63411490525575021</v>
      </c>
      <c r="I64" s="59">
        <v>0.49315384259619161</v>
      </c>
      <c r="J64" s="83">
        <v>2.1229835660073495</v>
      </c>
      <c r="K64" s="12"/>
      <c r="L64" s="82"/>
      <c r="M64" s="159" t="s">
        <v>131</v>
      </c>
      <c r="N64" s="22" t="s">
        <v>88</v>
      </c>
      <c r="O64" s="56">
        <v>50445</v>
      </c>
      <c r="P64" s="56">
        <v>29730</v>
      </c>
      <c r="Q64" s="56">
        <v>36606</v>
      </c>
      <c r="R64" s="56">
        <v>36235</v>
      </c>
      <c r="S64" s="76">
        <v>98181</v>
      </c>
      <c r="T64" s="76">
        <v>80185</v>
      </c>
      <c r="U64" s="360">
        <f>+'15'!U64</f>
        <v>369830</v>
      </c>
    </row>
    <row r="65" spans="1:21" x14ac:dyDescent="0.3">
      <c r="A65" s="332"/>
      <c r="B65" s="159"/>
      <c r="C65" s="22" t="s">
        <v>89</v>
      </c>
      <c r="D65" s="59">
        <v>5.3018725816877263E-2</v>
      </c>
      <c r="E65" s="59">
        <v>8.3326589215796623E-2</v>
      </c>
      <c r="F65" s="59">
        <v>3.8024876269086703E-2</v>
      </c>
      <c r="G65" s="59">
        <v>4.0295077833521958E-2</v>
      </c>
      <c r="H65" s="59">
        <v>3.6556107293520504E-2</v>
      </c>
      <c r="I65" s="59">
        <v>4.0958785749350718E-2</v>
      </c>
      <c r="J65" s="83">
        <v>7.4259813720310125E-2</v>
      </c>
      <c r="K65" s="12"/>
      <c r="L65" s="82"/>
      <c r="M65" s="159"/>
      <c r="N65" s="22" t="s">
        <v>89</v>
      </c>
      <c r="O65" s="56">
        <v>6086.387861934898</v>
      </c>
      <c r="P65" s="56">
        <v>10340.770914584919</v>
      </c>
      <c r="Q65" s="56">
        <v>4979.1719321451492</v>
      </c>
      <c r="R65" s="56">
        <v>5978.5320460485109</v>
      </c>
      <c r="S65" s="76">
        <v>5697.192049779761</v>
      </c>
      <c r="T65" s="76">
        <v>6710.6867853662516</v>
      </c>
      <c r="U65" s="360">
        <f>+'15'!U65</f>
        <v>12632.339677039388</v>
      </c>
    </row>
    <row r="66" spans="1:21" x14ac:dyDescent="0.3">
      <c r="A66" s="332"/>
      <c r="B66" s="322" t="s">
        <v>6</v>
      </c>
      <c r="C66" s="22" t="s">
        <v>88</v>
      </c>
      <c r="D66" s="59">
        <v>100</v>
      </c>
      <c r="E66" s="59">
        <v>100</v>
      </c>
      <c r="F66" s="59">
        <v>100</v>
      </c>
      <c r="G66" s="59">
        <v>100</v>
      </c>
      <c r="H66" s="59">
        <v>100</v>
      </c>
      <c r="I66" s="59">
        <v>100</v>
      </c>
      <c r="J66" s="83">
        <v>100</v>
      </c>
      <c r="K66" s="12"/>
      <c r="L66" s="82"/>
      <c r="M66" s="322" t="s">
        <v>6</v>
      </c>
      <c r="N66" s="22" t="s">
        <v>88</v>
      </c>
      <c r="O66" s="56">
        <v>11424229</v>
      </c>
      <c r="P66" s="56">
        <v>12392158</v>
      </c>
      <c r="Q66" s="56">
        <v>13182194</v>
      </c>
      <c r="R66" s="56">
        <v>14774547</v>
      </c>
      <c r="S66" s="76">
        <v>15483156</v>
      </c>
      <c r="T66" s="76">
        <v>16259060</v>
      </c>
      <c r="U66" s="360">
        <f>+'15'!U66</f>
        <v>17420295</v>
      </c>
    </row>
    <row r="67" spans="1:21" x14ac:dyDescent="0.3">
      <c r="A67" s="332"/>
      <c r="B67" s="322"/>
      <c r="C67" s="22" t="s">
        <v>89</v>
      </c>
      <c r="D67" s="59">
        <v>0</v>
      </c>
      <c r="E67" s="59">
        <v>0</v>
      </c>
      <c r="F67" s="59">
        <v>0</v>
      </c>
      <c r="G67" s="59">
        <v>0</v>
      </c>
      <c r="H67" s="59">
        <v>0</v>
      </c>
      <c r="I67" s="59">
        <v>0</v>
      </c>
      <c r="J67" s="83">
        <v>0</v>
      </c>
      <c r="K67" s="12"/>
      <c r="L67" s="82"/>
      <c r="M67" s="322"/>
      <c r="N67" s="22" t="s">
        <v>89</v>
      </c>
      <c r="O67" s="56">
        <v>117127.07351133804</v>
      </c>
      <c r="P67" s="56">
        <v>148819.55970318447</v>
      </c>
      <c r="Q67" s="56">
        <v>372314.69530548417</v>
      </c>
      <c r="R67" s="56">
        <v>278715.72350475815</v>
      </c>
      <c r="S67" s="76">
        <v>154078.77547809694</v>
      </c>
      <c r="T67" s="76">
        <v>163365.20637213654</v>
      </c>
      <c r="U67" s="360">
        <f>+'15'!U67</f>
        <v>231039.68154737155</v>
      </c>
    </row>
    <row r="68" spans="1:21" x14ac:dyDescent="0.3">
      <c r="A68" s="332"/>
      <c r="B68" s="278"/>
      <c r="C68" s="278"/>
      <c r="D68" s="278"/>
      <c r="E68" s="322"/>
      <c r="F68" s="322"/>
      <c r="G68" s="322"/>
      <c r="H68" s="322"/>
      <c r="I68" s="483"/>
      <c r="J68" s="104"/>
      <c r="K68" s="12"/>
      <c r="L68" s="82"/>
      <c r="M68" s="278"/>
      <c r="N68" s="278"/>
      <c r="O68" s="322"/>
      <c r="P68" s="322"/>
      <c r="Q68" s="322"/>
      <c r="R68" s="322"/>
      <c r="S68" s="235"/>
      <c r="T68" s="235"/>
      <c r="U68" s="360"/>
    </row>
    <row r="69" spans="1:21" ht="13.95" customHeight="1" x14ac:dyDescent="0.3">
      <c r="A69" s="332" t="s">
        <v>6</v>
      </c>
      <c r="B69" s="159" t="s">
        <v>52</v>
      </c>
      <c r="C69" s="22" t="s">
        <v>88</v>
      </c>
      <c r="D69" s="59">
        <v>2.3493105763747937</v>
      </c>
      <c r="E69" s="59">
        <v>2.861802580801172</v>
      </c>
      <c r="F69" s="59">
        <v>3.3256814260526486</v>
      </c>
      <c r="G69" s="59">
        <v>3.9379657849729424</v>
      </c>
      <c r="H69" s="59">
        <v>4.225542455144339</v>
      </c>
      <c r="I69" s="59">
        <v>5.0171234108925988</v>
      </c>
      <c r="J69" s="83">
        <v>5.4651995035960619</v>
      </c>
      <c r="K69" s="12"/>
      <c r="L69" s="332" t="s">
        <v>6</v>
      </c>
      <c r="M69" s="159" t="s">
        <v>52</v>
      </c>
      <c r="N69" s="22" t="s">
        <v>88</v>
      </c>
      <c r="O69" s="56">
        <v>378591</v>
      </c>
      <c r="P69" s="56">
        <v>474568</v>
      </c>
      <c r="Q69" s="56">
        <v>563414</v>
      </c>
      <c r="R69" s="56">
        <v>679544</v>
      </c>
      <c r="S69" s="76">
        <v>740719</v>
      </c>
      <c r="T69" s="76">
        <v>892413</v>
      </c>
      <c r="U69" s="360">
        <f>+'15'!U69</f>
        <v>1067489</v>
      </c>
    </row>
    <row r="70" spans="1:21" ht="13.95" customHeight="1" x14ac:dyDescent="0.3">
      <c r="A70" s="332"/>
      <c r="B70" s="159"/>
      <c r="C70" s="22" t="s">
        <v>89</v>
      </c>
      <c r="D70" s="59">
        <v>6.2325266171775882E-2</v>
      </c>
      <c r="E70" s="59">
        <v>8.0276887808333683E-2</v>
      </c>
      <c r="F70" s="59">
        <v>0.11141076426331861</v>
      </c>
      <c r="G70" s="59">
        <v>9.014109544303496E-2</v>
      </c>
      <c r="H70" s="59">
        <v>9.8719508842014081E-2</v>
      </c>
      <c r="I70" s="59">
        <v>9.5590204680396598E-2</v>
      </c>
      <c r="J70" s="83">
        <v>0.10017883189025628</v>
      </c>
      <c r="K70" s="12"/>
      <c r="L70" s="82"/>
      <c r="M70" s="159"/>
      <c r="N70" s="22" t="s">
        <v>89</v>
      </c>
      <c r="O70" s="56">
        <v>9631.1166137778182</v>
      </c>
      <c r="P70" s="56">
        <v>12158.714669078981</v>
      </c>
      <c r="Q70" s="56">
        <v>18976.015132724639</v>
      </c>
      <c r="R70" s="56">
        <v>18158.563955146517</v>
      </c>
      <c r="S70" s="76">
        <v>18197.592050540545</v>
      </c>
      <c r="T70" s="76">
        <v>17664.628366837693</v>
      </c>
      <c r="U70" s="360">
        <f>+'15'!U70</f>
        <v>20224.973416660832</v>
      </c>
    </row>
    <row r="71" spans="1:21" ht="13.95" customHeight="1" x14ac:dyDescent="0.3">
      <c r="A71" s="332"/>
      <c r="B71" s="159" t="s">
        <v>53</v>
      </c>
      <c r="C71" s="22" t="s">
        <v>88</v>
      </c>
      <c r="D71" s="59">
        <v>12.111740980427966</v>
      </c>
      <c r="E71" s="59">
        <v>14.755589137804243</v>
      </c>
      <c r="F71" s="59">
        <v>16.539618246758959</v>
      </c>
      <c r="G71" s="59">
        <v>17.28107414492132</v>
      </c>
      <c r="H71" s="59">
        <v>16.589982863232162</v>
      </c>
      <c r="I71" s="59">
        <v>17.927696231657745</v>
      </c>
      <c r="J71" s="83">
        <v>18.819054211241991</v>
      </c>
      <c r="K71" s="12"/>
      <c r="L71" s="82"/>
      <c r="M71" s="159" t="s">
        <v>53</v>
      </c>
      <c r="N71" s="22" t="s">
        <v>88</v>
      </c>
      <c r="O71" s="56">
        <v>1951805</v>
      </c>
      <c r="P71" s="56">
        <v>2446895</v>
      </c>
      <c r="Q71" s="56">
        <v>2802028</v>
      </c>
      <c r="R71" s="56">
        <v>2982060</v>
      </c>
      <c r="S71" s="76">
        <v>2908151</v>
      </c>
      <c r="T71" s="76">
        <v>3188861</v>
      </c>
      <c r="U71" s="360">
        <f>+'15'!U71</f>
        <v>3675828</v>
      </c>
    </row>
    <row r="72" spans="1:21" ht="13.95" customHeight="1" x14ac:dyDescent="0.3">
      <c r="A72" s="332"/>
      <c r="B72" s="159"/>
      <c r="C72" s="22" t="s">
        <v>89</v>
      </c>
      <c r="D72" s="59">
        <v>0.21346507234922713</v>
      </c>
      <c r="E72" s="59">
        <v>0.26084838394415039</v>
      </c>
      <c r="F72" s="59">
        <v>0.39792556049354683</v>
      </c>
      <c r="G72" s="59">
        <v>0.28854242027574994</v>
      </c>
      <c r="H72" s="59">
        <v>0.20217975892298334</v>
      </c>
      <c r="I72" s="59">
        <v>0.21828664801076797</v>
      </c>
      <c r="J72" s="83">
        <v>0.28114384872070391</v>
      </c>
      <c r="K72" s="12"/>
      <c r="L72" s="82"/>
      <c r="M72" s="159"/>
      <c r="N72" s="22" t="s">
        <v>89</v>
      </c>
      <c r="O72" s="56">
        <v>36292.800976592262</v>
      </c>
      <c r="P72" s="56">
        <v>45030.971902857898</v>
      </c>
      <c r="Q72" s="56">
        <v>109293.71646402968</v>
      </c>
      <c r="R72" s="56">
        <v>67725.16050055933</v>
      </c>
      <c r="S72" s="76">
        <v>45517.45185303218</v>
      </c>
      <c r="T72" s="76">
        <v>50025.967563854341</v>
      </c>
      <c r="U72" s="360">
        <f>+'15'!U72</f>
        <v>59933.265179348295</v>
      </c>
    </row>
    <row r="73" spans="1:21" ht="13.95" customHeight="1" x14ac:dyDescent="0.3">
      <c r="A73" s="332"/>
      <c r="B73" s="159" t="s">
        <v>54</v>
      </c>
      <c r="C73" s="22" t="s">
        <v>88</v>
      </c>
      <c r="D73" s="59">
        <v>57.335760143215786</v>
      </c>
      <c r="E73" s="59">
        <v>56.021132695344313</v>
      </c>
      <c r="F73" s="59">
        <v>52.766633749102041</v>
      </c>
      <c r="G73" s="59">
        <v>52.538751391599746</v>
      </c>
      <c r="H73" s="59">
        <v>51.735639685194613</v>
      </c>
      <c r="I73" s="59">
        <v>51.678907205032978</v>
      </c>
      <c r="J73" s="83">
        <v>47.612059502940738</v>
      </c>
      <c r="K73" s="12"/>
      <c r="L73" s="82"/>
      <c r="M73" s="159" t="s">
        <v>54</v>
      </c>
      <c r="N73" s="22" t="s">
        <v>88</v>
      </c>
      <c r="O73" s="56">
        <v>9239648</v>
      </c>
      <c r="P73" s="56">
        <v>9289892</v>
      </c>
      <c r="Q73" s="56">
        <v>8939359</v>
      </c>
      <c r="R73" s="56">
        <v>9066202</v>
      </c>
      <c r="S73" s="76">
        <v>9069030</v>
      </c>
      <c r="T73" s="76">
        <v>9192305</v>
      </c>
      <c r="U73" s="360">
        <f>+'15'!U73</f>
        <v>9299816</v>
      </c>
    </row>
    <row r="74" spans="1:21" ht="13.95" customHeight="1" x14ac:dyDescent="0.3">
      <c r="A74" s="332"/>
      <c r="B74" s="159"/>
      <c r="C74" s="22" t="s">
        <v>89</v>
      </c>
      <c r="D74" s="59">
        <v>0.44237801721629277</v>
      </c>
      <c r="E74" s="59">
        <v>0.44260685952697754</v>
      </c>
      <c r="F74" s="59">
        <v>0.55929951678520606</v>
      </c>
      <c r="G74" s="59">
        <v>0.42037274366561955</v>
      </c>
      <c r="H74" s="59">
        <v>0.33208169642154445</v>
      </c>
      <c r="I74" s="59">
        <v>0.34249706413919456</v>
      </c>
      <c r="J74" s="83">
        <v>0.49271594502698807</v>
      </c>
      <c r="K74" s="12"/>
      <c r="L74" s="82"/>
      <c r="M74" s="159"/>
      <c r="N74" s="22" t="s">
        <v>89</v>
      </c>
      <c r="O74" s="56">
        <v>110488.73412910444</v>
      </c>
      <c r="P74" s="56">
        <v>131074.67388635376</v>
      </c>
      <c r="Q74" s="56">
        <v>239459.31349770437</v>
      </c>
      <c r="R74" s="56">
        <v>166689.12366514982</v>
      </c>
      <c r="S74" s="76">
        <v>103097.7786259213</v>
      </c>
      <c r="T74" s="76">
        <v>105616.9952723812</v>
      </c>
      <c r="U74" s="360">
        <f>+'15'!U74</f>
        <v>182288.37154766687</v>
      </c>
    </row>
    <row r="75" spans="1:21" ht="13.95" customHeight="1" x14ac:dyDescent="0.3">
      <c r="A75" s="332"/>
      <c r="B75" s="159" t="s">
        <v>134</v>
      </c>
      <c r="C75" s="22" t="s">
        <v>88</v>
      </c>
      <c r="D75" s="59">
        <v>10.015325489328781</v>
      </c>
      <c r="E75" s="59">
        <v>9.9104646461235379</v>
      </c>
      <c r="F75" s="59">
        <v>10.000165276475077</v>
      </c>
      <c r="G75" s="59">
        <v>9.7861066784096806</v>
      </c>
      <c r="H75" s="59">
        <v>10.511404735772032</v>
      </c>
      <c r="I75" s="59">
        <v>9.9658948519801491</v>
      </c>
      <c r="J75" s="83">
        <v>12.206273857697537</v>
      </c>
      <c r="K75" s="12"/>
      <c r="L75" s="82"/>
      <c r="M75" s="159" t="s">
        <v>134</v>
      </c>
      <c r="N75" s="22" t="s">
        <v>88</v>
      </c>
      <c r="O75" s="56">
        <v>1613968</v>
      </c>
      <c r="P75" s="56">
        <v>1643436</v>
      </c>
      <c r="Q75" s="56">
        <v>1694159</v>
      </c>
      <c r="R75" s="56">
        <v>1688712</v>
      </c>
      <c r="S75" s="76">
        <v>1842603</v>
      </c>
      <c r="T75" s="76">
        <v>1772668</v>
      </c>
      <c r="U75" s="360">
        <f>+'15'!U75</f>
        <v>2384188</v>
      </c>
    </row>
    <row r="76" spans="1:21" ht="13.95" customHeight="1" x14ac:dyDescent="0.3">
      <c r="A76" s="332"/>
      <c r="B76" s="159"/>
      <c r="C76" s="22" t="s">
        <v>89</v>
      </c>
      <c r="D76" s="59">
        <v>0.25815348909231739</v>
      </c>
      <c r="E76" s="59">
        <v>0.27941186872134938</v>
      </c>
      <c r="F76" s="59">
        <v>0.31033774328599711</v>
      </c>
      <c r="G76" s="59">
        <v>0.32022654891272712</v>
      </c>
      <c r="H76" s="59">
        <v>0.21548904161328455</v>
      </c>
      <c r="I76" s="59">
        <v>0.22711729110759968</v>
      </c>
      <c r="J76" s="83">
        <v>0.24550053002386743</v>
      </c>
      <c r="K76" s="12"/>
      <c r="L76" s="82"/>
      <c r="M76" s="159"/>
      <c r="N76" s="22" t="s">
        <v>89</v>
      </c>
      <c r="O76" s="56">
        <v>43371.985417864278</v>
      </c>
      <c r="P76" s="56">
        <v>47674.887433692427</v>
      </c>
      <c r="Q76" s="56">
        <v>70824.065795990653</v>
      </c>
      <c r="R76" s="56">
        <v>66482.048311121107</v>
      </c>
      <c r="S76" s="76">
        <v>42380.009241635569</v>
      </c>
      <c r="T76" s="76">
        <v>43753.23822105096</v>
      </c>
      <c r="U76" s="360">
        <f>+'15'!U76</f>
        <v>50375.735638504273</v>
      </c>
    </row>
    <row r="77" spans="1:21" ht="13.95" customHeight="1" x14ac:dyDescent="0.3">
      <c r="A77" s="332"/>
      <c r="B77" s="159" t="s">
        <v>132</v>
      </c>
      <c r="C77" s="22" t="s">
        <v>88</v>
      </c>
      <c r="D77" s="59">
        <v>17.845355468262049</v>
      </c>
      <c r="E77" s="59">
        <v>16.239020649967269</v>
      </c>
      <c r="F77" s="59">
        <v>17.128415689223562</v>
      </c>
      <c r="G77" s="59">
        <v>16.231157010698578</v>
      </c>
      <c r="H77" s="59">
        <v>16.334157845376609</v>
      </c>
      <c r="I77" s="59">
        <v>14.914981123657359</v>
      </c>
      <c r="J77" s="83">
        <v>13.87302073264634</v>
      </c>
      <c r="K77" s="12"/>
      <c r="L77" s="82"/>
      <c r="M77" s="159" t="s">
        <v>132</v>
      </c>
      <c r="N77" s="22" t="s">
        <v>88</v>
      </c>
      <c r="O77" s="56">
        <v>2875776</v>
      </c>
      <c r="P77" s="56">
        <v>2692890</v>
      </c>
      <c r="Q77" s="56">
        <v>2901778</v>
      </c>
      <c r="R77" s="56">
        <v>2800884</v>
      </c>
      <c r="S77" s="76">
        <v>2863306</v>
      </c>
      <c r="T77" s="76">
        <v>2652979</v>
      </c>
      <c r="U77" s="360">
        <f>+'15'!U77</f>
        <v>2709745</v>
      </c>
    </row>
    <row r="78" spans="1:21" ht="13.95" customHeight="1" x14ac:dyDescent="0.3">
      <c r="A78" s="332"/>
      <c r="B78" s="159"/>
      <c r="C78" s="22" t="s">
        <v>89</v>
      </c>
      <c r="D78" s="59">
        <v>0.32458230668332133</v>
      </c>
      <c r="E78" s="59">
        <v>0.35121725144145083</v>
      </c>
      <c r="F78" s="59">
        <v>0.52568246523837048</v>
      </c>
      <c r="G78" s="59">
        <v>0.34960486385416306</v>
      </c>
      <c r="H78" s="59">
        <v>0.26856399541176584</v>
      </c>
      <c r="I78" s="59">
        <v>0.27455065033627202</v>
      </c>
      <c r="J78" s="83">
        <v>0.25585233234228638</v>
      </c>
      <c r="K78" s="12"/>
      <c r="L78" s="82"/>
      <c r="M78" s="159"/>
      <c r="N78" s="22" t="s">
        <v>89</v>
      </c>
      <c r="O78" s="56">
        <v>57044.697677104254</v>
      </c>
      <c r="P78" s="56">
        <v>66298.182933701188</v>
      </c>
      <c r="Q78" s="56">
        <v>126744.03909947949</v>
      </c>
      <c r="R78" s="56">
        <v>81718.271944608874</v>
      </c>
      <c r="S78" s="76">
        <v>55535.076990543646</v>
      </c>
      <c r="T78" s="76">
        <v>57653.359199490682</v>
      </c>
      <c r="U78" s="360">
        <f>+'15'!U78</f>
        <v>53423.171225395126</v>
      </c>
    </row>
    <row r="79" spans="1:21" x14ac:dyDescent="0.3">
      <c r="A79" s="332"/>
      <c r="B79" s="159" t="s">
        <v>131</v>
      </c>
      <c r="C79" s="22" t="s">
        <v>88</v>
      </c>
      <c r="D79" s="59">
        <v>0.34250734239061875</v>
      </c>
      <c r="E79" s="59">
        <v>0.21199028995946712</v>
      </c>
      <c r="F79" s="59">
        <v>0.23948561238770791</v>
      </c>
      <c r="G79" s="59">
        <v>0.22494498939773541</v>
      </c>
      <c r="H79" s="59">
        <v>0.60327241528024667</v>
      </c>
      <c r="I79" s="59">
        <v>0.49539717677917511</v>
      </c>
      <c r="J79" s="83">
        <v>2.0243921918773244</v>
      </c>
      <c r="K79" s="12"/>
      <c r="L79" s="82"/>
      <c r="M79" s="159" t="s">
        <v>131</v>
      </c>
      <c r="N79" s="22" t="s">
        <v>88</v>
      </c>
      <c r="O79" s="56">
        <v>55195</v>
      </c>
      <c r="P79" s="56">
        <v>35154</v>
      </c>
      <c r="Q79" s="56">
        <v>40572</v>
      </c>
      <c r="R79" s="56">
        <v>38817</v>
      </c>
      <c r="S79" s="76">
        <v>105751</v>
      </c>
      <c r="T79" s="76">
        <v>88118</v>
      </c>
      <c r="U79" s="360">
        <f>+'15'!U79</f>
        <v>395414</v>
      </c>
    </row>
    <row r="80" spans="1:21" x14ac:dyDescent="0.3">
      <c r="A80" s="332"/>
      <c r="B80" s="159"/>
      <c r="C80" s="22" t="s">
        <v>89</v>
      </c>
      <c r="D80" s="59">
        <v>3.8806359543862495E-2</v>
      </c>
      <c r="E80" s="59">
        <v>6.2921641217506319E-2</v>
      </c>
      <c r="F80" s="59">
        <v>3.4193590283728509E-2</v>
      </c>
      <c r="G80" s="59">
        <v>3.4758996461890637E-2</v>
      </c>
      <c r="H80" s="59">
        <v>3.5613353177951099E-2</v>
      </c>
      <c r="I80" s="59">
        <v>4.1358627421818277E-2</v>
      </c>
      <c r="J80" s="83">
        <v>6.5704973216604262E-2</v>
      </c>
      <c r="K80" s="12"/>
      <c r="L80" s="82"/>
      <c r="M80" s="159"/>
      <c r="N80" s="22" t="s">
        <v>89</v>
      </c>
      <c r="O80" s="56">
        <v>6265.2203773305355</v>
      </c>
      <c r="P80" s="56">
        <v>10444.245883480151</v>
      </c>
      <c r="Q80" s="56">
        <v>5757.748006583899</v>
      </c>
      <c r="R80" s="56">
        <v>6021.9203223600061</v>
      </c>
      <c r="S80" s="76">
        <v>6269.561438342701</v>
      </c>
      <c r="T80" s="76">
        <v>7403.1172332655296</v>
      </c>
      <c r="U80" s="360">
        <f>+'15'!U80</f>
        <v>12696.989380235136</v>
      </c>
    </row>
    <row r="81" spans="1:2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76">
        <v>17529560</v>
      </c>
      <c r="T81" s="76">
        <v>17787344</v>
      </c>
      <c r="U81" s="360">
        <f>+'15'!U81</f>
        <v>19532480</v>
      </c>
    </row>
    <row r="82" spans="1:21" x14ac:dyDescent="0.3">
      <c r="A82" s="332"/>
      <c r="B82" s="322"/>
      <c r="C82" s="22" t="s">
        <v>89</v>
      </c>
      <c r="D82" s="59">
        <v>0</v>
      </c>
      <c r="E82" s="59">
        <v>0</v>
      </c>
      <c r="F82" s="59">
        <v>0</v>
      </c>
      <c r="G82" s="59">
        <v>0</v>
      </c>
      <c r="H82" s="59">
        <v>0</v>
      </c>
      <c r="I82" s="59">
        <v>0</v>
      </c>
      <c r="J82" s="83">
        <v>0</v>
      </c>
      <c r="K82" s="12"/>
      <c r="L82" s="82"/>
      <c r="M82" s="322"/>
      <c r="N82" s="22" t="s">
        <v>89</v>
      </c>
      <c r="O82" s="56">
        <v>132797.83308189386</v>
      </c>
      <c r="P82" s="56">
        <v>169222.90614068555</v>
      </c>
      <c r="Q82" s="56">
        <v>454251.30856128596</v>
      </c>
      <c r="R82" s="56">
        <v>300170.3505540273</v>
      </c>
      <c r="S82" s="76">
        <v>168944.93671987896</v>
      </c>
      <c r="T82" s="76">
        <v>172274.23581388436</v>
      </c>
      <c r="U82" s="360">
        <f>+'15'!U82</f>
        <v>241308.57418583112</v>
      </c>
    </row>
    <row r="83" spans="1:21" x14ac:dyDescent="0.3">
      <c r="A83" s="106"/>
      <c r="B83" s="58"/>
      <c r="C83" s="58"/>
      <c r="D83" s="58"/>
      <c r="E83" s="58"/>
      <c r="F83" s="58"/>
      <c r="G83" s="58"/>
      <c r="H83" s="58"/>
      <c r="I83" s="58"/>
      <c r="J83" s="303"/>
      <c r="K83" s="160"/>
      <c r="L83" s="106"/>
      <c r="M83" s="58"/>
      <c r="N83" s="58"/>
      <c r="O83" s="58"/>
      <c r="P83" s="58"/>
      <c r="Q83" s="58"/>
      <c r="R83" s="58"/>
      <c r="S83" s="20"/>
      <c r="T83" s="20"/>
      <c r="U83" s="4"/>
    </row>
    <row r="84" spans="1:21" ht="18.75" customHeight="1" x14ac:dyDescent="0.3">
      <c r="A84" s="651" t="s">
        <v>115</v>
      </c>
      <c r="B84" s="651"/>
      <c r="C84" s="651"/>
      <c r="D84" s="651"/>
      <c r="E84" s="651"/>
      <c r="F84" s="651"/>
      <c r="G84" s="651"/>
      <c r="H84" s="651"/>
      <c r="I84" s="651"/>
      <c r="J84" s="651"/>
      <c r="K84" s="22"/>
      <c r="L84" s="651" t="s">
        <v>115</v>
      </c>
      <c r="M84" s="651"/>
      <c r="N84" s="651"/>
      <c r="O84" s="651"/>
      <c r="P84" s="651"/>
      <c r="Q84" s="651"/>
      <c r="R84" s="651"/>
      <c r="S84" s="651"/>
      <c r="T84" s="651"/>
      <c r="U84" s="651"/>
    </row>
    <row r="85" spans="1:21" x14ac:dyDescent="0.3">
      <c r="A85" s="651" t="s">
        <v>45</v>
      </c>
      <c r="B85" s="651"/>
      <c r="C85" s="651"/>
      <c r="D85" s="651"/>
      <c r="E85" s="651"/>
      <c r="F85" s="651"/>
      <c r="G85" s="651"/>
      <c r="H85" s="651"/>
      <c r="I85" s="651"/>
      <c r="J85" s="651"/>
      <c r="K85" s="22"/>
      <c r="L85" s="651" t="s">
        <v>45</v>
      </c>
      <c r="M85" s="651"/>
      <c r="N85" s="651"/>
      <c r="O85" s="651"/>
      <c r="P85" s="651"/>
      <c r="Q85" s="651"/>
      <c r="R85" s="651"/>
      <c r="S85" s="651"/>
      <c r="T85" s="651"/>
      <c r="U85" s="651"/>
    </row>
    <row r="86" spans="1:21" x14ac:dyDescent="0.3">
      <c r="A86" s="651" t="s">
        <v>136</v>
      </c>
      <c r="B86" s="651"/>
      <c r="C86" s="651"/>
      <c r="D86" s="651"/>
      <c r="E86" s="651"/>
      <c r="F86" s="651"/>
      <c r="G86" s="651"/>
      <c r="H86" s="651"/>
      <c r="I86" s="651"/>
      <c r="J86" s="651"/>
      <c r="K86" s="22"/>
      <c r="L86" s="651" t="s">
        <v>136</v>
      </c>
      <c r="M86" s="651"/>
      <c r="N86" s="651"/>
      <c r="O86" s="651"/>
      <c r="P86" s="651"/>
      <c r="Q86" s="651"/>
      <c r="R86" s="651"/>
      <c r="S86" s="651"/>
      <c r="T86" s="651"/>
      <c r="U86" s="651"/>
    </row>
    <row r="87" spans="1:21" x14ac:dyDescent="0.3">
      <c r="A87" s="651" t="s">
        <v>47</v>
      </c>
      <c r="B87" s="651"/>
      <c r="C87" s="651"/>
      <c r="D87" s="651"/>
      <c r="E87" s="651"/>
      <c r="F87" s="651"/>
      <c r="G87" s="651"/>
      <c r="H87" s="651"/>
      <c r="I87" s="651"/>
      <c r="J87" s="651"/>
      <c r="K87" s="22"/>
      <c r="L87" s="651" t="s">
        <v>47</v>
      </c>
      <c r="M87" s="651"/>
      <c r="N87" s="651"/>
      <c r="O87" s="651"/>
      <c r="P87" s="651"/>
      <c r="Q87" s="651"/>
      <c r="R87" s="651"/>
      <c r="S87" s="651"/>
      <c r="T87" s="651"/>
      <c r="U87" s="651"/>
    </row>
    <row r="88" spans="1:21" x14ac:dyDescent="0.3">
      <c r="A88" s="651" t="s">
        <v>48</v>
      </c>
      <c r="B88" s="651"/>
      <c r="C88" s="651"/>
      <c r="D88" s="651"/>
      <c r="E88" s="651"/>
      <c r="F88" s="651"/>
      <c r="G88" s="651"/>
      <c r="H88" s="651"/>
      <c r="I88" s="651"/>
      <c r="J88" s="651"/>
      <c r="K88" s="22"/>
      <c r="L88" s="651" t="s">
        <v>48</v>
      </c>
      <c r="M88" s="651"/>
      <c r="N88" s="651"/>
      <c r="O88" s="651"/>
      <c r="P88" s="651"/>
      <c r="Q88" s="651"/>
      <c r="R88" s="651"/>
      <c r="S88" s="651"/>
      <c r="T88" s="651"/>
      <c r="U88" s="651"/>
    </row>
    <row r="89" spans="1:21" x14ac:dyDescent="0.3">
      <c r="A89" s="651" t="s">
        <v>49</v>
      </c>
      <c r="B89" s="651"/>
      <c r="C89" s="651"/>
      <c r="D89" s="651"/>
      <c r="E89" s="651"/>
      <c r="F89" s="651"/>
      <c r="G89" s="651"/>
      <c r="H89" s="651"/>
      <c r="I89" s="651"/>
      <c r="J89" s="651"/>
      <c r="K89" s="22"/>
      <c r="L89" s="651" t="s">
        <v>49</v>
      </c>
      <c r="M89" s="651"/>
      <c r="N89" s="651"/>
      <c r="O89" s="651"/>
      <c r="P89" s="651"/>
      <c r="Q89" s="651"/>
      <c r="R89" s="651"/>
      <c r="S89" s="651"/>
      <c r="T89" s="651"/>
      <c r="U89" s="651"/>
    </row>
    <row r="90" spans="1:21" ht="56.25" customHeight="1" x14ac:dyDescent="0.3">
      <c r="A90" s="637" t="s">
        <v>435</v>
      </c>
      <c r="B90" s="637"/>
      <c r="C90" s="637"/>
      <c r="D90" s="637"/>
      <c r="E90" s="637"/>
      <c r="F90" s="637"/>
      <c r="G90" s="637"/>
      <c r="H90" s="637"/>
      <c r="I90" s="637"/>
      <c r="J90" s="637"/>
      <c r="K90" s="22"/>
      <c r="L90" s="637" t="s">
        <v>435</v>
      </c>
      <c r="M90" s="637"/>
      <c r="N90" s="637"/>
      <c r="O90" s="637"/>
      <c r="P90" s="637"/>
      <c r="Q90" s="637"/>
      <c r="R90" s="637"/>
      <c r="S90" s="637"/>
      <c r="T90" s="637"/>
      <c r="U90" s="637"/>
    </row>
    <row r="91" spans="1:21" ht="68.25" customHeight="1" x14ac:dyDescent="0.3">
      <c r="A91" s="647" t="s">
        <v>440</v>
      </c>
      <c r="B91" s="647"/>
      <c r="C91" s="647"/>
      <c r="D91" s="647"/>
      <c r="E91" s="647"/>
      <c r="F91" s="647"/>
      <c r="G91" s="647"/>
      <c r="H91" s="647"/>
      <c r="I91" s="647"/>
      <c r="J91" s="647"/>
      <c r="K91" s="172"/>
      <c r="L91" s="647" t="s">
        <v>440</v>
      </c>
      <c r="M91" s="647"/>
      <c r="N91" s="647"/>
      <c r="O91" s="647"/>
      <c r="P91" s="647"/>
      <c r="Q91" s="647"/>
      <c r="R91" s="647"/>
      <c r="S91" s="647"/>
      <c r="T91" s="647"/>
      <c r="U91" s="647"/>
    </row>
    <row r="92" spans="1:21" x14ac:dyDescent="0.3">
      <c r="A92" s="637" t="s">
        <v>441</v>
      </c>
      <c r="B92" s="637"/>
      <c r="C92" s="637"/>
      <c r="D92" s="637"/>
      <c r="E92" s="637"/>
      <c r="F92" s="637"/>
      <c r="G92" s="637"/>
      <c r="H92" s="637"/>
      <c r="I92" s="637"/>
      <c r="J92" s="637"/>
      <c r="K92" s="219"/>
      <c r="L92" s="637" t="s">
        <v>441</v>
      </c>
      <c r="M92" s="637"/>
      <c r="N92" s="637"/>
      <c r="O92" s="637"/>
      <c r="P92" s="637"/>
      <c r="Q92" s="637"/>
      <c r="R92" s="637"/>
      <c r="S92" s="637"/>
      <c r="T92" s="637"/>
      <c r="U92" s="637"/>
    </row>
    <row r="93" spans="1:21" x14ac:dyDescent="0.3">
      <c r="N93" s="9"/>
    </row>
    <row r="94" spans="1:21" x14ac:dyDescent="0.3">
      <c r="L94" s="505"/>
      <c r="M94" s="505"/>
      <c r="N94" s="9"/>
    </row>
    <row r="95" spans="1:21" x14ac:dyDescent="0.3">
      <c r="L95" s="331"/>
      <c r="M95" s="331"/>
      <c r="N95" s="9"/>
    </row>
    <row r="96" spans="1:21" x14ac:dyDescent="0.3">
      <c r="L96" s="331"/>
      <c r="M96" s="331"/>
      <c r="N96" s="9"/>
    </row>
    <row r="97" spans="12:14" x14ac:dyDescent="0.3">
      <c r="L97" s="331"/>
      <c r="M97" s="331"/>
      <c r="N97" s="9"/>
    </row>
    <row r="98" spans="12:14" ht="13.95" customHeight="1" x14ac:dyDescent="0.3">
      <c r="L98" s="331"/>
      <c r="M98" s="331"/>
      <c r="N98" s="9"/>
    </row>
    <row r="99" spans="12:14" x14ac:dyDescent="0.3">
      <c r="L99" s="331"/>
      <c r="M99" s="331"/>
      <c r="N99" s="9"/>
    </row>
    <row r="100" spans="12:14" ht="13.95" customHeight="1" x14ac:dyDescent="0.3">
      <c r="L100" s="331"/>
      <c r="M100" s="331"/>
      <c r="N100" s="9"/>
    </row>
    <row r="101" spans="12:14" ht="13.95" customHeight="1" x14ac:dyDescent="0.3">
      <c r="N101" s="9"/>
    </row>
    <row r="102" spans="12:14" ht="13.95" customHeight="1" x14ac:dyDescent="0.3">
      <c r="N102" s="9"/>
    </row>
    <row r="103" spans="12:14" ht="13.95" customHeight="1" x14ac:dyDescent="0.3">
      <c r="N103" s="9"/>
    </row>
    <row r="104" spans="12:14" ht="13.95" customHeight="1" x14ac:dyDescent="0.3">
      <c r="N104" s="9"/>
    </row>
    <row r="105" spans="12:14" ht="13.95" customHeight="1" x14ac:dyDescent="0.3">
      <c r="N105" s="9"/>
    </row>
    <row r="106" spans="12:14" ht="13.95" customHeight="1" x14ac:dyDescent="0.3">
      <c r="N106" s="9"/>
    </row>
    <row r="107" spans="12:14" ht="13.95" customHeight="1" x14ac:dyDescent="0.3">
      <c r="N107" s="9"/>
    </row>
    <row r="108" spans="12:14" ht="13.95" customHeight="1" x14ac:dyDescent="0.3">
      <c r="N108" s="9"/>
    </row>
    <row r="109" spans="12:14" ht="13.95" customHeight="1" x14ac:dyDescent="0.3">
      <c r="N109" s="9"/>
    </row>
    <row r="110" spans="12:14" ht="13.95" customHeight="1" x14ac:dyDescent="0.3">
      <c r="N110" s="9"/>
    </row>
    <row r="111" spans="12:14" ht="13.95" customHeight="1" x14ac:dyDescent="0.3">
      <c r="N111" s="9"/>
    </row>
    <row r="112" spans="12:14" ht="13.95" customHeight="1" x14ac:dyDescent="0.3">
      <c r="N112" s="9"/>
    </row>
    <row r="113" spans="14:14" ht="13.95" customHeight="1" x14ac:dyDescent="0.3">
      <c r="N113" s="9"/>
    </row>
    <row r="114" spans="14:14" ht="13.95" customHeight="1" x14ac:dyDescent="0.3">
      <c r="N114" s="9"/>
    </row>
    <row r="115" spans="14:14" ht="13.95" customHeight="1" x14ac:dyDescent="0.3">
      <c r="N115" s="9"/>
    </row>
    <row r="116" spans="14:14" ht="13.95" customHeight="1" x14ac:dyDescent="0.3">
      <c r="N116" s="9"/>
    </row>
    <row r="117" spans="14:14" ht="13.95" customHeight="1" x14ac:dyDescent="0.3">
      <c r="N117" s="9"/>
    </row>
    <row r="118" spans="14:14" ht="13.95" customHeight="1" x14ac:dyDescent="0.3">
      <c r="N118" s="9"/>
    </row>
    <row r="119" spans="14:14" ht="13.95" customHeight="1" x14ac:dyDescent="0.3">
      <c r="N119" s="9"/>
    </row>
    <row r="120" spans="14:14" ht="13.95" customHeight="1" x14ac:dyDescent="0.3">
      <c r="N120" s="9"/>
    </row>
    <row r="121" spans="14:14" ht="13.95" customHeight="1" x14ac:dyDescent="0.3">
      <c r="N121" s="9"/>
    </row>
    <row r="122" spans="14:14" ht="13.95" customHeight="1" x14ac:dyDescent="0.3">
      <c r="N122" s="9"/>
    </row>
    <row r="123" spans="14:14" ht="13.95" customHeight="1" x14ac:dyDescent="0.3">
      <c r="N123" s="9"/>
    </row>
    <row r="124" spans="14:14" ht="13.95" customHeight="1" x14ac:dyDescent="0.3">
      <c r="N124" s="9"/>
    </row>
    <row r="125" spans="14:14" ht="13.95" customHeight="1" x14ac:dyDescent="0.3">
      <c r="N125" s="9"/>
    </row>
    <row r="126" spans="14:14" ht="13.95" customHeight="1" x14ac:dyDescent="0.3">
      <c r="N126" s="9"/>
    </row>
    <row r="127" spans="14:14" ht="13.95" customHeight="1" x14ac:dyDescent="0.3">
      <c r="N127" s="9"/>
    </row>
    <row r="128" spans="14:14" ht="13.95" customHeight="1" x14ac:dyDescent="0.3">
      <c r="N128" s="9"/>
    </row>
    <row r="129" spans="14:14" ht="13.95" customHeight="1" x14ac:dyDescent="0.3">
      <c r="N129" s="9"/>
    </row>
    <row r="130" spans="14:14" ht="13.95" customHeight="1" x14ac:dyDescent="0.3">
      <c r="N130" s="9"/>
    </row>
    <row r="131" spans="14:14" ht="13.95" customHeight="1" x14ac:dyDescent="0.3">
      <c r="N131" s="9"/>
    </row>
    <row r="132" spans="14:14" ht="13.95" customHeight="1" x14ac:dyDescent="0.3">
      <c r="N132" s="9"/>
    </row>
    <row r="133" spans="14:14" ht="13.95" customHeight="1" x14ac:dyDescent="0.3">
      <c r="N133" s="9"/>
    </row>
    <row r="134" spans="14:14" ht="13.95" customHeight="1" x14ac:dyDescent="0.3">
      <c r="N134" s="9"/>
    </row>
    <row r="135" spans="14:14" ht="13.95" customHeight="1" x14ac:dyDescent="0.3">
      <c r="N135" s="9"/>
    </row>
    <row r="136" spans="14:14" ht="13.95" customHeight="1" x14ac:dyDescent="0.3">
      <c r="N136" s="9"/>
    </row>
    <row r="137" spans="14:14" ht="13.95" customHeight="1" x14ac:dyDescent="0.3">
      <c r="N137" s="9"/>
    </row>
    <row r="138" spans="14:14" ht="13.95" customHeight="1" x14ac:dyDescent="0.3">
      <c r="N138" s="9"/>
    </row>
    <row r="139" spans="14:14" ht="13.95" customHeight="1" x14ac:dyDescent="0.3">
      <c r="N139" s="9"/>
    </row>
    <row r="140" spans="14:14" ht="13.95" customHeight="1" x14ac:dyDescent="0.3">
      <c r="N140" s="9"/>
    </row>
    <row r="141" spans="14:14" ht="13.95" customHeight="1" x14ac:dyDescent="0.3">
      <c r="N141" s="9"/>
    </row>
    <row r="142" spans="14:14" ht="13.95" customHeight="1" x14ac:dyDescent="0.3">
      <c r="N142" s="9"/>
    </row>
    <row r="143" spans="14:14" ht="13.95" customHeight="1" x14ac:dyDescent="0.3">
      <c r="N143" s="9"/>
    </row>
    <row r="144" spans="14:14" ht="13.95" customHeight="1" x14ac:dyDescent="0.3">
      <c r="N144" s="9"/>
    </row>
    <row r="145" spans="14:14" ht="13.95" customHeight="1" x14ac:dyDescent="0.3">
      <c r="N145" s="9"/>
    </row>
    <row r="146" spans="14:14" ht="13.95" customHeight="1" x14ac:dyDescent="0.3">
      <c r="N146" s="9"/>
    </row>
    <row r="147" spans="14:14" ht="13.95" customHeight="1" x14ac:dyDescent="0.3">
      <c r="N147" s="9"/>
    </row>
    <row r="148" spans="14:14" ht="13.95" customHeight="1" x14ac:dyDescent="0.3">
      <c r="N148" s="9"/>
    </row>
    <row r="149" spans="14:14" ht="13.95" customHeight="1" x14ac:dyDescent="0.3">
      <c r="N149" s="9"/>
    </row>
    <row r="150" spans="14:14" ht="13.95" customHeight="1" x14ac:dyDescent="0.3">
      <c r="N150" s="9"/>
    </row>
    <row r="151" spans="14:14" ht="13.95" customHeight="1" x14ac:dyDescent="0.3">
      <c r="N151" s="9"/>
    </row>
    <row r="152" spans="14:14" ht="13.95" customHeight="1" x14ac:dyDescent="0.3">
      <c r="N152" s="9"/>
    </row>
    <row r="153" spans="14:14" ht="13.95" customHeight="1" x14ac:dyDescent="0.3">
      <c r="N153" s="9"/>
    </row>
    <row r="154" spans="14:14" x14ac:dyDescent="0.3">
      <c r="N154" s="9"/>
    </row>
    <row r="155" spans="14:14" x14ac:dyDescent="0.3">
      <c r="N155" s="9"/>
    </row>
    <row r="156" spans="14:14" x14ac:dyDescent="0.3">
      <c r="N156" s="9"/>
    </row>
    <row r="157" spans="14:14" x14ac:dyDescent="0.3">
      <c r="N157" s="9"/>
    </row>
    <row r="158" spans="14:14" x14ac:dyDescent="0.3">
      <c r="N158" s="9"/>
    </row>
    <row r="159" spans="14:14" x14ac:dyDescent="0.3">
      <c r="N159" s="9"/>
    </row>
    <row r="160" spans="14:14" x14ac:dyDescent="0.3">
      <c r="N160" s="9"/>
    </row>
    <row r="161" spans="14:14" x14ac:dyDescent="0.3">
      <c r="N161" s="9"/>
    </row>
    <row r="162" spans="14:14" x14ac:dyDescent="0.3">
      <c r="N162" s="9"/>
    </row>
    <row r="163" spans="14:14" x14ac:dyDescent="0.3">
      <c r="N163" s="9"/>
    </row>
  </sheetData>
  <mergeCells count="24">
    <mergeCell ref="A92:J92"/>
    <mergeCell ref="L91:U91"/>
    <mergeCell ref="L92:U92"/>
    <mergeCell ref="A85:J85"/>
    <mergeCell ref="L84:U84"/>
    <mergeCell ref="L85:U85"/>
    <mergeCell ref="A84:J84"/>
    <mergeCell ref="L88:U88"/>
    <mergeCell ref="A90:J90"/>
    <mergeCell ref="A91:J91"/>
    <mergeCell ref="L89:U89"/>
    <mergeCell ref="L90:U90"/>
    <mergeCell ref="L3:U3"/>
    <mergeCell ref="L4:U4"/>
    <mergeCell ref="L5:U5"/>
    <mergeCell ref="A89:J89"/>
    <mergeCell ref="A3:J3"/>
    <mergeCell ref="A4:J4"/>
    <mergeCell ref="A5:J5"/>
    <mergeCell ref="A86:J86"/>
    <mergeCell ref="A87:J87"/>
    <mergeCell ref="A88:J88"/>
    <mergeCell ref="L86:U86"/>
    <mergeCell ref="L87:U87"/>
  </mergeCells>
  <conditionalFormatting sqref="M95:M100">
    <cfRule type="cellIs" dxfId="103" priority="1" operator="greaterThan">
      <formula>1.96</formula>
    </cfRule>
  </conditionalFormatting>
  <hyperlinks>
    <hyperlink ref="A1" location="Indice!A1" display="Indice" xr:uid="{C16105AC-1120-42E6-AF7C-1F336F5D7D15}"/>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53A9-62BD-45C9-B277-F62A07A80B18}">
  <sheetPr codeName="Hoja24"/>
  <dimension ref="A1:U77"/>
  <sheetViews>
    <sheetView workbookViewId="0">
      <selection activeCell="K71" sqref="A71:K71"/>
    </sheetView>
  </sheetViews>
  <sheetFormatPr baseColWidth="10" defaultRowHeight="13.2" x14ac:dyDescent="0.25"/>
  <cols>
    <col min="1" max="1" width="17.88671875" customWidth="1"/>
    <col min="2" max="2" width="20" customWidth="1"/>
    <col min="3" max="3" width="12.5546875" customWidth="1"/>
    <col min="4" max="10" width="9.6640625" customWidth="1"/>
    <col min="12" max="12" width="17.88671875" customWidth="1"/>
    <col min="13" max="13" width="20" customWidth="1"/>
    <col min="14" max="14" width="12.5546875" customWidth="1"/>
  </cols>
  <sheetData>
    <row r="1" spans="1:21" x14ac:dyDescent="0.25">
      <c r="A1" s="548" t="s">
        <v>257</v>
      </c>
    </row>
    <row r="3" spans="1:21" ht="13.8" x14ac:dyDescent="0.3">
      <c r="A3" s="659" t="s">
        <v>186</v>
      </c>
      <c r="B3" s="659"/>
      <c r="C3" s="659"/>
      <c r="D3" s="659"/>
      <c r="E3" s="659"/>
      <c r="F3" s="659"/>
      <c r="G3" s="659"/>
      <c r="H3" s="659"/>
      <c r="I3" s="659"/>
      <c r="J3" s="659"/>
      <c r="K3" s="218"/>
      <c r="L3" s="659" t="s">
        <v>215</v>
      </c>
      <c r="M3" s="659"/>
      <c r="N3" s="659"/>
      <c r="O3" s="659"/>
      <c r="P3" s="659"/>
      <c r="Q3" s="659"/>
      <c r="R3" s="659"/>
      <c r="S3" s="659"/>
      <c r="T3" s="659"/>
      <c r="U3" s="659"/>
    </row>
    <row r="4" spans="1:21" ht="13.8" x14ac:dyDescent="0.25">
      <c r="A4" s="649" t="s">
        <v>243</v>
      </c>
      <c r="B4" s="649"/>
      <c r="C4" s="649"/>
      <c r="D4" s="649"/>
      <c r="E4" s="649"/>
      <c r="F4" s="649"/>
      <c r="G4" s="649"/>
      <c r="H4" s="649"/>
      <c r="I4" s="649"/>
      <c r="J4" s="649"/>
      <c r="K4" s="215"/>
      <c r="L4" s="649" t="s">
        <v>243</v>
      </c>
      <c r="M4" s="649"/>
      <c r="N4" s="649"/>
      <c r="O4" s="649"/>
      <c r="P4" s="649"/>
      <c r="Q4" s="649"/>
      <c r="R4" s="649"/>
      <c r="S4" s="649"/>
      <c r="T4" s="649"/>
      <c r="U4" s="649"/>
    </row>
    <row r="5" spans="1:21" ht="13.8" x14ac:dyDescent="0.25">
      <c r="A5" s="642" t="s">
        <v>151</v>
      </c>
      <c r="B5" s="642"/>
      <c r="C5" s="642"/>
      <c r="D5" s="642"/>
      <c r="E5" s="642"/>
      <c r="F5" s="642"/>
      <c r="G5" s="642"/>
      <c r="H5" s="642"/>
      <c r="I5" s="642"/>
      <c r="J5" s="642"/>
      <c r="K5" s="214"/>
      <c r="L5" s="642" t="s">
        <v>26</v>
      </c>
      <c r="M5" s="642"/>
      <c r="N5" s="642"/>
      <c r="O5" s="642"/>
      <c r="P5" s="642"/>
      <c r="Q5" s="642"/>
      <c r="R5" s="642"/>
      <c r="S5" s="642"/>
      <c r="T5" s="642"/>
      <c r="U5" s="642"/>
    </row>
    <row r="6" spans="1:21" ht="13.95" customHeight="1" x14ac:dyDescent="0.3">
      <c r="A6" s="11"/>
      <c r="B6" s="11"/>
      <c r="C6" s="11"/>
      <c r="D6" s="11"/>
      <c r="E6" s="11"/>
      <c r="F6" s="11"/>
      <c r="G6" s="11"/>
      <c r="H6" s="11"/>
      <c r="I6" s="483"/>
      <c r="J6" s="217"/>
      <c r="K6" s="12"/>
      <c r="L6" s="11"/>
      <c r="M6" s="11"/>
      <c r="N6" s="11"/>
      <c r="O6" s="11"/>
      <c r="P6" s="11"/>
      <c r="Q6" s="11"/>
      <c r="R6" s="11"/>
      <c r="S6" s="41"/>
      <c r="T6" s="12"/>
      <c r="U6" s="9"/>
    </row>
    <row r="7" spans="1:21" ht="13.95" customHeight="1" x14ac:dyDescent="0.3">
      <c r="A7" s="365"/>
      <c r="B7" s="75"/>
      <c r="C7" s="75"/>
      <c r="D7" s="75">
        <v>2006</v>
      </c>
      <c r="E7" s="75">
        <v>2009</v>
      </c>
      <c r="F7" s="75">
        <v>2011</v>
      </c>
      <c r="G7" s="75">
        <v>2013</v>
      </c>
      <c r="H7" s="75">
        <v>2015</v>
      </c>
      <c r="I7" s="75">
        <v>2017</v>
      </c>
      <c r="J7" s="226">
        <v>2020</v>
      </c>
      <c r="K7" s="216"/>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12"/>
      <c r="T8" s="12"/>
      <c r="U8" s="3"/>
    </row>
    <row r="9" spans="1:21" ht="13.95" customHeight="1" x14ac:dyDescent="0.3">
      <c r="A9" s="432" t="s">
        <v>41</v>
      </c>
      <c r="B9" s="159" t="s">
        <v>52</v>
      </c>
      <c r="C9" s="38" t="s">
        <v>88</v>
      </c>
      <c r="D9" s="49">
        <v>1.1922606637338593</v>
      </c>
      <c r="E9" s="49">
        <v>1.6764881464688453</v>
      </c>
      <c r="F9" s="49">
        <v>1.720520688878703</v>
      </c>
      <c r="G9" s="49">
        <v>2.1001922575557734</v>
      </c>
      <c r="H9" s="49">
        <v>2.8280641529035608</v>
      </c>
      <c r="I9" s="49">
        <v>5.2960112780042579</v>
      </c>
      <c r="J9" s="83">
        <v>4.2978374268555584</v>
      </c>
      <c r="K9" s="12"/>
      <c r="L9" s="432" t="s">
        <v>41</v>
      </c>
      <c r="M9" s="159" t="s">
        <v>52</v>
      </c>
      <c r="N9" s="38" t="s">
        <v>88</v>
      </c>
      <c r="O9" s="56">
        <v>24172</v>
      </c>
      <c r="P9" s="56">
        <v>27465</v>
      </c>
      <c r="Q9" s="56">
        <v>23610</v>
      </c>
      <c r="R9" s="56">
        <v>16353</v>
      </c>
      <c r="S9" s="56">
        <v>17531</v>
      </c>
      <c r="T9" s="56">
        <v>21864</v>
      </c>
      <c r="U9" s="384">
        <f>+'16'!$U9</f>
        <v>35725</v>
      </c>
    </row>
    <row r="10" spans="1:21" ht="13.95" customHeight="1" x14ac:dyDescent="0.3">
      <c r="A10" s="332"/>
      <c r="B10" s="159"/>
      <c r="C10" s="38" t="s">
        <v>89</v>
      </c>
      <c r="D10" s="49">
        <v>8.1740460087407693E-2</v>
      </c>
      <c r="E10" s="49">
        <v>0.12230427856217514</v>
      </c>
      <c r="F10" s="49">
        <v>0.1606278475433302</v>
      </c>
      <c r="G10" s="49">
        <v>0.19631663734072063</v>
      </c>
      <c r="H10" s="49">
        <v>0.26799183907894664</v>
      </c>
      <c r="I10" s="49">
        <v>0.53723745723398897</v>
      </c>
      <c r="J10" s="83">
        <v>0.33640159573570361</v>
      </c>
      <c r="K10" s="12"/>
      <c r="L10" s="82"/>
      <c r="M10" s="159"/>
      <c r="N10" s="38" t="s">
        <v>89</v>
      </c>
      <c r="O10" s="56">
        <v>1620.1979960217541</v>
      </c>
      <c r="P10" s="56">
        <v>1991.0729998202078</v>
      </c>
      <c r="Q10" s="56">
        <v>2050.1507440349365</v>
      </c>
      <c r="R10" s="56">
        <v>1488.977277900326</v>
      </c>
      <c r="S10" s="56">
        <v>1612.0171557218644</v>
      </c>
      <c r="T10" s="56">
        <v>2251.9452044275004</v>
      </c>
      <c r="U10" s="384">
        <f>+'16'!$U10</f>
        <v>2695.7406293109625</v>
      </c>
    </row>
    <row r="11" spans="1:21" ht="13.95" customHeight="1" x14ac:dyDescent="0.3">
      <c r="A11" s="332"/>
      <c r="B11" s="159" t="s">
        <v>139</v>
      </c>
      <c r="C11" s="38" t="s">
        <v>88</v>
      </c>
      <c r="D11" s="49">
        <v>26.232989988699863</v>
      </c>
      <c r="E11" s="49">
        <v>32.16549895436949</v>
      </c>
      <c r="F11" s="49">
        <v>38.011410382442378</v>
      </c>
      <c r="G11" s="49">
        <v>39.992525457751498</v>
      </c>
      <c r="H11" s="49">
        <v>42.152045349688819</v>
      </c>
      <c r="I11" s="49">
        <v>41.580616172406195</v>
      </c>
      <c r="J11" s="83">
        <v>41.253705343393904</v>
      </c>
      <c r="K11" s="12"/>
      <c r="L11" s="82"/>
      <c r="M11" s="159" t="s">
        <v>139</v>
      </c>
      <c r="N11" s="38" t="s">
        <v>88</v>
      </c>
      <c r="O11" s="56">
        <v>531850</v>
      </c>
      <c r="P11" s="56">
        <v>526950</v>
      </c>
      <c r="Q11" s="56">
        <v>521615</v>
      </c>
      <c r="R11" s="56">
        <v>311399</v>
      </c>
      <c r="S11" s="56">
        <v>261298</v>
      </c>
      <c r="T11" s="56">
        <v>171661</v>
      </c>
      <c r="U11" s="384">
        <f>+'16'!$U11</f>
        <v>342914</v>
      </c>
    </row>
    <row r="12" spans="1:21" ht="13.95" customHeight="1" x14ac:dyDescent="0.3">
      <c r="A12" s="332"/>
      <c r="B12" s="159"/>
      <c r="C12" s="38" t="s">
        <v>89</v>
      </c>
      <c r="D12" s="49">
        <v>0.85695718258798759</v>
      </c>
      <c r="E12" s="49">
        <v>0.94150564205363674</v>
      </c>
      <c r="F12" s="49">
        <v>1.7150883920214208</v>
      </c>
      <c r="G12" s="49">
        <v>1.3229922539340218</v>
      </c>
      <c r="H12" s="49">
        <v>1.4433202494789128</v>
      </c>
      <c r="I12" s="49">
        <v>1.8834705003416528</v>
      </c>
      <c r="J12" s="83">
        <v>1.4804302181935731</v>
      </c>
      <c r="K12" s="12"/>
      <c r="L12" s="82"/>
      <c r="M12" s="159"/>
      <c r="N12" s="38" t="s">
        <v>89</v>
      </c>
      <c r="O12" s="56">
        <v>21843.915075500627</v>
      </c>
      <c r="P12" s="56">
        <v>20802.836413631725</v>
      </c>
      <c r="Q12" s="56">
        <v>33233.23627004437</v>
      </c>
      <c r="R12" s="56">
        <v>15195.523952392199</v>
      </c>
      <c r="S12" s="56">
        <v>13427.889100920869</v>
      </c>
      <c r="T12" s="56">
        <v>11601.5475104038</v>
      </c>
      <c r="U12" s="384">
        <f>+'16'!$U12</f>
        <v>15686.646669327678</v>
      </c>
    </row>
    <row r="13" spans="1:21" ht="13.95" customHeight="1" x14ac:dyDescent="0.3">
      <c r="A13" s="332"/>
      <c r="B13" s="159" t="s">
        <v>140</v>
      </c>
      <c r="C13" s="38" t="s">
        <v>88</v>
      </c>
      <c r="D13" s="49">
        <v>72.430328562219074</v>
      </c>
      <c r="E13" s="49">
        <v>66.024882709922679</v>
      </c>
      <c r="F13" s="49">
        <v>60.175083566586196</v>
      </c>
      <c r="G13" s="49">
        <v>57.705392586846607</v>
      </c>
      <c r="H13" s="49">
        <v>54.392202537853237</v>
      </c>
      <c r="I13" s="49">
        <v>52.695602886355211</v>
      </c>
      <c r="J13" s="83">
        <v>52.867189906067139</v>
      </c>
      <c r="K13" s="12"/>
      <c r="L13" s="82"/>
      <c r="M13" s="159" t="s">
        <v>140</v>
      </c>
      <c r="N13" s="38" t="s">
        <v>88</v>
      </c>
      <c r="O13" s="56">
        <v>1468459</v>
      </c>
      <c r="P13" s="56">
        <v>1081650</v>
      </c>
      <c r="Q13" s="56">
        <v>825758</v>
      </c>
      <c r="R13" s="56">
        <v>449319</v>
      </c>
      <c r="S13" s="56">
        <v>337174</v>
      </c>
      <c r="T13" s="56">
        <v>217548</v>
      </c>
      <c r="U13" s="384">
        <f>+'16'!$U13</f>
        <v>439449</v>
      </c>
    </row>
    <row r="14" spans="1:21" ht="13.95" customHeight="1" x14ac:dyDescent="0.3">
      <c r="A14" s="332"/>
      <c r="B14" s="159"/>
      <c r="C14" s="38" t="s">
        <v>89</v>
      </c>
      <c r="D14" s="49">
        <v>0.85737480913413733</v>
      </c>
      <c r="E14" s="49">
        <v>0.94493866300131757</v>
      </c>
      <c r="F14" s="49">
        <v>1.7123913790342653</v>
      </c>
      <c r="G14" s="49">
        <v>1.3160393187073811</v>
      </c>
      <c r="H14" s="49">
        <v>1.4415906986332074</v>
      </c>
      <c r="I14" s="49">
        <v>1.8579781984514174</v>
      </c>
      <c r="J14" s="83">
        <v>1.5024506225581442</v>
      </c>
      <c r="K14" s="12"/>
      <c r="L14" s="82"/>
      <c r="M14" s="159"/>
      <c r="N14" s="38" t="s">
        <v>89</v>
      </c>
      <c r="O14" s="56">
        <v>35648.311152323578</v>
      </c>
      <c r="P14" s="56">
        <v>32171.626728282747</v>
      </c>
      <c r="Q14" s="56">
        <v>38512.367864943248</v>
      </c>
      <c r="R14" s="56">
        <v>17504.428136644718</v>
      </c>
      <c r="S14" s="56">
        <v>13676.83249783927</v>
      </c>
      <c r="T14" s="56">
        <v>10179.363347450362</v>
      </c>
      <c r="U14" s="384">
        <f>+'16'!$U14</f>
        <v>19008.799729605096</v>
      </c>
    </row>
    <row r="15" spans="1:21" ht="13.95" customHeight="1" x14ac:dyDescent="0.3">
      <c r="A15" s="332"/>
      <c r="B15" s="159" t="s">
        <v>131</v>
      </c>
      <c r="C15" s="38" t="s">
        <v>88</v>
      </c>
      <c r="D15" s="49">
        <v>0.14442078534720917</v>
      </c>
      <c r="E15" s="49">
        <v>0.13313018923897876</v>
      </c>
      <c r="F15" s="49">
        <v>9.2985362092724469E-2</v>
      </c>
      <c r="G15" s="49">
        <v>0.20188969784612462</v>
      </c>
      <c r="H15" s="49">
        <v>0.6276879595543754</v>
      </c>
      <c r="I15" s="49">
        <v>0.42776966323433591</v>
      </c>
      <c r="J15" s="83">
        <v>1.5812673236834001</v>
      </c>
      <c r="K15" s="12"/>
      <c r="L15" s="82"/>
      <c r="M15" s="159" t="s">
        <v>131</v>
      </c>
      <c r="N15" s="38" t="s">
        <v>88</v>
      </c>
      <c r="O15" s="56">
        <v>2928</v>
      </c>
      <c r="P15" s="56">
        <v>2181</v>
      </c>
      <c r="Q15" s="56">
        <v>1276</v>
      </c>
      <c r="R15" s="56">
        <v>1572</v>
      </c>
      <c r="S15" s="56">
        <v>3891</v>
      </c>
      <c r="T15" s="56">
        <v>1766</v>
      </c>
      <c r="U15" s="384">
        <f>+'16'!$U15</f>
        <v>13144</v>
      </c>
    </row>
    <row r="16" spans="1:21" ht="13.95" customHeight="1" x14ac:dyDescent="0.3">
      <c r="A16" s="332"/>
      <c r="B16" s="159"/>
      <c r="C16" s="38" t="s">
        <v>89</v>
      </c>
      <c r="D16" s="49">
        <v>5.4622150962848628E-2</v>
      </c>
      <c r="E16" s="49">
        <v>6.5372286436357604E-2</v>
      </c>
      <c r="F16" s="49">
        <v>4.4852446300359242E-2</v>
      </c>
      <c r="G16" s="49">
        <v>7.2410393700629849E-2</v>
      </c>
      <c r="H16" s="49">
        <v>0.26964437402990482</v>
      </c>
      <c r="I16" s="49">
        <v>0.1643991391614919</v>
      </c>
      <c r="J16" s="83">
        <v>0.27988887391734996</v>
      </c>
      <c r="K16" s="12"/>
      <c r="L16" s="82"/>
      <c r="M16" s="159"/>
      <c r="N16" s="38" t="s">
        <v>89</v>
      </c>
      <c r="O16" s="56">
        <v>1105.355146547932</v>
      </c>
      <c r="P16" s="56">
        <v>1073.3522255066136</v>
      </c>
      <c r="Q16" s="56">
        <v>613.2066707502712</v>
      </c>
      <c r="R16" s="56">
        <v>560.80274097557185</v>
      </c>
      <c r="S16" s="56">
        <v>1677.195262147023</v>
      </c>
      <c r="T16" s="56">
        <v>677.1026510064778</v>
      </c>
      <c r="U16" s="384">
        <f>+'16'!$U16</f>
        <v>2316.1141200783804</v>
      </c>
    </row>
    <row r="17" spans="1:21" ht="13.95" customHeight="1" x14ac:dyDescent="0.3">
      <c r="A17" s="332"/>
      <c r="B17" s="322" t="s">
        <v>6</v>
      </c>
      <c r="C17" s="38" t="s">
        <v>88</v>
      </c>
      <c r="D17" s="49">
        <v>100</v>
      </c>
      <c r="E17" s="49">
        <v>100</v>
      </c>
      <c r="F17" s="49">
        <v>100</v>
      </c>
      <c r="G17" s="49">
        <v>100</v>
      </c>
      <c r="H17" s="49">
        <v>100</v>
      </c>
      <c r="I17" s="49">
        <v>100</v>
      </c>
      <c r="J17" s="83">
        <v>100</v>
      </c>
      <c r="K17" s="12"/>
      <c r="L17" s="82"/>
      <c r="M17" s="322" t="s">
        <v>6</v>
      </c>
      <c r="N17" s="38" t="s">
        <v>88</v>
      </c>
      <c r="O17" s="56">
        <v>2027409</v>
      </c>
      <c r="P17" s="56">
        <v>1638246</v>
      </c>
      <c r="Q17" s="56">
        <v>1372259</v>
      </c>
      <c r="R17" s="56">
        <v>778643</v>
      </c>
      <c r="S17" s="56">
        <v>619894</v>
      </c>
      <c r="T17" s="56">
        <v>412839</v>
      </c>
      <c r="U17" s="384">
        <f>+'16'!$U17</f>
        <v>831232</v>
      </c>
    </row>
    <row r="18" spans="1:21" ht="13.95" customHeight="1" x14ac:dyDescent="0.3">
      <c r="A18" s="332"/>
      <c r="B18" s="322"/>
      <c r="C18" s="38" t="s">
        <v>89</v>
      </c>
      <c r="D18" s="49">
        <v>0</v>
      </c>
      <c r="E18" s="49">
        <v>0</v>
      </c>
      <c r="F18" s="49">
        <v>0</v>
      </c>
      <c r="G18" s="49">
        <v>0</v>
      </c>
      <c r="H18" s="49">
        <v>0</v>
      </c>
      <c r="I18" s="49">
        <v>0</v>
      </c>
      <c r="J18" s="83">
        <v>0</v>
      </c>
      <c r="K18" s="12"/>
      <c r="L18" s="82"/>
      <c r="M18" s="322"/>
      <c r="N18" s="38" t="s">
        <v>89</v>
      </c>
      <c r="O18" s="56">
        <v>44634.818292320284</v>
      </c>
      <c r="P18" s="56">
        <v>42559.290520602008</v>
      </c>
      <c r="Q18" s="56">
        <v>54354.434876409599</v>
      </c>
      <c r="R18" s="56">
        <v>25566.780853121207</v>
      </c>
      <c r="S18" s="56">
        <v>20790.997222581191</v>
      </c>
      <c r="T18" s="56">
        <v>16298.45996713995</v>
      </c>
      <c r="U18" s="384">
        <f>+'16'!$U18</f>
        <v>24534.69959140247</v>
      </c>
    </row>
    <row r="19" spans="1:21" ht="13.95" customHeight="1"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95" customHeight="1" x14ac:dyDescent="0.3">
      <c r="A20" s="332" t="s">
        <v>42</v>
      </c>
      <c r="B20" s="159" t="s">
        <v>52</v>
      </c>
      <c r="C20" s="38" t="s">
        <v>88</v>
      </c>
      <c r="D20" s="49">
        <v>1.5829342424657715</v>
      </c>
      <c r="E20" s="49">
        <v>1.8308036534582128</v>
      </c>
      <c r="F20" s="49">
        <v>1.366315619243214</v>
      </c>
      <c r="G20" s="49">
        <v>1.9764783805795438</v>
      </c>
      <c r="H20" s="49">
        <v>2.2095884361133118</v>
      </c>
      <c r="I20" s="49">
        <v>2.4226077768499192</v>
      </c>
      <c r="J20" s="83">
        <v>2.2016420586859939</v>
      </c>
      <c r="K20" s="12"/>
      <c r="L20" s="332" t="s">
        <v>42</v>
      </c>
      <c r="M20" s="159" t="s">
        <v>52</v>
      </c>
      <c r="N20" s="38" t="s">
        <v>88</v>
      </c>
      <c r="O20" s="56">
        <v>42159</v>
      </c>
      <c r="P20" s="56">
        <v>46730</v>
      </c>
      <c r="Q20" s="56">
        <v>32612</v>
      </c>
      <c r="R20" s="56">
        <v>33660</v>
      </c>
      <c r="S20" s="56">
        <v>31520</v>
      </c>
      <c r="T20" s="56">
        <v>27009</v>
      </c>
      <c r="U20" s="384">
        <f>+'16'!$U20</f>
        <v>28202</v>
      </c>
    </row>
    <row r="21" spans="1:21" ht="13.95" customHeight="1" x14ac:dyDescent="0.3">
      <c r="A21" s="332"/>
      <c r="B21" s="159"/>
      <c r="C21" s="38" t="s">
        <v>89</v>
      </c>
      <c r="D21" s="49">
        <v>9.1367628650680308E-2</v>
      </c>
      <c r="E21" s="49">
        <v>0.13483598606494582</v>
      </c>
      <c r="F21" s="49">
        <v>0.10387787315526929</v>
      </c>
      <c r="G21" s="49">
        <v>0.13149102358713771</v>
      </c>
      <c r="H21" s="49">
        <v>0.12336506421978552</v>
      </c>
      <c r="I21" s="49">
        <v>0.18094271834782202</v>
      </c>
      <c r="J21" s="83">
        <v>0.16461530728780038</v>
      </c>
      <c r="K21" s="12"/>
      <c r="L21" s="82"/>
      <c r="M21" s="159"/>
      <c r="N21" s="38" t="s">
        <v>89</v>
      </c>
      <c r="O21" s="56">
        <v>2338.29796805355</v>
      </c>
      <c r="P21" s="56">
        <v>3402.2221672844112</v>
      </c>
      <c r="Q21" s="56">
        <v>2316.6989986956019</v>
      </c>
      <c r="R21" s="56">
        <v>2263.2942852992528</v>
      </c>
      <c r="S21" s="56">
        <v>1701.5257331567414</v>
      </c>
      <c r="T21" s="56">
        <v>1966.442528610565</v>
      </c>
      <c r="U21" s="384">
        <f>+'16'!$U21</f>
        <v>2079.0537918976602</v>
      </c>
    </row>
    <row r="22" spans="1:21" ht="13.95" customHeight="1" x14ac:dyDescent="0.3">
      <c r="A22" s="332"/>
      <c r="B22" s="159" t="s">
        <v>139</v>
      </c>
      <c r="C22" s="38" t="s">
        <v>88</v>
      </c>
      <c r="D22" s="49">
        <v>23.406317994852337</v>
      </c>
      <c r="E22" s="49">
        <v>27.715146854116725</v>
      </c>
      <c r="F22" s="49">
        <v>29.942640049236296</v>
      </c>
      <c r="G22" s="49">
        <v>32.169270165099952</v>
      </c>
      <c r="H22" s="49">
        <v>36.134622259921066</v>
      </c>
      <c r="I22" s="49">
        <v>36.909047039438576</v>
      </c>
      <c r="J22" s="83">
        <v>45.053643654372955</v>
      </c>
      <c r="K22" s="12"/>
      <c r="L22" s="82"/>
      <c r="M22" s="159" t="s">
        <v>139</v>
      </c>
      <c r="N22" s="38" t="s">
        <v>88</v>
      </c>
      <c r="O22" s="56">
        <v>623391</v>
      </c>
      <c r="P22" s="56">
        <v>707410</v>
      </c>
      <c r="Q22" s="56">
        <v>714688</v>
      </c>
      <c r="R22" s="56">
        <v>547852</v>
      </c>
      <c r="S22" s="56">
        <v>515464</v>
      </c>
      <c r="T22" s="56">
        <v>411489</v>
      </c>
      <c r="U22" s="384">
        <f>+'16'!$U22</f>
        <v>577116</v>
      </c>
    </row>
    <row r="23" spans="1:21" ht="13.95" customHeight="1" x14ac:dyDescent="0.3">
      <c r="A23" s="332"/>
      <c r="B23" s="159"/>
      <c r="C23" s="38" t="s">
        <v>89</v>
      </c>
      <c r="D23" s="49">
        <v>0.75962090220100076</v>
      </c>
      <c r="E23" s="49">
        <v>0.76842208655200828</v>
      </c>
      <c r="F23" s="49">
        <v>1.0981734182175054</v>
      </c>
      <c r="G23" s="49">
        <v>1.0403023523287973</v>
      </c>
      <c r="H23" s="49">
        <v>0.97475367634223598</v>
      </c>
      <c r="I23" s="49">
        <v>1.119966680530436</v>
      </c>
      <c r="J23" s="83">
        <v>1.1458978825102673</v>
      </c>
      <c r="K23" s="12"/>
      <c r="L23" s="82"/>
      <c r="M23" s="159"/>
      <c r="N23" s="38" t="s">
        <v>89</v>
      </c>
      <c r="O23" s="56">
        <v>22978.59605247913</v>
      </c>
      <c r="P23" s="56">
        <v>23237.259056076979</v>
      </c>
      <c r="Q23" s="56">
        <v>40668.861207272428</v>
      </c>
      <c r="R23" s="56">
        <v>21179.259422769028</v>
      </c>
      <c r="S23" s="56">
        <v>19122.350680284915</v>
      </c>
      <c r="T23" s="56">
        <v>16782.620137081307</v>
      </c>
      <c r="U23" s="384">
        <f>+'16'!$U23</f>
        <v>21234.378067103287</v>
      </c>
    </row>
    <row r="24" spans="1:21" ht="13.95" customHeight="1" x14ac:dyDescent="0.3">
      <c r="A24" s="332"/>
      <c r="B24" s="159" t="s">
        <v>140</v>
      </c>
      <c r="C24" s="38" t="s">
        <v>88</v>
      </c>
      <c r="D24" s="49">
        <v>74.942337549209739</v>
      </c>
      <c r="E24" s="49">
        <v>70.326994147931913</v>
      </c>
      <c r="F24" s="49">
        <v>68.578343822022021</v>
      </c>
      <c r="G24" s="49">
        <v>65.794945359121897</v>
      </c>
      <c r="H24" s="49">
        <v>61.397887151159125</v>
      </c>
      <c r="I24" s="49">
        <v>60.115188007961443</v>
      </c>
      <c r="J24" s="83">
        <v>51.773562339914115</v>
      </c>
      <c r="K24" s="12"/>
      <c r="L24" s="82"/>
      <c r="M24" s="159" t="s">
        <v>140</v>
      </c>
      <c r="N24" s="38" t="s">
        <v>88</v>
      </c>
      <c r="O24" s="56">
        <v>1995973</v>
      </c>
      <c r="P24" s="56">
        <v>1795048</v>
      </c>
      <c r="Q24" s="56">
        <v>1636867</v>
      </c>
      <c r="R24" s="56">
        <v>1120507</v>
      </c>
      <c r="S24" s="56">
        <v>875847</v>
      </c>
      <c r="T24" s="56">
        <v>670780</v>
      </c>
      <c r="U24" s="384">
        <f>+'16'!$U24</f>
        <v>663195</v>
      </c>
    </row>
    <row r="25" spans="1:21" ht="13.95" customHeight="1" x14ac:dyDescent="0.3">
      <c r="A25" s="332"/>
      <c r="B25" s="159"/>
      <c r="C25" s="38" t="s">
        <v>89</v>
      </c>
      <c r="D25" s="49">
        <v>0.76852321082542174</v>
      </c>
      <c r="E25" s="49">
        <v>0.78110123285185928</v>
      </c>
      <c r="F25" s="49">
        <v>1.0865636882244896</v>
      </c>
      <c r="G25" s="49">
        <v>1.0534098274820027</v>
      </c>
      <c r="H25" s="49">
        <v>0.9690864721851763</v>
      </c>
      <c r="I25" s="49">
        <v>1.1286789325450828</v>
      </c>
      <c r="J25" s="83">
        <v>1.1325591031162903</v>
      </c>
      <c r="K25" s="12"/>
      <c r="L25" s="82"/>
      <c r="M25" s="159"/>
      <c r="N25" s="38" t="s">
        <v>89</v>
      </c>
      <c r="O25" s="56">
        <v>50893.776815862999</v>
      </c>
      <c r="P25" s="56">
        <v>45636.604026455432</v>
      </c>
      <c r="Q25" s="56">
        <v>58767.883967429771</v>
      </c>
      <c r="R25" s="56">
        <v>36489.903846870853</v>
      </c>
      <c r="S25" s="56">
        <v>22888.616715540174</v>
      </c>
      <c r="T25" s="56">
        <v>20411.173963278754</v>
      </c>
      <c r="U25" s="384">
        <f>+'16'!$U25</f>
        <v>21761.695821293975</v>
      </c>
    </row>
    <row r="26" spans="1:21" ht="13.95" customHeight="1" x14ac:dyDescent="0.25">
      <c r="A26" s="332"/>
      <c r="B26" s="159" t="s">
        <v>131</v>
      </c>
      <c r="C26" s="38" t="s">
        <v>88</v>
      </c>
      <c r="D26" s="49">
        <v>6.8410213472156256E-2</v>
      </c>
      <c r="E26" s="49">
        <v>0.12705534449315184</v>
      </c>
      <c r="F26" s="49">
        <v>0.11270050949847435</v>
      </c>
      <c r="G26" s="49">
        <v>5.9306095198613767E-2</v>
      </c>
      <c r="H26" s="49">
        <v>0.25790215280649981</v>
      </c>
      <c r="I26" s="49">
        <v>0.55315717575006296</v>
      </c>
      <c r="J26" s="83">
        <v>0.97115194702694019</v>
      </c>
      <c r="K26" s="59"/>
      <c r="L26" s="82"/>
      <c r="M26" s="159" t="s">
        <v>131</v>
      </c>
      <c r="N26" s="38" t="s">
        <v>88</v>
      </c>
      <c r="O26" s="56">
        <v>1822</v>
      </c>
      <c r="P26" s="56">
        <v>3243</v>
      </c>
      <c r="Q26" s="56">
        <v>2690</v>
      </c>
      <c r="R26" s="56">
        <v>1010</v>
      </c>
      <c r="S26" s="56">
        <v>3679</v>
      </c>
      <c r="T26" s="56">
        <v>6167</v>
      </c>
      <c r="U26" s="384">
        <f>+'16'!$U26</f>
        <v>12440</v>
      </c>
    </row>
    <row r="27" spans="1:21" ht="13.95" customHeight="1" x14ac:dyDescent="0.3">
      <c r="A27" s="332"/>
      <c r="B27" s="159"/>
      <c r="C27" s="38" t="s">
        <v>89</v>
      </c>
      <c r="D27" s="49">
        <v>2.9658155579019258E-2</v>
      </c>
      <c r="E27" s="49">
        <v>4.0616111865076951E-2</v>
      </c>
      <c r="F27" s="49">
        <v>5.5793898837844039E-2</v>
      </c>
      <c r="G27" s="49">
        <v>2.3766412081027765E-2</v>
      </c>
      <c r="H27" s="49">
        <v>6.6117163847202204E-2</v>
      </c>
      <c r="I27" s="49">
        <v>0.26942764638121031</v>
      </c>
      <c r="J27" s="83">
        <v>0.16205116837679487</v>
      </c>
      <c r="K27" s="12"/>
      <c r="L27" s="82"/>
      <c r="M27" s="159"/>
      <c r="N27" s="38" t="s">
        <v>89</v>
      </c>
      <c r="O27" s="56">
        <v>789.30109731472078</v>
      </c>
      <c r="P27" s="56">
        <v>1036.0361962788752</v>
      </c>
      <c r="Q27" s="56">
        <v>1327.7062928223245</v>
      </c>
      <c r="R27" s="56">
        <v>403.89850210170374</v>
      </c>
      <c r="S27" s="56">
        <v>942.87500967570872</v>
      </c>
      <c r="T27" s="56">
        <v>3010.5144078711864</v>
      </c>
      <c r="U27" s="384">
        <f>+'16'!$U27</f>
        <v>2071.4436109470453</v>
      </c>
    </row>
    <row r="28" spans="1:21" ht="13.95" customHeight="1" x14ac:dyDescent="0.3">
      <c r="A28" s="332"/>
      <c r="B28" s="322" t="s">
        <v>6</v>
      </c>
      <c r="C28" s="38" t="s">
        <v>88</v>
      </c>
      <c r="D28" s="49">
        <v>100</v>
      </c>
      <c r="E28" s="49">
        <v>100</v>
      </c>
      <c r="F28" s="49">
        <v>100</v>
      </c>
      <c r="G28" s="49">
        <v>100</v>
      </c>
      <c r="H28" s="49">
        <v>100</v>
      </c>
      <c r="I28" s="49">
        <v>100</v>
      </c>
      <c r="J28" s="83">
        <v>100</v>
      </c>
      <c r="K28" s="12"/>
      <c r="L28" s="82"/>
      <c r="M28" s="322" t="s">
        <v>6</v>
      </c>
      <c r="N28" s="38" t="s">
        <v>88</v>
      </c>
      <c r="O28" s="56">
        <v>2663345</v>
      </c>
      <c r="P28" s="56">
        <v>2552431</v>
      </c>
      <c r="Q28" s="56">
        <v>2386857</v>
      </c>
      <c r="R28" s="56">
        <v>1703029</v>
      </c>
      <c r="S28" s="56">
        <v>1426510</v>
      </c>
      <c r="T28" s="56">
        <v>1115445</v>
      </c>
      <c r="U28" s="384">
        <f>+'16'!$U28</f>
        <v>1280953</v>
      </c>
    </row>
    <row r="29" spans="1:21" ht="13.95" customHeight="1" x14ac:dyDescent="0.3">
      <c r="A29" s="332"/>
      <c r="B29" s="159"/>
      <c r="C29" s="38" t="s">
        <v>89</v>
      </c>
      <c r="D29" s="49">
        <v>0</v>
      </c>
      <c r="E29" s="49">
        <v>0</v>
      </c>
      <c r="F29" s="49">
        <v>0</v>
      </c>
      <c r="G29" s="49">
        <v>0</v>
      </c>
      <c r="H29" s="49">
        <v>0</v>
      </c>
      <c r="I29" s="49">
        <v>0</v>
      </c>
      <c r="J29" s="83">
        <v>0</v>
      </c>
      <c r="K29" s="12"/>
      <c r="L29" s="82"/>
      <c r="M29" s="159"/>
      <c r="N29" s="38" t="s">
        <v>89</v>
      </c>
      <c r="O29" s="56">
        <v>58088.694235710434</v>
      </c>
      <c r="P29" s="56">
        <v>54228.563393739736</v>
      </c>
      <c r="Q29" s="56">
        <v>84958.0285716293</v>
      </c>
      <c r="R29" s="56">
        <v>44244.107554653572</v>
      </c>
      <c r="S29" s="56">
        <v>31773.228110012235</v>
      </c>
      <c r="T29" s="56">
        <v>27725.020313271758</v>
      </c>
      <c r="U29" s="384">
        <f>+'16'!$U29</f>
        <v>31988.658222578961</v>
      </c>
    </row>
    <row r="30" spans="1:21" ht="13.95" customHeight="1"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3.95" customHeight="1" x14ac:dyDescent="0.3">
      <c r="A31" s="332" t="s">
        <v>112</v>
      </c>
      <c r="B31" s="159" t="s">
        <v>52</v>
      </c>
      <c r="C31" s="38" t="s">
        <v>88</v>
      </c>
      <c r="D31" s="49">
        <v>1.414079698061335</v>
      </c>
      <c r="E31" s="49">
        <v>1.7704776579058705</v>
      </c>
      <c r="F31" s="49">
        <v>1.4956175866879342</v>
      </c>
      <c r="G31" s="49">
        <v>2.0152945272380882</v>
      </c>
      <c r="H31" s="49">
        <v>2.3969362843309532</v>
      </c>
      <c r="I31" s="49">
        <v>3.1990977356988757</v>
      </c>
      <c r="J31" s="83">
        <v>3.0265814784216345</v>
      </c>
      <c r="K31" s="12"/>
      <c r="L31" s="332" t="s">
        <v>112</v>
      </c>
      <c r="M31" s="159" t="s">
        <v>52</v>
      </c>
      <c r="N31" s="38" t="s">
        <v>88</v>
      </c>
      <c r="O31" s="56">
        <v>66331</v>
      </c>
      <c r="P31" s="56">
        <v>74195</v>
      </c>
      <c r="Q31" s="56">
        <v>56222</v>
      </c>
      <c r="R31" s="56">
        <v>50013</v>
      </c>
      <c r="S31" s="56">
        <v>49051</v>
      </c>
      <c r="T31" s="56">
        <v>48873</v>
      </c>
      <c r="U31" s="384">
        <f>+'16'!$U31</f>
        <v>63927</v>
      </c>
    </row>
    <row r="32" spans="1:21" ht="13.95" customHeight="1" x14ac:dyDescent="0.3">
      <c r="A32" s="332"/>
      <c r="B32" s="159"/>
      <c r="C32" s="38" t="s">
        <v>89</v>
      </c>
      <c r="D32" s="49">
        <v>6.303109157482914E-2</v>
      </c>
      <c r="E32" s="49">
        <v>9.6917871902822791E-2</v>
      </c>
      <c r="F32" s="49">
        <v>9.4612178850897982E-2</v>
      </c>
      <c r="G32" s="49">
        <v>0.10893684691160611</v>
      </c>
      <c r="H32" s="49">
        <v>0.12001234406259144</v>
      </c>
      <c r="I32" s="49">
        <v>0.21510206655540459</v>
      </c>
      <c r="J32" s="83">
        <v>0.16863618536967107</v>
      </c>
      <c r="K32" s="12"/>
      <c r="L32" s="82"/>
      <c r="M32" s="159"/>
      <c r="N32" s="38" t="s">
        <v>89</v>
      </c>
      <c r="O32" s="56">
        <v>2836.9008475392875</v>
      </c>
      <c r="P32" s="56">
        <v>3972.0832881084584</v>
      </c>
      <c r="Q32" s="56">
        <v>3258.2663979605682</v>
      </c>
      <c r="R32" s="56">
        <v>2774.4257527395494</v>
      </c>
      <c r="S32" s="56">
        <v>2351.2975637675941</v>
      </c>
      <c r="T32" s="56">
        <v>3340.6424045369426</v>
      </c>
      <c r="U32" s="384">
        <f>+'16'!$U32</f>
        <v>3468.5572391327905</v>
      </c>
    </row>
    <row r="33" spans="1:21" ht="13.95" customHeight="1" x14ac:dyDescent="0.3">
      <c r="A33" s="332"/>
      <c r="B33" s="159" t="s">
        <v>139</v>
      </c>
      <c r="C33" s="38" t="s">
        <v>88</v>
      </c>
      <c r="D33" s="49">
        <v>24.628044872956458</v>
      </c>
      <c r="E33" s="49">
        <v>29.454906689301037</v>
      </c>
      <c r="F33" s="49">
        <v>32.88813114572681</v>
      </c>
      <c r="G33" s="49">
        <v>34.623874549094317</v>
      </c>
      <c r="H33" s="49">
        <v>37.957412123901243</v>
      </c>
      <c r="I33" s="49">
        <v>38.17146163674829</v>
      </c>
      <c r="J33" s="83">
        <v>43.558211046854325</v>
      </c>
      <c r="K33" s="12"/>
      <c r="L33" s="82"/>
      <c r="M33" s="159" t="s">
        <v>139</v>
      </c>
      <c r="N33" s="38" t="s">
        <v>88</v>
      </c>
      <c r="O33" s="56">
        <v>1155241</v>
      </c>
      <c r="P33" s="56">
        <v>1234360</v>
      </c>
      <c r="Q33" s="56">
        <v>1236303</v>
      </c>
      <c r="R33" s="56">
        <v>859251</v>
      </c>
      <c r="S33" s="56">
        <v>776762</v>
      </c>
      <c r="T33" s="56">
        <v>583150</v>
      </c>
      <c r="U33" s="384">
        <f>+'16'!$U33</f>
        <v>920030</v>
      </c>
    </row>
    <row r="34" spans="1:21" ht="13.95" customHeight="1" x14ac:dyDescent="0.3">
      <c r="A34" s="332"/>
      <c r="B34" s="159"/>
      <c r="C34" s="38" t="s">
        <v>89</v>
      </c>
      <c r="D34" s="49">
        <v>0.53331382611462441</v>
      </c>
      <c r="E34" s="49">
        <v>0.61087889334379331</v>
      </c>
      <c r="F34" s="49">
        <v>1.0357798169676802</v>
      </c>
      <c r="G34" s="49">
        <v>0.85096101583951489</v>
      </c>
      <c r="H34" s="49">
        <v>0.79379456864583953</v>
      </c>
      <c r="I34" s="49">
        <v>0.96684122728404898</v>
      </c>
      <c r="J34" s="83">
        <v>0.89659675810068828</v>
      </c>
      <c r="K34" s="12"/>
      <c r="L34" s="82"/>
      <c r="M34" s="159"/>
      <c r="N34" s="38" t="s">
        <v>89</v>
      </c>
      <c r="O34" s="56">
        <v>32658.710555679812</v>
      </c>
      <c r="P34" s="56">
        <v>33454.976164947562</v>
      </c>
      <c r="Q34" s="56">
        <v>62347.986456379258</v>
      </c>
      <c r="R34" s="56">
        <v>28253.399421989423</v>
      </c>
      <c r="S34" s="56">
        <v>24548.640191762228</v>
      </c>
      <c r="T34" s="56">
        <v>21080.549683977661</v>
      </c>
      <c r="U34" s="384">
        <f>+'16'!$U34</f>
        <v>26429.334647097541</v>
      </c>
    </row>
    <row r="35" spans="1:21" ht="13.95" customHeight="1" x14ac:dyDescent="0.3">
      <c r="A35" s="332"/>
      <c r="B35" s="159" t="s">
        <v>140</v>
      </c>
      <c r="C35" s="38" t="s">
        <v>88</v>
      </c>
      <c r="D35" s="49">
        <v>73.856612391099603</v>
      </c>
      <c r="E35" s="49">
        <v>68.645185491508883</v>
      </c>
      <c r="F35" s="49">
        <v>65.510747739628144</v>
      </c>
      <c r="G35" s="49">
        <v>63.25678816539817</v>
      </c>
      <c r="H35" s="49">
        <v>59.275734410214213</v>
      </c>
      <c r="I35" s="49">
        <v>58.110167361387489</v>
      </c>
      <c r="J35" s="83">
        <v>52.203949938097281</v>
      </c>
      <c r="K35" s="12"/>
      <c r="L35" s="82"/>
      <c r="M35" s="159" t="s">
        <v>140</v>
      </c>
      <c r="N35" s="38" t="s">
        <v>88</v>
      </c>
      <c r="O35" s="56">
        <v>3464432</v>
      </c>
      <c r="P35" s="56">
        <v>2876698</v>
      </c>
      <c r="Q35" s="56">
        <v>2462625</v>
      </c>
      <c r="R35" s="56">
        <v>1569826</v>
      </c>
      <c r="S35" s="56">
        <v>1213021</v>
      </c>
      <c r="T35" s="56">
        <v>888328</v>
      </c>
      <c r="U35" s="384">
        <f>+'16'!$U35</f>
        <v>1102644</v>
      </c>
    </row>
    <row r="36" spans="1:21" ht="13.95" customHeight="1" x14ac:dyDescent="0.3">
      <c r="A36" s="332"/>
      <c r="B36" s="159"/>
      <c r="C36" s="38" t="s">
        <v>89</v>
      </c>
      <c r="D36" s="49">
        <v>0.53857420026716485</v>
      </c>
      <c r="E36" s="49">
        <v>0.61919845881125168</v>
      </c>
      <c r="F36" s="49">
        <v>1.0244750685703077</v>
      </c>
      <c r="G36" s="49">
        <v>0.85830096114424015</v>
      </c>
      <c r="H36" s="49">
        <v>0.78697988895913507</v>
      </c>
      <c r="I36" s="49">
        <v>0.97955727197837694</v>
      </c>
      <c r="J36" s="83">
        <v>0.88902306723280722</v>
      </c>
      <c r="K36" s="12"/>
      <c r="L36" s="82"/>
      <c r="M36" s="159"/>
      <c r="N36" s="38" t="s">
        <v>89</v>
      </c>
      <c r="O36" s="56">
        <v>65710.180247913129</v>
      </c>
      <c r="P36" s="56">
        <v>62207.878537504337</v>
      </c>
      <c r="Q36" s="56">
        <v>79676.690644927177</v>
      </c>
      <c r="R36" s="56">
        <v>41846.253314445727</v>
      </c>
      <c r="S36" s="56">
        <v>29136.046888162105</v>
      </c>
      <c r="T36" s="56">
        <v>24384.501138741933</v>
      </c>
      <c r="U36" s="384">
        <f>+'16'!$U36</f>
        <v>30059.267894948094</v>
      </c>
    </row>
    <row r="37" spans="1:21" ht="13.95" customHeight="1" x14ac:dyDescent="0.3">
      <c r="A37" s="332"/>
      <c r="B37" s="159" t="s">
        <v>131</v>
      </c>
      <c r="C37" s="38" t="s">
        <v>88</v>
      </c>
      <c r="D37" s="49">
        <v>0.10126303788260906</v>
      </c>
      <c r="E37" s="49">
        <v>0.12943016128420301</v>
      </c>
      <c r="F37" s="49">
        <v>0.10550352795710481</v>
      </c>
      <c r="G37" s="49">
        <v>0.10404275826942481</v>
      </c>
      <c r="H37" s="49">
        <v>0.36991718155359349</v>
      </c>
      <c r="I37" s="49">
        <v>0.51927326616535052</v>
      </c>
      <c r="J37" s="83">
        <v>1.2112575366267633</v>
      </c>
      <c r="K37" s="12"/>
      <c r="L37" s="82"/>
      <c r="M37" s="159" t="s">
        <v>131</v>
      </c>
      <c r="N37" s="38" t="s">
        <v>88</v>
      </c>
      <c r="O37" s="56">
        <v>4750</v>
      </c>
      <c r="P37" s="56">
        <v>5424</v>
      </c>
      <c r="Q37" s="56">
        <v>3966</v>
      </c>
      <c r="R37" s="56">
        <v>2582</v>
      </c>
      <c r="S37" s="56">
        <v>7570</v>
      </c>
      <c r="T37" s="56">
        <v>7933</v>
      </c>
      <c r="U37" s="384">
        <f>+'16'!$U37</f>
        <v>25584</v>
      </c>
    </row>
    <row r="38" spans="1:21" ht="13.95" customHeight="1" x14ac:dyDescent="0.3">
      <c r="A38" s="332"/>
      <c r="B38" s="159"/>
      <c r="C38" s="38" t="s">
        <v>89</v>
      </c>
      <c r="D38" s="49">
        <v>2.8848915898917086E-2</v>
      </c>
      <c r="E38" s="49">
        <v>3.5615365721123615E-2</v>
      </c>
      <c r="F38" s="49">
        <v>3.894752676310588E-2</v>
      </c>
      <c r="G38" s="49">
        <v>2.7666062944471367E-2</v>
      </c>
      <c r="H38" s="49">
        <v>9.5168865098864658E-2</v>
      </c>
      <c r="I38" s="49">
        <v>0.20142780101568225</v>
      </c>
      <c r="J38" s="83">
        <v>0.14654617909163456</v>
      </c>
      <c r="K38" s="12"/>
      <c r="L38" s="82"/>
      <c r="M38" s="159"/>
      <c r="N38" s="38" t="s">
        <v>89</v>
      </c>
      <c r="O38" s="56">
        <v>1350.8307156051133</v>
      </c>
      <c r="P38" s="56">
        <v>1490.4579162123298</v>
      </c>
      <c r="Q38" s="56">
        <v>1456.0626432446618</v>
      </c>
      <c r="R38" s="56">
        <v>684.42377571348641</v>
      </c>
      <c r="S38" s="56">
        <v>1949.1254855022278</v>
      </c>
      <c r="T38" s="56">
        <v>3085.2611605132274</v>
      </c>
      <c r="U38" s="384">
        <f>+'16'!$U38</f>
        <v>3088.8557292550395</v>
      </c>
    </row>
    <row r="39" spans="1:21" ht="13.95" customHeight="1" x14ac:dyDescent="0.3">
      <c r="A39" s="332"/>
      <c r="B39" s="322" t="s">
        <v>6</v>
      </c>
      <c r="C39" s="38" t="s">
        <v>88</v>
      </c>
      <c r="D39" s="49">
        <v>100</v>
      </c>
      <c r="E39" s="49">
        <v>100</v>
      </c>
      <c r="F39" s="49">
        <v>100</v>
      </c>
      <c r="G39" s="49">
        <v>100</v>
      </c>
      <c r="H39" s="49">
        <v>100</v>
      </c>
      <c r="I39" s="49">
        <v>100</v>
      </c>
      <c r="J39" s="83">
        <v>100</v>
      </c>
      <c r="K39" s="12"/>
      <c r="L39" s="82"/>
      <c r="M39" s="322" t="s">
        <v>6</v>
      </c>
      <c r="N39" s="38" t="s">
        <v>88</v>
      </c>
      <c r="O39" s="56">
        <v>4690754</v>
      </c>
      <c r="P39" s="56">
        <v>4190677</v>
      </c>
      <c r="Q39" s="56">
        <v>3759116</v>
      </c>
      <c r="R39" s="56">
        <v>2481672</v>
      </c>
      <c r="S39" s="56">
        <v>2046404</v>
      </c>
      <c r="T39" s="56">
        <v>1528284</v>
      </c>
      <c r="U39" s="384">
        <f>+'16'!$U39</f>
        <v>2112185</v>
      </c>
    </row>
    <row r="40" spans="1:21" ht="13.95" customHeight="1" x14ac:dyDescent="0.3">
      <c r="A40" s="332"/>
      <c r="B40" s="159"/>
      <c r="C40" s="38" t="s">
        <v>89</v>
      </c>
      <c r="D40" s="49">
        <v>0</v>
      </c>
      <c r="E40" s="49">
        <v>0</v>
      </c>
      <c r="F40" s="49">
        <v>0</v>
      </c>
      <c r="G40" s="49">
        <v>0</v>
      </c>
      <c r="H40" s="49">
        <v>0</v>
      </c>
      <c r="I40" s="49">
        <v>0</v>
      </c>
      <c r="J40" s="83">
        <v>0</v>
      </c>
      <c r="K40" s="12"/>
      <c r="L40" s="82"/>
      <c r="M40" s="159"/>
      <c r="N40" s="38" t="s">
        <v>89</v>
      </c>
      <c r="O40" s="56">
        <v>81953.172768905279</v>
      </c>
      <c r="P40" s="56">
        <v>78651.563779805962</v>
      </c>
      <c r="Q40" s="56">
        <v>120326.94132195668</v>
      </c>
      <c r="R40" s="56">
        <v>55542.084518366333</v>
      </c>
      <c r="S40" s="56">
        <v>43217.35498650965</v>
      </c>
      <c r="T40" s="56">
        <v>35353.325537418576</v>
      </c>
      <c r="U40" s="384">
        <f>+'16'!$U40</f>
        <v>42551.905377555282</v>
      </c>
    </row>
    <row r="41" spans="1:21" ht="13.95" customHeight="1" x14ac:dyDescent="0.3">
      <c r="A41" s="332"/>
      <c r="B41" s="278"/>
      <c r="C41" s="278"/>
      <c r="D41" s="12"/>
      <c r="E41" s="59"/>
      <c r="F41" s="59"/>
      <c r="G41" s="59"/>
      <c r="H41" s="59"/>
      <c r="I41" s="59"/>
      <c r="J41" s="83"/>
      <c r="K41" s="12"/>
      <c r="L41" s="82"/>
      <c r="M41" s="278"/>
      <c r="N41" s="278"/>
      <c r="O41" s="13"/>
      <c r="P41" s="56"/>
      <c r="Q41" s="56"/>
      <c r="R41" s="56"/>
      <c r="S41" s="56"/>
      <c r="T41" s="56"/>
      <c r="U41" s="384"/>
    </row>
    <row r="42" spans="1:21" ht="13.95" customHeight="1" x14ac:dyDescent="0.3">
      <c r="A42" s="332" t="s">
        <v>21</v>
      </c>
      <c r="B42" s="159" t="s">
        <v>52</v>
      </c>
      <c r="C42" s="38" t="s">
        <v>88</v>
      </c>
      <c r="D42" s="49">
        <v>2.7333135566522695</v>
      </c>
      <c r="E42" s="49">
        <v>3.2308577731174828</v>
      </c>
      <c r="F42" s="49">
        <v>3.8475537531916162</v>
      </c>
      <c r="G42" s="49">
        <v>4.2609157492273706</v>
      </c>
      <c r="H42" s="49">
        <v>4.4672287742886532</v>
      </c>
      <c r="I42" s="49">
        <v>5.187940292867637</v>
      </c>
      <c r="J42" s="83">
        <v>5.7608783318537373</v>
      </c>
      <c r="K42" s="12"/>
      <c r="L42" s="332" t="s">
        <v>21</v>
      </c>
      <c r="M42" s="159" t="s">
        <v>52</v>
      </c>
      <c r="N42" s="38" t="s">
        <v>88</v>
      </c>
      <c r="O42" s="56">
        <v>312260</v>
      </c>
      <c r="P42" s="56">
        <v>400373</v>
      </c>
      <c r="Q42" s="56">
        <v>507192</v>
      </c>
      <c r="R42" s="56">
        <v>629531</v>
      </c>
      <c r="S42" s="56">
        <v>691668</v>
      </c>
      <c r="T42" s="56">
        <v>843540</v>
      </c>
      <c r="U42" s="384">
        <f>+'16'!$U42</f>
        <v>1003562</v>
      </c>
    </row>
    <row r="43" spans="1:21" ht="13.95" customHeight="1" x14ac:dyDescent="0.3">
      <c r="A43" s="332"/>
      <c r="B43" s="159"/>
      <c r="C43" s="38" t="s">
        <v>89</v>
      </c>
      <c r="D43" s="49">
        <v>8.218729962170189E-2</v>
      </c>
      <c r="E43" s="49">
        <v>0.10144853364847199</v>
      </c>
      <c r="F43" s="49">
        <v>0.13494045663089252</v>
      </c>
      <c r="G43" s="49">
        <v>0.10318152730333689</v>
      </c>
      <c r="H43" s="49">
        <v>0.11143390535334151</v>
      </c>
      <c r="I43" s="49">
        <v>9.9023956125916301E-2</v>
      </c>
      <c r="J43" s="83">
        <v>0.10782164775072582</v>
      </c>
      <c r="K43" s="12"/>
      <c r="L43" s="82"/>
      <c r="M43" s="159"/>
      <c r="N43" s="38" t="s">
        <v>89</v>
      </c>
      <c r="O43" s="56">
        <v>8927.3266161323154</v>
      </c>
      <c r="P43" s="56">
        <v>11493.896915173918</v>
      </c>
      <c r="Q43" s="56">
        <v>17930.189626546573</v>
      </c>
      <c r="R43" s="56">
        <v>17654.924421312542</v>
      </c>
      <c r="S43" s="56">
        <v>17990.009829897004</v>
      </c>
      <c r="T43" s="56">
        <v>16783.411358973623</v>
      </c>
      <c r="U43" s="384">
        <f>+'16'!$U43</f>
        <v>19413.420501490818</v>
      </c>
    </row>
    <row r="44" spans="1:21" ht="13.95" customHeight="1" x14ac:dyDescent="0.3">
      <c r="A44" s="332"/>
      <c r="B44" s="159" t="s">
        <v>139</v>
      </c>
      <c r="C44" s="38" t="s">
        <v>88</v>
      </c>
      <c r="D44" s="49">
        <v>21.100172274207736</v>
      </c>
      <c r="E44" s="49">
        <v>23.046599309014621</v>
      </c>
      <c r="F44" s="49">
        <v>24.729449437627757</v>
      </c>
      <c r="G44" s="49">
        <v>25.797887407309339</v>
      </c>
      <c r="H44" s="49">
        <v>25.66655015295331</v>
      </c>
      <c r="I44" s="49">
        <v>26.927909561544812</v>
      </c>
      <c r="J44" s="83">
        <v>29.505734546975237</v>
      </c>
      <c r="K44" s="12"/>
      <c r="L44" s="82"/>
      <c r="M44" s="159" t="s">
        <v>139</v>
      </c>
      <c r="N44" s="38" t="s">
        <v>88</v>
      </c>
      <c r="O44" s="56">
        <v>2410532</v>
      </c>
      <c r="P44" s="56">
        <v>2855971</v>
      </c>
      <c r="Q44" s="56">
        <v>3259884</v>
      </c>
      <c r="R44" s="56">
        <v>3811521</v>
      </c>
      <c r="S44" s="56">
        <v>3973992</v>
      </c>
      <c r="T44" s="56">
        <v>4378379</v>
      </c>
      <c r="U44" s="384">
        <f>+'16'!$U44</f>
        <v>5139986</v>
      </c>
    </row>
    <row r="45" spans="1:21" ht="13.95" customHeight="1" x14ac:dyDescent="0.3">
      <c r="A45" s="332"/>
      <c r="B45" s="159"/>
      <c r="C45" s="38" t="s">
        <v>89</v>
      </c>
      <c r="D45" s="49">
        <v>0.38791943720388616</v>
      </c>
      <c r="E45" s="49">
        <v>0.41079135604951977</v>
      </c>
      <c r="F45" s="49">
        <v>0.5440342071022104</v>
      </c>
      <c r="G45" s="49">
        <v>0.44262448018309603</v>
      </c>
      <c r="H45" s="49">
        <v>0.30078106982183134</v>
      </c>
      <c r="I45" s="49">
        <v>0.30035719793529375</v>
      </c>
      <c r="J45" s="83">
        <v>0.39097428920854538</v>
      </c>
      <c r="K45" s="12"/>
      <c r="L45" s="82"/>
      <c r="M45" s="159"/>
      <c r="N45" s="38" t="s">
        <v>89</v>
      </c>
      <c r="O45" s="56">
        <v>46761.869307396271</v>
      </c>
      <c r="P45" s="56">
        <v>54815.448503444932</v>
      </c>
      <c r="Q45" s="56">
        <v>117666.39663161999</v>
      </c>
      <c r="R45" s="56">
        <v>98947.202245578257</v>
      </c>
      <c r="S45" s="56">
        <v>62315.913519897847</v>
      </c>
      <c r="T45" s="56">
        <v>63701.196043789714</v>
      </c>
      <c r="U45" s="384">
        <f>+'16'!$U45</f>
        <v>75447.708763672621</v>
      </c>
    </row>
    <row r="46" spans="1:21" ht="13.95" customHeight="1" x14ac:dyDescent="0.3">
      <c r="A46" s="332"/>
      <c r="B46" s="159" t="s">
        <v>140</v>
      </c>
      <c r="C46" s="38" t="s">
        <v>88</v>
      </c>
      <c r="D46" s="49">
        <v>75.724952642318357</v>
      </c>
      <c r="E46" s="49">
        <v>73.482633129758355</v>
      </c>
      <c r="F46" s="49">
        <v>71.145304036642159</v>
      </c>
      <c r="G46" s="49">
        <v>69.695943977165598</v>
      </c>
      <c r="H46" s="49">
        <v>69.23210616750228</v>
      </c>
      <c r="I46" s="49">
        <v>67.390996302991354</v>
      </c>
      <c r="J46" s="83">
        <v>62.610403555163671</v>
      </c>
      <c r="K46" s="12"/>
      <c r="L46" s="82"/>
      <c r="M46" s="159" t="s">
        <v>140</v>
      </c>
      <c r="N46" s="38" t="s">
        <v>88</v>
      </c>
      <c r="O46" s="56">
        <v>8650992</v>
      </c>
      <c r="P46" s="56">
        <v>9106084</v>
      </c>
      <c r="Q46" s="56">
        <v>9378512</v>
      </c>
      <c r="R46" s="56">
        <v>10297260</v>
      </c>
      <c r="S46" s="56">
        <v>10719315</v>
      </c>
      <c r="T46" s="56">
        <v>10956956</v>
      </c>
      <c r="U46" s="384">
        <f>+'16'!$U46</f>
        <v>10906917</v>
      </c>
    </row>
    <row r="47" spans="1:21" ht="13.95" customHeight="1" x14ac:dyDescent="0.3">
      <c r="A47" s="332"/>
      <c r="B47" s="159"/>
      <c r="C47" s="38" t="s">
        <v>89</v>
      </c>
      <c r="D47" s="49">
        <v>0.41087099177087721</v>
      </c>
      <c r="E47" s="49">
        <v>0.4387389485135928</v>
      </c>
      <c r="F47" s="49">
        <v>0.55990503529721725</v>
      </c>
      <c r="G47" s="49">
        <v>0.44401075104557092</v>
      </c>
      <c r="H47" s="49">
        <v>0.31900658629235551</v>
      </c>
      <c r="I47" s="49">
        <v>0.31584178685572717</v>
      </c>
      <c r="J47" s="83">
        <v>0.43574119430659364</v>
      </c>
      <c r="K47" s="12"/>
      <c r="L47" s="82"/>
      <c r="M47" s="159"/>
      <c r="N47" s="38" t="s">
        <v>89</v>
      </c>
      <c r="O47" s="56">
        <v>109388.00253335793</v>
      </c>
      <c r="P47" s="56">
        <v>135678.76922695638</v>
      </c>
      <c r="Q47" s="56">
        <v>281111.2969541963</v>
      </c>
      <c r="R47" s="56">
        <v>205343.98879161695</v>
      </c>
      <c r="S47" s="56">
        <v>117484.35823940713</v>
      </c>
      <c r="T47" s="56">
        <v>126688.40486621657</v>
      </c>
      <c r="U47" s="384">
        <f>+'16'!$U47</f>
        <v>192132.22804456812</v>
      </c>
    </row>
    <row r="48" spans="1:21" ht="13.95" customHeight="1" x14ac:dyDescent="0.3">
      <c r="A48" s="332"/>
      <c r="B48" s="159" t="s">
        <v>131</v>
      </c>
      <c r="C48" s="38" t="s">
        <v>88</v>
      </c>
      <c r="D48" s="49">
        <v>0.44156152682163496</v>
      </c>
      <c r="E48" s="49">
        <v>0.23990978810954477</v>
      </c>
      <c r="F48" s="49">
        <v>0.27769277253847119</v>
      </c>
      <c r="G48" s="49">
        <v>0.24525286629769427</v>
      </c>
      <c r="H48" s="49">
        <v>0.63411490525575021</v>
      </c>
      <c r="I48" s="49">
        <v>0.49315384259619161</v>
      </c>
      <c r="J48" s="83">
        <v>2.1229835660073495</v>
      </c>
      <c r="K48" s="12"/>
      <c r="L48" s="82"/>
      <c r="M48" s="159" t="s">
        <v>131</v>
      </c>
      <c r="N48" s="38" t="s">
        <v>88</v>
      </c>
      <c r="O48" s="56">
        <v>50445</v>
      </c>
      <c r="P48" s="56">
        <v>29730</v>
      </c>
      <c r="Q48" s="56">
        <v>36606</v>
      </c>
      <c r="R48" s="56">
        <v>36235</v>
      </c>
      <c r="S48" s="56">
        <v>98181</v>
      </c>
      <c r="T48" s="56">
        <v>80185</v>
      </c>
      <c r="U48" s="384">
        <f>+'16'!$U48</f>
        <v>369830</v>
      </c>
    </row>
    <row r="49" spans="1:21" ht="13.95" customHeight="1" x14ac:dyDescent="0.3">
      <c r="A49" s="332"/>
      <c r="B49" s="159"/>
      <c r="C49" s="38" t="s">
        <v>89</v>
      </c>
      <c r="D49" s="49">
        <v>5.3018725816877263E-2</v>
      </c>
      <c r="E49" s="49">
        <v>8.3326589215796623E-2</v>
      </c>
      <c r="F49" s="49">
        <v>3.8024876269086703E-2</v>
      </c>
      <c r="G49" s="49">
        <v>4.0295077833521958E-2</v>
      </c>
      <c r="H49" s="49">
        <v>3.6556107293520504E-2</v>
      </c>
      <c r="I49" s="49">
        <v>4.0958785749350718E-2</v>
      </c>
      <c r="J49" s="83">
        <v>7.4259813720310139E-2</v>
      </c>
      <c r="K49" s="12"/>
      <c r="L49" s="82"/>
      <c r="M49" s="159"/>
      <c r="N49" s="38" t="s">
        <v>89</v>
      </c>
      <c r="O49" s="56">
        <v>6086.387861934898</v>
      </c>
      <c r="P49" s="56">
        <v>10340.770914584919</v>
      </c>
      <c r="Q49" s="56">
        <v>4979.1719321451492</v>
      </c>
      <c r="R49" s="56">
        <v>5978.5320460485109</v>
      </c>
      <c r="S49" s="56">
        <v>5697.192049779761</v>
      </c>
      <c r="T49" s="56">
        <v>6710.6867853662516</v>
      </c>
      <c r="U49" s="384">
        <f>+'16'!$U49</f>
        <v>12632.339677039388</v>
      </c>
    </row>
    <row r="50" spans="1:21" ht="13.95" customHeight="1" x14ac:dyDescent="0.3">
      <c r="A50" s="332"/>
      <c r="B50" s="322" t="s">
        <v>6</v>
      </c>
      <c r="C50" s="38" t="s">
        <v>88</v>
      </c>
      <c r="D50" s="49">
        <v>100</v>
      </c>
      <c r="E50" s="49">
        <v>100</v>
      </c>
      <c r="F50" s="49">
        <v>100</v>
      </c>
      <c r="G50" s="49">
        <v>100</v>
      </c>
      <c r="H50" s="49">
        <v>100</v>
      </c>
      <c r="I50" s="49">
        <v>100</v>
      </c>
      <c r="J50" s="83">
        <v>100</v>
      </c>
      <c r="K50" s="12"/>
      <c r="L50" s="82"/>
      <c r="M50" s="322" t="s">
        <v>6</v>
      </c>
      <c r="N50" s="38" t="s">
        <v>88</v>
      </c>
      <c r="O50" s="56">
        <v>11424229</v>
      </c>
      <c r="P50" s="56">
        <v>12392158</v>
      </c>
      <c r="Q50" s="56">
        <v>13182194</v>
      </c>
      <c r="R50" s="56">
        <v>14774547</v>
      </c>
      <c r="S50" s="56">
        <v>15483156</v>
      </c>
      <c r="T50" s="56">
        <v>16259060</v>
      </c>
      <c r="U50" s="384">
        <f>+'16'!$U50</f>
        <v>17420295</v>
      </c>
    </row>
    <row r="51" spans="1:21" ht="13.95" customHeight="1" x14ac:dyDescent="0.3">
      <c r="A51" s="332"/>
      <c r="B51" s="159"/>
      <c r="C51" s="38" t="s">
        <v>89</v>
      </c>
      <c r="D51" s="49">
        <v>0</v>
      </c>
      <c r="E51" s="49">
        <v>0</v>
      </c>
      <c r="F51" s="49">
        <v>0</v>
      </c>
      <c r="G51" s="49">
        <v>0</v>
      </c>
      <c r="H51" s="49">
        <v>0</v>
      </c>
      <c r="I51" s="49">
        <v>0</v>
      </c>
      <c r="J51" s="83">
        <v>0</v>
      </c>
      <c r="K51" s="12"/>
      <c r="L51" s="82"/>
      <c r="M51" s="159"/>
      <c r="N51" s="38" t="s">
        <v>89</v>
      </c>
      <c r="O51" s="56">
        <v>117127.07351133804</v>
      </c>
      <c r="P51" s="56">
        <v>148819.55970318447</v>
      </c>
      <c r="Q51" s="56">
        <v>372314.69530548417</v>
      </c>
      <c r="R51" s="56">
        <v>278715.72350475815</v>
      </c>
      <c r="S51" s="56">
        <v>154078.77547809694</v>
      </c>
      <c r="T51" s="56">
        <v>163365.20637213654</v>
      </c>
      <c r="U51" s="384">
        <f>+'16'!$U51</f>
        <v>231039.68154737155</v>
      </c>
    </row>
    <row r="52" spans="1:21" ht="13.95" customHeight="1" x14ac:dyDescent="0.3">
      <c r="A52" s="332"/>
      <c r="B52" s="278"/>
      <c r="C52" s="278"/>
      <c r="D52" s="278"/>
      <c r="E52" s="322"/>
      <c r="F52" s="322"/>
      <c r="G52" s="322"/>
      <c r="H52" s="322"/>
      <c r="I52" s="483"/>
      <c r="J52" s="104"/>
      <c r="K52" s="12"/>
      <c r="L52" s="82"/>
      <c r="M52" s="278"/>
      <c r="N52" s="278"/>
      <c r="O52" s="18"/>
      <c r="P52" s="18"/>
      <c r="Q52" s="18"/>
      <c r="R52" s="18"/>
      <c r="S52" s="18"/>
      <c r="T52" s="18"/>
      <c r="U52" s="384"/>
    </row>
    <row r="53" spans="1:21" ht="13.95" customHeight="1" x14ac:dyDescent="0.3">
      <c r="A53" s="332" t="s">
        <v>6</v>
      </c>
      <c r="B53" s="159" t="s">
        <v>52</v>
      </c>
      <c r="C53" s="38" t="s">
        <v>88</v>
      </c>
      <c r="D53" s="49">
        <v>2.3493105763747937</v>
      </c>
      <c r="E53" s="49">
        <v>2.861802580801172</v>
      </c>
      <c r="F53" s="49">
        <v>3.3256814260526486</v>
      </c>
      <c r="G53" s="49">
        <v>3.9379657849729424</v>
      </c>
      <c r="H53" s="49">
        <v>4.225542455144339</v>
      </c>
      <c r="I53" s="49">
        <v>5.0171234108925988</v>
      </c>
      <c r="J53" s="83">
        <v>5.4651995035960619</v>
      </c>
      <c r="K53" s="12"/>
      <c r="L53" s="332" t="s">
        <v>6</v>
      </c>
      <c r="M53" s="159" t="s">
        <v>52</v>
      </c>
      <c r="N53" s="38" t="s">
        <v>88</v>
      </c>
      <c r="O53" s="60">
        <v>378591</v>
      </c>
      <c r="P53" s="60">
        <v>474568</v>
      </c>
      <c r="Q53" s="60">
        <v>563414</v>
      </c>
      <c r="R53" s="60">
        <v>679544</v>
      </c>
      <c r="S53" s="60">
        <v>740719</v>
      </c>
      <c r="T53" s="60">
        <v>892413</v>
      </c>
      <c r="U53" s="384">
        <f>+'16'!$U53</f>
        <v>1067489</v>
      </c>
    </row>
    <row r="54" spans="1:21" ht="13.95" customHeight="1" x14ac:dyDescent="0.3">
      <c r="A54" s="332"/>
      <c r="B54" s="159"/>
      <c r="C54" s="38" t="s">
        <v>89</v>
      </c>
      <c r="D54" s="49">
        <v>6.2325266171775882E-2</v>
      </c>
      <c r="E54" s="49">
        <v>8.0276887808333683E-2</v>
      </c>
      <c r="F54" s="49">
        <v>0.11141076426331861</v>
      </c>
      <c r="G54" s="49">
        <v>9.014109544303496E-2</v>
      </c>
      <c r="H54" s="49">
        <v>9.8719508842014081E-2</v>
      </c>
      <c r="I54" s="49">
        <v>9.5590204680396598E-2</v>
      </c>
      <c r="J54" s="83">
        <v>0.10017883189025628</v>
      </c>
      <c r="K54" s="12"/>
      <c r="L54" s="82"/>
      <c r="M54" s="159"/>
      <c r="N54" s="38" t="s">
        <v>89</v>
      </c>
      <c r="O54" s="60">
        <v>9631.1166137778182</v>
      </c>
      <c r="P54" s="60">
        <v>12158.714669078981</v>
      </c>
      <c r="Q54" s="60">
        <v>18976.015132724639</v>
      </c>
      <c r="R54" s="60">
        <v>18158.563955146517</v>
      </c>
      <c r="S54" s="60">
        <v>18197.592050540545</v>
      </c>
      <c r="T54" s="60">
        <v>17664.628366837693</v>
      </c>
      <c r="U54" s="384">
        <f>+'16'!$U54</f>
        <v>20224.973416660832</v>
      </c>
    </row>
    <row r="55" spans="1:21" ht="13.95" customHeight="1" x14ac:dyDescent="0.3">
      <c r="A55" s="332"/>
      <c r="B55" s="159" t="s">
        <v>139</v>
      </c>
      <c r="C55" s="38" t="s">
        <v>88</v>
      </c>
      <c r="D55" s="49">
        <v>22.127066469756748</v>
      </c>
      <c r="E55" s="49">
        <v>24.666053783927776</v>
      </c>
      <c r="F55" s="49">
        <v>26.539783523234036</v>
      </c>
      <c r="G55" s="49">
        <v>27.067180823331</v>
      </c>
      <c r="H55" s="49">
        <v>27.101387599004195</v>
      </c>
      <c r="I55" s="49">
        <v>27.893591083637894</v>
      </c>
      <c r="J55" s="83">
        <v>31.02532806893953</v>
      </c>
      <c r="K55" s="12"/>
      <c r="L55" s="82"/>
      <c r="M55" s="159" t="s">
        <v>139</v>
      </c>
      <c r="N55" s="38" t="s">
        <v>88</v>
      </c>
      <c r="O55" s="60">
        <v>3565773</v>
      </c>
      <c r="P55" s="60">
        <v>4090331</v>
      </c>
      <c r="Q55" s="60">
        <v>4496187</v>
      </c>
      <c r="R55" s="60">
        <v>4670772</v>
      </c>
      <c r="S55" s="60">
        <v>4750754</v>
      </c>
      <c r="T55" s="60">
        <v>4961529</v>
      </c>
      <c r="U55" s="384">
        <f>+'16'!$U55</f>
        <v>6060016</v>
      </c>
    </row>
    <row r="56" spans="1:21" ht="13.95" customHeight="1" x14ac:dyDescent="0.3">
      <c r="A56" s="332"/>
      <c r="B56" s="159"/>
      <c r="C56" s="38" t="s">
        <v>89</v>
      </c>
      <c r="D56" s="49">
        <v>0.32871109568718276</v>
      </c>
      <c r="E56" s="49">
        <v>0.36308429033706546</v>
      </c>
      <c r="F56" s="49">
        <v>0.51048319814957099</v>
      </c>
      <c r="G56" s="49">
        <v>0.3966372708339938</v>
      </c>
      <c r="H56" s="49">
        <v>0.28597287748813899</v>
      </c>
      <c r="I56" s="49">
        <v>0.30167854251183368</v>
      </c>
      <c r="J56" s="83">
        <v>0.37363604856760757</v>
      </c>
      <c r="K56" s="12"/>
      <c r="L56" s="82"/>
      <c r="M56" s="159"/>
      <c r="N56" s="38" t="s">
        <v>89</v>
      </c>
      <c r="O56" s="60">
        <v>58162.500619181053</v>
      </c>
      <c r="P56" s="60">
        <v>64813.556850227978</v>
      </c>
      <c r="Q56" s="60">
        <v>159155.80089097709</v>
      </c>
      <c r="R56" s="60">
        <v>108465.02188722002</v>
      </c>
      <c r="S56" s="60">
        <v>69263.554705501956</v>
      </c>
      <c r="T56" s="60">
        <v>72234.724435181837</v>
      </c>
      <c r="U56" s="384">
        <f>+'16'!$U56</f>
        <v>82958.300365616364</v>
      </c>
    </row>
    <row r="57" spans="1:21" ht="13.95" customHeight="1" x14ac:dyDescent="0.3">
      <c r="A57" s="332"/>
      <c r="B57" s="159" t="s">
        <v>140</v>
      </c>
      <c r="C57" s="38" t="s">
        <v>88</v>
      </c>
      <c r="D57" s="49">
        <v>75.18111561147785</v>
      </c>
      <c r="E57" s="49">
        <v>72.260153345311579</v>
      </c>
      <c r="F57" s="49">
        <v>69.8950494383256</v>
      </c>
      <c r="G57" s="49">
        <v>68.769908402298327</v>
      </c>
      <c r="H57" s="49">
        <v>68.069797530571222</v>
      </c>
      <c r="I57" s="49">
        <v>66.593888328690326</v>
      </c>
      <c r="J57" s="83">
        <v>61.485080235587084</v>
      </c>
      <c r="K57" s="12"/>
      <c r="L57" s="82"/>
      <c r="M57" s="159" t="s">
        <v>140</v>
      </c>
      <c r="N57" s="38" t="s">
        <v>88</v>
      </c>
      <c r="O57" s="60">
        <v>12115424</v>
      </c>
      <c r="P57" s="60">
        <v>11982782</v>
      </c>
      <c r="Q57" s="60">
        <v>11841137</v>
      </c>
      <c r="R57" s="60">
        <v>11867086</v>
      </c>
      <c r="S57" s="60">
        <v>11932336</v>
      </c>
      <c r="T57" s="60">
        <v>11845284</v>
      </c>
      <c r="U57" s="384">
        <f>+'16'!$U57</f>
        <v>12009561</v>
      </c>
    </row>
    <row r="58" spans="1:21" ht="13.95" customHeight="1" x14ac:dyDescent="0.3">
      <c r="A58" s="332"/>
      <c r="B58" s="159"/>
      <c r="C58" s="38" t="s">
        <v>89</v>
      </c>
      <c r="D58" s="49">
        <v>0.34282230138528963</v>
      </c>
      <c r="E58" s="49">
        <v>0.38292991159676415</v>
      </c>
      <c r="F58" s="49">
        <v>0.51154755955156983</v>
      </c>
      <c r="G58" s="49">
        <v>0.39891001545557653</v>
      </c>
      <c r="H58" s="49">
        <v>0.30613016408771021</v>
      </c>
      <c r="I58" s="49">
        <v>0.31205780078670425</v>
      </c>
      <c r="J58" s="83">
        <v>0.40656677435157068</v>
      </c>
      <c r="K58" s="12"/>
      <c r="L58" s="82"/>
      <c r="M58" s="159"/>
      <c r="N58" s="38" t="s">
        <v>89</v>
      </c>
      <c r="O58" s="60">
        <v>120741.0217480969</v>
      </c>
      <c r="P58" s="60">
        <v>153977.58670646863</v>
      </c>
      <c r="Q58" s="60">
        <v>323665.21318038309</v>
      </c>
      <c r="R58" s="60">
        <v>217009.3086206349</v>
      </c>
      <c r="S58" s="60">
        <v>126580.38276078086</v>
      </c>
      <c r="T58" s="60">
        <v>129867.26091295198</v>
      </c>
      <c r="U58" s="384">
        <f>+'16'!$U58</f>
        <v>197071.58930702467</v>
      </c>
    </row>
    <row r="59" spans="1:21" ht="13.95" customHeight="1" x14ac:dyDescent="0.3">
      <c r="A59" s="332"/>
      <c r="B59" s="159" t="s">
        <v>131</v>
      </c>
      <c r="C59" s="38" t="s">
        <v>88</v>
      </c>
      <c r="D59" s="49">
        <v>0.34250734239061875</v>
      </c>
      <c r="E59" s="49">
        <v>0.21199028995946712</v>
      </c>
      <c r="F59" s="49">
        <v>0.23948561238770791</v>
      </c>
      <c r="G59" s="49">
        <v>0.22494498939773541</v>
      </c>
      <c r="H59" s="49">
        <v>0.60327241528024667</v>
      </c>
      <c r="I59" s="49">
        <v>0.49539717677917511</v>
      </c>
      <c r="J59" s="83">
        <v>2.0243921918773244</v>
      </c>
      <c r="K59" s="12"/>
      <c r="L59" s="82"/>
      <c r="M59" s="159" t="s">
        <v>131</v>
      </c>
      <c r="N59" s="38" t="s">
        <v>88</v>
      </c>
      <c r="O59" s="60">
        <v>55195</v>
      </c>
      <c r="P59" s="60">
        <v>35154</v>
      </c>
      <c r="Q59" s="60">
        <v>40572</v>
      </c>
      <c r="R59" s="60">
        <v>38817</v>
      </c>
      <c r="S59" s="60">
        <v>105751</v>
      </c>
      <c r="T59" s="60">
        <v>88118</v>
      </c>
      <c r="U59" s="384">
        <f>+'16'!$U59</f>
        <v>395414</v>
      </c>
    </row>
    <row r="60" spans="1:21" ht="13.95" customHeight="1" x14ac:dyDescent="0.3">
      <c r="A60" s="332"/>
      <c r="B60" s="159"/>
      <c r="C60" s="38" t="s">
        <v>89</v>
      </c>
      <c r="D60" s="49">
        <v>3.8806359543862495E-2</v>
      </c>
      <c r="E60" s="49">
        <v>6.2921641217506319E-2</v>
      </c>
      <c r="F60" s="49">
        <v>3.4193590283728509E-2</v>
      </c>
      <c r="G60" s="49">
        <v>3.4758996461890637E-2</v>
      </c>
      <c r="H60" s="49">
        <v>3.5613353177951099E-2</v>
      </c>
      <c r="I60" s="49">
        <v>4.1358627421818277E-2</v>
      </c>
      <c r="J60" s="83">
        <v>6.5704973216604262E-2</v>
      </c>
      <c r="K60" s="12"/>
      <c r="L60" s="82"/>
      <c r="M60" s="159"/>
      <c r="N60" s="38" t="s">
        <v>89</v>
      </c>
      <c r="O60" s="60">
        <v>6265.2203773305355</v>
      </c>
      <c r="P60" s="60">
        <v>10444.245883480151</v>
      </c>
      <c r="Q60" s="60">
        <v>5757.748006583899</v>
      </c>
      <c r="R60" s="60">
        <v>6021.9203223600061</v>
      </c>
      <c r="S60" s="60">
        <v>6269.561438342701</v>
      </c>
      <c r="T60" s="60">
        <v>7403.1172332655296</v>
      </c>
      <c r="U60" s="384">
        <f>+'16'!$U60</f>
        <v>12696.989380235136</v>
      </c>
    </row>
    <row r="61" spans="1:21" ht="13.95" customHeight="1" x14ac:dyDescent="0.3">
      <c r="A61" s="332"/>
      <c r="B61" s="322" t="s">
        <v>6</v>
      </c>
      <c r="C61" s="38" t="s">
        <v>88</v>
      </c>
      <c r="D61" s="49">
        <v>100</v>
      </c>
      <c r="E61" s="49">
        <v>100</v>
      </c>
      <c r="F61" s="49">
        <v>100</v>
      </c>
      <c r="G61" s="49">
        <v>100</v>
      </c>
      <c r="H61" s="49">
        <v>100</v>
      </c>
      <c r="I61" s="49">
        <v>100</v>
      </c>
      <c r="J61" s="83">
        <v>100</v>
      </c>
      <c r="K61" s="12"/>
      <c r="L61" s="82"/>
      <c r="M61" s="322" t="s">
        <v>6</v>
      </c>
      <c r="N61" s="38" t="s">
        <v>88</v>
      </c>
      <c r="O61" s="60">
        <v>16114983</v>
      </c>
      <c r="P61" s="60">
        <v>16582835</v>
      </c>
      <c r="Q61" s="60">
        <v>16941310</v>
      </c>
      <c r="R61" s="60">
        <v>17256219</v>
      </c>
      <c r="S61" s="60">
        <v>17529560</v>
      </c>
      <c r="T61" s="60">
        <v>17787344</v>
      </c>
      <c r="U61" s="384">
        <f>+'16'!$U61</f>
        <v>19532480</v>
      </c>
    </row>
    <row r="62" spans="1:21" ht="13.95" customHeight="1" x14ac:dyDescent="0.3">
      <c r="A62" s="332"/>
      <c r="B62" s="159"/>
      <c r="C62" s="38" t="s">
        <v>89</v>
      </c>
      <c r="D62" s="49">
        <v>0</v>
      </c>
      <c r="E62" s="49">
        <v>0</v>
      </c>
      <c r="F62" s="49">
        <v>0</v>
      </c>
      <c r="G62" s="49">
        <v>0</v>
      </c>
      <c r="H62" s="49">
        <v>0</v>
      </c>
      <c r="I62" s="49">
        <v>0</v>
      </c>
      <c r="J62" s="83">
        <v>0</v>
      </c>
      <c r="K62" s="12"/>
      <c r="L62" s="82"/>
      <c r="M62" s="159"/>
      <c r="N62" s="38" t="s">
        <v>89</v>
      </c>
      <c r="O62" s="60">
        <v>132797.83308189386</v>
      </c>
      <c r="P62" s="60">
        <v>169222.90614068555</v>
      </c>
      <c r="Q62" s="60">
        <v>454251.30856128596</v>
      </c>
      <c r="R62" s="60">
        <v>300170.3505540273</v>
      </c>
      <c r="S62" s="60">
        <v>168944.93671987896</v>
      </c>
      <c r="T62" s="60">
        <v>172274.23581388436</v>
      </c>
      <c r="U62" s="384">
        <f>+'16'!$U62</f>
        <v>241308.57418583112</v>
      </c>
    </row>
    <row r="63" spans="1:21" ht="13.95" customHeight="1" x14ac:dyDescent="0.3">
      <c r="A63" s="106"/>
      <c r="B63" s="58"/>
      <c r="C63" s="58"/>
      <c r="D63" s="58"/>
      <c r="E63" s="58"/>
      <c r="F63" s="58"/>
      <c r="G63" s="58"/>
      <c r="H63" s="58"/>
      <c r="I63" s="58"/>
      <c r="J63" s="303"/>
      <c r="K63" s="160"/>
      <c r="L63" s="433"/>
      <c r="M63" s="223"/>
      <c r="N63" s="223"/>
      <c r="O63" s="58"/>
      <c r="P63" s="58"/>
      <c r="Q63" s="58"/>
      <c r="R63" s="58"/>
      <c r="S63" s="41"/>
      <c r="T63" s="41"/>
      <c r="U63" s="4"/>
    </row>
    <row r="64" spans="1:21" ht="16.5" customHeight="1" x14ac:dyDescent="0.3">
      <c r="A64" s="650" t="s">
        <v>115</v>
      </c>
      <c r="B64" s="650"/>
      <c r="C64" s="650"/>
      <c r="D64" s="650"/>
      <c r="E64" s="650"/>
      <c r="F64" s="650"/>
      <c r="G64" s="650"/>
      <c r="H64" s="650"/>
      <c r="I64" s="650"/>
      <c r="J64" s="650"/>
      <c r="K64" s="22"/>
      <c r="L64" s="651" t="s">
        <v>115</v>
      </c>
      <c r="M64" s="651"/>
      <c r="N64" s="651"/>
      <c r="O64" s="651"/>
      <c r="P64" s="651"/>
      <c r="Q64" s="651"/>
      <c r="R64" s="651"/>
      <c r="S64" s="651"/>
      <c r="T64" s="651"/>
      <c r="U64" s="651"/>
    </row>
    <row r="65" spans="1:21" ht="13.8"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row>
    <row r="66" spans="1:21" ht="13.8" x14ac:dyDescent="0.3">
      <c r="A66" s="651" t="s">
        <v>46</v>
      </c>
      <c r="B66" s="651"/>
      <c r="C66" s="651"/>
      <c r="D66" s="651"/>
      <c r="E66" s="651"/>
      <c r="F66" s="651"/>
      <c r="G66" s="651"/>
      <c r="H66" s="651"/>
      <c r="I66" s="651"/>
      <c r="J66" s="651"/>
      <c r="K66" s="22"/>
      <c r="L66" s="651" t="s">
        <v>46</v>
      </c>
      <c r="M66" s="651"/>
      <c r="N66" s="651"/>
      <c r="O66" s="651"/>
      <c r="P66" s="651"/>
      <c r="Q66" s="651"/>
      <c r="R66" s="651"/>
      <c r="S66" s="651"/>
      <c r="T66" s="651"/>
      <c r="U66" s="651"/>
    </row>
    <row r="67" spans="1:21" ht="13.8"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row>
    <row r="68" spans="1:21" ht="13.8"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1" ht="13.8"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1" ht="53.25"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1" ht="66" customHeight="1" x14ac:dyDescent="0.3">
      <c r="A71" s="647" t="s">
        <v>440</v>
      </c>
      <c r="B71" s="647"/>
      <c r="C71" s="647"/>
      <c r="D71" s="647"/>
      <c r="E71" s="647"/>
      <c r="F71" s="647"/>
      <c r="G71" s="647"/>
      <c r="H71" s="647"/>
      <c r="I71" s="647"/>
      <c r="J71" s="647"/>
      <c r="K71" s="219"/>
      <c r="L71" s="647" t="s">
        <v>440</v>
      </c>
      <c r="M71" s="647"/>
      <c r="N71" s="647"/>
      <c r="O71" s="647"/>
      <c r="P71" s="647"/>
      <c r="Q71" s="647"/>
      <c r="R71" s="647"/>
      <c r="S71" s="647"/>
      <c r="T71" s="647"/>
      <c r="U71" s="647"/>
    </row>
    <row r="72" spans="1:21" ht="13.8" x14ac:dyDescent="0.3">
      <c r="A72" s="637" t="s">
        <v>441</v>
      </c>
      <c r="B72" s="637"/>
      <c r="C72" s="637"/>
      <c r="D72" s="637"/>
      <c r="E72" s="637"/>
      <c r="F72" s="637"/>
      <c r="G72" s="637"/>
      <c r="H72" s="637"/>
      <c r="I72" s="637"/>
      <c r="J72" s="637"/>
      <c r="K72" s="219"/>
      <c r="L72" s="637" t="s">
        <v>441</v>
      </c>
      <c r="M72" s="637"/>
      <c r="N72" s="637"/>
      <c r="O72" s="637"/>
      <c r="P72" s="637"/>
      <c r="Q72" s="637"/>
      <c r="R72" s="637"/>
      <c r="S72" s="637"/>
      <c r="T72" s="637"/>
      <c r="U72" s="637"/>
    </row>
    <row r="73" spans="1:21" ht="13.8" x14ac:dyDescent="0.3">
      <c r="K73" s="9"/>
      <c r="L73" s="9"/>
      <c r="M73" s="9"/>
      <c r="N73" s="331"/>
      <c r="O73" s="9"/>
      <c r="P73" s="9"/>
      <c r="Q73" s="9"/>
      <c r="R73" s="9"/>
      <c r="S73" s="9"/>
      <c r="T73" s="331"/>
      <c r="U73" s="9"/>
    </row>
    <row r="74" spans="1:21" ht="13.8" x14ac:dyDescent="0.3">
      <c r="M74" s="331"/>
    </row>
    <row r="75" spans="1:21" ht="13.8" x14ac:dyDescent="0.3">
      <c r="M75" s="331"/>
    </row>
    <row r="76" spans="1:21" ht="13.8" x14ac:dyDescent="0.3">
      <c r="M76" s="331"/>
    </row>
    <row r="77" spans="1:21" ht="13.8" x14ac:dyDescent="0.3">
      <c r="M77" s="331"/>
    </row>
  </sheetData>
  <mergeCells count="24">
    <mergeCell ref="A72:J72"/>
    <mergeCell ref="L71:U71"/>
    <mergeCell ref="L72:U72"/>
    <mergeCell ref="A67:J67"/>
    <mergeCell ref="L67:U67"/>
    <mergeCell ref="A70:J70"/>
    <mergeCell ref="A71:J71"/>
    <mergeCell ref="A68:J68"/>
    <mergeCell ref="L68:U68"/>
    <mergeCell ref="A69:J69"/>
    <mergeCell ref="L69:U69"/>
    <mergeCell ref="L70:U70"/>
    <mergeCell ref="A65:J65"/>
    <mergeCell ref="L65:U65"/>
    <mergeCell ref="A66:J66"/>
    <mergeCell ref="L66:U66"/>
    <mergeCell ref="A64:J64"/>
    <mergeCell ref="L64:U64"/>
    <mergeCell ref="A3:J3"/>
    <mergeCell ref="L3:U3"/>
    <mergeCell ref="A4:J4"/>
    <mergeCell ref="L4:U4"/>
    <mergeCell ref="A5:J5"/>
    <mergeCell ref="L5:U5"/>
  </mergeCells>
  <conditionalFormatting sqref="M74:M77">
    <cfRule type="cellIs" dxfId="102" priority="1" operator="greaterThan">
      <formula>1.96</formula>
    </cfRule>
  </conditionalFormatting>
  <hyperlinks>
    <hyperlink ref="A1" location="Indice!A1" display="Indice" xr:uid="{6D5F5B87-CFF4-4FFE-99FC-4A73147CBB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25"/>
  <dimension ref="A1:L105"/>
  <sheetViews>
    <sheetView workbookViewId="0">
      <selection activeCell="A73" sqref="A73"/>
    </sheetView>
  </sheetViews>
  <sheetFormatPr baseColWidth="10" defaultColWidth="11.5546875" defaultRowHeight="13.8" x14ac:dyDescent="0.3"/>
  <cols>
    <col min="1" max="1" width="17.88671875" style="9" customWidth="1"/>
    <col min="2" max="2" width="15.33203125" style="9" customWidth="1"/>
    <col min="3" max="3" width="12.5546875" style="331" customWidth="1"/>
    <col min="4" max="8" width="11.5546875" style="9"/>
    <col min="9" max="9" width="11.5546875" style="331"/>
    <col min="10" max="16384" width="11.5546875" style="9"/>
  </cols>
  <sheetData>
    <row r="1" spans="1:10" s="331" customFormat="1" x14ac:dyDescent="0.3">
      <c r="A1" s="548" t="s">
        <v>257</v>
      </c>
    </row>
    <row r="3" spans="1:10" ht="12.75" customHeight="1" x14ac:dyDescent="0.3">
      <c r="A3" s="661" t="s">
        <v>79</v>
      </c>
      <c r="B3" s="661"/>
      <c r="C3" s="661"/>
      <c r="D3" s="661"/>
      <c r="E3" s="661"/>
      <c r="F3" s="661"/>
      <c r="G3" s="661"/>
      <c r="H3" s="661"/>
      <c r="I3" s="661"/>
      <c r="J3" s="661"/>
    </row>
    <row r="4" spans="1:10" ht="12.75" customHeight="1" x14ac:dyDescent="0.3">
      <c r="A4" s="661" t="s">
        <v>244</v>
      </c>
      <c r="B4" s="661"/>
      <c r="C4" s="661"/>
      <c r="D4" s="661"/>
      <c r="E4" s="661"/>
      <c r="F4" s="661"/>
      <c r="G4" s="661"/>
      <c r="H4" s="661"/>
      <c r="I4" s="661"/>
      <c r="J4" s="661"/>
    </row>
    <row r="5" spans="1:10" ht="12.75" customHeight="1" x14ac:dyDescent="0.3">
      <c r="A5" s="662" t="s">
        <v>26</v>
      </c>
      <c r="B5" s="662"/>
      <c r="C5" s="662"/>
      <c r="D5" s="662"/>
      <c r="E5" s="662"/>
      <c r="F5" s="662"/>
      <c r="G5" s="662"/>
      <c r="H5" s="662"/>
      <c r="I5" s="662"/>
      <c r="J5" s="662"/>
    </row>
    <row r="6" spans="1:10" ht="12.75" customHeight="1" x14ac:dyDescent="0.3">
      <c r="A6" s="186"/>
      <c r="B6" s="187"/>
      <c r="C6" s="187"/>
      <c r="D6" s="187"/>
      <c r="E6" s="187"/>
      <c r="F6" s="188"/>
      <c r="G6" s="188"/>
      <c r="H6" s="188"/>
      <c r="I6" s="188"/>
      <c r="J6" s="188"/>
    </row>
    <row r="7" spans="1:10" ht="12.75" customHeight="1" x14ac:dyDescent="0.3">
      <c r="A7" s="438"/>
      <c r="B7" s="189"/>
      <c r="C7" s="207"/>
      <c r="D7" s="91">
        <v>2006</v>
      </c>
      <c r="E7" s="91">
        <v>2009</v>
      </c>
      <c r="F7" s="91">
        <v>2011</v>
      </c>
      <c r="G7" s="91">
        <v>2013</v>
      </c>
      <c r="H7" s="91">
        <v>2015</v>
      </c>
      <c r="I7" s="91">
        <v>2017</v>
      </c>
      <c r="J7" s="226">
        <v>2020</v>
      </c>
    </row>
    <row r="8" spans="1:10" ht="12.75" customHeight="1" x14ac:dyDescent="0.3">
      <c r="A8" s="438"/>
      <c r="B8" s="189"/>
      <c r="C8" s="206"/>
      <c r="D8" s="330"/>
      <c r="E8" s="330"/>
      <c r="F8" s="330"/>
      <c r="G8" s="330"/>
      <c r="H8" s="330"/>
      <c r="I8" s="488"/>
      <c r="J8" s="352"/>
    </row>
    <row r="9" spans="1:10" ht="12.75" customHeight="1" x14ac:dyDescent="0.3">
      <c r="A9" s="332" t="s">
        <v>41</v>
      </c>
      <c r="B9" s="15" t="s">
        <v>181</v>
      </c>
      <c r="C9" s="22" t="s">
        <v>88</v>
      </c>
      <c r="D9" s="340">
        <v>458817</v>
      </c>
      <c r="E9" s="340">
        <v>320326</v>
      </c>
      <c r="F9" s="340">
        <v>285874</v>
      </c>
      <c r="G9" s="340">
        <v>154254</v>
      </c>
      <c r="H9" s="340">
        <v>123915</v>
      </c>
      <c r="I9" s="340">
        <v>82501</v>
      </c>
      <c r="J9" s="501">
        <v>181059</v>
      </c>
    </row>
    <row r="10" spans="1:10" s="331" customFormat="1" ht="12.75" customHeight="1" x14ac:dyDescent="0.3">
      <c r="A10" s="332"/>
      <c r="B10" s="15"/>
      <c r="C10" s="22" t="s">
        <v>89</v>
      </c>
      <c r="D10" s="340">
        <v>11262.962402948713</v>
      </c>
      <c r="E10" s="340">
        <v>10006.549658122523</v>
      </c>
      <c r="F10" s="340">
        <v>16847.913379825361</v>
      </c>
      <c r="G10" s="340">
        <v>6258.7141094105964</v>
      </c>
      <c r="H10" s="340">
        <v>4881.3054198756308</v>
      </c>
      <c r="I10" s="340">
        <v>4262.800269054781</v>
      </c>
      <c r="J10" s="501">
        <v>7480.1191999384018</v>
      </c>
    </row>
    <row r="11" spans="1:10" ht="12.75" customHeight="1" x14ac:dyDescent="0.3">
      <c r="A11" s="2"/>
      <c r="B11" s="15" t="s">
        <v>182</v>
      </c>
      <c r="C11" s="22" t="s">
        <v>88</v>
      </c>
      <c r="D11" s="340">
        <v>128525</v>
      </c>
      <c r="E11" s="340">
        <v>156358</v>
      </c>
      <c r="F11" s="340">
        <v>91426</v>
      </c>
      <c r="G11" s="340">
        <v>56806</v>
      </c>
      <c r="H11" s="340">
        <v>51392</v>
      </c>
      <c r="I11" s="340">
        <v>40524</v>
      </c>
      <c r="J11" s="501">
        <v>82272</v>
      </c>
    </row>
    <row r="12" spans="1:10" s="331" customFormat="1" ht="12.75" customHeight="1" x14ac:dyDescent="0.3">
      <c r="A12" s="2"/>
      <c r="B12" s="15"/>
      <c r="C12" s="22" t="s">
        <v>89</v>
      </c>
      <c r="D12" s="340">
        <v>5502.6876706912153</v>
      </c>
      <c r="E12" s="340">
        <v>6611.2146006441199</v>
      </c>
      <c r="F12" s="340">
        <v>6668.6920971486652</v>
      </c>
      <c r="G12" s="340">
        <v>3367.930390091959</v>
      </c>
      <c r="H12" s="340">
        <v>4298.9821631503901</v>
      </c>
      <c r="I12" s="340">
        <v>2801.0790610511526</v>
      </c>
      <c r="J12" s="501">
        <v>4401.8225676925595</v>
      </c>
    </row>
    <row r="13" spans="1:10" ht="12.75" customHeight="1" x14ac:dyDescent="0.3">
      <c r="A13" s="2"/>
      <c r="B13" s="15" t="s">
        <v>180</v>
      </c>
      <c r="C13" s="22" t="s">
        <v>88</v>
      </c>
      <c r="D13" s="340">
        <v>587342</v>
      </c>
      <c r="E13" s="340">
        <v>476684</v>
      </c>
      <c r="F13" s="340">
        <v>377300</v>
      </c>
      <c r="G13" s="340">
        <v>211060</v>
      </c>
      <c r="H13" s="340">
        <v>175307</v>
      </c>
      <c r="I13" s="340">
        <v>123025</v>
      </c>
      <c r="J13" s="501">
        <v>263331</v>
      </c>
    </row>
    <row r="14" spans="1:10" s="331" customFormat="1" ht="12.75" customHeight="1" x14ac:dyDescent="0.3">
      <c r="A14" s="2"/>
      <c r="B14" s="15"/>
      <c r="C14" s="22" t="s">
        <v>89</v>
      </c>
      <c r="D14" s="340">
        <v>14103.047496612167</v>
      </c>
      <c r="E14" s="340">
        <v>14224.509681139265</v>
      </c>
      <c r="F14" s="340">
        <v>19452.443826564824</v>
      </c>
      <c r="G14" s="340">
        <v>7781.4234898619088</v>
      </c>
      <c r="H14" s="340">
        <v>7243.8081187333437</v>
      </c>
      <c r="I14" s="340">
        <v>5523.0810000000001</v>
      </c>
      <c r="J14" s="501">
        <v>9168.7161772072468</v>
      </c>
    </row>
    <row r="15" spans="1:10" ht="12.75" customHeight="1" x14ac:dyDescent="0.3">
      <c r="A15" s="2"/>
      <c r="B15" s="15" t="s">
        <v>183</v>
      </c>
      <c r="C15" s="22" t="s">
        <v>88</v>
      </c>
      <c r="D15" s="340">
        <v>727122</v>
      </c>
      <c r="E15" s="340">
        <v>625318</v>
      </c>
      <c r="F15" s="340">
        <v>523932</v>
      </c>
      <c r="G15" s="340">
        <v>287830</v>
      </c>
      <c r="H15" s="340">
        <v>230563</v>
      </c>
      <c r="I15" s="340">
        <v>154266</v>
      </c>
      <c r="J15" s="501">
        <v>347203</v>
      </c>
    </row>
    <row r="16" spans="1:10" s="331" customFormat="1" ht="12.75" customHeight="1" x14ac:dyDescent="0.3">
      <c r="A16" s="2"/>
      <c r="B16" s="15"/>
      <c r="C16" s="22" t="s">
        <v>89</v>
      </c>
      <c r="D16" s="340">
        <v>16509.182932875941</v>
      </c>
      <c r="E16" s="340">
        <v>16813.407082166359</v>
      </c>
      <c r="F16" s="340">
        <v>19968.07837435259</v>
      </c>
      <c r="G16" s="340">
        <v>9849.440297933188</v>
      </c>
      <c r="H16" s="340">
        <v>8401.9131186618142</v>
      </c>
      <c r="I16" s="340">
        <v>6734.0649843676683</v>
      </c>
      <c r="J16" s="501">
        <v>12035.122250492826</v>
      </c>
    </row>
    <row r="17" spans="1:12" ht="12.75" customHeight="1" x14ac:dyDescent="0.3">
      <c r="A17" s="2"/>
      <c r="B17" s="15" t="s">
        <v>6</v>
      </c>
      <c r="C17" s="22" t="s">
        <v>88</v>
      </c>
      <c r="D17" s="340">
        <v>1314464</v>
      </c>
      <c r="E17" s="340">
        <v>1102002</v>
      </c>
      <c r="F17" s="340">
        <v>901232</v>
      </c>
      <c r="G17" s="340">
        <v>498890</v>
      </c>
      <c r="H17" s="340">
        <v>405870</v>
      </c>
      <c r="I17" s="340">
        <v>277291</v>
      </c>
      <c r="J17" s="501">
        <v>610534</v>
      </c>
    </row>
    <row r="18" spans="1:12" s="331" customFormat="1" ht="12.75" customHeight="1" x14ac:dyDescent="0.3">
      <c r="A18" s="2"/>
      <c r="B18" s="15"/>
      <c r="C18" s="22" t="s">
        <v>89</v>
      </c>
      <c r="D18" s="340">
        <v>28064.029739321519</v>
      </c>
      <c r="E18" s="340">
        <v>28335.943910414368</v>
      </c>
      <c r="F18" s="340">
        <v>35611.170183405033</v>
      </c>
      <c r="G18" s="340">
        <v>15667.596647863113</v>
      </c>
      <c r="H18" s="340">
        <v>14385.356083872668</v>
      </c>
      <c r="I18" s="340">
        <v>10501.531614240705</v>
      </c>
      <c r="J18" s="501">
        <v>18582.868516768962</v>
      </c>
    </row>
    <row r="19" spans="1:12" ht="12.75" customHeight="1" x14ac:dyDescent="0.3">
      <c r="A19" s="439"/>
      <c r="B19" s="278"/>
      <c r="C19" s="278"/>
      <c r="D19" s="340"/>
      <c r="E19" s="340"/>
      <c r="F19" s="340"/>
      <c r="G19" s="340"/>
      <c r="H19" s="340"/>
      <c r="I19" s="340"/>
      <c r="J19" s="501"/>
    </row>
    <row r="20" spans="1:12" ht="12.75" customHeight="1" x14ac:dyDescent="0.3">
      <c r="A20" s="332" t="s">
        <v>42</v>
      </c>
      <c r="B20" s="15" t="s">
        <v>181</v>
      </c>
      <c r="C20" s="22" t="s">
        <v>88</v>
      </c>
      <c r="D20" s="340">
        <v>788777</v>
      </c>
      <c r="E20" s="340">
        <v>675769</v>
      </c>
      <c r="F20" s="340">
        <v>636398</v>
      </c>
      <c r="G20" s="340">
        <v>430714</v>
      </c>
      <c r="H20" s="340">
        <v>349433</v>
      </c>
      <c r="I20" s="340">
        <v>262291</v>
      </c>
      <c r="J20" s="501">
        <v>277807</v>
      </c>
    </row>
    <row r="21" spans="1:12" s="331" customFormat="1" ht="12.75" customHeight="1" x14ac:dyDescent="0.3">
      <c r="A21" s="332"/>
      <c r="B21" s="15"/>
      <c r="C21" s="22" t="s">
        <v>89</v>
      </c>
      <c r="D21" s="340">
        <v>18787.103773253908</v>
      </c>
      <c r="E21" s="340">
        <v>15461.233808447116</v>
      </c>
      <c r="F21" s="340">
        <v>24103.362346878639</v>
      </c>
      <c r="G21" s="340">
        <v>12168.157171002253</v>
      </c>
      <c r="H21" s="340">
        <v>8828.4611237726149</v>
      </c>
      <c r="I21" s="340">
        <v>7822.5340813532584</v>
      </c>
      <c r="J21" s="501">
        <v>8685.7281856348782</v>
      </c>
    </row>
    <row r="22" spans="1:12" ht="12.75" customHeight="1" x14ac:dyDescent="0.3">
      <c r="A22" s="2"/>
      <c r="B22" s="15" t="s">
        <v>182</v>
      </c>
      <c r="C22" s="22" t="s">
        <v>88</v>
      </c>
      <c r="D22" s="340">
        <v>112120</v>
      </c>
      <c r="E22" s="340">
        <v>142295</v>
      </c>
      <c r="F22" s="340">
        <v>122890</v>
      </c>
      <c r="G22" s="340">
        <v>87537</v>
      </c>
      <c r="H22" s="340">
        <v>74925</v>
      </c>
      <c r="I22" s="340">
        <v>72656</v>
      </c>
      <c r="J22" s="501">
        <v>119802</v>
      </c>
    </row>
    <row r="23" spans="1:12" s="331" customFormat="1" ht="12.75" customHeight="1" x14ac:dyDescent="0.3">
      <c r="A23" s="2"/>
      <c r="B23" s="15"/>
      <c r="C23" s="22" t="s">
        <v>89</v>
      </c>
      <c r="D23" s="340">
        <v>5236.1530000000002</v>
      </c>
      <c r="E23" s="340">
        <v>6190.4160000000002</v>
      </c>
      <c r="F23" s="340">
        <v>18283.668000000001</v>
      </c>
      <c r="G23" s="340">
        <v>5650.7979999999998</v>
      </c>
      <c r="H23" s="340">
        <v>3428.5920000000001</v>
      </c>
      <c r="I23" s="340">
        <v>3842.2057323472591</v>
      </c>
      <c r="J23" s="501">
        <v>5713.5677746698002</v>
      </c>
    </row>
    <row r="24" spans="1:12" ht="12.75" customHeight="1" x14ac:dyDescent="0.3">
      <c r="A24" s="2"/>
      <c r="B24" s="15" t="s">
        <v>180</v>
      </c>
      <c r="C24" s="22" t="s">
        <v>88</v>
      </c>
      <c r="D24" s="340">
        <v>900897</v>
      </c>
      <c r="E24" s="340">
        <v>818064</v>
      </c>
      <c r="F24" s="340">
        <v>759288</v>
      </c>
      <c r="G24" s="340">
        <v>518251</v>
      </c>
      <c r="H24" s="340">
        <v>424358</v>
      </c>
      <c r="I24" s="340">
        <v>334947</v>
      </c>
      <c r="J24" s="501">
        <v>397609</v>
      </c>
    </row>
    <row r="25" spans="1:12" s="331" customFormat="1" ht="12.75" customHeight="1" x14ac:dyDescent="0.3">
      <c r="A25" s="2"/>
      <c r="B25" s="15"/>
      <c r="C25" s="22" t="s">
        <v>89</v>
      </c>
      <c r="D25" s="340">
        <v>20975.430074463271</v>
      </c>
      <c r="E25" s="340">
        <v>18554.28954175107</v>
      </c>
      <c r="F25" s="340">
        <v>34809.960443308861</v>
      </c>
      <c r="G25" s="340">
        <v>14848.608213679236</v>
      </c>
      <c r="H25" s="340">
        <v>10413.709581988423</v>
      </c>
      <c r="I25" s="340">
        <v>9811.7462160270898</v>
      </c>
      <c r="J25" s="501">
        <v>11462.033042408351</v>
      </c>
    </row>
    <row r="26" spans="1:12" ht="12.75" customHeight="1" x14ac:dyDescent="0.3">
      <c r="A26" s="2"/>
      <c r="B26" s="15" t="s">
        <v>183</v>
      </c>
      <c r="C26" s="22" t="s">
        <v>88</v>
      </c>
      <c r="D26" s="340">
        <v>1005228</v>
      </c>
      <c r="E26" s="340">
        <v>988848</v>
      </c>
      <c r="F26" s="340">
        <v>896045</v>
      </c>
      <c r="G26" s="340">
        <v>650147</v>
      </c>
      <c r="H26" s="340">
        <v>561672</v>
      </c>
      <c r="I26" s="340">
        <v>428485</v>
      </c>
      <c r="J26" s="501">
        <v>519711</v>
      </c>
    </row>
    <row r="27" spans="1:12" s="331" customFormat="1" ht="12.75" customHeight="1" x14ac:dyDescent="0.3">
      <c r="A27" s="2"/>
      <c r="B27" s="15"/>
      <c r="C27" s="22" t="s">
        <v>89</v>
      </c>
      <c r="D27" s="340">
        <v>22380.392420064189</v>
      </c>
      <c r="E27" s="340">
        <v>21451.416656751608</v>
      </c>
      <c r="F27" s="340">
        <v>28498.654861997376</v>
      </c>
      <c r="G27" s="340">
        <v>17816.843930514369</v>
      </c>
      <c r="H27" s="340">
        <v>14866.5788315596</v>
      </c>
      <c r="I27" s="340">
        <v>10887.918721052338</v>
      </c>
      <c r="J27" s="501">
        <v>14085.154060451378</v>
      </c>
    </row>
    <row r="28" spans="1:12" ht="12.75" customHeight="1" x14ac:dyDescent="0.3">
      <c r="A28" s="439"/>
      <c r="B28" s="15" t="s">
        <v>6</v>
      </c>
      <c r="C28" s="22" t="s">
        <v>88</v>
      </c>
      <c r="D28" s="340">
        <v>1906125</v>
      </c>
      <c r="E28" s="340">
        <v>1806912</v>
      </c>
      <c r="F28" s="340">
        <v>1655333</v>
      </c>
      <c r="G28" s="340">
        <v>1168398</v>
      </c>
      <c r="H28" s="340">
        <v>986030</v>
      </c>
      <c r="I28" s="340">
        <v>763432</v>
      </c>
      <c r="J28" s="501">
        <v>917320</v>
      </c>
    </row>
    <row r="29" spans="1:12" s="331" customFormat="1" ht="12.75" customHeight="1" x14ac:dyDescent="0.3">
      <c r="A29" s="439"/>
      <c r="B29" s="15"/>
      <c r="C29" s="22" t="s">
        <v>89</v>
      </c>
      <c r="D29" s="340">
        <v>40416.319019290815</v>
      </c>
      <c r="E29" s="340">
        <v>36908.152264043259</v>
      </c>
      <c r="F29" s="340">
        <v>57210.803568538227</v>
      </c>
      <c r="G29" s="340">
        <v>29907.239809500785</v>
      </c>
      <c r="H29" s="340">
        <v>22300.939099050498</v>
      </c>
      <c r="I29" s="340">
        <v>18317.843499835344</v>
      </c>
      <c r="J29" s="501">
        <v>22353.134803678793</v>
      </c>
    </row>
    <row r="30" spans="1:12" ht="12.75" customHeight="1" x14ac:dyDescent="0.3">
      <c r="A30" s="439"/>
      <c r="B30" s="278"/>
      <c r="C30" s="278"/>
      <c r="D30" s="340"/>
      <c r="E30" s="340"/>
      <c r="F30" s="340"/>
      <c r="G30" s="340"/>
      <c r="H30" s="340"/>
      <c r="I30" s="340"/>
      <c r="J30" s="501"/>
    </row>
    <row r="31" spans="1:12" ht="12.75" customHeight="1" x14ac:dyDescent="0.3">
      <c r="A31" s="332" t="s">
        <v>112</v>
      </c>
      <c r="B31" s="15" t="s">
        <v>181</v>
      </c>
      <c r="C31" s="22" t="s">
        <v>88</v>
      </c>
      <c r="D31" s="340">
        <v>1247594</v>
      </c>
      <c r="E31" s="340">
        <v>996095</v>
      </c>
      <c r="F31" s="340">
        <v>922272</v>
      </c>
      <c r="G31" s="340">
        <v>584968</v>
      </c>
      <c r="H31" s="340">
        <v>473348</v>
      </c>
      <c r="I31" s="340">
        <v>344792</v>
      </c>
      <c r="J31" s="501">
        <v>458866</v>
      </c>
      <c r="L31" s="28"/>
    </row>
    <row r="32" spans="1:12" s="331" customFormat="1" ht="12.75" customHeight="1" x14ac:dyDescent="0.3">
      <c r="A32" s="332"/>
      <c r="B32" s="15"/>
      <c r="C32" s="22" t="s">
        <v>89</v>
      </c>
      <c r="D32" s="340">
        <v>24241.895599439093</v>
      </c>
      <c r="E32" s="340">
        <v>20779.889297276597</v>
      </c>
      <c r="F32" s="340">
        <v>33225.372245751794</v>
      </c>
      <c r="G32" s="340">
        <v>14607.586195071304</v>
      </c>
      <c r="H32" s="340">
        <v>11056.803353796351</v>
      </c>
      <c r="I32" s="340">
        <v>9403.5858759860093</v>
      </c>
      <c r="J32" s="501">
        <v>11877.310756086707</v>
      </c>
    </row>
    <row r="33" spans="1:12" ht="12.75" customHeight="1" x14ac:dyDescent="0.3">
      <c r="A33" s="2"/>
      <c r="B33" s="15" t="s">
        <v>182</v>
      </c>
      <c r="C33" s="22" t="s">
        <v>88</v>
      </c>
      <c r="D33" s="340">
        <v>240645</v>
      </c>
      <c r="E33" s="340">
        <v>298653</v>
      </c>
      <c r="F33" s="340">
        <v>214316</v>
      </c>
      <c r="G33" s="340">
        <v>144343</v>
      </c>
      <c r="H33" s="340">
        <v>126317</v>
      </c>
      <c r="I33" s="340">
        <v>113180</v>
      </c>
      <c r="J33" s="501">
        <v>202074</v>
      </c>
    </row>
    <row r="34" spans="1:12" s="331" customFormat="1" ht="12.75" customHeight="1" x14ac:dyDescent="0.3">
      <c r="A34" s="2"/>
      <c r="B34" s="15"/>
      <c r="C34" s="22" t="s">
        <v>89</v>
      </c>
      <c r="D34" s="340">
        <v>7780.6761810888765</v>
      </c>
      <c r="E34" s="340">
        <v>9201.4326222293839</v>
      </c>
      <c r="F34" s="340">
        <v>21126.275949693892</v>
      </c>
      <c r="G34" s="340">
        <v>6743.5011096422386</v>
      </c>
      <c r="H34" s="340">
        <v>5823.8453699715528</v>
      </c>
      <c r="I34" s="340">
        <v>4909.489146627393</v>
      </c>
      <c r="J34" s="501">
        <v>7324.1625834687793</v>
      </c>
    </row>
    <row r="35" spans="1:12" ht="12.75" customHeight="1" x14ac:dyDescent="0.3">
      <c r="A35" s="2"/>
      <c r="B35" s="15" t="s">
        <v>180</v>
      </c>
      <c r="C35" s="22" t="s">
        <v>88</v>
      </c>
      <c r="D35" s="340">
        <v>1488239</v>
      </c>
      <c r="E35" s="340">
        <v>1294748</v>
      </c>
      <c r="F35" s="340">
        <v>1136588</v>
      </c>
      <c r="G35" s="340">
        <v>729311</v>
      </c>
      <c r="H35" s="340">
        <v>599665</v>
      </c>
      <c r="I35" s="340">
        <v>457972</v>
      </c>
      <c r="J35" s="501">
        <v>660940</v>
      </c>
    </row>
    <row r="36" spans="1:12" s="331" customFormat="1" ht="12.75" customHeight="1" x14ac:dyDescent="0.3">
      <c r="A36" s="2"/>
      <c r="B36" s="15"/>
      <c r="C36" s="22" t="s">
        <v>89</v>
      </c>
      <c r="D36" s="340">
        <v>27900.116832629799</v>
      </c>
      <c r="E36" s="340">
        <v>26039.175379218606</v>
      </c>
      <c r="F36" s="340">
        <v>44994.552831866611</v>
      </c>
      <c r="G36" s="340">
        <v>17774.864224843604</v>
      </c>
      <c r="H36" s="340">
        <v>14313.650623267522</v>
      </c>
      <c r="I36" s="340">
        <v>11980.165999999999</v>
      </c>
      <c r="J36" s="501">
        <v>15194.457521471568</v>
      </c>
    </row>
    <row r="37" spans="1:12" ht="12.75" customHeight="1" x14ac:dyDescent="0.3">
      <c r="A37" s="439"/>
      <c r="B37" s="15" t="s">
        <v>183</v>
      </c>
      <c r="C37" s="22" t="s">
        <v>88</v>
      </c>
      <c r="D37" s="340">
        <v>1732350</v>
      </c>
      <c r="E37" s="340">
        <v>1614166</v>
      </c>
      <c r="F37" s="340">
        <v>1419977</v>
      </c>
      <c r="G37" s="340">
        <v>937977</v>
      </c>
      <c r="H37" s="340">
        <v>792235</v>
      </c>
      <c r="I37" s="340">
        <v>582751</v>
      </c>
      <c r="J37" s="501">
        <v>866914</v>
      </c>
    </row>
    <row r="38" spans="1:12" s="331" customFormat="1" ht="12.75" customHeight="1" x14ac:dyDescent="0.3">
      <c r="A38" s="439"/>
      <c r="B38" s="15"/>
      <c r="C38" s="22" t="s">
        <v>89</v>
      </c>
      <c r="D38" s="340">
        <v>29422.744929302218</v>
      </c>
      <c r="E38" s="340">
        <v>30444.660240018755</v>
      </c>
      <c r="F38" s="340">
        <v>40817.845909962765</v>
      </c>
      <c r="G38" s="340">
        <v>21814.01386818137</v>
      </c>
      <c r="H38" s="340">
        <v>18851.377784947606</v>
      </c>
      <c r="I38" s="340">
        <v>13853.28</v>
      </c>
      <c r="J38" s="501">
        <v>19501.414181554454</v>
      </c>
    </row>
    <row r="39" spans="1:12" ht="12.75" customHeight="1" x14ac:dyDescent="0.3">
      <c r="A39" s="439"/>
      <c r="B39" s="15" t="s">
        <v>6</v>
      </c>
      <c r="C39" s="22" t="s">
        <v>88</v>
      </c>
      <c r="D39" s="340">
        <v>3220589</v>
      </c>
      <c r="E39" s="340">
        <v>2908914</v>
      </c>
      <c r="F39" s="340">
        <v>2556565</v>
      </c>
      <c r="G39" s="340">
        <v>1667288</v>
      </c>
      <c r="H39" s="340">
        <v>1391900</v>
      </c>
      <c r="I39" s="340">
        <v>1040723</v>
      </c>
      <c r="J39" s="501">
        <v>1527854</v>
      </c>
    </row>
    <row r="40" spans="1:12" s="331" customFormat="1" ht="12.75" customHeight="1" x14ac:dyDescent="0.3">
      <c r="A40" s="439"/>
      <c r="B40" s="15"/>
      <c r="C40" s="22" t="s">
        <v>89</v>
      </c>
      <c r="D40" s="340">
        <v>53735.486727420808</v>
      </c>
      <c r="E40" s="340">
        <v>52677.535546227024</v>
      </c>
      <c r="F40" s="340">
        <v>79610.878057463211</v>
      </c>
      <c r="G40" s="340">
        <v>36613.91318284742</v>
      </c>
      <c r="H40" s="340">
        <v>30029.244882543149</v>
      </c>
      <c r="I40" s="340">
        <v>23143.026000000002</v>
      </c>
      <c r="J40" s="501">
        <v>30685.200490355062</v>
      </c>
    </row>
    <row r="41" spans="1:12" ht="12.75" customHeight="1" x14ac:dyDescent="0.3">
      <c r="A41" s="439"/>
      <c r="B41" s="278"/>
      <c r="C41" s="278"/>
      <c r="J41" s="501"/>
    </row>
    <row r="42" spans="1:12" ht="12.75" customHeight="1" x14ac:dyDescent="0.3">
      <c r="A42" s="332" t="s">
        <v>21</v>
      </c>
      <c r="B42" s="15" t="s">
        <v>181</v>
      </c>
      <c r="C42" s="22" t="s">
        <v>88</v>
      </c>
      <c r="D42" s="340">
        <v>5294890</v>
      </c>
      <c r="E42" s="340">
        <v>5473471</v>
      </c>
      <c r="F42" s="340">
        <v>5970629</v>
      </c>
      <c r="G42" s="340">
        <v>6677762</v>
      </c>
      <c r="H42" s="340">
        <v>7050198</v>
      </c>
      <c r="I42" s="340">
        <v>7512303</v>
      </c>
      <c r="J42" s="501">
        <v>7192023</v>
      </c>
      <c r="L42" s="28"/>
    </row>
    <row r="43" spans="1:12" s="331" customFormat="1" ht="12.75" customHeight="1" x14ac:dyDescent="0.3">
      <c r="A43" s="332"/>
      <c r="B43" s="15"/>
      <c r="C43" s="22" t="s">
        <v>89</v>
      </c>
      <c r="D43" s="340">
        <v>58162.696001236873</v>
      </c>
      <c r="E43" s="340">
        <v>71781.485003301597</v>
      </c>
      <c r="F43" s="340">
        <v>170903.90384364815</v>
      </c>
      <c r="G43" s="340">
        <v>132125.24953678064</v>
      </c>
      <c r="H43" s="340">
        <v>78231.908387800242</v>
      </c>
      <c r="I43" s="340">
        <v>90095.522310676635</v>
      </c>
      <c r="J43" s="501">
        <v>102410.56839199662</v>
      </c>
    </row>
    <row r="44" spans="1:12" ht="12.75" customHeight="1" x14ac:dyDescent="0.3">
      <c r="A44" s="2"/>
      <c r="B44" s="15" t="s">
        <v>182</v>
      </c>
      <c r="C44" s="22" t="s">
        <v>88</v>
      </c>
      <c r="D44" s="340">
        <v>278712</v>
      </c>
      <c r="E44" s="340">
        <v>441301</v>
      </c>
      <c r="F44" s="340">
        <v>364734</v>
      </c>
      <c r="G44" s="340">
        <v>406678</v>
      </c>
      <c r="H44" s="340">
        <v>482082</v>
      </c>
      <c r="I44" s="340">
        <v>558996</v>
      </c>
      <c r="J44" s="501">
        <v>899672</v>
      </c>
    </row>
    <row r="45" spans="1:12" s="331" customFormat="1" ht="12.75" customHeight="1" x14ac:dyDescent="0.3">
      <c r="A45" s="2"/>
      <c r="B45" s="15"/>
      <c r="C45" s="22" t="s">
        <v>89</v>
      </c>
      <c r="D45" s="340">
        <v>8693.5845200119311</v>
      </c>
      <c r="E45" s="340">
        <v>13390.12206010523</v>
      </c>
      <c r="F45" s="340">
        <v>19975.410027521997</v>
      </c>
      <c r="G45" s="340">
        <v>15056.773394077252</v>
      </c>
      <c r="H45" s="340">
        <v>10797.945488876589</v>
      </c>
      <c r="I45" s="340">
        <v>11935.831401994395</v>
      </c>
      <c r="J45" s="501">
        <v>25775.335088972661</v>
      </c>
    </row>
    <row r="46" spans="1:12" ht="12.75" customHeight="1" x14ac:dyDescent="0.3">
      <c r="A46" s="439"/>
      <c r="B46" s="15" t="s">
        <v>180</v>
      </c>
      <c r="C46" s="22" t="s">
        <v>88</v>
      </c>
      <c r="D46" s="340">
        <v>5573602</v>
      </c>
      <c r="E46" s="340">
        <v>5914772</v>
      </c>
      <c r="F46" s="340">
        <v>6335363</v>
      </c>
      <c r="G46" s="340">
        <v>7084440</v>
      </c>
      <c r="H46" s="340">
        <v>7532280</v>
      </c>
      <c r="I46" s="340">
        <v>8071299</v>
      </c>
      <c r="J46" s="501">
        <v>8091695</v>
      </c>
    </row>
    <row r="47" spans="1:12" s="331" customFormat="1" ht="12.75" customHeight="1" x14ac:dyDescent="0.3">
      <c r="A47" s="439"/>
      <c r="B47" s="15"/>
      <c r="C47" s="22" t="s">
        <v>89</v>
      </c>
      <c r="D47" s="340">
        <v>60349.855850027707</v>
      </c>
      <c r="E47" s="340">
        <v>77776.319528302716</v>
      </c>
      <c r="F47" s="340">
        <v>182972.49772283057</v>
      </c>
      <c r="G47" s="340">
        <v>139958.76596746265</v>
      </c>
      <c r="H47" s="340">
        <v>82783.675905022159</v>
      </c>
      <c r="I47" s="340">
        <v>94171.477998271934</v>
      </c>
      <c r="J47" s="501">
        <v>119351.65685204319</v>
      </c>
    </row>
    <row r="48" spans="1:12" ht="12.75" customHeight="1" x14ac:dyDescent="0.3">
      <c r="A48" s="439"/>
      <c r="B48" s="15" t="s">
        <v>183</v>
      </c>
      <c r="C48" s="22" t="s">
        <v>88</v>
      </c>
      <c r="D48" s="340">
        <v>3555663</v>
      </c>
      <c r="E48" s="340">
        <v>4128600</v>
      </c>
      <c r="F48" s="340">
        <v>4480052</v>
      </c>
      <c r="G48" s="340">
        <v>4899612</v>
      </c>
      <c r="H48" s="340">
        <v>5030628</v>
      </c>
      <c r="I48" s="340">
        <v>5248564</v>
      </c>
      <c r="J48" s="501">
        <v>6220829</v>
      </c>
    </row>
    <row r="49" spans="1:10" s="331" customFormat="1" ht="12.75" customHeight="1" x14ac:dyDescent="0.3">
      <c r="A49" s="439"/>
      <c r="B49" s="15"/>
      <c r="C49" s="22" t="s">
        <v>89</v>
      </c>
      <c r="D49" s="340">
        <v>41005.066267357251</v>
      </c>
      <c r="E49" s="340">
        <v>49174.753021191042</v>
      </c>
      <c r="F49" s="340">
        <v>135544.42887253818</v>
      </c>
      <c r="G49" s="340">
        <v>94059.108998852404</v>
      </c>
      <c r="H49" s="340">
        <v>50385.511490570512</v>
      </c>
      <c r="I49" s="340">
        <v>52226.825875909024</v>
      </c>
      <c r="J49" s="501">
        <v>75851.058299286815</v>
      </c>
    </row>
    <row r="50" spans="1:10" ht="12.75" customHeight="1" x14ac:dyDescent="0.3">
      <c r="A50" s="439"/>
      <c r="B50" s="15" t="s">
        <v>6</v>
      </c>
      <c r="C50" s="22" t="s">
        <v>88</v>
      </c>
      <c r="D50" s="340">
        <v>9129265</v>
      </c>
      <c r="E50" s="340">
        <v>10043372</v>
      </c>
      <c r="F50" s="340">
        <v>10815415</v>
      </c>
      <c r="G50" s="340">
        <v>11984052</v>
      </c>
      <c r="H50" s="340">
        <v>12562908</v>
      </c>
      <c r="I50" s="340">
        <v>13319863</v>
      </c>
      <c r="J50" s="501">
        <v>14312524</v>
      </c>
    </row>
    <row r="51" spans="1:10" s="331" customFormat="1" ht="12.75" customHeight="1" x14ac:dyDescent="0.3">
      <c r="A51" s="439"/>
      <c r="B51" s="15"/>
      <c r="C51" s="22" t="s">
        <v>89</v>
      </c>
      <c r="D51" s="340">
        <v>91643.606155091416</v>
      </c>
      <c r="E51" s="340">
        <v>112126.52995052579</v>
      </c>
      <c r="F51" s="340">
        <v>306978.52791053487</v>
      </c>
      <c r="G51" s="340">
        <v>223352.16688754788</v>
      </c>
      <c r="H51" s="340">
        <v>123084.05759179613</v>
      </c>
      <c r="I51" s="340">
        <v>129737.03179875753</v>
      </c>
      <c r="J51" s="501">
        <v>183248.31262663117</v>
      </c>
    </row>
    <row r="52" spans="1:10" ht="12.75" customHeight="1" x14ac:dyDescent="0.3">
      <c r="A52" s="439"/>
      <c r="B52" s="278"/>
      <c r="C52" s="278"/>
      <c r="D52" s="340"/>
      <c r="E52" s="340"/>
      <c r="F52" s="340"/>
      <c r="G52" s="340"/>
      <c r="H52" s="340"/>
      <c r="I52" s="340"/>
      <c r="J52" s="501"/>
    </row>
    <row r="53" spans="1:10" ht="12.75" customHeight="1" x14ac:dyDescent="0.3">
      <c r="A53" s="332" t="s">
        <v>6</v>
      </c>
      <c r="B53" s="15" t="s">
        <v>181</v>
      </c>
      <c r="C53" s="22" t="s">
        <v>88</v>
      </c>
      <c r="D53" s="340">
        <v>6542484</v>
      </c>
      <c r="E53" s="340">
        <v>6469566</v>
      </c>
      <c r="F53" s="340">
        <v>6892901</v>
      </c>
      <c r="G53" s="340">
        <v>7262730</v>
      </c>
      <c r="H53" s="340">
        <v>7523546</v>
      </c>
      <c r="I53" s="340">
        <v>7857095</v>
      </c>
      <c r="J53" s="501">
        <v>7650889</v>
      </c>
    </row>
    <row r="54" spans="1:10" s="331" customFormat="1" ht="12.75" customHeight="1" x14ac:dyDescent="0.3">
      <c r="A54" s="332"/>
      <c r="B54" s="15"/>
      <c r="C54" s="22" t="s">
        <v>89</v>
      </c>
      <c r="D54" s="340">
        <v>61309.236787850037</v>
      </c>
      <c r="E54" s="340">
        <v>74427.786000044507</v>
      </c>
      <c r="F54" s="340">
        <v>191182.20535842373</v>
      </c>
      <c r="G54" s="340">
        <v>137347.85726929276</v>
      </c>
      <c r="H54" s="340">
        <v>80797.789307324594</v>
      </c>
      <c r="I54" s="340">
        <v>91520.832700966697</v>
      </c>
      <c r="J54" s="501">
        <v>104154.68633960625</v>
      </c>
    </row>
    <row r="55" spans="1:10" ht="12.75" customHeight="1" x14ac:dyDescent="0.3">
      <c r="A55" s="439"/>
      <c r="B55" s="15" t="s">
        <v>182</v>
      </c>
      <c r="C55" s="22" t="s">
        <v>88</v>
      </c>
      <c r="D55" s="340">
        <v>519357</v>
      </c>
      <c r="E55" s="340">
        <v>739954</v>
      </c>
      <c r="F55" s="340">
        <v>579050</v>
      </c>
      <c r="G55" s="340">
        <v>551021</v>
      </c>
      <c r="H55" s="340">
        <v>608399</v>
      </c>
      <c r="I55" s="340">
        <v>672176</v>
      </c>
      <c r="J55" s="501">
        <v>1101746</v>
      </c>
    </row>
    <row r="56" spans="1:10" s="331" customFormat="1" ht="12.75" customHeight="1" x14ac:dyDescent="0.3">
      <c r="A56" s="439"/>
      <c r="B56" s="15"/>
      <c r="C56" s="22" t="s">
        <v>89</v>
      </c>
      <c r="D56" s="340">
        <v>11358.540093210211</v>
      </c>
      <c r="E56" s="340">
        <v>16323.039918046277</v>
      </c>
      <c r="F56" s="340">
        <v>31322.772493663892</v>
      </c>
      <c r="G56" s="340">
        <v>17084.589316590733</v>
      </c>
      <c r="H56" s="340">
        <v>12202.382674738668</v>
      </c>
      <c r="I56" s="340">
        <v>13094.083572799775</v>
      </c>
      <c r="J56" s="501">
        <v>26668.511337888936</v>
      </c>
    </row>
    <row r="57" spans="1:10" ht="12.75" customHeight="1" x14ac:dyDescent="0.3">
      <c r="A57" s="439"/>
      <c r="B57" s="15" t="s">
        <v>180</v>
      </c>
      <c r="C57" s="22" t="s">
        <v>88</v>
      </c>
      <c r="D57" s="340">
        <v>7061841</v>
      </c>
      <c r="E57" s="340">
        <v>7209520</v>
      </c>
      <c r="F57" s="340">
        <v>7471951</v>
      </c>
      <c r="G57" s="340">
        <v>7813751</v>
      </c>
      <c r="H57" s="340">
        <v>8131945</v>
      </c>
      <c r="I57" s="340">
        <v>8529271</v>
      </c>
      <c r="J57" s="501">
        <v>8752635</v>
      </c>
    </row>
    <row r="58" spans="1:10" s="331" customFormat="1" ht="12.75" customHeight="1" x14ac:dyDescent="0.3">
      <c r="A58" s="439"/>
      <c r="B58" s="15"/>
      <c r="C58" s="22" t="s">
        <v>89</v>
      </c>
      <c r="D58" s="340">
        <v>63779.712</v>
      </c>
      <c r="E58" s="340">
        <v>81342.593999999997</v>
      </c>
      <c r="F58" s="340">
        <v>210298.717</v>
      </c>
      <c r="G58" s="340">
        <v>146111.761</v>
      </c>
      <c r="H58" s="340">
        <v>86266.122000000003</v>
      </c>
      <c r="I58" s="340">
        <v>96061.99552346328</v>
      </c>
      <c r="J58" s="501">
        <v>121429.68893827112</v>
      </c>
    </row>
    <row r="59" spans="1:10" ht="12.75" customHeight="1" x14ac:dyDescent="0.3">
      <c r="A59" s="439"/>
      <c r="B59" s="15" t="s">
        <v>183</v>
      </c>
      <c r="C59" s="22" t="s">
        <v>88</v>
      </c>
      <c r="D59" s="340">
        <v>5288013</v>
      </c>
      <c r="E59" s="340">
        <v>5742766</v>
      </c>
      <c r="F59" s="340">
        <v>5900029</v>
      </c>
      <c r="G59" s="340">
        <v>5837589</v>
      </c>
      <c r="H59" s="340">
        <v>5822863</v>
      </c>
      <c r="I59" s="340">
        <v>5831315</v>
      </c>
      <c r="J59" s="501">
        <v>7087743</v>
      </c>
    </row>
    <row r="60" spans="1:10" s="331" customFormat="1" ht="12.75" customHeight="1" x14ac:dyDescent="0.3">
      <c r="A60" s="439"/>
      <c r="B60" s="15"/>
      <c r="C60" s="22" t="s">
        <v>89</v>
      </c>
      <c r="D60" s="340">
        <v>46885.67339635887</v>
      </c>
      <c r="E60" s="340">
        <v>56338.12792882623</v>
      </c>
      <c r="F60" s="340">
        <v>159834.96019403893</v>
      </c>
      <c r="G60" s="340">
        <v>101767.48478835421</v>
      </c>
      <c r="H60" s="340">
        <v>56123.351133779637</v>
      </c>
      <c r="I60" s="340">
        <v>55154.966322907443</v>
      </c>
      <c r="J60" s="501">
        <v>81360.278520852691</v>
      </c>
    </row>
    <row r="61" spans="1:10" ht="12.75" customHeight="1" x14ac:dyDescent="0.3">
      <c r="A61" s="439"/>
      <c r="B61" s="15" t="s">
        <v>6</v>
      </c>
      <c r="C61" s="22" t="s">
        <v>88</v>
      </c>
      <c r="D61" s="340">
        <v>12349854</v>
      </c>
      <c r="E61" s="340">
        <v>12952286</v>
      </c>
      <c r="F61" s="340">
        <v>13371980</v>
      </c>
      <c r="G61" s="340">
        <v>13651340</v>
      </c>
      <c r="H61" s="340">
        <v>13954808</v>
      </c>
      <c r="I61" s="340">
        <v>14360586</v>
      </c>
      <c r="J61" s="501">
        <v>15840378</v>
      </c>
    </row>
    <row r="62" spans="1:10" s="331" customFormat="1" ht="12.75" customHeight="1" x14ac:dyDescent="0.3">
      <c r="A62" s="439"/>
      <c r="B62" s="15"/>
      <c r="C62" s="22" t="s">
        <v>89</v>
      </c>
      <c r="D62" s="340">
        <v>99287.124416720369</v>
      </c>
      <c r="E62" s="340">
        <v>121273.13399151557</v>
      </c>
      <c r="F62" s="340">
        <v>359022.82027267333</v>
      </c>
      <c r="G62" s="340">
        <v>236870.79654375993</v>
      </c>
      <c r="H62" s="340">
        <v>132555.89355955579</v>
      </c>
      <c r="I62" s="340">
        <v>134447.58066981216</v>
      </c>
      <c r="J62" s="501">
        <v>190388.66909461599</v>
      </c>
    </row>
    <row r="63" spans="1:10" ht="12.75" customHeight="1" x14ac:dyDescent="0.3">
      <c r="A63" s="440"/>
      <c r="B63" s="187"/>
      <c r="C63" s="187"/>
      <c r="D63" s="187"/>
      <c r="E63" s="187"/>
      <c r="F63" s="187"/>
      <c r="G63" s="187"/>
      <c r="H63" s="187"/>
      <c r="I63" s="187"/>
      <c r="J63" s="313"/>
    </row>
    <row r="64" spans="1:10" ht="15" customHeight="1" x14ac:dyDescent="0.3">
      <c r="A64" s="651" t="s">
        <v>115</v>
      </c>
      <c r="B64" s="651"/>
      <c r="C64" s="651"/>
      <c r="D64" s="651"/>
      <c r="E64" s="651"/>
      <c r="F64" s="651"/>
      <c r="G64" s="651"/>
      <c r="H64" s="651"/>
      <c r="I64" s="651"/>
      <c r="J64" s="651"/>
    </row>
    <row r="65" spans="1:10" ht="12.75" customHeight="1" x14ac:dyDescent="0.3">
      <c r="A65" s="651" t="s">
        <v>45</v>
      </c>
      <c r="B65" s="651"/>
      <c r="C65" s="651"/>
      <c r="D65" s="651"/>
      <c r="E65" s="651"/>
      <c r="F65" s="651"/>
      <c r="G65" s="651"/>
      <c r="H65" s="651"/>
      <c r="I65" s="651"/>
      <c r="J65" s="651"/>
    </row>
    <row r="66" spans="1:10" ht="12.75" customHeight="1" x14ac:dyDescent="0.3">
      <c r="A66" s="651" t="s">
        <v>136</v>
      </c>
      <c r="B66" s="651"/>
      <c r="C66" s="651"/>
      <c r="D66" s="651"/>
      <c r="E66" s="651"/>
      <c r="F66" s="651"/>
      <c r="G66" s="651"/>
      <c r="H66" s="651"/>
      <c r="I66" s="651"/>
      <c r="J66" s="651"/>
    </row>
    <row r="67" spans="1:10" ht="12.75" customHeight="1" x14ac:dyDescent="0.3">
      <c r="A67" s="651" t="s">
        <v>47</v>
      </c>
      <c r="B67" s="651"/>
      <c r="C67" s="651"/>
      <c r="D67" s="651"/>
      <c r="E67" s="651"/>
      <c r="F67" s="651"/>
      <c r="G67" s="651"/>
      <c r="H67" s="651"/>
      <c r="I67" s="651"/>
      <c r="J67" s="651"/>
    </row>
    <row r="68" spans="1:10" ht="12.75" customHeight="1" x14ac:dyDescent="0.3">
      <c r="A68" s="651" t="s">
        <v>48</v>
      </c>
      <c r="B68" s="651"/>
      <c r="C68" s="651"/>
      <c r="D68" s="651"/>
      <c r="E68" s="651"/>
      <c r="F68" s="651"/>
      <c r="G68" s="651"/>
      <c r="H68" s="651"/>
      <c r="I68" s="651"/>
      <c r="J68" s="651"/>
    </row>
    <row r="69" spans="1:10" ht="12.75" customHeight="1" x14ac:dyDescent="0.3">
      <c r="A69" s="651" t="s">
        <v>49</v>
      </c>
      <c r="B69" s="651"/>
      <c r="C69" s="651"/>
      <c r="D69" s="651"/>
      <c r="E69" s="651"/>
      <c r="F69" s="651"/>
      <c r="G69" s="651"/>
      <c r="H69" s="651"/>
      <c r="I69" s="651"/>
      <c r="J69" s="651"/>
    </row>
    <row r="70" spans="1:10" ht="54.75" customHeight="1" x14ac:dyDescent="0.3">
      <c r="A70" s="637" t="s">
        <v>435</v>
      </c>
      <c r="B70" s="637"/>
      <c r="C70" s="637"/>
      <c r="D70" s="637"/>
      <c r="E70" s="637"/>
      <c r="F70" s="637"/>
      <c r="G70" s="637"/>
      <c r="H70" s="637"/>
      <c r="I70" s="637"/>
      <c r="J70" s="637"/>
    </row>
    <row r="71" spans="1:10" ht="56.25" customHeight="1" x14ac:dyDescent="0.3">
      <c r="A71" s="647" t="s">
        <v>440</v>
      </c>
      <c r="B71" s="647"/>
      <c r="C71" s="647"/>
      <c r="D71" s="647"/>
      <c r="E71" s="647"/>
      <c r="F71" s="647"/>
      <c r="G71" s="647"/>
      <c r="H71" s="647"/>
      <c r="I71" s="647"/>
      <c r="J71" s="647"/>
    </row>
    <row r="72" spans="1:10" ht="12.75" customHeight="1" x14ac:dyDescent="0.3">
      <c r="A72" s="637" t="s">
        <v>441</v>
      </c>
      <c r="B72" s="637"/>
      <c r="C72" s="637"/>
      <c r="D72" s="637"/>
      <c r="E72" s="637"/>
      <c r="F72" s="637"/>
      <c r="G72" s="637"/>
      <c r="H72" s="637"/>
      <c r="I72" s="637"/>
      <c r="J72" s="637"/>
    </row>
    <row r="73" spans="1:10" ht="12.75" customHeight="1" x14ac:dyDescent="0.3"/>
    <row r="74" spans="1:10" ht="12.75" customHeight="1" x14ac:dyDescent="0.3"/>
    <row r="75" spans="1:10" ht="12.75" customHeight="1" x14ac:dyDescent="0.3"/>
    <row r="76" spans="1:10" ht="12.75" customHeight="1" x14ac:dyDescent="0.3"/>
    <row r="77" spans="1:10" ht="12.75" customHeight="1" x14ac:dyDescent="0.3"/>
    <row r="78" spans="1:10" ht="12.75" customHeight="1" x14ac:dyDescent="0.3"/>
    <row r="79" spans="1:10" ht="12.75" customHeight="1" x14ac:dyDescent="0.3"/>
    <row r="80" spans="1:10" ht="12.75" customHeight="1" x14ac:dyDescent="0.3"/>
    <row r="81" ht="12.75" customHeight="1" x14ac:dyDescent="0.3"/>
    <row r="82" ht="31.95" customHeight="1" x14ac:dyDescent="0.3"/>
    <row r="83" ht="13.2" customHeight="1" x14ac:dyDescent="0.3"/>
    <row r="84" ht="13.2" customHeight="1" x14ac:dyDescent="0.3"/>
    <row r="85" ht="13.2" customHeight="1" x14ac:dyDescent="0.3"/>
    <row r="86" ht="13.2" customHeight="1" x14ac:dyDescent="0.3"/>
    <row r="100" ht="13.95" customHeight="1" x14ac:dyDescent="0.3"/>
    <row r="101" ht="13.95" customHeight="1" x14ac:dyDescent="0.3"/>
    <row r="104" ht="13.95" customHeight="1" x14ac:dyDescent="0.3"/>
    <row r="105" ht="13.95" customHeight="1" x14ac:dyDescent="0.3"/>
  </sheetData>
  <mergeCells count="12">
    <mergeCell ref="A72:J72"/>
    <mergeCell ref="A3:J3"/>
    <mergeCell ref="A4:J4"/>
    <mergeCell ref="A5:J5"/>
    <mergeCell ref="A67:J67"/>
    <mergeCell ref="A65:J65"/>
    <mergeCell ref="A66:J66"/>
    <mergeCell ref="A70:J70"/>
    <mergeCell ref="A71:J71"/>
    <mergeCell ref="A68:J68"/>
    <mergeCell ref="A69:J69"/>
    <mergeCell ref="A64:J64"/>
  </mergeCells>
  <hyperlinks>
    <hyperlink ref="A1" location="Indice!A1" display="Indice" xr:uid="{27FD6622-9C04-4831-BDC4-1ED03F541FF5}"/>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26"/>
  <dimension ref="A1:M52"/>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8" t="s">
        <v>257</v>
      </c>
    </row>
    <row r="2" spans="1:13" x14ac:dyDescent="0.3">
      <c r="A2" s="315"/>
      <c r="B2" s="10"/>
      <c r="C2" s="10"/>
      <c r="D2" s="10"/>
    </row>
    <row r="3" spans="1:13" ht="12.75" customHeight="1" x14ac:dyDescent="0.3">
      <c r="A3" s="649" t="s">
        <v>80</v>
      </c>
      <c r="B3" s="649"/>
      <c r="C3" s="649"/>
      <c r="D3" s="649"/>
      <c r="E3" s="649"/>
      <c r="F3" s="649"/>
      <c r="G3" s="649"/>
      <c r="H3" s="649"/>
      <c r="I3" s="649"/>
    </row>
    <row r="4" spans="1:13" x14ac:dyDescent="0.3">
      <c r="A4" s="649" t="s">
        <v>243</v>
      </c>
      <c r="B4" s="649"/>
      <c r="C4" s="649"/>
      <c r="D4" s="649"/>
      <c r="E4" s="649"/>
      <c r="F4" s="649"/>
      <c r="G4" s="649"/>
      <c r="H4" s="649"/>
      <c r="I4" s="649"/>
    </row>
    <row r="5" spans="1:13" ht="12.75" customHeight="1" x14ac:dyDescent="0.3">
      <c r="A5" s="642" t="s">
        <v>148</v>
      </c>
      <c r="B5" s="642"/>
      <c r="C5" s="642"/>
      <c r="D5" s="642"/>
      <c r="E5" s="642"/>
      <c r="F5" s="642"/>
      <c r="G5" s="642"/>
      <c r="H5" s="642"/>
      <c r="I5" s="642"/>
    </row>
    <row r="6" spans="1:13" x14ac:dyDescent="0.3">
      <c r="A6" s="11"/>
      <c r="B6" s="11"/>
      <c r="C6" s="11"/>
      <c r="D6" s="11"/>
      <c r="E6" s="11"/>
    </row>
    <row r="7" spans="1:13" x14ac:dyDescent="0.3">
      <c r="A7" s="365"/>
      <c r="B7" s="75"/>
      <c r="C7" s="91">
        <v>2006</v>
      </c>
      <c r="D7" s="91">
        <v>2009</v>
      </c>
      <c r="E7" s="91">
        <v>2011</v>
      </c>
      <c r="F7" s="91">
        <v>2013</v>
      </c>
      <c r="G7" s="91">
        <v>2015</v>
      </c>
      <c r="H7" s="91">
        <v>2017</v>
      </c>
      <c r="I7" s="226">
        <v>2020</v>
      </c>
    </row>
    <row r="8" spans="1:13" x14ac:dyDescent="0.3">
      <c r="A8" s="82"/>
      <c r="B8" s="322"/>
      <c r="C8" s="322"/>
      <c r="D8" s="322"/>
      <c r="E8" s="322"/>
      <c r="F8" s="322"/>
      <c r="G8" s="322"/>
      <c r="H8" s="483"/>
      <c r="I8" s="3"/>
      <c r="M8" s="505"/>
    </row>
    <row r="9" spans="1:13" ht="13.5" customHeight="1" x14ac:dyDescent="0.3">
      <c r="A9" s="332" t="s">
        <v>41</v>
      </c>
      <c r="B9" s="22" t="s">
        <v>88</v>
      </c>
      <c r="C9" s="305">
        <v>44.683003870779267</v>
      </c>
      <c r="D9" s="305">
        <v>43.256182838143673</v>
      </c>
      <c r="E9" s="305">
        <v>41.864913806877695</v>
      </c>
      <c r="F9" s="305">
        <v>42.305919140491895</v>
      </c>
      <c r="G9" s="305">
        <v>43.192894276492474</v>
      </c>
      <c r="H9" s="305">
        <v>44.366748289702876</v>
      </c>
      <c r="I9" s="370">
        <v>43.131258865190148</v>
      </c>
      <c r="L9" s="505"/>
    </row>
    <row r="10" spans="1:13" ht="13.5" customHeight="1" x14ac:dyDescent="0.3">
      <c r="A10" s="332"/>
      <c r="B10" s="22" t="s">
        <v>89</v>
      </c>
      <c r="C10" s="305">
        <v>0.46361389529129077</v>
      </c>
      <c r="D10" s="305">
        <v>0.57402224089865683</v>
      </c>
      <c r="E10" s="305">
        <v>0.98160362746582952</v>
      </c>
      <c r="F10" s="305">
        <v>0.80329338460309452</v>
      </c>
      <c r="G10" s="305">
        <v>0.76033859153343941</v>
      </c>
      <c r="H10" s="305">
        <v>1.1329409781000734</v>
      </c>
      <c r="I10" s="370">
        <v>0.82837620973932458</v>
      </c>
    </row>
    <row r="11" spans="1:13" ht="13.5" customHeight="1" x14ac:dyDescent="0.3">
      <c r="A11" s="332" t="s">
        <v>42</v>
      </c>
      <c r="B11" s="22" t="s">
        <v>88</v>
      </c>
      <c r="C11" s="305">
        <v>47.263269722604761</v>
      </c>
      <c r="D11" s="305">
        <v>45.274147274466053</v>
      </c>
      <c r="E11" s="305">
        <v>45.86919973201767</v>
      </c>
      <c r="F11" s="305">
        <v>44.355690441099696</v>
      </c>
      <c r="G11" s="305">
        <v>43.037027270975528</v>
      </c>
      <c r="H11" s="305">
        <v>43.906745667619219</v>
      </c>
      <c r="I11" s="370">
        <v>43.344634369685608</v>
      </c>
      <c r="M11" s="505"/>
    </row>
    <row r="12" spans="1:13" ht="13.5" customHeight="1" x14ac:dyDescent="0.3">
      <c r="A12" s="332"/>
      <c r="B12" s="22" t="s">
        <v>89</v>
      </c>
      <c r="C12" s="305">
        <v>0.41180025888318567</v>
      </c>
      <c r="D12" s="305">
        <v>0.42590602662985161</v>
      </c>
      <c r="E12" s="305">
        <v>0.88739005031846363</v>
      </c>
      <c r="F12" s="305">
        <v>0.55944678716658214</v>
      </c>
      <c r="G12" s="305">
        <v>0.59973515842570124</v>
      </c>
      <c r="H12" s="305">
        <v>0.6314028026297408</v>
      </c>
      <c r="I12" s="370">
        <v>0.66954385273743189</v>
      </c>
    </row>
    <row r="13" spans="1:13" ht="13.5" customHeight="1" x14ac:dyDescent="0.3">
      <c r="A13" s="332" t="s">
        <v>112</v>
      </c>
      <c r="B13" s="22" t="s">
        <v>88</v>
      </c>
      <c r="C13" s="305">
        <v>46.210149758320604</v>
      </c>
      <c r="D13" s="305">
        <v>44.50966924426092</v>
      </c>
      <c r="E13" s="305">
        <v>44.457621848065664</v>
      </c>
      <c r="F13" s="305">
        <v>43.742352850857202</v>
      </c>
      <c r="G13" s="305">
        <v>43.082477189453265</v>
      </c>
      <c r="H13" s="305">
        <v>44.029376503988367</v>
      </c>
      <c r="I13" s="441">
        <v>43.259369023479991</v>
      </c>
    </row>
    <row r="14" spans="1:13" ht="13.5" customHeight="1" x14ac:dyDescent="0.3">
      <c r="A14" s="332"/>
      <c r="B14" s="22" t="s">
        <v>89</v>
      </c>
      <c r="C14" s="305">
        <v>0.31209284060762504</v>
      </c>
      <c r="D14" s="305">
        <v>0.34961669088201358</v>
      </c>
      <c r="E14" s="305">
        <v>0.67767600923555893</v>
      </c>
      <c r="F14" s="305">
        <v>0.44881946646243437</v>
      </c>
      <c r="G14" s="305">
        <v>0.50081815157465726</v>
      </c>
      <c r="H14" s="305">
        <v>0.54931042457483836</v>
      </c>
      <c r="I14" s="441">
        <v>0.52523735150787298</v>
      </c>
    </row>
    <row r="15" spans="1:13" ht="13.5" customHeight="1" x14ac:dyDescent="0.3">
      <c r="A15" s="332" t="s">
        <v>21</v>
      </c>
      <c r="B15" s="22" t="s">
        <v>88</v>
      </c>
      <c r="C15" s="305">
        <v>61.052034309443314</v>
      </c>
      <c r="D15" s="305">
        <v>58.892292349621222</v>
      </c>
      <c r="E15" s="305">
        <v>58.577160469570515</v>
      </c>
      <c r="F15" s="305">
        <v>59.115564585333907</v>
      </c>
      <c r="G15" s="305">
        <v>59.956500517236933</v>
      </c>
      <c r="H15" s="305">
        <v>60.59335900066327</v>
      </c>
      <c r="I15" s="370">
        <v>56.535765459677137</v>
      </c>
    </row>
    <row r="16" spans="1:13" ht="13.5" customHeight="1" x14ac:dyDescent="0.3">
      <c r="A16" s="332"/>
      <c r="B16" s="22" t="s">
        <v>89</v>
      </c>
      <c r="C16" s="305">
        <v>0.23363807024157382</v>
      </c>
      <c r="D16" s="305">
        <v>0.29319407360638761</v>
      </c>
      <c r="E16" s="305">
        <v>0.38835767029853013</v>
      </c>
      <c r="F16" s="305">
        <v>0.28683783694777754</v>
      </c>
      <c r="G16" s="305">
        <v>0.19965203603315604</v>
      </c>
      <c r="H16" s="305">
        <v>0.25230889707579995</v>
      </c>
      <c r="I16" s="370">
        <v>0.24128295258850244</v>
      </c>
    </row>
    <row r="17" spans="1:10" ht="13.5" customHeight="1" x14ac:dyDescent="0.3">
      <c r="A17" s="332" t="s">
        <v>6</v>
      </c>
      <c r="B17" s="22" t="s">
        <v>88</v>
      </c>
      <c r="C17" s="305">
        <v>57.18157477813098</v>
      </c>
      <c r="D17" s="305">
        <v>55.662143346742035</v>
      </c>
      <c r="E17" s="305">
        <v>55.877671070402435</v>
      </c>
      <c r="F17" s="305">
        <v>57.237978103248473</v>
      </c>
      <c r="G17" s="305">
        <v>58.273428054330807</v>
      </c>
      <c r="H17" s="305">
        <v>59.393613881773348</v>
      </c>
      <c r="I17" s="441">
        <v>55.255215500539187</v>
      </c>
    </row>
    <row r="18" spans="1:10" ht="12.75" customHeight="1" x14ac:dyDescent="0.3">
      <c r="A18" s="332"/>
      <c r="B18" s="22" t="s">
        <v>89</v>
      </c>
      <c r="C18" s="305">
        <v>0.19721997743129224</v>
      </c>
      <c r="D18" s="305">
        <v>0.25263526514636564</v>
      </c>
      <c r="E18" s="305">
        <v>0.33523308374876193</v>
      </c>
      <c r="F18" s="305">
        <v>0.26654680742285974</v>
      </c>
      <c r="G18" s="305">
        <v>0.18524428461685158</v>
      </c>
      <c r="H18" s="305">
        <v>0.24065743145140547</v>
      </c>
      <c r="I18" s="441">
        <v>0.22704412083388117</v>
      </c>
    </row>
    <row r="19" spans="1:10" ht="12.75" customHeight="1" x14ac:dyDescent="0.3">
      <c r="A19" s="106"/>
      <c r="B19" s="11"/>
      <c r="C19" s="58"/>
      <c r="D19" s="58"/>
      <c r="E19" s="58"/>
      <c r="F19" s="58"/>
      <c r="G19" s="58"/>
      <c r="H19" s="58"/>
      <c r="I19" s="431"/>
    </row>
    <row r="20" spans="1:10" ht="16.5" customHeight="1" x14ac:dyDescent="0.3">
      <c r="A20" s="651" t="s">
        <v>115</v>
      </c>
      <c r="B20" s="651"/>
      <c r="C20" s="651"/>
      <c r="D20" s="651"/>
      <c r="E20" s="651"/>
      <c r="F20" s="651"/>
      <c r="G20" s="651"/>
      <c r="H20" s="651"/>
      <c r="I20" s="651"/>
    </row>
    <row r="21" spans="1:10" ht="12.75" customHeight="1" x14ac:dyDescent="0.3">
      <c r="A21" s="651" t="s">
        <v>45</v>
      </c>
      <c r="B21" s="651"/>
      <c r="C21" s="651"/>
      <c r="D21" s="651"/>
      <c r="E21" s="651"/>
      <c r="F21" s="651"/>
      <c r="G21" s="651"/>
      <c r="H21" s="651"/>
      <c r="I21" s="651"/>
    </row>
    <row r="22" spans="1:10" ht="12.75" customHeight="1" x14ac:dyDescent="0.3">
      <c r="A22" s="651" t="s">
        <v>136</v>
      </c>
      <c r="B22" s="651"/>
      <c r="C22" s="651"/>
      <c r="D22" s="651"/>
      <c r="E22" s="651"/>
      <c r="F22" s="651"/>
      <c r="G22" s="651"/>
      <c r="H22" s="651"/>
      <c r="I22" s="651"/>
    </row>
    <row r="23" spans="1:10" ht="12.75" customHeight="1" x14ac:dyDescent="0.3">
      <c r="A23" s="651" t="s">
        <v>47</v>
      </c>
      <c r="B23" s="651"/>
      <c r="C23" s="651"/>
      <c r="D23" s="651"/>
      <c r="E23" s="651"/>
      <c r="F23" s="651"/>
      <c r="G23" s="651"/>
      <c r="H23" s="651"/>
      <c r="I23" s="651"/>
    </row>
    <row r="24" spans="1:10" ht="27.75" customHeight="1" x14ac:dyDescent="0.3">
      <c r="A24" s="651" t="s">
        <v>48</v>
      </c>
      <c r="B24" s="651"/>
      <c r="C24" s="651"/>
      <c r="D24" s="651"/>
      <c r="E24" s="651"/>
      <c r="F24" s="651"/>
      <c r="G24" s="651"/>
      <c r="H24" s="651"/>
      <c r="I24" s="651"/>
    </row>
    <row r="25" spans="1:10" ht="13.2" customHeight="1" x14ac:dyDescent="0.3">
      <c r="A25" s="651" t="s">
        <v>49</v>
      </c>
      <c r="B25" s="651"/>
      <c r="C25" s="651"/>
      <c r="D25" s="651"/>
      <c r="E25" s="651"/>
      <c r="F25" s="651"/>
      <c r="G25" s="651"/>
      <c r="H25" s="651"/>
      <c r="I25" s="651"/>
    </row>
    <row r="26" spans="1:10" ht="68.25" customHeight="1" x14ac:dyDescent="0.3">
      <c r="A26" s="637" t="s">
        <v>435</v>
      </c>
      <c r="B26" s="637"/>
      <c r="C26" s="637"/>
      <c r="D26" s="637"/>
      <c r="E26" s="637"/>
      <c r="F26" s="637"/>
      <c r="G26" s="637"/>
      <c r="H26" s="637"/>
      <c r="I26" s="637"/>
      <c r="J26" s="555"/>
    </row>
    <row r="27" spans="1:10" ht="80.25" customHeight="1" x14ac:dyDescent="0.3">
      <c r="A27" s="647" t="s">
        <v>440</v>
      </c>
      <c r="B27" s="647"/>
      <c r="C27" s="647"/>
      <c r="D27" s="647"/>
      <c r="E27" s="647"/>
      <c r="F27" s="647"/>
      <c r="G27" s="647"/>
      <c r="H27" s="647"/>
      <c r="I27" s="647"/>
      <c r="J27" s="572"/>
    </row>
    <row r="28" spans="1:10" ht="12.75" customHeight="1" x14ac:dyDescent="0.3">
      <c r="A28" s="637" t="s">
        <v>441</v>
      </c>
      <c r="B28" s="637"/>
      <c r="C28" s="637"/>
      <c r="D28" s="637"/>
      <c r="E28" s="637"/>
      <c r="F28" s="637"/>
      <c r="G28" s="637"/>
      <c r="H28" s="637"/>
      <c r="I28" s="637"/>
      <c r="J28" s="555"/>
    </row>
    <row r="30" spans="1:10" x14ac:dyDescent="0.3">
      <c r="B30" s="514"/>
      <c r="C30" s="514"/>
      <c r="D30" s="514"/>
      <c r="E30" s="514"/>
      <c r="F30" s="514"/>
    </row>
    <row r="31" spans="1:10" x14ac:dyDescent="0.3">
      <c r="B31" s="514"/>
      <c r="C31" s="514"/>
      <c r="D31" s="514"/>
      <c r="E31" s="514"/>
      <c r="F31" s="514"/>
    </row>
    <row r="32" spans="1:10" x14ac:dyDescent="0.3">
      <c r="B32" s="513"/>
      <c r="C32" s="513"/>
      <c r="D32" s="515"/>
      <c r="E32" s="513"/>
      <c r="F32" s="515"/>
    </row>
    <row r="33" spans="1:9" x14ac:dyDescent="0.3">
      <c r="A33" s="520"/>
      <c r="B33" s="514"/>
      <c r="C33" s="514"/>
      <c r="D33" s="514"/>
      <c r="E33" s="514"/>
      <c r="F33" s="514"/>
    </row>
    <row r="34" spans="1:9" x14ac:dyDescent="0.3">
      <c r="B34" s="513"/>
      <c r="C34" s="513"/>
      <c r="D34" s="513"/>
      <c r="E34" s="513"/>
      <c r="F34" s="513"/>
    </row>
    <row r="35" spans="1:9" x14ac:dyDescent="0.3">
      <c r="A35" s="520"/>
    </row>
    <row r="36" spans="1:9" x14ac:dyDescent="0.3">
      <c r="B36" s="513"/>
      <c r="C36" s="513"/>
      <c r="D36" s="513"/>
      <c r="E36" s="513"/>
      <c r="F36" s="513"/>
    </row>
    <row r="37" spans="1:9" x14ac:dyDescent="0.3">
      <c r="A37" s="520"/>
    </row>
    <row r="40" spans="1:9" x14ac:dyDescent="0.3">
      <c r="A40"/>
      <c r="B40"/>
      <c r="C40" s="523"/>
      <c r="D40" s="523"/>
      <c r="E40" s="523"/>
      <c r="F40" s="523"/>
      <c r="G40" s="523"/>
      <c r="H40" s="523"/>
      <c r="I40" s="523"/>
    </row>
    <row r="41" spans="1:9" x14ac:dyDescent="0.3">
      <c r="A41" s="331"/>
      <c r="B41" s="331"/>
      <c r="C41" s="513"/>
      <c r="D41" s="513"/>
      <c r="E41" s="513"/>
      <c r="F41" s="513"/>
      <c r="G41" s="513"/>
      <c r="H41" s="513"/>
      <c r="I41" s="513"/>
    </row>
    <row r="42" spans="1:9" x14ac:dyDescent="0.3">
      <c r="A42" s="520"/>
      <c r="B42" s="331"/>
      <c r="C42" s="513"/>
      <c r="D42" s="513"/>
      <c r="E42" s="513"/>
      <c r="F42" s="513"/>
      <c r="G42" s="513"/>
      <c r="H42" s="513"/>
      <c r="I42" s="513"/>
    </row>
    <row r="43" spans="1:9" x14ac:dyDescent="0.3">
      <c r="A43" s="331"/>
      <c r="B43" s="331"/>
      <c r="C43" s="513"/>
      <c r="D43" s="513"/>
      <c r="E43" s="513"/>
      <c r="F43" s="513"/>
      <c r="G43" s="513"/>
      <c r="H43" s="513"/>
      <c r="I43" s="513"/>
    </row>
    <row r="44" spans="1:9" x14ac:dyDescent="0.3">
      <c r="A44" s="520"/>
      <c r="B44" s="331"/>
      <c r="C44" s="513"/>
      <c r="D44" s="513"/>
      <c r="E44" s="513"/>
      <c r="F44" s="513"/>
      <c r="G44" s="513"/>
      <c r="H44" s="513"/>
      <c r="I44" s="513"/>
    </row>
    <row r="45" spans="1:9" x14ac:dyDescent="0.3">
      <c r="A45" s="331"/>
      <c r="B45" s="331"/>
      <c r="C45" s="513"/>
      <c r="D45" s="513"/>
      <c r="E45" s="513"/>
      <c r="F45" s="513"/>
      <c r="G45" s="513"/>
      <c r="H45" s="513"/>
      <c r="I45" s="513"/>
    </row>
    <row r="46" spans="1:9" x14ac:dyDescent="0.3">
      <c r="A46" s="520"/>
      <c r="B46" s="331"/>
      <c r="C46" s="513"/>
      <c r="D46" s="513"/>
      <c r="E46" s="513"/>
      <c r="F46" s="513"/>
      <c r="G46" s="513"/>
      <c r="H46" s="513"/>
      <c r="I46" s="513"/>
    </row>
    <row r="47" spans="1:9" x14ac:dyDescent="0.3">
      <c r="A47" s="331"/>
      <c r="B47" s="331"/>
      <c r="C47" s="513"/>
      <c r="D47" s="513"/>
      <c r="E47" s="513"/>
      <c r="F47" s="513"/>
      <c r="G47" s="513"/>
      <c r="H47" s="513"/>
      <c r="I47" s="513"/>
    </row>
    <row r="48" spans="1:9" x14ac:dyDescent="0.3">
      <c r="A48" s="520"/>
      <c r="B48" s="331"/>
      <c r="C48" s="513"/>
      <c r="D48" s="513"/>
      <c r="E48" s="513"/>
      <c r="F48" s="513"/>
      <c r="G48" s="513"/>
      <c r="H48" s="513"/>
      <c r="I48" s="513"/>
    </row>
    <row r="49" spans="1:9" x14ac:dyDescent="0.3">
      <c r="A49" s="331"/>
      <c r="B49" s="331"/>
      <c r="C49" s="513"/>
      <c r="D49" s="513"/>
      <c r="E49" s="513"/>
      <c r="F49" s="513"/>
      <c r="G49" s="513"/>
      <c r="H49" s="513"/>
      <c r="I49" s="513"/>
    </row>
    <row r="50" spans="1:9" x14ac:dyDescent="0.3">
      <c r="A50" s="520"/>
      <c r="B50" s="331"/>
      <c r="C50" s="513"/>
      <c r="D50" s="513"/>
      <c r="E50" s="513"/>
      <c r="F50" s="513"/>
      <c r="G50" s="513"/>
      <c r="H50" s="513"/>
      <c r="I50" s="513"/>
    </row>
    <row r="51" spans="1:9" x14ac:dyDescent="0.3">
      <c r="A51" s="331"/>
      <c r="B51" s="331"/>
      <c r="C51" s="513"/>
      <c r="D51" s="513"/>
      <c r="E51" s="513"/>
      <c r="F51" s="513"/>
      <c r="G51" s="513"/>
      <c r="H51" s="513"/>
      <c r="I51" s="513"/>
    </row>
    <row r="52" spans="1:9" x14ac:dyDescent="0.3">
      <c r="A52" s="520"/>
      <c r="B52" s="331"/>
      <c r="C52" s="513"/>
      <c r="D52" s="513"/>
      <c r="E52" s="513"/>
      <c r="F52" s="513"/>
      <c r="G52" s="513"/>
      <c r="H52" s="513"/>
      <c r="I52" s="513"/>
    </row>
  </sheetData>
  <mergeCells count="12">
    <mergeCell ref="A28:I28"/>
    <mergeCell ref="A3:I3"/>
    <mergeCell ref="A4:I4"/>
    <mergeCell ref="A5:I5"/>
    <mergeCell ref="A20:I20"/>
    <mergeCell ref="A21:I21"/>
    <mergeCell ref="A22:I22"/>
    <mergeCell ref="A23:I23"/>
    <mergeCell ref="A24:I24"/>
    <mergeCell ref="A25:I25"/>
    <mergeCell ref="A27:I27"/>
    <mergeCell ref="A26:I26"/>
  </mergeCells>
  <conditionalFormatting sqref="M9">
    <cfRule type="cellIs" dxfId="101" priority="1" operator="greaterThan">
      <formula>1.96</formula>
    </cfRule>
  </conditionalFormatting>
  <hyperlinks>
    <hyperlink ref="A1" location="Indice!A1" display="Indice" xr:uid="{D1016708-2541-4F19-BB25-8ED8CA88152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27"/>
  <dimension ref="A1:M30"/>
  <sheetViews>
    <sheetView workbookViewId="0">
      <selection activeCell="B2" sqref="B2"/>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9.33203125" style="9" customWidth="1"/>
    <col min="11" max="16384" width="11.5546875" style="9"/>
  </cols>
  <sheetData>
    <row r="1" spans="1:13" s="331" customFormat="1" x14ac:dyDescent="0.3">
      <c r="A1" s="548" t="s">
        <v>257</v>
      </c>
    </row>
    <row r="2" spans="1:13" x14ac:dyDescent="0.3">
      <c r="A2" s="10"/>
      <c r="B2" s="10"/>
    </row>
    <row r="3" spans="1:13" ht="12.75" customHeight="1" x14ac:dyDescent="0.3">
      <c r="A3" s="649" t="s">
        <v>81</v>
      </c>
      <c r="B3" s="649"/>
      <c r="C3" s="649"/>
      <c r="D3" s="649"/>
      <c r="E3" s="649"/>
      <c r="F3" s="649"/>
      <c r="G3" s="649"/>
      <c r="H3" s="649"/>
      <c r="I3" s="649"/>
    </row>
    <row r="4" spans="1:13" ht="12.75" customHeight="1" x14ac:dyDescent="0.3">
      <c r="A4" s="649" t="s">
        <v>243</v>
      </c>
      <c r="B4" s="649"/>
      <c r="C4" s="649"/>
      <c r="D4" s="649"/>
      <c r="E4" s="649"/>
      <c r="F4" s="649"/>
      <c r="G4" s="649"/>
      <c r="H4" s="649"/>
      <c r="I4" s="649"/>
    </row>
    <row r="5" spans="1:13" ht="12.75" customHeight="1" x14ac:dyDescent="0.3">
      <c r="A5" s="642" t="s">
        <v>152</v>
      </c>
      <c r="B5" s="642"/>
      <c r="C5" s="642"/>
      <c r="D5" s="642"/>
      <c r="E5" s="642"/>
      <c r="F5" s="642"/>
      <c r="G5" s="642"/>
      <c r="H5" s="642"/>
      <c r="I5" s="642"/>
    </row>
    <row r="6" spans="1:13" ht="12.75" customHeight="1" x14ac:dyDescent="0.3">
      <c r="A6" s="11"/>
      <c r="B6" s="11"/>
      <c r="C6" s="11"/>
      <c r="D6" s="11"/>
      <c r="E6" s="11"/>
    </row>
    <row r="7" spans="1:13" ht="12.75" customHeight="1" x14ac:dyDescent="0.3">
      <c r="A7" s="365"/>
      <c r="B7" s="75"/>
      <c r="C7" s="91">
        <v>2006</v>
      </c>
      <c r="D7" s="91">
        <v>2009</v>
      </c>
      <c r="E7" s="91">
        <v>2011</v>
      </c>
      <c r="F7" s="91">
        <v>2013</v>
      </c>
      <c r="G7" s="91">
        <v>2015</v>
      </c>
      <c r="H7" s="91">
        <v>2017</v>
      </c>
      <c r="I7" s="226">
        <v>2020</v>
      </c>
      <c r="J7" s="169"/>
    </row>
    <row r="8" spans="1:13" ht="12.75" customHeight="1" x14ac:dyDescent="0.3">
      <c r="A8" s="82"/>
      <c r="B8" s="322"/>
      <c r="C8" s="322"/>
      <c r="D8" s="322"/>
      <c r="E8" s="322"/>
      <c r="F8" s="322"/>
      <c r="G8" s="322"/>
      <c r="H8" s="483"/>
      <c r="I8" s="104"/>
      <c r="J8" s="12"/>
    </row>
    <row r="9" spans="1:13" ht="14.25" customHeight="1" x14ac:dyDescent="0.3">
      <c r="A9" s="332" t="s">
        <v>41</v>
      </c>
      <c r="B9" s="22" t="s">
        <v>88</v>
      </c>
      <c r="C9" s="442">
        <v>4.4187748056414646</v>
      </c>
      <c r="D9" s="442">
        <v>5.1143085481665551</v>
      </c>
      <c r="E9" s="442">
        <v>4.8002231752450379</v>
      </c>
      <c r="F9" s="442">
        <v>5.0477977880638427</v>
      </c>
      <c r="G9" s="442">
        <v>5.0025743453173543</v>
      </c>
      <c r="H9" s="442">
        <v>5.0040484357765358</v>
      </c>
      <c r="I9" s="443">
        <v>4.9356342446013519</v>
      </c>
      <c r="J9" s="12"/>
      <c r="M9" s="331"/>
    </row>
    <row r="10" spans="1:13" ht="14.25" customHeight="1" x14ac:dyDescent="0.3">
      <c r="A10" s="332"/>
      <c r="B10" s="22" t="s">
        <v>89</v>
      </c>
      <c r="C10" s="442">
        <v>4.9217081285341462E-2</v>
      </c>
      <c r="D10" s="442">
        <v>8.8427223138409852E-2</v>
      </c>
      <c r="E10" s="442">
        <v>0.15982138801667389</v>
      </c>
      <c r="F10" s="442">
        <v>0.11711673987631491</v>
      </c>
      <c r="G10" s="442">
        <v>0.12247936156840498</v>
      </c>
      <c r="H10" s="442">
        <v>0.17145391245082178</v>
      </c>
      <c r="I10" s="443">
        <v>0.17185189882977484</v>
      </c>
      <c r="J10" s="12"/>
      <c r="M10" s="331"/>
    </row>
    <row r="11" spans="1:13" ht="14.25" customHeight="1" x14ac:dyDescent="0.3">
      <c r="A11" s="332" t="s">
        <v>42</v>
      </c>
      <c r="B11" s="22" t="s">
        <v>88</v>
      </c>
      <c r="C11" s="442">
        <v>3.3765500261797694</v>
      </c>
      <c r="D11" s="442">
        <v>3.7770761902366043</v>
      </c>
      <c r="E11" s="442">
        <v>3.7505727547855274</v>
      </c>
      <c r="F11" s="442">
        <v>3.9539671336432063</v>
      </c>
      <c r="G11" s="442">
        <v>4.0823562743072346</v>
      </c>
      <c r="H11" s="442">
        <v>4.2505194612091151</v>
      </c>
      <c r="I11" s="443">
        <v>4.8154417208676747</v>
      </c>
      <c r="J11" s="12"/>
    </row>
    <row r="12" spans="1:13" ht="14.25" customHeight="1" x14ac:dyDescent="0.3">
      <c r="A12" s="332"/>
      <c r="B12" s="22" t="s">
        <v>89</v>
      </c>
      <c r="C12" s="442">
        <v>2.9203491099136617E-2</v>
      </c>
      <c r="D12" s="442">
        <v>3.5360794717729148E-2</v>
      </c>
      <c r="E12" s="442">
        <v>5.6017560902407934E-2</v>
      </c>
      <c r="F12" s="442">
        <v>6.0178149456264408E-2</v>
      </c>
      <c r="G12" s="442">
        <v>5.3161127230005809E-2</v>
      </c>
      <c r="H12" s="442">
        <v>6.5486181470705465E-2</v>
      </c>
      <c r="I12" s="443">
        <v>9.5021299705655801E-2</v>
      </c>
      <c r="J12" s="12"/>
      <c r="M12" s="331"/>
    </row>
    <row r="13" spans="1:13" ht="14.25" customHeight="1" x14ac:dyDescent="0.3">
      <c r="A13" s="332" t="s">
        <v>112</v>
      </c>
      <c r="B13" s="22" t="s">
        <v>88</v>
      </c>
      <c r="C13" s="442">
        <v>3.7598401403020536</v>
      </c>
      <c r="D13" s="442">
        <v>4.2071057479457279</v>
      </c>
      <c r="E13" s="442">
        <v>4.0759298775198642</v>
      </c>
      <c r="F13" s="442">
        <v>4.2424064222316433</v>
      </c>
      <c r="G13" s="442">
        <v>4.3232547723873349</v>
      </c>
      <c r="H13" s="442">
        <v>4.430822060836678</v>
      </c>
      <c r="I13" s="443">
        <v>4.8612077763909287</v>
      </c>
      <c r="J13" s="12"/>
      <c r="M13" s="331"/>
    </row>
    <row r="14" spans="1:13" ht="14.25" customHeight="1" x14ac:dyDescent="0.3">
      <c r="A14" s="332"/>
      <c r="B14" s="22" t="s">
        <v>89</v>
      </c>
      <c r="C14" s="442">
        <v>2.6849061764268472E-2</v>
      </c>
      <c r="D14" s="442">
        <v>3.7258941404995971E-2</v>
      </c>
      <c r="E14" s="442">
        <v>6.141421052468312E-2</v>
      </c>
      <c r="F14" s="442">
        <v>5.3787468666796609E-2</v>
      </c>
      <c r="G14" s="442">
        <v>5.242254239166725E-2</v>
      </c>
      <c r="H14" s="442">
        <v>6.3832643456999433E-2</v>
      </c>
      <c r="I14" s="443">
        <v>8.9358774513647724E-2</v>
      </c>
      <c r="J14" s="12"/>
    </row>
    <row r="15" spans="1:13" ht="14.25" customHeight="1" x14ac:dyDescent="0.3">
      <c r="A15" s="332" t="s">
        <v>21</v>
      </c>
      <c r="B15" s="22" t="s">
        <v>88</v>
      </c>
      <c r="C15" s="442">
        <v>2.1575951530626698</v>
      </c>
      <c r="D15" s="442">
        <v>2.2640401310247191</v>
      </c>
      <c r="E15" s="442">
        <v>2.2078400784908925</v>
      </c>
      <c r="F15" s="442">
        <v>2.2124997866051532</v>
      </c>
      <c r="G15" s="442">
        <v>2.1961306618622625</v>
      </c>
      <c r="H15" s="442">
        <v>2.1644004508337855</v>
      </c>
      <c r="I15" s="443">
        <v>2.5394691258542235</v>
      </c>
      <c r="J15" s="12"/>
    </row>
    <row r="16" spans="1:13" ht="14.25" customHeight="1" x14ac:dyDescent="0.3">
      <c r="A16" s="332"/>
      <c r="B16" s="22" t="s">
        <v>89</v>
      </c>
      <c r="C16" s="442">
        <v>9.1286358141236239E-3</v>
      </c>
      <c r="D16" s="442">
        <v>1.171082665242261E-2</v>
      </c>
      <c r="E16" s="442">
        <v>1.4455513416556874E-2</v>
      </c>
      <c r="F16" s="442">
        <v>1.1289911568338877E-2</v>
      </c>
      <c r="G16" s="442">
        <v>8.8233897159632913E-3</v>
      </c>
      <c r="H16" s="442">
        <v>1.0210478795994772E-2</v>
      </c>
      <c r="I16" s="443">
        <v>1.214743475628554E-2</v>
      </c>
      <c r="J16" s="12"/>
    </row>
    <row r="17" spans="1:10" ht="14.25" customHeight="1" x14ac:dyDescent="0.3">
      <c r="A17" s="332" t="s">
        <v>6</v>
      </c>
      <c r="B17" s="22" t="s">
        <v>88</v>
      </c>
      <c r="C17" s="442">
        <v>2.463129141775509</v>
      </c>
      <c r="D17" s="442">
        <v>2.563206712784134</v>
      </c>
      <c r="E17" s="442">
        <v>2.4577909939516034</v>
      </c>
      <c r="F17" s="442">
        <v>2.3759962162988297</v>
      </c>
      <c r="G17" s="442">
        <v>2.3299598354286664</v>
      </c>
      <c r="H17" s="442">
        <v>2.26385757076884</v>
      </c>
      <c r="I17" s="443">
        <v>2.6930365528371958</v>
      </c>
      <c r="J17" s="12"/>
    </row>
    <row r="18" spans="1:10" ht="14.25" customHeight="1" x14ac:dyDescent="0.3">
      <c r="A18" s="332"/>
      <c r="B18" s="22" t="s">
        <v>89</v>
      </c>
      <c r="C18" s="442">
        <v>9.9124190090417418E-3</v>
      </c>
      <c r="D18" s="442">
        <v>1.2969358028226016E-2</v>
      </c>
      <c r="E18" s="442">
        <v>1.4916370409675046E-2</v>
      </c>
      <c r="F18" s="442">
        <v>1.2131737796705799E-2</v>
      </c>
      <c r="G18" s="442">
        <v>9.0960878353450493E-3</v>
      </c>
      <c r="H18" s="442">
        <v>1.0708583410394337E-2</v>
      </c>
      <c r="I18" s="443">
        <v>1.2833104616615397E-2</v>
      </c>
      <c r="J18" s="12"/>
    </row>
    <row r="19" spans="1:10" ht="12.75" customHeight="1" x14ac:dyDescent="0.3">
      <c r="A19" s="106"/>
      <c r="B19" s="11"/>
      <c r="C19" s="58"/>
      <c r="D19" s="58"/>
      <c r="E19" s="58"/>
      <c r="F19" s="58"/>
      <c r="G19" s="58"/>
      <c r="H19" s="58"/>
      <c r="I19" s="303"/>
      <c r="J19" s="160"/>
    </row>
    <row r="20" spans="1:10" ht="16.5" customHeight="1" x14ac:dyDescent="0.3">
      <c r="A20" s="650" t="s">
        <v>115</v>
      </c>
      <c r="B20" s="650"/>
      <c r="C20" s="650"/>
      <c r="D20" s="650"/>
      <c r="E20" s="650"/>
      <c r="F20" s="650"/>
      <c r="G20" s="650"/>
      <c r="H20" s="650"/>
      <c r="I20" s="650"/>
      <c r="J20" s="22"/>
    </row>
    <row r="21" spans="1:10" ht="12.75" customHeight="1" x14ac:dyDescent="0.3">
      <c r="A21" s="651" t="s">
        <v>45</v>
      </c>
      <c r="B21" s="651"/>
      <c r="C21" s="651"/>
      <c r="D21" s="651"/>
      <c r="E21" s="651"/>
      <c r="F21" s="651"/>
      <c r="G21" s="651"/>
      <c r="H21" s="651"/>
      <c r="I21" s="651"/>
      <c r="J21" s="22"/>
    </row>
    <row r="22" spans="1:10" ht="12.75" customHeight="1" x14ac:dyDescent="0.3">
      <c r="A22" s="651" t="s">
        <v>136</v>
      </c>
      <c r="B22" s="651"/>
      <c r="C22" s="651"/>
      <c r="D22" s="651"/>
      <c r="E22" s="651"/>
      <c r="F22" s="651"/>
      <c r="G22" s="651"/>
      <c r="H22" s="651"/>
      <c r="I22" s="651"/>
      <c r="J22" s="22"/>
    </row>
    <row r="23" spans="1:10" ht="13.2" customHeight="1" x14ac:dyDescent="0.3">
      <c r="A23" s="651" t="s">
        <v>47</v>
      </c>
      <c r="B23" s="651"/>
      <c r="C23" s="651"/>
      <c r="D23" s="651"/>
      <c r="E23" s="651"/>
      <c r="F23" s="651"/>
      <c r="G23" s="651"/>
      <c r="H23" s="651"/>
      <c r="I23" s="651"/>
      <c r="J23" s="190"/>
    </row>
    <row r="24" spans="1:10" ht="31.95" customHeight="1" x14ac:dyDescent="0.3">
      <c r="A24" s="651" t="s">
        <v>48</v>
      </c>
      <c r="B24" s="651"/>
      <c r="C24" s="651"/>
      <c r="D24" s="651"/>
      <c r="E24" s="651"/>
      <c r="F24" s="651"/>
      <c r="G24" s="651"/>
      <c r="H24" s="651"/>
      <c r="I24" s="651"/>
    </row>
    <row r="25" spans="1:10" ht="13.2" customHeight="1" x14ac:dyDescent="0.3">
      <c r="A25" s="651" t="s">
        <v>49</v>
      </c>
      <c r="B25" s="651"/>
      <c r="C25" s="651"/>
      <c r="D25" s="651"/>
      <c r="E25" s="651"/>
      <c r="F25" s="651"/>
      <c r="G25" s="651"/>
      <c r="H25" s="651"/>
      <c r="I25" s="651"/>
    </row>
    <row r="26" spans="1:10" ht="13.2" customHeight="1" x14ac:dyDescent="0.3">
      <c r="A26" s="663" t="s">
        <v>437</v>
      </c>
      <c r="B26" s="663"/>
      <c r="C26" s="663"/>
      <c r="D26" s="663"/>
      <c r="E26" s="663"/>
      <c r="F26" s="663"/>
      <c r="G26" s="663"/>
      <c r="H26" s="663"/>
      <c r="I26" s="663"/>
    </row>
    <row r="27" spans="1:10" ht="69" customHeight="1" x14ac:dyDescent="0.3">
      <c r="A27" s="637" t="s">
        <v>436</v>
      </c>
      <c r="B27" s="637"/>
      <c r="C27" s="637"/>
      <c r="D27" s="637"/>
      <c r="E27" s="637"/>
      <c r="F27" s="637"/>
      <c r="G27" s="637"/>
      <c r="H27" s="637"/>
      <c r="I27" s="637"/>
      <c r="J27" s="555"/>
    </row>
    <row r="28" spans="1:10" ht="78" customHeight="1" x14ac:dyDescent="0.3">
      <c r="A28" s="647" t="s">
        <v>443</v>
      </c>
      <c r="B28" s="647"/>
      <c r="C28" s="647"/>
      <c r="D28" s="647"/>
      <c r="E28" s="647"/>
      <c r="F28" s="647"/>
      <c r="G28" s="647"/>
      <c r="H28" s="647"/>
      <c r="I28" s="647"/>
      <c r="J28" s="572"/>
    </row>
    <row r="29" spans="1:10" ht="13.95" customHeight="1" x14ac:dyDescent="0.3">
      <c r="A29" s="637" t="s">
        <v>441</v>
      </c>
      <c r="B29" s="637"/>
      <c r="C29" s="637"/>
      <c r="D29" s="637"/>
      <c r="E29" s="637"/>
      <c r="F29" s="637"/>
      <c r="G29" s="637"/>
      <c r="H29" s="637"/>
      <c r="I29" s="637"/>
      <c r="J29" s="555"/>
    </row>
    <row r="30" spans="1:10" ht="13.95" customHeight="1" x14ac:dyDescent="0.3"/>
  </sheetData>
  <mergeCells count="13">
    <mergeCell ref="A28:I28"/>
    <mergeCell ref="A29:I29"/>
    <mergeCell ref="A27:I27"/>
    <mergeCell ref="A3:I3"/>
    <mergeCell ref="A4:I4"/>
    <mergeCell ref="A5:I5"/>
    <mergeCell ref="A25:I25"/>
    <mergeCell ref="A26:I26"/>
    <mergeCell ref="A20:I20"/>
    <mergeCell ref="A21:I21"/>
    <mergeCell ref="A22:I22"/>
    <mergeCell ref="A23:I23"/>
    <mergeCell ref="A24:I24"/>
  </mergeCells>
  <conditionalFormatting sqref="M9:M10">
    <cfRule type="cellIs" dxfId="100" priority="2" operator="greaterThan">
      <formula>1.96</formula>
    </cfRule>
  </conditionalFormatting>
  <conditionalFormatting sqref="M12:M13">
    <cfRule type="cellIs" dxfId="99" priority="1" operator="greaterThan">
      <formula>1.96</formula>
    </cfRule>
  </conditionalFormatting>
  <hyperlinks>
    <hyperlink ref="A1" location="Indice!A1" display="Indice" xr:uid="{B3520B6D-2DD4-4D7B-B4AB-02A8E0C41C41}"/>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28"/>
  <dimension ref="A1:M28"/>
  <sheetViews>
    <sheetView workbookViewId="0">
      <selection activeCell="L26" sqref="L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8" t="s">
        <v>257</v>
      </c>
    </row>
    <row r="2" spans="1:13" ht="12.75" customHeight="1" x14ac:dyDescent="0.3">
      <c r="A2" s="315"/>
      <c r="B2" s="10"/>
      <c r="C2" s="10"/>
      <c r="D2" s="10"/>
    </row>
    <row r="3" spans="1:13" ht="12.75" customHeight="1" x14ac:dyDescent="0.3">
      <c r="A3" s="649" t="s">
        <v>82</v>
      </c>
      <c r="B3" s="649"/>
      <c r="C3" s="649"/>
      <c r="D3" s="649"/>
      <c r="E3" s="649"/>
      <c r="F3" s="649"/>
      <c r="G3" s="649"/>
      <c r="H3" s="649"/>
      <c r="I3" s="649"/>
    </row>
    <row r="4" spans="1:13" ht="12.75" customHeight="1" x14ac:dyDescent="0.3">
      <c r="A4" s="649" t="s">
        <v>243</v>
      </c>
      <c r="B4" s="649"/>
      <c r="C4" s="649"/>
      <c r="D4" s="649"/>
      <c r="E4" s="649"/>
      <c r="F4" s="649"/>
      <c r="G4" s="649"/>
      <c r="H4" s="649"/>
      <c r="I4" s="649"/>
    </row>
    <row r="5" spans="1:13" ht="12.75" customHeight="1" x14ac:dyDescent="0.3">
      <c r="A5" s="642" t="s">
        <v>148</v>
      </c>
      <c r="B5" s="642"/>
      <c r="C5" s="642"/>
      <c r="D5" s="642"/>
      <c r="E5" s="642"/>
      <c r="F5" s="642"/>
      <c r="G5" s="642"/>
      <c r="H5" s="642"/>
      <c r="I5" s="642"/>
    </row>
    <row r="6" spans="1:13" ht="12.75" customHeight="1" x14ac:dyDescent="0.3">
      <c r="A6" s="11"/>
      <c r="B6" s="11"/>
      <c r="C6" s="11"/>
      <c r="D6" s="11"/>
      <c r="E6" s="11"/>
    </row>
    <row r="7" spans="1:13" ht="12.75" customHeight="1" x14ac:dyDescent="0.3">
      <c r="A7" s="365"/>
      <c r="B7" s="75"/>
      <c r="C7" s="91">
        <v>2006</v>
      </c>
      <c r="D7" s="91">
        <v>2009</v>
      </c>
      <c r="E7" s="91">
        <v>2011</v>
      </c>
      <c r="F7" s="91">
        <v>2013</v>
      </c>
      <c r="G7" s="91">
        <v>2015</v>
      </c>
      <c r="H7" s="91">
        <v>2017</v>
      </c>
      <c r="I7" s="226">
        <v>2020</v>
      </c>
    </row>
    <row r="8" spans="1:13" ht="12.75" customHeight="1" x14ac:dyDescent="0.3">
      <c r="A8" s="82"/>
      <c r="B8" s="322"/>
      <c r="C8" s="322"/>
      <c r="D8" s="322"/>
      <c r="E8" s="322"/>
      <c r="F8" s="322"/>
      <c r="G8" s="322"/>
      <c r="H8" s="483"/>
      <c r="I8" s="3"/>
    </row>
    <row r="9" spans="1:13" ht="15" customHeight="1" x14ac:dyDescent="0.3">
      <c r="A9" s="332" t="s">
        <v>41</v>
      </c>
      <c r="B9" s="22" t="s">
        <v>88</v>
      </c>
      <c r="C9" s="306">
        <v>21.882480735244542</v>
      </c>
      <c r="D9" s="306">
        <v>32.801184852019368</v>
      </c>
      <c r="E9" s="306">
        <v>24.231645905115293</v>
      </c>
      <c r="F9" s="306">
        <v>26.914621434663129</v>
      </c>
      <c r="G9" s="306">
        <v>29.315429503670703</v>
      </c>
      <c r="H9" s="306">
        <v>32.939646413330621</v>
      </c>
      <c r="I9" s="370">
        <v>31.242808480581473</v>
      </c>
      <c r="M9" s="331"/>
    </row>
    <row r="10" spans="1:13" ht="15" customHeight="1" x14ac:dyDescent="0.3">
      <c r="A10" s="332"/>
      <c r="B10" s="22" t="s">
        <v>89</v>
      </c>
      <c r="C10" s="306">
        <v>0.71047300896731469</v>
      </c>
      <c r="D10" s="306">
        <v>0.88049889173956175</v>
      </c>
      <c r="E10" s="306">
        <v>1.5226340663143898</v>
      </c>
      <c r="F10" s="306">
        <v>1.2465697642554996</v>
      </c>
      <c r="G10" s="306">
        <v>1.7278678685780513</v>
      </c>
      <c r="H10" s="306">
        <v>1.7260129635189305</v>
      </c>
      <c r="I10" s="370">
        <v>1.3557032596123324</v>
      </c>
      <c r="M10" s="331"/>
    </row>
    <row r="11" spans="1:13" ht="15" customHeight="1" x14ac:dyDescent="0.3">
      <c r="A11" s="332" t="s">
        <v>42</v>
      </c>
      <c r="B11" s="22" t="s">
        <v>88</v>
      </c>
      <c r="C11" s="306">
        <v>12.445373888468938</v>
      </c>
      <c r="D11" s="306">
        <v>17.394115863795498</v>
      </c>
      <c r="E11" s="306">
        <v>16.184899537461412</v>
      </c>
      <c r="F11" s="306">
        <v>16.890850186492646</v>
      </c>
      <c r="G11" s="306">
        <v>17.656082835718898</v>
      </c>
      <c r="H11" s="306">
        <v>21.691790044395084</v>
      </c>
      <c r="I11" s="370">
        <v>30.130605695545121</v>
      </c>
    </row>
    <row r="12" spans="1:13" ht="15" customHeight="1" x14ac:dyDescent="0.3">
      <c r="A12" s="332"/>
      <c r="B12" s="22" t="s">
        <v>89</v>
      </c>
      <c r="C12" s="306">
        <v>0.49628868279554977</v>
      </c>
      <c r="D12" s="306">
        <v>0.59598336931983165</v>
      </c>
      <c r="E12" s="306">
        <v>1.9078255062497622</v>
      </c>
      <c r="F12" s="306">
        <v>0.87570233282070831</v>
      </c>
      <c r="G12" s="306">
        <v>0.65282434549687685</v>
      </c>
      <c r="H12" s="306">
        <v>0.86945636577696339</v>
      </c>
      <c r="I12" s="370">
        <v>1.0635358450351904</v>
      </c>
      <c r="M12" s="331"/>
    </row>
    <row r="13" spans="1:13" ht="15" customHeight="1" x14ac:dyDescent="0.3">
      <c r="A13" s="332" t="s">
        <v>112</v>
      </c>
      <c r="B13" s="22" t="s">
        <v>88</v>
      </c>
      <c r="C13" s="306">
        <v>16.16978186971313</v>
      </c>
      <c r="D13" s="306">
        <v>23.066496337511239</v>
      </c>
      <c r="E13" s="306">
        <v>18.856085054566826</v>
      </c>
      <c r="F13" s="306">
        <v>19.791693804152139</v>
      </c>
      <c r="G13" s="306">
        <v>21.064594398539185</v>
      </c>
      <c r="H13" s="306">
        <v>24.71330124985807</v>
      </c>
      <c r="I13" s="441">
        <v>30.573728326323113</v>
      </c>
      <c r="M13" s="331"/>
    </row>
    <row r="14" spans="1:13" ht="15" customHeight="1" x14ac:dyDescent="0.3">
      <c r="A14" s="332"/>
      <c r="B14" s="22" t="s">
        <v>89</v>
      </c>
      <c r="C14" s="306">
        <v>0.42633600352972578</v>
      </c>
      <c r="D14" s="306">
        <v>0.51473006644801589</v>
      </c>
      <c r="E14" s="306">
        <v>1.4201955269162501</v>
      </c>
      <c r="F14" s="306">
        <v>0.7326564308642296</v>
      </c>
      <c r="G14" s="306">
        <v>0.71645351900136611</v>
      </c>
      <c r="H14" s="306">
        <v>0.7961945545616077</v>
      </c>
      <c r="I14" s="441">
        <v>0.84738407480245725</v>
      </c>
    </row>
    <row r="15" spans="1:13" ht="15" customHeight="1" x14ac:dyDescent="0.3">
      <c r="A15" s="332" t="s">
        <v>21</v>
      </c>
      <c r="B15" s="22" t="s">
        <v>88</v>
      </c>
      <c r="C15" s="306">
        <v>5.0005723408309386</v>
      </c>
      <c r="D15" s="306">
        <v>7.4609976513042264</v>
      </c>
      <c r="E15" s="306">
        <v>5.7571128915580685</v>
      </c>
      <c r="F15" s="306">
        <v>5.7404396113171963</v>
      </c>
      <c r="G15" s="306">
        <v>6.4002134811770137</v>
      </c>
      <c r="H15" s="306">
        <v>6.9257253386350826</v>
      </c>
      <c r="I15" s="370">
        <v>11.118461583141727</v>
      </c>
    </row>
    <row r="16" spans="1:13" ht="15" customHeight="1" x14ac:dyDescent="0.3">
      <c r="A16" s="332"/>
      <c r="B16" s="22" t="s">
        <v>89</v>
      </c>
      <c r="C16" s="306">
        <v>0.14697036597209587</v>
      </c>
      <c r="D16" s="306">
        <v>0.19475770350704233</v>
      </c>
      <c r="E16" s="306">
        <v>0.2451084687970814</v>
      </c>
      <c r="F16" s="306">
        <v>0.17624040824369785</v>
      </c>
      <c r="G16" s="306">
        <v>0.12615740880481757</v>
      </c>
      <c r="H16" s="306">
        <v>0.13747297879000392</v>
      </c>
      <c r="I16" s="370">
        <v>0.23083544206470158</v>
      </c>
    </row>
    <row r="17" spans="1:10" ht="15" customHeight="1" x14ac:dyDescent="0.3">
      <c r="A17" s="332" t="s">
        <v>6</v>
      </c>
      <c r="B17" s="22" t="s">
        <v>88</v>
      </c>
      <c r="C17" s="306">
        <v>7.3544136720155553</v>
      </c>
      <c r="D17" s="306">
        <v>10.263568170973935</v>
      </c>
      <c r="E17" s="306">
        <v>7.7496493218437861</v>
      </c>
      <c r="F17" s="306">
        <v>7.0519395870178103</v>
      </c>
      <c r="G17" s="306">
        <v>7.4815926571072477</v>
      </c>
      <c r="H17" s="306">
        <v>7.8808141985405316</v>
      </c>
      <c r="I17" s="441">
        <v>12.587592193665106</v>
      </c>
    </row>
    <row r="18" spans="1:10" ht="15" customHeight="1" x14ac:dyDescent="0.3">
      <c r="A18" s="332"/>
      <c r="B18" s="22" t="s">
        <v>89</v>
      </c>
      <c r="C18" s="306">
        <v>0.15350684867042039</v>
      </c>
      <c r="D18" s="306">
        <v>0.19529616665487082</v>
      </c>
      <c r="E18" s="306">
        <v>0.32117607795328601</v>
      </c>
      <c r="F18" s="306">
        <v>0.18201956146936596</v>
      </c>
      <c r="G18" s="306">
        <v>0.12959643568880139</v>
      </c>
      <c r="H18" s="306">
        <v>0.14269175726920805</v>
      </c>
      <c r="I18" s="441">
        <v>0.21821224004237214</v>
      </c>
    </row>
    <row r="19" spans="1:10" ht="12.75" customHeight="1" x14ac:dyDescent="0.3">
      <c r="A19" s="106"/>
      <c r="B19" s="11"/>
      <c r="C19" s="58"/>
      <c r="D19" s="58"/>
      <c r="E19" s="58"/>
      <c r="F19" s="58"/>
      <c r="G19" s="58"/>
      <c r="H19" s="58"/>
      <c r="I19" s="431"/>
    </row>
    <row r="20" spans="1:10" ht="17.25" customHeight="1" x14ac:dyDescent="0.3">
      <c r="A20" s="650" t="s">
        <v>115</v>
      </c>
      <c r="B20" s="650"/>
      <c r="C20" s="650"/>
      <c r="D20" s="650"/>
      <c r="E20" s="650"/>
      <c r="F20" s="650"/>
      <c r="G20" s="650"/>
      <c r="H20" s="650"/>
      <c r="I20" s="650"/>
    </row>
    <row r="21" spans="1:10" ht="12.75" customHeight="1" x14ac:dyDescent="0.3">
      <c r="A21" s="651" t="s">
        <v>45</v>
      </c>
      <c r="B21" s="651"/>
      <c r="C21" s="651"/>
      <c r="D21" s="651"/>
      <c r="E21" s="651"/>
      <c r="F21" s="651"/>
      <c r="G21" s="651"/>
      <c r="H21" s="651"/>
      <c r="I21" s="651"/>
    </row>
    <row r="22" spans="1:10" ht="12.75" customHeight="1" x14ac:dyDescent="0.3">
      <c r="A22" s="651" t="s">
        <v>136</v>
      </c>
      <c r="B22" s="651"/>
      <c r="C22" s="651"/>
      <c r="D22" s="651"/>
      <c r="E22" s="651"/>
      <c r="F22" s="651"/>
      <c r="G22" s="651"/>
      <c r="H22" s="651"/>
      <c r="I22" s="651"/>
    </row>
    <row r="23" spans="1:10" ht="13.2" customHeight="1" x14ac:dyDescent="0.3">
      <c r="A23" s="651" t="s">
        <v>47</v>
      </c>
      <c r="B23" s="651"/>
      <c r="C23" s="651"/>
      <c r="D23" s="651"/>
      <c r="E23" s="651"/>
      <c r="F23" s="651"/>
      <c r="G23" s="651"/>
      <c r="H23" s="651"/>
      <c r="I23" s="651"/>
    </row>
    <row r="24" spans="1:10" ht="28.5" customHeight="1" x14ac:dyDescent="0.3">
      <c r="A24" s="651" t="s">
        <v>48</v>
      </c>
      <c r="B24" s="651"/>
      <c r="C24" s="651"/>
      <c r="D24" s="651"/>
      <c r="E24" s="651"/>
      <c r="F24" s="651"/>
      <c r="G24" s="651"/>
      <c r="H24" s="651"/>
      <c r="I24" s="651"/>
    </row>
    <row r="25" spans="1:10" ht="13.2" customHeight="1" x14ac:dyDescent="0.3">
      <c r="A25" s="651" t="s">
        <v>49</v>
      </c>
      <c r="B25" s="651"/>
      <c r="C25" s="651"/>
      <c r="D25" s="651"/>
      <c r="E25" s="651"/>
      <c r="F25" s="651"/>
      <c r="G25" s="651"/>
      <c r="H25" s="651"/>
      <c r="I25" s="651"/>
    </row>
    <row r="26" spans="1:10" ht="64.5" customHeight="1" x14ac:dyDescent="0.3">
      <c r="A26" s="637" t="s">
        <v>435</v>
      </c>
      <c r="B26" s="637"/>
      <c r="C26" s="637"/>
      <c r="D26" s="637"/>
      <c r="E26" s="637"/>
      <c r="F26" s="637"/>
      <c r="G26" s="637"/>
      <c r="H26" s="637"/>
      <c r="I26" s="637"/>
      <c r="J26" s="555"/>
    </row>
    <row r="27" spans="1:10" ht="78" customHeight="1" x14ac:dyDescent="0.3">
      <c r="A27" s="647" t="s">
        <v>440</v>
      </c>
      <c r="B27" s="647"/>
      <c r="C27" s="647"/>
      <c r="D27" s="647"/>
      <c r="E27" s="647"/>
      <c r="F27" s="647"/>
      <c r="G27" s="647"/>
      <c r="H27" s="647"/>
      <c r="I27" s="647"/>
      <c r="J27" s="572"/>
    </row>
    <row r="28" spans="1:10" ht="12.75" customHeight="1" x14ac:dyDescent="0.3">
      <c r="A28" s="637" t="s">
        <v>441</v>
      </c>
      <c r="B28" s="637"/>
      <c r="C28" s="637"/>
      <c r="D28" s="637"/>
      <c r="E28" s="637"/>
      <c r="F28" s="637"/>
      <c r="G28" s="637"/>
      <c r="H28" s="637"/>
      <c r="I28" s="637"/>
      <c r="J28" s="555"/>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8" priority="2" operator="greaterThan">
      <formula>1.96</formula>
    </cfRule>
  </conditionalFormatting>
  <conditionalFormatting sqref="M12:M13">
    <cfRule type="cellIs" dxfId="97" priority="1" operator="greaterThan">
      <formula>1.96</formula>
    </cfRule>
  </conditionalFormatting>
  <hyperlinks>
    <hyperlink ref="A1" location="Indice!A1" display="Indice" xr:uid="{829A49E6-3ADB-4117-9D5C-8A6542D0E5B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AA33"/>
  <sheetViews>
    <sheetView zoomScaleNormal="100" workbookViewId="0">
      <selection activeCell="A5" sqref="A5:I5"/>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9.6640625" style="331" customWidth="1"/>
    <col min="11" max="11" width="11.5546875" style="9" customWidth="1"/>
    <col min="12" max="12" width="17.88671875" style="9" customWidth="1"/>
    <col min="13" max="13" width="12.5546875" style="331" customWidth="1"/>
    <col min="14" max="18" width="11.5546875" style="9" customWidth="1"/>
    <col min="19" max="19" width="11.5546875" style="331" customWidth="1"/>
    <col min="20" max="20" width="11.5546875" style="9" customWidth="1"/>
    <col min="21" max="16384" width="11.5546875" style="9"/>
  </cols>
  <sheetData>
    <row r="1" spans="1:27" s="331" customFormat="1" x14ac:dyDescent="0.3">
      <c r="A1" s="548" t="s">
        <v>257</v>
      </c>
    </row>
    <row r="2" spans="1:27" x14ac:dyDescent="0.3">
      <c r="A2" s="10"/>
      <c r="B2" s="10"/>
      <c r="C2" s="10"/>
    </row>
    <row r="3" spans="1:27" x14ac:dyDescent="0.3">
      <c r="A3" s="646" t="s">
        <v>193</v>
      </c>
      <c r="B3" s="646"/>
      <c r="C3" s="646"/>
      <c r="D3" s="646"/>
      <c r="E3" s="646"/>
      <c r="F3" s="646"/>
      <c r="G3" s="646"/>
      <c r="H3" s="646"/>
      <c r="I3" s="646"/>
      <c r="J3" s="473"/>
      <c r="L3" s="646" t="s">
        <v>194</v>
      </c>
      <c r="M3" s="646"/>
      <c r="N3" s="646"/>
      <c r="O3" s="646"/>
      <c r="P3" s="646"/>
      <c r="Q3" s="646"/>
      <c r="R3" s="646"/>
      <c r="S3" s="646"/>
      <c r="T3" s="646"/>
    </row>
    <row r="4" spans="1:27" x14ac:dyDescent="0.3">
      <c r="A4" s="646" t="s">
        <v>243</v>
      </c>
      <c r="B4" s="646"/>
      <c r="C4" s="646"/>
      <c r="D4" s="646"/>
      <c r="E4" s="646"/>
      <c r="F4" s="646"/>
      <c r="G4" s="646"/>
      <c r="H4" s="646"/>
      <c r="I4" s="646"/>
      <c r="J4" s="473"/>
      <c r="L4" s="646" t="s">
        <v>243</v>
      </c>
      <c r="M4" s="646"/>
      <c r="N4" s="646"/>
      <c r="O4" s="646"/>
      <c r="P4" s="646"/>
      <c r="Q4" s="646"/>
      <c r="R4" s="646"/>
      <c r="S4" s="646"/>
      <c r="T4" s="646"/>
    </row>
    <row r="5" spans="1:27" x14ac:dyDescent="0.3">
      <c r="A5" s="644" t="s">
        <v>168</v>
      </c>
      <c r="B5" s="644"/>
      <c r="C5" s="644"/>
      <c r="D5" s="644"/>
      <c r="E5" s="644"/>
      <c r="F5" s="644"/>
      <c r="G5" s="644"/>
      <c r="H5" s="644"/>
      <c r="I5" s="644"/>
      <c r="J5" s="470"/>
      <c r="L5" s="644" t="s">
        <v>26</v>
      </c>
      <c r="M5" s="644"/>
      <c r="N5" s="644"/>
      <c r="O5" s="644"/>
      <c r="P5" s="644"/>
      <c r="Q5" s="644"/>
      <c r="R5" s="644"/>
      <c r="S5" s="644"/>
      <c r="T5" s="644"/>
    </row>
    <row r="6" spans="1:27" x14ac:dyDescent="0.3">
      <c r="A6" s="37"/>
      <c r="B6" s="37"/>
      <c r="C6" s="37"/>
      <c r="D6" s="37"/>
      <c r="E6" s="37"/>
      <c r="F6" s="38"/>
      <c r="G6" s="38"/>
      <c r="H6" s="38"/>
      <c r="L6" s="37"/>
      <c r="M6" s="37"/>
      <c r="N6" s="37"/>
      <c r="O6" s="37"/>
      <c r="P6" s="37"/>
      <c r="Q6" s="38"/>
      <c r="R6" s="38"/>
      <c r="S6" s="38"/>
      <c r="T6" s="22"/>
    </row>
    <row r="7" spans="1:27" x14ac:dyDescent="0.3">
      <c r="A7" s="403"/>
      <c r="B7" s="404"/>
      <c r="C7" s="180">
        <v>2006</v>
      </c>
      <c r="D7" s="180">
        <v>2009</v>
      </c>
      <c r="E7" s="180">
        <v>2011</v>
      </c>
      <c r="F7" s="180">
        <v>2013</v>
      </c>
      <c r="G7" s="180">
        <v>2015</v>
      </c>
      <c r="H7" s="180">
        <v>2017</v>
      </c>
      <c r="I7" s="405">
        <v>2020</v>
      </c>
      <c r="J7" s="479"/>
      <c r="L7" s="403"/>
      <c r="M7" s="191"/>
      <c r="N7" s="180">
        <v>2006</v>
      </c>
      <c r="O7" s="180">
        <v>2009</v>
      </c>
      <c r="P7" s="180">
        <v>2011</v>
      </c>
      <c r="Q7" s="180">
        <v>2013</v>
      </c>
      <c r="R7" s="180">
        <v>2015</v>
      </c>
      <c r="S7" s="180">
        <v>2017</v>
      </c>
      <c r="T7" s="405">
        <v>2020</v>
      </c>
    </row>
    <row r="8" spans="1:27" x14ac:dyDescent="0.3">
      <c r="A8" s="406"/>
      <c r="B8" s="38"/>
      <c r="C8" s="38"/>
      <c r="D8" s="38"/>
      <c r="E8" s="38"/>
      <c r="F8" s="38"/>
      <c r="G8" s="38"/>
      <c r="H8" s="38"/>
      <c r="I8" s="407"/>
      <c r="J8" s="38"/>
      <c r="L8" s="406"/>
      <c r="M8" s="38"/>
      <c r="N8" s="38"/>
      <c r="O8" s="38"/>
      <c r="P8" s="38"/>
      <c r="Q8" s="38"/>
      <c r="R8" s="38"/>
      <c r="S8" s="38"/>
      <c r="T8" s="499"/>
    </row>
    <row r="9" spans="1:27" x14ac:dyDescent="0.3">
      <c r="A9" s="408" t="s">
        <v>41</v>
      </c>
      <c r="B9" s="22" t="s">
        <v>88</v>
      </c>
      <c r="C9" s="30">
        <v>12.580894438424167</v>
      </c>
      <c r="D9" s="30">
        <v>9.8791672232160543</v>
      </c>
      <c r="E9" s="30">
        <v>8.1000760862058492</v>
      </c>
      <c r="F9" s="30">
        <v>4.5122457011005714</v>
      </c>
      <c r="G9" s="30">
        <v>3.5362781495941715</v>
      </c>
      <c r="H9" s="30">
        <v>2.3209704607950461</v>
      </c>
      <c r="I9" s="120">
        <f>+'1'!D10</f>
        <v>4.2556398368256358</v>
      </c>
      <c r="J9" s="30"/>
      <c r="L9" s="408" t="s">
        <v>41</v>
      </c>
      <c r="M9" s="22" t="s">
        <v>88</v>
      </c>
      <c r="N9" s="184">
        <v>2027409</v>
      </c>
      <c r="O9" s="184">
        <v>1638246</v>
      </c>
      <c r="P9" s="184">
        <v>1372259</v>
      </c>
      <c r="Q9" s="184">
        <v>778643</v>
      </c>
      <c r="R9" s="184">
        <v>619894</v>
      </c>
      <c r="S9" s="184">
        <v>412839</v>
      </c>
      <c r="T9" s="499">
        <f>+'1'!C10</f>
        <v>831232</v>
      </c>
      <c r="AA9" s="28"/>
    </row>
    <row r="10" spans="1:27" x14ac:dyDescent="0.3">
      <c r="A10" s="408"/>
      <c r="B10" s="22" t="s">
        <v>89</v>
      </c>
      <c r="C10" s="30">
        <v>0.26339552443911862</v>
      </c>
      <c r="D10" s="30">
        <v>0.24119966588456784</v>
      </c>
      <c r="E10" s="30">
        <v>0.26199497056601045</v>
      </c>
      <c r="F10" s="30">
        <v>0.14966016430338017</v>
      </c>
      <c r="G10" s="30">
        <v>0.11185419652719798</v>
      </c>
      <c r="H10" s="30">
        <v>8.8946816586530225E-2</v>
      </c>
      <c r="I10" s="120">
        <f>+'1'!D11</f>
        <v>0.12529682051517249</v>
      </c>
      <c r="J10" s="30"/>
      <c r="L10" s="408"/>
      <c r="M10" s="22" t="s">
        <v>89</v>
      </c>
      <c r="N10" s="184">
        <v>44634.818292320284</v>
      </c>
      <c r="O10" s="184">
        <v>42559.290520602008</v>
      </c>
      <c r="P10" s="184">
        <v>54354.434876409599</v>
      </c>
      <c r="Q10" s="184">
        <v>25566.780853121207</v>
      </c>
      <c r="R10" s="184">
        <v>20790.997222581191</v>
      </c>
      <c r="S10" s="184">
        <v>16298.45996713995</v>
      </c>
      <c r="T10" s="499">
        <f>+'1'!C11</f>
        <v>24534.69959140247</v>
      </c>
      <c r="AA10" s="28"/>
    </row>
    <row r="11" spans="1:27" x14ac:dyDescent="0.3">
      <c r="A11" s="408" t="s">
        <v>42</v>
      </c>
      <c r="B11" s="22" t="s">
        <v>88</v>
      </c>
      <c r="C11" s="30">
        <v>16.527135027073871</v>
      </c>
      <c r="D11" s="30">
        <v>15.392006252248184</v>
      </c>
      <c r="E11" s="30">
        <v>14.088975409811875</v>
      </c>
      <c r="F11" s="30">
        <v>9.8690738683833352</v>
      </c>
      <c r="G11" s="30">
        <v>8.1377399090450648</v>
      </c>
      <c r="H11" s="30">
        <v>6.2677879283157738</v>
      </c>
      <c r="I11" s="120">
        <f>+'1'!D12</f>
        <v>6.5580663592129618</v>
      </c>
      <c r="J11" s="30"/>
      <c r="L11" s="408" t="s">
        <v>42</v>
      </c>
      <c r="M11" s="22" t="s">
        <v>88</v>
      </c>
      <c r="N11" s="184">
        <v>2663345</v>
      </c>
      <c r="O11" s="184">
        <v>2552431</v>
      </c>
      <c r="P11" s="184">
        <v>2386857</v>
      </c>
      <c r="Q11" s="184">
        <v>1703029</v>
      </c>
      <c r="R11" s="184">
        <v>1426510</v>
      </c>
      <c r="S11" s="184">
        <v>1115445</v>
      </c>
      <c r="T11" s="499">
        <f>+'1'!C12</f>
        <v>1280953</v>
      </c>
      <c r="AA11" s="28"/>
    </row>
    <row r="12" spans="1:27" x14ac:dyDescent="0.3">
      <c r="A12" s="408"/>
      <c r="B12" s="22" t="s">
        <v>89</v>
      </c>
      <c r="C12" s="30">
        <v>0.32338150896263035</v>
      </c>
      <c r="D12" s="30">
        <v>0.29745695656269155</v>
      </c>
      <c r="E12" s="30">
        <v>0.36381928329588115</v>
      </c>
      <c r="F12" s="30">
        <v>0.23731914234235993</v>
      </c>
      <c r="G12" s="30">
        <v>0.16611556858357626</v>
      </c>
      <c r="H12" s="30">
        <v>0.14901473726366324</v>
      </c>
      <c r="I12" s="120">
        <f>+'1'!D13</f>
        <v>0.16222155382083711</v>
      </c>
      <c r="J12" s="30"/>
      <c r="L12" s="408"/>
      <c r="M12" s="22" t="s">
        <v>89</v>
      </c>
      <c r="N12" s="184">
        <v>58088.694235710434</v>
      </c>
      <c r="O12" s="184">
        <v>54228.563393739736</v>
      </c>
      <c r="P12" s="184">
        <v>84958.0285716293</v>
      </c>
      <c r="Q12" s="184">
        <v>44244.107554653572</v>
      </c>
      <c r="R12" s="184">
        <v>31773.228110012235</v>
      </c>
      <c r="S12" s="184">
        <v>27725.020313271758</v>
      </c>
      <c r="T12" s="499">
        <f>+'1'!C13</f>
        <v>31988.658222578961</v>
      </c>
      <c r="AA12" s="28"/>
    </row>
    <row r="13" spans="1:27" ht="15" x14ac:dyDescent="0.3">
      <c r="A13" s="408" t="s">
        <v>112</v>
      </c>
      <c r="B13" s="22" t="s">
        <v>88</v>
      </c>
      <c r="C13" s="59">
        <v>29.108029465498042</v>
      </c>
      <c r="D13" s="30">
        <v>25.271173475464238</v>
      </c>
      <c r="E13" s="30">
        <v>22.189051496017722</v>
      </c>
      <c r="F13" s="30">
        <v>14.381319569483905</v>
      </c>
      <c r="G13" s="30">
        <v>11.674018058639234</v>
      </c>
      <c r="H13" s="308">
        <v>8.5887583891108186</v>
      </c>
      <c r="I13" s="120">
        <f>+'1'!D14</f>
        <v>10.813706196038599</v>
      </c>
      <c r="J13" s="308"/>
      <c r="L13" s="408" t="s">
        <v>112</v>
      </c>
      <c r="M13" s="22" t="s">
        <v>88</v>
      </c>
      <c r="N13" s="184">
        <v>4690754</v>
      </c>
      <c r="O13" s="184">
        <v>4190677</v>
      </c>
      <c r="P13" s="184">
        <v>3759116</v>
      </c>
      <c r="Q13" s="184">
        <v>2481672</v>
      </c>
      <c r="R13" s="184">
        <v>2046404</v>
      </c>
      <c r="S13" s="184">
        <v>1528284</v>
      </c>
      <c r="T13" s="499">
        <f>+'1'!C14</f>
        <v>2112185</v>
      </c>
      <c r="AA13" s="28"/>
    </row>
    <row r="14" spans="1:27" x14ac:dyDescent="0.3">
      <c r="A14" s="408"/>
      <c r="B14" s="22" t="s">
        <v>89</v>
      </c>
      <c r="C14" s="59">
        <v>0.44382790345592571</v>
      </c>
      <c r="D14" s="30">
        <v>0.41830292829521282</v>
      </c>
      <c r="E14" s="30">
        <v>0.47212978430457642</v>
      </c>
      <c r="F14" s="30">
        <v>0.30215625298293458</v>
      </c>
      <c r="G14" s="30">
        <v>0.2193200243113759</v>
      </c>
      <c r="H14" s="308">
        <v>0.1865848820295474</v>
      </c>
      <c r="I14" s="120">
        <f>+'1'!D15</f>
        <v>0.21546875214019179</v>
      </c>
      <c r="J14" s="308"/>
      <c r="L14" s="408"/>
      <c r="M14" s="22" t="s">
        <v>89</v>
      </c>
      <c r="N14" s="184">
        <v>81953.172768905279</v>
      </c>
      <c r="O14" s="13">
        <v>78651.563779805962</v>
      </c>
      <c r="P14" s="13">
        <v>120326.94132195668</v>
      </c>
      <c r="Q14" s="13">
        <v>55542.084518366333</v>
      </c>
      <c r="R14" s="13">
        <v>43217.35498650965</v>
      </c>
      <c r="S14" s="13">
        <v>35353.325537418576</v>
      </c>
      <c r="T14" s="499">
        <f>+'1'!C15</f>
        <v>42551.905377555282</v>
      </c>
      <c r="AA14" s="28"/>
    </row>
    <row r="15" spans="1:27" x14ac:dyDescent="0.3">
      <c r="A15" s="408" t="s">
        <v>21</v>
      </c>
      <c r="B15" s="22" t="s">
        <v>88</v>
      </c>
      <c r="C15" s="30">
        <v>70.891970534501951</v>
      </c>
      <c r="D15" s="30">
        <v>74.728826524535762</v>
      </c>
      <c r="E15" s="30">
        <v>77.810948503982274</v>
      </c>
      <c r="F15" s="30">
        <v>85.618680430516093</v>
      </c>
      <c r="G15" s="30">
        <v>88.325981941360766</v>
      </c>
      <c r="H15" s="30">
        <v>91.411241610889178</v>
      </c>
      <c r="I15" s="120">
        <f>+'1'!D16</f>
        <v>89.186293803961405</v>
      </c>
      <c r="J15" s="30"/>
      <c r="L15" s="408" t="s">
        <v>21</v>
      </c>
      <c r="M15" s="22" t="s">
        <v>88</v>
      </c>
      <c r="N15" s="184">
        <v>11424229</v>
      </c>
      <c r="O15" s="184">
        <v>12392158</v>
      </c>
      <c r="P15" s="184">
        <v>13182194</v>
      </c>
      <c r="Q15" s="184">
        <v>14774547</v>
      </c>
      <c r="R15" s="184">
        <v>15483156</v>
      </c>
      <c r="S15" s="184">
        <v>16259060</v>
      </c>
      <c r="T15" s="499">
        <f>+'1'!C16</f>
        <v>17420295</v>
      </c>
      <c r="AA15" s="28"/>
    </row>
    <row r="16" spans="1:27" x14ac:dyDescent="0.3">
      <c r="A16" s="408"/>
      <c r="B16" s="22" t="s">
        <v>89</v>
      </c>
      <c r="C16" s="59">
        <v>0.44382790345592571</v>
      </c>
      <c r="D16" s="30">
        <v>0.41830292829521282</v>
      </c>
      <c r="E16" s="30">
        <v>0.47212978430457642</v>
      </c>
      <c r="F16" s="30">
        <v>0.30215625298293458</v>
      </c>
      <c r="G16" s="30">
        <v>0.2193200243113759</v>
      </c>
      <c r="H16" s="30">
        <v>0.18658488202954734</v>
      </c>
      <c r="I16" s="120">
        <f>+'1'!D17</f>
        <v>0.21546875214019179</v>
      </c>
      <c r="J16" s="30"/>
      <c r="L16" s="408"/>
      <c r="M16" s="22" t="s">
        <v>89</v>
      </c>
      <c r="N16" s="184">
        <v>117127.07351133804</v>
      </c>
      <c r="O16" s="184">
        <v>148819.55970318447</v>
      </c>
      <c r="P16" s="184">
        <v>372314.69530548417</v>
      </c>
      <c r="Q16" s="184">
        <v>278715.72350475815</v>
      </c>
      <c r="R16" s="184">
        <v>154078.77547809694</v>
      </c>
      <c r="S16" s="184">
        <v>163365.20637213654</v>
      </c>
      <c r="T16" s="499">
        <f>+'1'!C17</f>
        <v>231039.68154737155</v>
      </c>
      <c r="AA16" s="28"/>
    </row>
    <row r="17" spans="1:27" x14ac:dyDescent="0.3">
      <c r="A17" s="408" t="s">
        <v>6</v>
      </c>
      <c r="B17" s="22" t="s">
        <v>88</v>
      </c>
      <c r="C17" s="409">
        <v>100</v>
      </c>
      <c r="D17" s="409">
        <v>100</v>
      </c>
      <c r="E17" s="409">
        <v>100</v>
      </c>
      <c r="F17" s="409">
        <v>100</v>
      </c>
      <c r="G17" s="30">
        <v>100</v>
      </c>
      <c r="H17" s="30">
        <v>100</v>
      </c>
      <c r="I17" s="120">
        <f>+'1'!D18</f>
        <v>100</v>
      </c>
      <c r="J17" s="30"/>
      <c r="L17" s="408" t="s">
        <v>6</v>
      </c>
      <c r="M17" s="22" t="s">
        <v>88</v>
      </c>
      <c r="N17" s="184">
        <v>16114983</v>
      </c>
      <c r="O17" s="184">
        <v>16582835</v>
      </c>
      <c r="P17" s="184">
        <v>16941310</v>
      </c>
      <c r="Q17" s="184">
        <v>17256219</v>
      </c>
      <c r="R17" s="184">
        <v>17529560</v>
      </c>
      <c r="S17" s="184">
        <v>17787344</v>
      </c>
      <c r="T17" s="499">
        <f>+'1'!C18</f>
        <v>19532480</v>
      </c>
      <c r="AA17" s="28"/>
    </row>
    <row r="18" spans="1:27" x14ac:dyDescent="0.3">
      <c r="A18" s="408"/>
      <c r="B18" s="22" t="s">
        <v>89</v>
      </c>
      <c r="C18" s="409">
        <v>0</v>
      </c>
      <c r="D18" s="409">
        <v>0</v>
      </c>
      <c r="E18" s="409">
        <v>0</v>
      </c>
      <c r="F18" s="409">
        <v>0</v>
      </c>
      <c r="G18" s="30">
        <v>0</v>
      </c>
      <c r="H18" s="30">
        <v>0</v>
      </c>
      <c r="I18" s="120">
        <f>+'1'!D19</f>
        <v>0</v>
      </c>
      <c r="J18" s="30"/>
      <c r="L18" s="408"/>
      <c r="M18" s="22" t="s">
        <v>89</v>
      </c>
      <c r="N18" s="184">
        <v>132797.83308189386</v>
      </c>
      <c r="O18" s="184">
        <v>169222.90614068555</v>
      </c>
      <c r="P18" s="184">
        <v>454251.30856128596</v>
      </c>
      <c r="Q18" s="184">
        <v>300170.3505540273</v>
      </c>
      <c r="R18" s="184">
        <v>168944.93671987896</v>
      </c>
      <c r="S18" s="184">
        <v>172274.23581388436</v>
      </c>
      <c r="T18" s="499">
        <f>+'1'!C19</f>
        <v>241308.57418583112</v>
      </c>
      <c r="AA18" s="28"/>
    </row>
    <row r="19" spans="1:27" x14ac:dyDescent="0.3">
      <c r="A19" s="410"/>
      <c r="B19" s="37"/>
      <c r="C19" s="37"/>
      <c r="D19" s="37"/>
      <c r="E19" s="37"/>
      <c r="F19" s="37"/>
      <c r="G19" s="37"/>
      <c r="H19" s="37"/>
      <c r="I19" s="224"/>
      <c r="J19" s="38"/>
      <c r="L19" s="410"/>
      <c r="M19" s="37"/>
      <c r="N19" s="37"/>
      <c r="O19" s="37"/>
      <c r="P19" s="37"/>
      <c r="Q19" s="37"/>
      <c r="R19" s="37"/>
      <c r="S19" s="37"/>
      <c r="T19" s="224"/>
    </row>
    <row r="20" spans="1:27" ht="16.5" customHeight="1" x14ac:dyDescent="0.3">
      <c r="A20" s="648" t="s">
        <v>113</v>
      </c>
      <c r="B20" s="648"/>
      <c r="C20" s="648"/>
      <c r="D20" s="648"/>
      <c r="E20" s="648"/>
      <c r="F20" s="648"/>
      <c r="G20" s="648"/>
      <c r="H20" s="648"/>
      <c r="I20" s="648"/>
      <c r="J20" s="478"/>
      <c r="L20" s="648" t="s">
        <v>113</v>
      </c>
      <c r="M20" s="648"/>
      <c r="N20" s="648"/>
      <c r="O20" s="648"/>
      <c r="P20" s="648"/>
      <c r="Q20" s="648"/>
      <c r="R20" s="648"/>
      <c r="S20" s="648"/>
      <c r="T20" s="648"/>
    </row>
    <row r="21" spans="1:27" ht="12.75" customHeight="1" x14ac:dyDescent="0.3">
      <c r="A21" s="645" t="s">
        <v>45</v>
      </c>
      <c r="B21" s="645"/>
      <c r="C21" s="645"/>
      <c r="D21" s="645"/>
      <c r="E21" s="645"/>
      <c r="F21" s="645"/>
      <c r="G21" s="645"/>
      <c r="H21" s="645"/>
      <c r="I21" s="645"/>
      <c r="J21" s="472"/>
      <c r="L21" s="645" t="s">
        <v>45</v>
      </c>
      <c r="M21" s="645"/>
      <c r="N21" s="645"/>
      <c r="O21" s="645"/>
      <c r="P21" s="645"/>
      <c r="Q21" s="645"/>
      <c r="R21" s="645"/>
      <c r="S21" s="645"/>
      <c r="T21" s="645"/>
    </row>
    <row r="22" spans="1:27" ht="12.75" customHeight="1" x14ac:dyDescent="0.3">
      <c r="A22" s="645" t="s">
        <v>136</v>
      </c>
      <c r="B22" s="645"/>
      <c r="C22" s="645"/>
      <c r="D22" s="645"/>
      <c r="E22" s="645"/>
      <c r="F22" s="645"/>
      <c r="G22" s="645"/>
      <c r="H22" s="645"/>
      <c r="I22" s="645"/>
      <c r="J22" s="472"/>
      <c r="L22" s="645" t="s">
        <v>136</v>
      </c>
      <c r="M22" s="645"/>
      <c r="N22" s="645"/>
      <c r="O22" s="645"/>
      <c r="P22" s="645"/>
      <c r="Q22" s="645"/>
      <c r="R22" s="645"/>
      <c r="S22" s="645"/>
      <c r="T22" s="645"/>
    </row>
    <row r="23" spans="1:27" ht="13.95" customHeight="1" x14ac:dyDescent="0.3">
      <c r="A23" s="645" t="s">
        <v>47</v>
      </c>
      <c r="B23" s="645"/>
      <c r="C23" s="645"/>
      <c r="D23" s="645"/>
      <c r="E23" s="645"/>
      <c r="F23" s="645"/>
      <c r="G23" s="645"/>
      <c r="H23" s="645"/>
      <c r="I23" s="645"/>
      <c r="J23" s="472"/>
      <c r="L23" s="645" t="s">
        <v>47</v>
      </c>
      <c r="M23" s="645"/>
      <c r="N23" s="645"/>
      <c r="O23" s="645"/>
      <c r="P23" s="645"/>
      <c r="Q23" s="645"/>
      <c r="R23" s="645"/>
      <c r="S23" s="645"/>
      <c r="T23" s="645"/>
    </row>
    <row r="24" spans="1:27" ht="30.75" customHeight="1" x14ac:dyDescent="0.3">
      <c r="A24" s="645" t="s">
        <v>48</v>
      </c>
      <c r="B24" s="645"/>
      <c r="C24" s="645"/>
      <c r="D24" s="645"/>
      <c r="E24" s="645"/>
      <c r="F24" s="645"/>
      <c r="G24" s="645"/>
      <c r="H24" s="645"/>
      <c r="I24" s="645"/>
      <c r="J24" s="472"/>
      <c r="L24" s="645" t="s">
        <v>48</v>
      </c>
      <c r="M24" s="645"/>
      <c r="N24" s="645"/>
      <c r="O24" s="645"/>
      <c r="P24" s="645"/>
      <c r="Q24" s="645"/>
      <c r="R24" s="645"/>
      <c r="S24" s="645"/>
      <c r="T24" s="645"/>
    </row>
    <row r="25" spans="1:27" ht="13.95" customHeight="1" x14ac:dyDescent="0.3">
      <c r="A25" s="645" t="s">
        <v>49</v>
      </c>
      <c r="B25" s="645"/>
      <c r="C25" s="645"/>
      <c r="D25" s="645"/>
      <c r="E25" s="645"/>
      <c r="F25" s="645"/>
      <c r="G25" s="645"/>
      <c r="H25" s="645"/>
      <c r="I25" s="645"/>
      <c r="J25" s="472"/>
      <c r="L25" s="645" t="s">
        <v>49</v>
      </c>
      <c r="M25" s="645"/>
      <c r="N25" s="645"/>
      <c r="O25" s="645"/>
      <c r="P25" s="645"/>
      <c r="Q25" s="645"/>
      <c r="R25" s="645"/>
      <c r="S25" s="645"/>
      <c r="T25" s="645"/>
    </row>
    <row r="26" spans="1:27" ht="68.25" customHeight="1" x14ac:dyDescent="0.3">
      <c r="A26" s="637" t="s">
        <v>435</v>
      </c>
      <c r="B26" s="637"/>
      <c r="C26" s="637"/>
      <c r="D26" s="637"/>
      <c r="E26" s="637"/>
      <c r="F26" s="637"/>
      <c r="G26" s="637"/>
      <c r="H26" s="637"/>
      <c r="I26" s="637"/>
      <c r="J26" s="472"/>
      <c r="L26" s="637" t="s">
        <v>435</v>
      </c>
      <c r="M26" s="637"/>
      <c r="N26" s="637"/>
      <c r="O26" s="637"/>
      <c r="P26" s="637"/>
      <c r="Q26" s="637"/>
      <c r="R26" s="637"/>
      <c r="S26" s="637"/>
      <c r="T26" s="637"/>
    </row>
    <row r="27" spans="1:27" ht="79.5" customHeight="1" x14ac:dyDescent="0.3">
      <c r="A27" s="647" t="s">
        <v>440</v>
      </c>
      <c r="B27" s="647"/>
      <c r="C27" s="647"/>
      <c r="D27" s="647"/>
      <c r="E27" s="647"/>
      <c r="F27" s="647"/>
      <c r="G27" s="647"/>
      <c r="H27" s="647"/>
      <c r="I27" s="647"/>
      <c r="J27" s="472"/>
      <c r="L27" s="647" t="s">
        <v>440</v>
      </c>
      <c r="M27" s="647"/>
      <c r="N27" s="647"/>
      <c r="O27" s="647"/>
      <c r="P27" s="647"/>
      <c r="Q27" s="647"/>
      <c r="R27" s="647"/>
      <c r="S27" s="647"/>
      <c r="T27" s="647"/>
    </row>
    <row r="28" spans="1:27" ht="12.75" customHeight="1" x14ac:dyDescent="0.3">
      <c r="A28" s="638" t="s">
        <v>441</v>
      </c>
      <c r="B28" s="638"/>
      <c r="C28" s="638"/>
      <c r="D28" s="638"/>
      <c r="E28" s="638"/>
      <c r="F28" s="638"/>
      <c r="G28" s="638"/>
      <c r="H28" s="638"/>
      <c r="I28" s="638"/>
      <c r="L28" s="638" t="s">
        <v>441</v>
      </c>
      <c r="M28" s="638"/>
      <c r="N28" s="638"/>
      <c r="O28" s="638"/>
      <c r="P28" s="638"/>
      <c r="Q28" s="638"/>
      <c r="R28" s="638"/>
      <c r="S28" s="638"/>
      <c r="T28" s="638"/>
    </row>
    <row r="29" spans="1:27" x14ac:dyDescent="0.3">
      <c r="A29" s="8"/>
      <c r="B29" s="74"/>
      <c r="C29" s="8"/>
      <c r="D29" s="8"/>
      <c r="E29" s="8"/>
      <c r="F29" s="8"/>
      <c r="G29" s="8"/>
      <c r="H29" s="476"/>
    </row>
    <row r="31" spans="1:27" x14ac:dyDescent="0.3">
      <c r="A31" s="8"/>
      <c r="B31" s="74"/>
      <c r="C31" s="8"/>
      <c r="D31" s="8"/>
      <c r="E31" s="8"/>
      <c r="F31" s="8"/>
      <c r="G31" s="8"/>
      <c r="H31" s="476"/>
    </row>
    <row r="32" spans="1:27" x14ac:dyDescent="0.3">
      <c r="A32" s="8"/>
      <c r="B32" s="507"/>
      <c r="C32" s="8"/>
      <c r="D32" s="8"/>
      <c r="E32" s="8"/>
      <c r="F32" s="8"/>
      <c r="G32" s="8"/>
      <c r="H32" s="476"/>
    </row>
    <row r="33" spans="2:2" x14ac:dyDescent="0.3">
      <c r="B33" s="507"/>
    </row>
  </sheetData>
  <mergeCells count="24">
    <mergeCell ref="A28:I28"/>
    <mergeCell ref="A5:I5"/>
    <mergeCell ref="L27:T27"/>
    <mergeCell ref="A23:I23"/>
    <mergeCell ref="A24:I24"/>
    <mergeCell ref="A25:I25"/>
    <mergeCell ref="A26:I26"/>
    <mergeCell ref="L20:T20"/>
    <mergeCell ref="A27:I27"/>
    <mergeCell ref="L26:T26"/>
    <mergeCell ref="L28:T28"/>
    <mergeCell ref="L21:T21"/>
    <mergeCell ref="L22:T22"/>
    <mergeCell ref="L23:T23"/>
    <mergeCell ref="A20:I20"/>
    <mergeCell ref="A21:I21"/>
    <mergeCell ref="A22:I22"/>
    <mergeCell ref="L24:T24"/>
    <mergeCell ref="L25:T25"/>
    <mergeCell ref="L3:T3"/>
    <mergeCell ref="L4:T4"/>
    <mergeCell ref="L5:T5"/>
    <mergeCell ref="A3:I3"/>
    <mergeCell ref="A4:I4"/>
  </mergeCells>
  <phoneticPr fontId="2" type="noConversion"/>
  <conditionalFormatting sqref="B31:B33">
    <cfRule type="cellIs" dxfId="140" priority="1" operator="greaterThan">
      <formula>1.96</formula>
    </cfRule>
  </conditionalFormatting>
  <hyperlinks>
    <hyperlink ref="A1" location="Indice!A1" display="Indice" xr:uid="{C0B2308F-6AA2-480D-95C5-263CD313A53A}"/>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29"/>
  <dimension ref="A1:M52"/>
  <sheetViews>
    <sheetView workbookViewId="0">
      <selection activeCell="L27" sqref="L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8" t="s">
        <v>257</v>
      </c>
    </row>
    <row r="2" spans="1:13" x14ac:dyDescent="0.3">
      <c r="A2" s="315"/>
      <c r="B2" s="10"/>
      <c r="C2" s="10"/>
      <c r="D2" s="10"/>
    </row>
    <row r="3" spans="1:13" x14ac:dyDescent="0.3">
      <c r="A3" s="649" t="s">
        <v>83</v>
      </c>
      <c r="B3" s="649"/>
      <c r="C3" s="649"/>
      <c r="D3" s="649"/>
      <c r="E3" s="649"/>
      <c r="F3" s="649"/>
      <c r="G3" s="649"/>
      <c r="H3" s="649"/>
      <c r="I3" s="649"/>
    </row>
    <row r="4" spans="1:13" x14ac:dyDescent="0.3">
      <c r="A4" s="649" t="s">
        <v>243</v>
      </c>
      <c r="B4" s="649"/>
      <c r="C4" s="649"/>
      <c r="D4" s="649"/>
      <c r="E4" s="649"/>
      <c r="F4" s="649"/>
      <c r="G4" s="649"/>
      <c r="H4" s="649"/>
      <c r="I4" s="649"/>
    </row>
    <row r="5" spans="1:13" x14ac:dyDescent="0.3">
      <c r="A5" s="642" t="s">
        <v>148</v>
      </c>
      <c r="B5" s="642"/>
      <c r="C5" s="642"/>
      <c r="D5" s="642"/>
      <c r="E5" s="642"/>
      <c r="F5" s="642"/>
      <c r="G5" s="642"/>
      <c r="H5" s="642"/>
      <c r="I5" s="642"/>
    </row>
    <row r="6" spans="1:13" x14ac:dyDescent="0.3">
      <c r="A6" s="11"/>
      <c r="B6" s="11"/>
      <c r="C6" s="11"/>
      <c r="D6" s="11"/>
      <c r="E6" s="11"/>
    </row>
    <row r="7" spans="1:13" x14ac:dyDescent="0.3">
      <c r="A7" s="365"/>
      <c r="B7" s="75"/>
      <c r="C7" s="91">
        <v>2006</v>
      </c>
      <c r="D7" s="91">
        <v>2009</v>
      </c>
      <c r="E7" s="91">
        <v>2011</v>
      </c>
      <c r="F7" s="91">
        <v>2013</v>
      </c>
      <c r="G7" s="91">
        <v>2015</v>
      </c>
      <c r="H7" s="91">
        <v>2017</v>
      </c>
      <c r="I7" s="226">
        <v>2020</v>
      </c>
    </row>
    <row r="8" spans="1:13" x14ac:dyDescent="0.3">
      <c r="A8" s="82"/>
      <c r="B8" s="322"/>
      <c r="C8" s="322"/>
      <c r="D8" s="322"/>
      <c r="E8" s="322"/>
      <c r="F8" s="322"/>
      <c r="G8" s="322"/>
      <c r="H8" s="483"/>
      <c r="I8" s="3"/>
    </row>
    <row r="9" spans="1:13" x14ac:dyDescent="0.3">
      <c r="A9" s="332" t="s">
        <v>41</v>
      </c>
      <c r="B9" s="22" t="s">
        <v>88</v>
      </c>
      <c r="C9" s="442">
        <v>34.905254156827425</v>
      </c>
      <c r="D9" s="442">
        <v>29.067642345476688</v>
      </c>
      <c r="E9" s="442">
        <v>31.72035613471337</v>
      </c>
      <c r="F9" s="442">
        <v>30.919441159373811</v>
      </c>
      <c r="G9" s="442">
        <v>30.530711804272304</v>
      </c>
      <c r="H9" s="442">
        <v>29.752498277982337</v>
      </c>
      <c r="I9" s="370">
        <v>29.65584226267497</v>
      </c>
      <c r="M9" s="331"/>
    </row>
    <row r="10" spans="1:13" x14ac:dyDescent="0.3">
      <c r="A10" s="332"/>
      <c r="B10" s="22" t="s">
        <v>89</v>
      </c>
      <c r="C10" s="442">
        <v>0.41735873154081388</v>
      </c>
      <c r="D10" s="442">
        <v>0.49863412975096322</v>
      </c>
      <c r="E10" s="442">
        <v>1.0899928412488218</v>
      </c>
      <c r="F10" s="442">
        <v>0.75504344964240333</v>
      </c>
      <c r="G10" s="442">
        <v>0.8192671256131967</v>
      </c>
      <c r="H10" s="442">
        <v>1.061577284246304</v>
      </c>
      <c r="I10" s="370">
        <v>0.7972687782259813</v>
      </c>
      <c r="M10" s="331"/>
    </row>
    <row r="11" spans="1:13" x14ac:dyDescent="0.3">
      <c r="A11" s="332" t="s">
        <v>42</v>
      </c>
      <c r="B11" s="22" t="s">
        <v>88</v>
      </c>
      <c r="C11" s="442">
        <v>41.381179093711062</v>
      </c>
      <c r="D11" s="442">
        <v>37.399109641200013</v>
      </c>
      <c r="E11" s="442">
        <v>38.445315836753089</v>
      </c>
      <c r="F11" s="442">
        <v>36.863637219509108</v>
      </c>
      <c r="G11" s="442">
        <v>35.43837408598116</v>
      </c>
      <c r="H11" s="442">
        <v>34.382586582072726</v>
      </c>
      <c r="I11" s="370">
        <v>30.284633497579904</v>
      </c>
    </row>
    <row r="12" spans="1:13" x14ac:dyDescent="0.3">
      <c r="A12" s="332"/>
      <c r="B12" s="22" t="s">
        <v>89</v>
      </c>
      <c r="C12" s="442">
        <v>0.3730398224158511</v>
      </c>
      <c r="D12" s="442">
        <v>0.39377886931367934</v>
      </c>
      <c r="E12" s="442">
        <v>0.57526353078373493</v>
      </c>
      <c r="F12" s="442">
        <v>0.61669648285729695</v>
      </c>
      <c r="G12" s="442">
        <v>0.52569188929496702</v>
      </c>
      <c r="H12" s="442">
        <v>0.5610414052804098</v>
      </c>
      <c r="I12" s="370">
        <v>0.61100732776636291</v>
      </c>
      <c r="M12" s="331"/>
    </row>
    <row r="13" spans="1:13" ht="15" x14ac:dyDescent="0.3">
      <c r="A13" s="332" t="s">
        <v>112</v>
      </c>
      <c r="B13" s="22" t="s">
        <v>88</v>
      </c>
      <c r="C13" s="442">
        <v>38.738069340732395</v>
      </c>
      <c r="D13" s="442">
        <v>34.242848018195104</v>
      </c>
      <c r="E13" s="442">
        <v>36.074654859156723</v>
      </c>
      <c r="F13" s="442">
        <v>35.085000311883732</v>
      </c>
      <c r="G13" s="442">
        <v>34.00732811265177</v>
      </c>
      <c r="H13" s="442">
        <v>33.148264050123494</v>
      </c>
      <c r="I13" s="441">
        <v>30.033367062559641</v>
      </c>
      <c r="M13" s="331"/>
    </row>
    <row r="14" spans="1:13" x14ac:dyDescent="0.3">
      <c r="A14" s="332"/>
      <c r="B14" s="22" t="s">
        <v>89</v>
      </c>
      <c r="C14" s="442">
        <v>0.29433025506069588</v>
      </c>
      <c r="D14" s="442">
        <v>0.32284066531933509</v>
      </c>
      <c r="E14" s="442">
        <v>0.56627738703036756</v>
      </c>
      <c r="F14" s="442">
        <v>0.48460929556914506</v>
      </c>
      <c r="G14" s="442">
        <v>0.47133640580470409</v>
      </c>
      <c r="H14" s="442">
        <v>0.50624290072473566</v>
      </c>
      <c r="I14" s="441">
        <v>0.49894142088534227</v>
      </c>
    </row>
    <row r="15" spans="1:13" x14ac:dyDescent="0.3">
      <c r="A15" s="332" t="s">
        <v>21</v>
      </c>
      <c r="B15" s="22" t="s">
        <v>88</v>
      </c>
      <c r="C15" s="442">
        <v>57.999083168250678</v>
      </c>
      <c r="D15" s="442">
        <v>54.498339800616762</v>
      </c>
      <c r="E15" s="442">
        <v>55.204807212668214</v>
      </c>
      <c r="F15" s="442">
        <v>55.722071299423604</v>
      </c>
      <c r="G15" s="442">
        <v>56.11915648829077</v>
      </c>
      <c r="H15" s="442">
        <v>56.396829382824208</v>
      </c>
      <c r="I15" s="370">
        <v>50.249858096307818</v>
      </c>
    </row>
    <row r="16" spans="1:13" x14ac:dyDescent="0.3">
      <c r="A16" s="332"/>
      <c r="B16" s="22" t="s">
        <v>89</v>
      </c>
      <c r="C16" s="442">
        <v>0.23314224780069781</v>
      </c>
      <c r="D16" s="442">
        <v>0.28450753318559563</v>
      </c>
      <c r="E16" s="442">
        <v>0.39755451300860345</v>
      </c>
      <c r="F16" s="442">
        <v>0.29004360417993769</v>
      </c>
      <c r="G16" s="442">
        <v>0.20494665282399172</v>
      </c>
      <c r="H16" s="442">
        <v>0.26125641773836578</v>
      </c>
      <c r="I16" s="370">
        <v>0.23951256379697475</v>
      </c>
    </row>
    <row r="17" spans="1:10" x14ac:dyDescent="0.3">
      <c r="A17" s="332" t="s">
        <v>6</v>
      </c>
      <c r="B17" s="22" t="s">
        <v>88</v>
      </c>
      <c r="C17" s="442">
        <v>52.976205224774318</v>
      </c>
      <c r="D17" s="442">
        <v>49.949221318923932</v>
      </c>
      <c r="E17" s="442">
        <v>51.547347513232893</v>
      </c>
      <c r="F17" s="442">
        <v>53.20159046657691</v>
      </c>
      <c r="G17" s="442">
        <v>53.913647539973319</v>
      </c>
      <c r="H17" s="442">
        <v>54.712913525952217</v>
      </c>
      <c r="I17" s="441">
        <v>48.299914307600488</v>
      </c>
    </row>
    <row r="18" spans="1:10" x14ac:dyDescent="0.3">
      <c r="A18" s="332"/>
      <c r="B18" s="22" t="s">
        <v>89</v>
      </c>
      <c r="C18" s="442">
        <v>0.19913618296465041</v>
      </c>
      <c r="D18" s="442">
        <v>0.24732969206925781</v>
      </c>
      <c r="E18" s="442">
        <v>0.33813057326369866</v>
      </c>
      <c r="F18" s="442">
        <v>0.27779371735672775</v>
      </c>
      <c r="G18" s="442">
        <v>0.19073753719654959</v>
      </c>
      <c r="H18" s="442">
        <v>0.25212797187933583</v>
      </c>
      <c r="I18" s="441">
        <v>0.22514099656898934</v>
      </c>
    </row>
    <row r="19" spans="1:10" x14ac:dyDescent="0.3">
      <c r="A19" s="106"/>
      <c r="B19" s="11"/>
      <c r="C19" s="58"/>
      <c r="D19" s="58"/>
      <c r="E19" s="58"/>
      <c r="F19" s="58"/>
      <c r="G19" s="58"/>
      <c r="H19" s="58"/>
      <c r="I19" s="431"/>
    </row>
    <row r="20" spans="1:10" ht="16.5" customHeight="1" x14ac:dyDescent="0.3">
      <c r="A20" s="650" t="s">
        <v>115</v>
      </c>
      <c r="B20" s="650"/>
      <c r="C20" s="650"/>
      <c r="D20" s="650"/>
      <c r="E20" s="650"/>
      <c r="F20" s="650"/>
      <c r="G20" s="650"/>
      <c r="H20" s="650"/>
      <c r="I20" s="650"/>
    </row>
    <row r="21" spans="1:10" ht="13.2" customHeight="1" x14ac:dyDescent="0.3">
      <c r="A21" s="651" t="s">
        <v>45</v>
      </c>
      <c r="B21" s="651"/>
      <c r="C21" s="651"/>
      <c r="D21" s="651"/>
      <c r="E21" s="651"/>
      <c r="F21" s="651"/>
      <c r="G21" s="651"/>
      <c r="H21" s="651"/>
      <c r="I21" s="651"/>
    </row>
    <row r="22" spans="1:10" ht="13.2" customHeight="1" x14ac:dyDescent="0.3">
      <c r="A22" s="651" t="s">
        <v>136</v>
      </c>
      <c r="B22" s="651"/>
      <c r="C22" s="651"/>
      <c r="D22" s="651"/>
      <c r="E22" s="651"/>
      <c r="F22" s="651"/>
      <c r="G22" s="651"/>
      <c r="H22" s="651"/>
      <c r="I22" s="651"/>
    </row>
    <row r="23" spans="1:10" ht="13.2" customHeight="1" x14ac:dyDescent="0.3">
      <c r="A23" s="651" t="s">
        <v>47</v>
      </c>
      <c r="B23" s="651"/>
      <c r="C23" s="651"/>
      <c r="D23" s="651"/>
      <c r="E23" s="651"/>
      <c r="F23" s="651"/>
      <c r="G23" s="651"/>
      <c r="H23" s="651"/>
      <c r="I23" s="651"/>
    </row>
    <row r="24" spans="1:10" ht="29.25" customHeight="1" x14ac:dyDescent="0.3">
      <c r="A24" s="651" t="s">
        <v>48</v>
      </c>
      <c r="B24" s="651"/>
      <c r="C24" s="651"/>
      <c r="D24" s="651"/>
      <c r="E24" s="651"/>
      <c r="F24" s="651"/>
      <c r="G24" s="651"/>
      <c r="H24" s="651"/>
      <c r="I24" s="651"/>
    </row>
    <row r="25" spans="1:10" ht="13.2" customHeight="1" x14ac:dyDescent="0.3">
      <c r="A25" s="651" t="s">
        <v>49</v>
      </c>
      <c r="B25" s="651"/>
      <c r="C25" s="651"/>
      <c r="D25" s="651"/>
      <c r="E25" s="651"/>
      <c r="F25" s="651"/>
      <c r="G25" s="651"/>
      <c r="H25" s="651"/>
      <c r="I25" s="651"/>
    </row>
    <row r="26" spans="1:10" ht="67.5" customHeight="1" x14ac:dyDescent="0.3">
      <c r="A26" s="637" t="s">
        <v>435</v>
      </c>
      <c r="B26" s="637"/>
      <c r="C26" s="637"/>
      <c r="D26" s="637"/>
      <c r="E26" s="637"/>
      <c r="F26" s="637"/>
      <c r="G26" s="637"/>
      <c r="H26" s="637"/>
      <c r="I26" s="637"/>
      <c r="J26" s="555"/>
    </row>
    <row r="27" spans="1:10" ht="79.5" customHeight="1" x14ac:dyDescent="0.3">
      <c r="A27" s="647" t="s">
        <v>440</v>
      </c>
      <c r="B27" s="647"/>
      <c r="C27" s="647"/>
      <c r="D27" s="647"/>
      <c r="E27" s="647"/>
      <c r="F27" s="647"/>
      <c r="G27" s="647"/>
      <c r="H27" s="647"/>
      <c r="I27" s="647"/>
      <c r="J27" s="572"/>
    </row>
    <row r="28" spans="1:10" ht="12.75" customHeight="1" x14ac:dyDescent="0.3">
      <c r="A28" s="637" t="s">
        <v>441</v>
      </c>
      <c r="B28" s="637"/>
      <c r="C28" s="637"/>
      <c r="D28" s="637"/>
      <c r="E28" s="637"/>
      <c r="F28" s="637"/>
      <c r="G28" s="637"/>
      <c r="H28" s="637"/>
      <c r="I28" s="637"/>
      <c r="J28" s="555"/>
    </row>
    <row r="49" spans="4:4" x14ac:dyDescent="0.3">
      <c r="D49" s="480"/>
    </row>
    <row r="50" spans="4:4" x14ac:dyDescent="0.3">
      <c r="D50" s="480"/>
    </row>
    <row r="51" spans="4:4" x14ac:dyDescent="0.3">
      <c r="D51" s="480"/>
    </row>
    <row r="52" spans="4:4" x14ac:dyDescent="0.3">
      <c r="D52" s="480"/>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6" priority="2" operator="greaterThan">
      <formula>1.96</formula>
    </cfRule>
  </conditionalFormatting>
  <conditionalFormatting sqref="M12:M13">
    <cfRule type="cellIs" dxfId="95" priority="1" operator="greaterThan">
      <formula>1.96</formula>
    </cfRule>
  </conditionalFormatting>
  <hyperlinks>
    <hyperlink ref="A1" location="Indice!A1" display="Indice" xr:uid="{E7C6B5A9-81EA-4091-9FEE-9101787E106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F95C-27F4-426A-B514-70865AE3FED5}">
  <sheetPr codeName="Hoja30"/>
  <dimension ref="A1:T47"/>
  <sheetViews>
    <sheetView workbookViewId="0">
      <selection activeCell="A5" sqref="A5:I5"/>
    </sheetView>
  </sheetViews>
  <sheetFormatPr baseColWidth="10" defaultRowHeight="13.2" x14ac:dyDescent="0.25"/>
  <cols>
    <col min="1" max="1" width="17.88671875" customWidth="1"/>
    <col min="2" max="2" width="12.5546875" customWidth="1"/>
    <col min="3" max="10" width="9.6640625" customWidth="1"/>
    <col min="12" max="12" width="17.88671875" customWidth="1"/>
    <col min="13" max="13" width="12.5546875" customWidth="1"/>
  </cols>
  <sheetData>
    <row r="1" spans="1:20" x14ac:dyDescent="0.25">
      <c r="A1" s="548" t="s">
        <v>257</v>
      </c>
    </row>
    <row r="3" spans="1:20" ht="13.8" x14ac:dyDescent="0.3">
      <c r="A3" s="649" t="s">
        <v>166</v>
      </c>
      <c r="B3" s="649"/>
      <c r="C3" s="649"/>
      <c r="D3" s="649"/>
      <c r="E3" s="649"/>
      <c r="F3" s="649"/>
      <c r="G3" s="649"/>
      <c r="H3" s="649"/>
      <c r="I3" s="649"/>
      <c r="J3" s="552"/>
      <c r="K3" s="298"/>
      <c r="L3" s="649" t="s">
        <v>187</v>
      </c>
      <c r="M3" s="649"/>
      <c r="N3" s="649"/>
      <c r="O3" s="649"/>
      <c r="P3" s="649"/>
      <c r="Q3" s="649"/>
      <c r="R3" s="649"/>
      <c r="S3" s="649"/>
      <c r="T3" s="649"/>
    </row>
    <row r="4" spans="1:20" ht="13.8" x14ac:dyDescent="0.3">
      <c r="A4" s="649" t="s">
        <v>243</v>
      </c>
      <c r="B4" s="649"/>
      <c r="C4" s="649"/>
      <c r="D4" s="649"/>
      <c r="E4" s="649"/>
      <c r="F4" s="649"/>
      <c r="G4" s="649"/>
      <c r="H4" s="649"/>
      <c r="I4" s="649"/>
      <c r="J4" s="552"/>
      <c r="K4" s="298"/>
      <c r="L4" s="649" t="s">
        <v>243</v>
      </c>
      <c r="M4" s="649"/>
      <c r="N4" s="649"/>
      <c r="O4" s="649"/>
      <c r="P4" s="649"/>
      <c r="Q4" s="649"/>
      <c r="R4" s="649"/>
      <c r="S4" s="649"/>
      <c r="T4" s="649"/>
    </row>
    <row r="5" spans="1:20" ht="13.95" customHeight="1" x14ac:dyDescent="0.3">
      <c r="A5" s="642" t="s">
        <v>446</v>
      </c>
      <c r="B5" s="642"/>
      <c r="C5" s="642"/>
      <c r="D5" s="642"/>
      <c r="E5" s="642"/>
      <c r="F5" s="642"/>
      <c r="G5" s="642"/>
      <c r="H5" s="642"/>
      <c r="I5" s="642"/>
      <c r="J5" s="551"/>
      <c r="K5" s="298"/>
      <c r="L5" s="642" t="s">
        <v>167</v>
      </c>
      <c r="M5" s="642"/>
      <c r="N5" s="642"/>
      <c r="O5" s="642"/>
      <c r="P5" s="642"/>
      <c r="Q5" s="642"/>
      <c r="R5" s="642"/>
      <c r="S5" s="642"/>
      <c r="T5" s="642"/>
    </row>
    <row r="6" spans="1:20" ht="13.95" customHeight="1" x14ac:dyDescent="0.3">
      <c r="A6" s="11"/>
      <c r="B6" s="11"/>
      <c r="C6" s="11"/>
      <c r="D6" s="11"/>
      <c r="E6" s="11"/>
      <c r="F6" s="298"/>
      <c r="G6" s="298"/>
      <c r="H6" s="331"/>
      <c r="I6" s="298"/>
      <c r="J6" s="331"/>
      <c r="K6" s="298"/>
      <c r="L6" s="11"/>
      <c r="M6" s="11"/>
      <c r="N6" s="11"/>
      <c r="O6" s="11"/>
      <c r="P6" s="11"/>
      <c r="Q6" s="298"/>
      <c r="R6" s="298"/>
      <c r="S6" s="331"/>
      <c r="T6" s="298"/>
    </row>
    <row r="7" spans="1:20" ht="13.95" customHeight="1" x14ac:dyDescent="0.3">
      <c r="A7" s="365"/>
      <c r="B7" s="75"/>
      <c r="C7" s="91">
        <v>2006</v>
      </c>
      <c r="D7" s="91">
        <v>2009</v>
      </c>
      <c r="E7" s="91">
        <v>2011</v>
      </c>
      <c r="F7" s="91">
        <v>2013</v>
      </c>
      <c r="G7" s="91">
        <v>2015</v>
      </c>
      <c r="H7" s="91">
        <v>2017</v>
      </c>
      <c r="I7" s="226">
        <v>2020</v>
      </c>
      <c r="J7" s="489"/>
      <c r="K7" s="298"/>
      <c r="L7" s="365"/>
      <c r="M7" s="75"/>
      <c r="N7" s="91">
        <v>2006</v>
      </c>
      <c r="O7" s="91">
        <v>2009</v>
      </c>
      <c r="P7" s="91">
        <v>2011</v>
      </c>
      <c r="Q7" s="91">
        <v>2013</v>
      </c>
      <c r="R7" s="91">
        <v>2015</v>
      </c>
      <c r="S7" s="91">
        <v>2017</v>
      </c>
      <c r="T7" s="226">
        <v>2020</v>
      </c>
    </row>
    <row r="8" spans="1:20" ht="13.95" customHeight="1" x14ac:dyDescent="0.3">
      <c r="A8" s="82"/>
      <c r="B8" s="322"/>
      <c r="C8" s="322"/>
      <c r="D8" s="322"/>
      <c r="E8" s="322"/>
      <c r="F8" s="322"/>
      <c r="G8" s="322"/>
      <c r="H8" s="483"/>
      <c r="I8" s="3"/>
      <c r="J8" s="12"/>
      <c r="K8" s="298"/>
      <c r="L8" s="82"/>
      <c r="M8" s="322"/>
      <c r="N8" s="322"/>
      <c r="O8" s="322"/>
      <c r="P8" s="322"/>
      <c r="Q8" s="322"/>
      <c r="R8" s="322"/>
      <c r="S8" s="483"/>
      <c r="T8" s="3"/>
    </row>
    <row r="9" spans="1:20" ht="13.95" customHeight="1" x14ac:dyDescent="0.3">
      <c r="A9" s="332" t="s">
        <v>41</v>
      </c>
      <c r="B9" s="22" t="s">
        <v>88</v>
      </c>
      <c r="C9" s="442">
        <v>34.782135028782839</v>
      </c>
      <c r="D9" s="442">
        <v>37.074095791798186</v>
      </c>
      <c r="E9" s="442">
        <v>44.541249602310273</v>
      </c>
      <c r="F9" s="442">
        <v>41.203880479170579</v>
      </c>
      <c r="G9" s="442">
        <v>42.206351127789212</v>
      </c>
      <c r="H9" s="442">
        <v>47.26730585083817</v>
      </c>
      <c r="I9" s="370">
        <v>46.948232344153013</v>
      </c>
      <c r="J9" s="556"/>
      <c r="K9" s="298"/>
      <c r="L9" s="332" t="s">
        <v>41</v>
      </c>
      <c r="M9" s="22" t="s">
        <v>88</v>
      </c>
      <c r="N9" s="444">
        <v>159497</v>
      </c>
      <c r="O9" s="444">
        <v>118578</v>
      </c>
      <c r="P9" s="444">
        <v>127247</v>
      </c>
      <c r="Q9" s="444">
        <v>63404</v>
      </c>
      <c r="R9" s="444">
        <v>52300</v>
      </c>
      <c r="S9" s="444">
        <v>38996</v>
      </c>
      <c r="T9" s="445">
        <v>85004</v>
      </c>
    </row>
    <row r="10" spans="1:20" ht="13.95" customHeight="1" x14ac:dyDescent="0.3">
      <c r="A10" s="332"/>
      <c r="B10" s="22" t="s">
        <v>89</v>
      </c>
      <c r="C10" s="442">
        <v>0.89283682721355229</v>
      </c>
      <c r="D10" s="442">
        <v>1.2194938084904905</v>
      </c>
      <c r="E10" s="442">
        <v>2.9270532263297571</v>
      </c>
      <c r="F10" s="442">
        <v>1.7467835118804143</v>
      </c>
      <c r="G10" s="442">
        <v>1.6915425227105061</v>
      </c>
      <c r="H10" s="442">
        <v>2.4467656649313305</v>
      </c>
      <c r="I10" s="370">
        <v>1.8687711246149703</v>
      </c>
      <c r="J10" s="556"/>
      <c r="K10" s="298"/>
      <c r="L10" s="332"/>
      <c r="M10" s="22" t="s">
        <v>89</v>
      </c>
      <c r="N10" s="444">
        <v>5920.490625088788</v>
      </c>
      <c r="O10" s="444">
        <v>5878.4442132439754</v>
      </c>
      <c r="P10" s="444">
        <v>14617.414212110907</v>
      </c>
      <c r="Q10" s="444">
        <v>4123.286225451363</v>
      </c>
      <c r="R10" s="444">
        <v>3082.6742575726771</v>
      </c>
      <c r="S10" s="444">
        <v>3224.6442971786951</v>
      </c>
      <c r="T10" s="445">
        <v>5289.617118101597</v>
      </c>
    </row>
    <row r="11" spans="1:20" ht="13.95" customHeight="1" x14ac:dyDescent="0.3">
      <c r="A11" s="332" t="s">
        <v>42</v>
      </c>
      <c r="B11" s="22" t="s">
        <v>88</v>
      </c>
      <c r="C11" s="442">
        <v>25.375183155290337</v>
      </c>
      <c r="D11" s="442">
        <v>24.969156530975127</v>
      </c>
      <c r="E11" s="442">
        <v>27.986896429339811</v>
      </c>
      <c r="F11" s="442">
        <v>28.078492921056664</v>
      </c>
      <c r="G11" s="442">
        <v>31.062320959955127</v>
      </c>
      <c r="H11" s="442">
        <v>36.57960052003309</v>
      </c>
      <c r="I11" s="370">
        <v>43.183577087690374</v>
      </c>
      <c r="J11" s="556"/>
      <c r="K11" s="298"/>
      <c r="L11" s="332" t="s">
        <v>42</v>
      </c>
      <c r="M11" s="22" t="s">
        <v>88</v>
      </c>
      <c r="N11" s="444">
        <v>200026</v>
      </c>
      <c r="O11" s="444">
        <v>168565</v>
      </c>
      <c r="P11" s="444">
        <v>177838</v>
      </c>
      <c r="Q11" s="444">
        <v>120938</v>
      </c>
      <c r="R11" s="444">
        <v>108542</v>
      </c>
      <c r="S11" s="444">
        <v>95945</v>
      </c>
      <c r="T11" s="445">
        <v>119967</v>
      </c>
    </row>
    <row r="12" spans="1:20" ht="13.95" customHeight="1" x14ac:dyDescent="0.3">
      <c r="A12" s="332"/>
      <c r="B12" s="22" t="s">
        <v>89</v>
      </c>
      <c r="C12" s="442">
        <v>0.71934804919338113</v>
      </c>
      <c r="D12" s="442">
        <v>0.74151164067374575</v>
      </c>
      <c r="E12" s="442">
        <v>1.0405526895213972</v>
      </c>
      <c r="F12" s="442">
        <v>1.0256441705071213</v>
      </c>
      <c r="G12" s="442">
        <v>0.93205370051649439</v>
      </c>
      <c r="H12" s="442">
        <v>1.2005334372498524</v>
      </c>
      <c r="I12" s="370">
        <v>1.3893762284068052</v>
      </c>
      <c r="J12" s="556"/>
      <c r="K12" s="298"/>
      <c r="L12" s="332"/>
      <c r="M12" s="22" t="s">
        <v>89</v>
      </c>
      <c r="N12" s="444">
        <v>7921.1158675802189</v>
      </c>
      <c r="O12" s="444">
        <v>6408.9032949239936</v>
      </c>
      <c r="P12" s="444">
        <v>10152.564781111781</v>
      </c>
      <c r="Q12" s="444">
        <v>6019.9047483125414</v>
      </c>
      <c r="R12" s="444">
        <v>4424.175951275015</v>
      </c>
      <c r="S12" s="444">
        <v>4535.9775986714167</v>
      </c>
      <c r="T12" s="445">
        <v>5611.676734360366</v>
      </c>
    </row>
    <row r="13" spans="1:20" ht="13.95" customHeight="1" x14ac:dyDescent="0.3">
      <c r="A13" s="332" t="s">
        <v>112</v>
      </c>
      <c r="B13" s="22" t="s">
        <v>88</v>
      </c>
      <c r="C13" s="442">
        <v>28.834876456644832</v>
      </c>
      <c r="D13" s="442">
        <v>28.863362251481529</v>
      </c>
      <c r="E13" s="442">
        <v>33.118010403120934</v>
      </c>
      <c r="F13" s="442">
        <v>31.543954438503771</v>
      </c>
      <c r="G13" s="442">
        <v>33.979651334747373</v>
      </c>
      <c r="H13" s="442">
        <v>39.136928931065682</v>
      </c>
      <c r="I13" s="370">
        <v>44.669031917814792</v>
      </c>
      <c r="J13" s="556"/>
      <c r="K13" s="298"/>
      <c r="L13" s="332" t="s">
        <v>112</v>
      </c>
      <c r="M13" s="22" t="s">
        <v>88</v>
      </c>
      <c r="N13" s="444">
        <v>359523</v>
      </c>
      <c r="O13" s="444">
        <v>287143</v>
      </c>
      <c r="P13" s="444">
        <v>305085</v>
      </c>
      <c r="Q13" s="444">
        <v>184342</v>
      </c>
      <c r="R13" s="444">
        <v>160842</v>
      </c>
      <c r="S13" s="444">
        <v>134941</v>
      </c>
      <c r="T13" s="445">
        <v>204971</v>
      </c>
    </row>
    <row r="14" spans="1:20" ht="13.95" customHeight="1" x14ac:dyDescent="0.3">
      <c r="A14" s="332"/>
      <c r="B14" s="22" t="s">
        <v>89</v>
      </c>
      <c r="C14" s="442">
        <v>0.58477614608844874</v>
      </c>
      <c r="D14" s="442">
        <v>0.68209786908905523</v>
      </c>
      <c r="E14" s="442">
        <v>1.193274717779657</v>
      </c>
      <c r="F14" s="442">
        <v>0.90291503312269394</v>
      </c>
      <c r="G14" s="442">
        <v>0.84037248226653061</v>
      </c>
      <c r="H14" s="442">
        <v>1.1500796426773161</v>
      </c>
      <c r="I14" s="370">
        <v>1.1051985683163397</v>
      </c>
      <c r="J14" s="556"/>
      <c r="K14" s="298"/>
      <c r="L14" s="332"/>
      <c r="M14" s="22" t="s">
        <v>89</v>
      </c>
      <c r="N14" s="444">
        <v>10679.45929021242</v>
      </c>
      <c r="O14" s="444">
        <v>9371.5969112603234</v>
      </c>
      <c r="P14" s="444">
        <v>18162.796453449282</v>
      </c>
      <c r="Q14" s="444">
        <v>7637.7519813442223</v>
      </c>
      <c r="R14" s="444">
        <v>5762.9509714285123</v>
      </c>
      <c r="S14" s="444">
        <v>5920.9896069313199</v>
      </c>
      <c r="T14" s="445">
        <v>7656.0432602580922</v>
      </c>
    </row>
    <row r="15" spans="1:20" ht="13.95" customHeight="1" x14ac:dyDescent="0.3">
      <c r="A15" s="332" t="s">
        <v>21</v>
      </c>
      <c r="B15" s="22" t="s">
        <v>88</v>
      </c>
      <c r="C15" s="442">
        <v>18.490685047920305</v>
      </c>
      <c r="D15" s="442">
        <v>18.597875039024842</v>
      </c>
      <c r="E15" s="442">
        <v>18.383418797034416</v>
      </c>
      <c r="F15" s="442">
        <v>18.370628963298632</v>
      </c>
      <c r="G15" s="442">
        <v>18.320974808409652</v>
      </c>
      <c r="H15" s="442">
        <v>20.76593555930851</v>
      </c>
      <c r="I15" s="370">
        <v>22.832018195714891</v>
      </c>
      <c r="J15" s="556"/>
      <c r="K15" s="298"/>
      <c r="L15" s="332" t="s">
        <v>21</v>
      </c>
      <c r="M15" s="22" t="s">
        <v>88</v>
      </c>
      <c r="N15" s="444">
        <v>978768</v>
      </c>
      <c r="O15" s="444">
        <v>1017456</v>
      </c>
      <c r="P15" s="444">
        <v>1097498</v>
      </c>
      <c r="Q15" s="444">
        <v>1226302</v>
      </c>
      <c r="R15" s="444">
        <v>1291558</v>
      </c>
      <c r="S15" s="444">
        <v>1560000</v>
      </c>
      <c r="T15" s="445">
        <v>1642084</v>
      </c>
    </row>
    <row r="16" spans="1:20" ht="13.95" customHeight="1" x14ac:dyDescent="0.3">
      <c r="A16" s="332"/>
      <c r="B16" s="22" t="s">
        <v>89</v>
      </c>
      <c r="C16" s="442">
        <v>0.28070566413307529</v>
      </c>
      <c r="D16" s="442">
        <v>0.31970110878739233</v>
      </c>
      <c r="E16" s="442">
        <v>0.4123905916708554</v>
      </c>
      <c r="F16" s="442">
        <v>0.34825953542236082</v>
      </c>
      <c r="G16" s="442">
        <v>0.22018614223460334</v>
      </c>
      <c r="H16" s="442">
        <v>0.2751176571103231</v>
      </c>
      <c r="I16" s="370">
        <v>0.32354602895476742</v>
      </c>
      <c r="J16" s="556"/>
      <c r="K16" s="298"/>
      <c r="L16" s="332"/>
      <c r="M16" s="22" t="s">
        <v>89</v>
      </c>
      <c r="N16" s="444">
        <v>17485.10102805142</v>
      </c>
      <c r="O16" s="444">
        <v>19448.742366957133</v>
      </c>
      <c r="P16" s="444">
        <v>40423.080220846365</v>
      </c>
      <c r="Q16" s="444">
        <v>35401.919871473809</v>
      </c>
      <c r="R16" s="444">
        <v>17597.399797368238</v>
      </c>
      <c r="S16" s="444">
        <v>22613.312851214221</v>
      </c>
      <c r="T16" s="445">
        <v>22884.09869792041</v>
      </c>
    </row>
    <row r="17" spans="1:20" ht="13.95" customHeight="1" x14ac:dyDescent="0.3">
      <c r="A17" s="332" t="s">
        <v>6</v>
      </c>
      <c r="B17" s="22" t="s">
        <v>88</v>
      </c>
      <c r="C17" s="442">
        <v>20.463516665973831</v>
      </c>
      <c r="D17" s="442">
        <v>20.178951742806749</v>
      </c>
      <c r="E17" s="442">
        <v>20.355850916529207</v>
      </c>
      <c r="F17" s="442">
        <v>19.432017840341718</v>
      </c>
      <c r="G17" s="442">
        <v>19.306131828891644</v>
      </c>
      <c r="H17" s="442">
        <v>21.572107757383613</v>
      </c>
      <c r="I17" s="370">
        <v>24.141704316975453</v>
      </c>
      <c r="J17" s="556"/>
      <c r="K17" s="298"/>
      <c r="L17" s="332" t="s">
        <v>6</v>
      </c>
      <c r="M17" s="22" t="s">
        <v>88</v>
      </c>
      <c r="N17" s="444">
        <v>1338291</v>
      </c>
      <c r="O17" s="444">
        <v>1304599</v>
      </c>
      <c r="P17" s="444">
        <v>1402583</v>
      </c>
      <c r="Q17" s="444">
        <v>1410644</v>
      </c>
      <c r="R17" s="444">
        <v>1452400</v>
      </c>
      <c r="S17" s="444">
        <v>1694941</v>
      </c>
      <c r="T17" s="445">
        <v>1847055</v>
      </c>
    </row>
    <row r="18" spans="1:20" ht="13.95" customHeight="1" x14ac:dyDescent="0.3">
      <c r="A18" s="332"/>
      <c r="B18" s="22" t="s">
        <v>89</v>
      </c>
      <c r="C18" s="442">
        <v>0.25447620791482162</v>
      </c>
      <c r="D18" s="442">
        <v>0.30384342654506341</v>
      </c>
      <c r="E18" s="442">
        <v>0.41288318219986248</v>
      </c>
      <c r="F18" s="442">
        <v>0.33231632290438179</v>
      </c>
      <c r="G18" s="442">
        <v>0.22198510490149898</v>
      </c>
      <c r="H18" s="442">
        <v>0.27501829722891824</v>
      </c>
      <c r="I18" s="370">
        <v>0.32109844287482747</v>
      </c>
      <c r="J18" s="556"/>
      <c r="K18" s="298"/>
      <c r="L18" s="332"/>
      <c r="M18" s="22" t="s">
        <v>89</v>
      </c>
      <c r="N18" s="444">
        <v>19536.771933063086</v>
      </c>
      <c r="O18" s="444">
        <v>21953.778585080861</v>
      </c>
      <c r="P18" s="444">
        <v>49288.068283857909</v>
      </c>
      <c r="Q18" s="444">
        <v>37520.751172746139</v>
      </c>
      <c r="R18" s="444">
        <v>19414.729850997923</v>
      </c>
      <c r="S18" s="444">
        <v>23847.685045814458</v>
      </c>
      <c r="T18" s="445">
        <v>25093.970214939462</v>
      </c>
    </row>
    <row r="19" spans="1:20" ht="13.95" customHeight="1" x14ac:dyDescent="0.3">
      <c r="A19" s="106"/>
      <c r="B19" s="20"/>
      <c r="C19" s="193"/>
      <c r="D19" s="193"/>
      <c r="E19" s="193"/>
      <c r="F19" s="193"/>
      <c r="G19" s="193"/>
      <c r="H19" s="193"/>
      <c r="I19" s="431"/>
      <c r="J19" s="160"/>
      <c r="K19" s="298"/>
      <c r="L19" s="106"/>
      <c r="M19" s="11"/>
      <c r="N19" s="193"/>
      <c r="O19" s="193"/>
      <c r="P19" s="193"/>
      <c r="Q19" s="193"/>
      <c r="R19" s="193"/>
      <c r="S19" s="193"/>
      <c r="T19" s="431"/>
    </row>
    <row r="20" spans="1:20" ht="15" customHeight="1" x14ac:dyDescent="0.3">
      <c r="A20" s="650" t="s">
        <v>115</v>
      </c>
      <c r="B20" s="650"/>
      <c r="C20" s="650"/>
      <c r="D20" s="650"/>
      <c r="E20" s="650"/>
      <c r="F20" s="650"/>
      <c r="G20" s="650"/>
      <c r="H20" s="650"/>
      <c r="I20" s="650"/>
      <c r="J20" s="553"/>
      <c r="K20" s="298"/>
      <c r="L20" s="650" t="s">
        <v>115</v>
      </c>
      <c r="M20" s="650"/>
      <c r="N20" s="650"/>
      <c r="O20" s="650"/>
      <c r="P20" s="650"/>
      <c r="Q20" s="650"/>
      <c r="R20" s="650"/>
      <c r="S20" s="650"/>
      <c r="T20" s="650"/>
    </row>
    <row r="21" spans="1:20" ht="13.8" x14ac:dyDescent="0.3">
      <c r="A21" s="651" t="s">
        <v>45</v>
      </c>
      <c r="B21" s="651"/>
      <c r="C21" s="651"/>
      <c r="D21" s="651"/>
      <c r="E21" s="651"/>
      <c r="F21" s="651"/>
      <c r="G21" s="651"/>
      <c r="H21" s="651"/>
      <c r="I21" s="651"/>
      <c r="J21" s="553"/>
      <c r="K21" s="298"/>
      <c r="L21" s="651" t="s">
        <v>45</v>
      </c>
      <c r="M21" s="651"/>
      <c r="N21" s="651"/>
      <c r="O21" s="651"/>
      <c r="P21" s="651"/>
      <c r="Q21" s="651"/>
      <c r="R21" s="651"/>
      <c r="S21" s="651"/>
      <c r="T21" s="651"/>
    </row>
    <row r="22" spans="1:20" ht="13.8" x14ac:dyDescent="0.3">
      <c r="A22" s="651" t="s">
        <v>136</v>
      </c>
      <c r="B22" s="651"/>
      <c r="C22" s="651"/>
      <c r="D22" s="651"/>
      <c r="E22" s="651"/>
      <c r="F22" s="651"/>
      <c r="G22" s="651"/>
      <c r="H22" s="651"/>
      <c r="I22" s="651"/>
      <c r="J22" s="553"/>
      <c r="K22" s="298"/>
      <c r="L22" s="651" t="s">
        <v>136</v>
      </c>
      <c r="M22" s="651"/>
      <c r="N22" s="651"/>
      <c r="O22" s="651"/>
      <c r="P22" s="651"/>
      <c r="Q22" s="651"/>
      <c r="R22" s="651"/>
      <c r="S22" s="651"/>
      <c r="T22" s="651"/>
    </row>
    <row r="23" spans="1:20" ht="13.8" x14ac:dyDescent="0.3">
      <c r="A23" s="651" t="s">
        <v>47</v>
      </c>
      <c r="B23" s="651"/>
      <c r="C23" s="651"/>
      <c r="D23" s="651"/>
      <c r="E23" s="651"/>
      <c r="F23" s="651"/>
      <c r="G23" s="651"/>
      <c r="H23" s="651"/>
      <c r="I23" s="651"/>
      <c r="J23" s="553"/>
      <c r="K23" s="298"/>
      <c r="L23" s="651" t="s">
        <v>47</v>
      </c>
      <c r="M23" s="651"/>
      <c r="N23" s="651"/>
      <c r="O23" s="651"/>
      <c r="P23" s="651"/>
      <c r="Q23" s="651"/>
      <c r="R23" s="651"/>
      <c r="S23" s="651"/>
      <c r="T23" s="651"/>
    </row>
    <row r="24" spans="1:20" ht="30.75" customHeight="1" x14ac:dyDescent="0.3">
      <c r="A24" s="651" t="s">
        <v>48</v>
      </c>
      <c r="B24" s="651"/>
      <c r="C24" s="651"/>
      <c r="D24" s="651"/>
      <c r="E24" s="651"/>
      <c r="F24" s="651"/>
      <c r="G24" s="651"/>
      <c r="H24" s="651"/>
      <c r="I24" s="651"/>
      <c r="J24" s="553"/>
      <c r="K24" s="298"/>
      <c r="L24" s="651" t="s">
        <v>48</v>
      </c>
      <c r="M24" s="651"/>
      <c r="N24" s="651"/>
      <c r="O24" s="651"/>
      <c r="P24" s="651"/>
      <c r="Q24" s="651"/>
      <c r="R24" s="651"/>
      <c r="S24" s="651"/>
      <c r="T24" s="651"/>
    </row>
    <row r="25" spans="1:20" ht="16.5" customHeight="1" x14ac:dyDescent="0.25">
      <c r="A25" s="651" t="s">
        <v>49</v>
      </c>
      <c r="B25" s="651"/>
      <c r="C25" s="651"/>
      <c r="D25" s="651"/>
      <c r="E25" s="651"/>
      <c r="F25" s="651"/>
      <c r="G25" s="651"/>
      <c r="H25" s="651"/>
      <c r="I25" s="651"/>
      <c r="L25" s="651" t="s">
        <v>49</v>
      </c>
      <c r="M25" s="651"/>
      <c r="N25" s="651"/>
      <c r="O25" s="651"/>
      <c r="P25" s="651"/>
      <c r="Q25" s="651"/>
      <c r="R25" s="651"/>
      <c r="S25" s="651"/>
      <c r="T25" s="651"/>
    </row>
    <row r="26" spans="1:20" ht="66" customHeight="1" x14ac:dyDescent="0.25">
      <c r="A26" s="637" t="s">
        <v>435</v>
      </c>
      <c r="B26" s="637"/>
      <c r="C26" s="637"/>
      <c r="D26" s="637"/>
      <c r="E26" s="637"/>
      <c r="F26" s="637"/>
      <c r="G26" s="637"/>
      <c r="H26" s="637"/>
      <c r="I26" s="637"/>
      <c r="J26" s="555"/>
      <c r="K26" s="555"/>
      <c r="L26" s="637" t="s">
        <v>435</v>
      </c>
      <c r="M26" s="637"/>
      <c r="N26" s="637"/>
      <c r="O26" s="637"/>
      <c r="P26" s="637"/>
      <c r="Q26" s="637"/>
      <c r="R26" s="637"/>
      <c r="S26" s="637"/>
      <c r="T26" s="637"/>
    </row>
    <row r="27" spans="1:20" ht="78" customHeight="1" x14ac:dyDescent="0.25">
      <c r="A27" s="647" t="s">
        <v>440</v>
      </c>
      <c r="B27" s="647"/>
      <c r="C27" s="647"/>
      <c r="D27" s="647"/>
      <c r="E27" s="647"/>
      <c r="F27" s="647"/>
      <c r="G27" s="647"/>
      <c r="H27" s="647"/>
      <c r="I27" s="647"/>
      <c r="J27" s="572"/>
      <c r="K27" s="571"/>
      <c r="L27" s="647" t="s">
        <v>440</v>
      </c>
      <c r="M27" s="647"/>
      <c r="N27" s="647"/>
      <c r="O27" s="647"/>
      <c r="P27" s="647"/>
      <c r="Q27" s="647"/>
      <c r="R27" s="647"/>
      <c r="S27" s="647"/>
      <c r="T27" s="647"/>
    </row>
    <row r="28" spans="1:20" ht="16.5" customHeight="1" x14ac:dyDescent="0.25">
      <c r="A28" s="637" t="s">
        <v>441</v>
      </c>
      <c r="B28" s="637"/>
      <c r="C28" s="637"/>
      <c r="D28" s="637"/>
      <c r="E28" s="637"/>
      <c r="F28" s="637"/>
      <c r="G28" s="637"/>
      <c r="H28" s="637"/>
      <c r="I28" s="637"/>
      <c r="J28" s="555"/>
      <c r="L28" s="637" t="s">
        <v>441</v>
      </c>
      <c r="M28" s="637"/>
      <c r="N28" s="637"/>
      <c r="O28" s="637"/>
      <c r="P28" s="637"/>
      <c r="Q28" s="637"/>
      <c r="R28" s="637"/>
      <c r="S28" s="637"/>
      <c r="T28" s="637"/>
    </row>
    <row r="30" spans="1:20" ht="13.8" x14ac:dyDescent="0.3">
      <c r="A30" s="9"/>
      <c r="B30" s="9"/>
      <c r="C30" s="9"/>
      <c r="D30" s="9"/>
      <c r="E30" s="9"/>
      <c r="F30" s="9"/>
    </row>
    <row r="31" spans="1:20" ht="13.8" x14ac:dyDescent="0.3">
      <c r="A31" s="9"/>
      <c r="B31" s="9"/>
      <c r="C31" s="9"/>
      <c r="D31" s="9"/>
      <c r="E31" s="9"/>
      <c r="F31" s="9"/>
      <c r="M31" s="331"/>
    </row>
    <row r="32" spans="1:20" ht="13.8" x14ac:dyDescent="0.3">
      <c r="A32" s="9"/>
      <c r="B32" s="513"/>
      <c r="C32" s="513"/>
      <c r="D32" s="513"/>
      <c r="E32" s="513"/>
      <c r="F32" s="513"/>
      <c r="M32" s="331"/>
    </row>
    <row r="33" spans="1:13" ht="13.8" x14ac:dyDescent="0.3">
      <c r="A33" s="520"/>
      <c r="B33" s="9"/>
      <c r="C33" s="9"/>
      <c r="D33" s="9"/>
      <c r="E33" s="9"/>
      <c r="F33" s="9"/>
      <c r="M33" s="526"/>
    </row>
    <row r="34" spans="1:13" ht="13.8" x14ac:dyDescent="0.3">
      <c r="A34" s="9"/>
      <c r="B34" s="513"/>
      <c r="C34" s="513"/>
      <c r="D34" s="513"/>
      <c r="E34" s="513"/>
      <c r="F34" s="513"/>
      <c r="L34" s="526"/>
      <c r="M34" s="331"/>
    </row>
    <row r="35" spans="1:13" ht="13.8" x14ac:dyDescent="0.3">
      <c r="A35" s="520"/>
      <c r="B35" s="9"/>
      <c r="C35" s="9"/>
      <c r="D35" s="9"/>
      <c r="E35" s="9"/>
      <c r="F35" s="9"/>
      <c r="M35" s="331"/>
    </row>
    <row r="36" spans="1:13" ht="13.8" x14ac:dyDescent="0.3">
      <c r="A36" s="9"/>
      <c r="B36" s="513"/>
      <c r="C36" s="513"/>
      <c r="D36" s="513"/>
      <c r="E36" s="513"/>
      <c r="F36" s="513"/>
    </row>
    <row r="37" spans="1:13" ht="13.8" x14ac:dyDescent="0.3">
      <c r="A37" s="520"/>
      <c r="B37" s="9"/>
      <c r="C37" s="9"/>
      <c r="D37" s="9"/>
      <c r="E37" s="9"/>
      <c r="F37" s="9"/>
    </row>
    <row r="41" spans="1:13" ht="13.8" x14ac:dyDescent="0.3">
      <c r="C41" s="503"/>
      <c r="D41" s="503"/>
      <c r="E41" s="503"/>
      <c r="F41" s="503"/>
      <c r="G41" s="503"/>
      <c r="H41" s="503"/>
      <c r="I41" s="503"/>
      <c r="J41" s="550"/>
    </row>
    <row r="42" spans="1:13" ht="13.8" x14ac:dyDescent="0.3">
      <c r="A42" s="331"/>
      <c r="B42" s="331"/>
    </row>
    <row r="43" spans="1:13" ht="13.8" x14ac:dyDescent="0.3">
      <c r="A43" s="520"/>
      <c r="B43" s="331"/>
    </row>
    <row r="44" spans="1:13" ht="13.8" x14ac:dyDescent="0.3">
      <c r="A44" s="331"/>
      <c r="B44" s="331"/>
    </row>
    <row r="45" spans="1:13" ht="13.8" x14ac:dyDescent="0.3">
      <c r="A45" s="520"/>
      <c r="B45" s="331"/>
    </row>
    <row r="46" spans="1:13" ht="13.8" x14ac:dyDescent="0.3">
      <c r="A46" s="331"/>
      <c r="B46" s="331"/>
    </row>
    <row r="47" spans="1:13" ht="13.8" x14ac:dyDescent="0.3">
      <c r="A47" s="520"/>
      <c r="B47" s="331"/>
    </row>
  </sheetData>
  <mergeCells count="24">
    <mergeCell ref="A27:I27"/>
    <mergeCell ref="A28:I28"/>
    <mergeCell ref="L27:T27"/>
    <mergeCell ref="L28:T28"/>
    <mergeCell ref="A3:I3"/>
    <mergeCell ref="L3:T3"/>
    <mergeCell ref="A4:I4"/>
    <mergeCell ref="L4:T4"/>
    <mergeCell ref="A5:I5"/>
    <mergeCell ref="L5:T5"/>
    <mergeCell ref="A20:I20"/>
    <mergeCell ref="L20:T20"/>
    <mergeCell ref="A21:I21"/>
    <mergeCell ref="L21:T21"/>
    <mergeCell ref="L25:T25"/>
    <mergeCell ref="A26:I26"/>
    <mergeCell ref="A25:I25"/>
    <mergeCell ref="L26:T26"/>
    <mergeCell ref="A22:I22"/>
    <mergeCell ref="L22:T22"/>
    <mergeCell ref="A23:I23"/>
    <mergeCell ref="L23:T23"/>
    <mergeCell ref="A24:I24"/>
    <mergeCell ref="L24:T24"/>
  </mergeCells>
  <conditionalFormatting sqref="M31:M32">
    <cfRule type="cellIs" dxfId="94" priority="2" operator="greaterThan">
      <formula>1.96</formula>
    </cfRule>
  </conditionalFormatting>
  <conditionalFormatting sqref="M34:M35">
    <cfRule type="cellIs" dxfId="93" priority="1" operator="greaterThan">
      <formula>1.96</formula>
    </cfRule>
  </conditionalFormatting>
  <hyperlinks>
    <hyperlink ref="A1" location="Indice!A1" display="Indice" xr:uid="{A026AB03-BF48-43F8-B28E-138AC4D43CE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1"/>
  <dimension ref="A1:S68"/>
  <sheetViews>
    <sheetView workbookViewId="0">
      <selection activeCell="A6" sqref="A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c r="B2" s="10"/>
      <c r="C2" s="10"/>
      <c r="D2" s="10"/>
    </row>
    <row r="3" spans="1:19" ht="12.75" customHeight="1" x14ac:dyDescent="0.3">
      <c r="A3" s="649" t="s">
        <v>84</v>
      </c>
      <c r="B3" s="649"/>
      <c r="C3" s="649"/>
      <c r="D3" s="649"/>
      <c r="E3" s="649"/>
      <c r="F3" s="649"/>
      <c r="G3" s="649"/>
      <c r="H3" s="649"/>
      <c r="I3" s="649"/>
      <c r="K3" s="649" t="s">
        <v>216</v>
      </c>
      <c r="L3" s="649"/>
      <c r="M3" s="649"/>
      <c r="N3" s="649"/>
      <c r="O3" s="649"/>
      <c r="P3" s="649"/>
      <c r="Q3" s="649"/>
      <c r="R3" s="649"/>
      <c r="S3" s="649"/>
    </row>
    <row r="4" spans="1:19" ht="12.75" customHeight="1" x14ac:dyDescent="0.3">
      <c r="A4" s="649" t="s">
        <v>243</v>
      </c>
      <c r="B4" s="649"/>
      <c r="C4" s="649"/>
      <c r="D4" s="649"/>
      <c r="E4" s="649"/>
      <c r="F4" s="649"/>
      <c r="G4" s="649"/>
      <c r="H4" s="649"/>
      <c r="I4" s="649"/>
      <c r="K4" s="649" t="s">
        <v>243</v>
      </c>
      <c r="L4" s="649"/>
      <c r="M4" s="649"/>
      <c r="N4" s="649"/>
      <c r="O4" s="649"/>
      <c r="P4" s="649"/>
      <c r="Q4" s="649"/>
      <c r="R4" s="649"/>
      <c r="S4" s="649"/>
    </row>
    <row r="5" spans="1:19" ht="12.75" customHeight="1" x14ac:dyDescent="0.3">
      <c r="A5" s="642" t="s">
        <v>447</v>
      </c>
      <c r="B5" s="642"/>
      <c r="C5" s="642"/>
      <c r="D5" s="642"/>
      <c r="E5" s="642"/>
      <c r="F5" s="642"/>
      <c r="G5" s="642"/>
      <c r="H5" s="642"/>
      <c r="I5" s="642"/>
      <c r="K5" s="642" t="s">
        <v>128</v>
      </c>
      <c r="L5" s="642"/>
      <c r="M5" s="642"/>
      <c r="N5" s="642"/>
      <c r="O5" s="642"/>
      <c r="P5" s="642"/>
      <c r="Q5" s="642"/>
      <c r="R5" s="642"/>
      <c r="S5" s="642"/>
    </row>
    <row r="6" spans="1:19" ht="12.75" customHeight="1" x14ac:dyDescent="0.3">
      <c r="A6" s="11"/>
      <c r="B6" s="11"/>
      <c r="C6" s="11"/>
      <c r="D6" s="11"/>
      <c r="E6" s="11"/>
      <c r="K6" s="11"/>
      <c r="L6" s="11"/>
      <c r="M6" s="11"/>
      <c r="N6" s="11"/>
      <c r="O6" s="11"/>
    </row>
    <row r="7" spans="1:19" ht="12.75" customHeight="1" x14ac:dyDescent="0.3">
      <c r="A7" s="365"/>
      <c r="B7" s="75"/>
      <c r="C7" s="91">
        <v>2006</v>
      </c>
      <c r="D7" s="91">
        <v>2009</v>
      </c>
      <c r="E7" s="91">
        <v>2011</v>
      </c>
      <c r="F7" s="91">
        <v>2013</v>
      </c>
      <c r="G7" s="91">
        <v>2015</v>
      </c>
      <c r="H7" s="91">
        <v>2017</v>
      </c>
      <c r="I7" s="226">
        <v>2020</v>
      </c>
      <c r="K7" s="365"/>
      <c r="L7" s="75"/>
      <c r="M7" s="91">
        <v>2006</v>
      </c>
      <c r="N7" s="91">
        <v>2009</v>
      </c>
      <c r="O7" s="91">
        <v>2011</v>
      </c>
      <c r="P7" s="91">
        <v>2013</v>
      </c>
      <c r="Q7" s="91">
        <v>2015</v>
      </c>
      <c r="R7" s="91">
        <v>2017</v>
      </c>
      <c r="S7" s="226">
        <v>2020</v>
      </c>
    </row>
    <row r="8" spans="1:19" ht="12.75" customHeight="1" x14ac:dyDescent="0.3">
      <c r="A8" s="82"/>
      <c r="B8" s="322"/>
      <c r="C8" s="322"/>
      <c r="D8" s="322"/>
      <c r="E8" s="322"/>
      <c r="F8" s="322"/>
      <c r="G8" s="322"/>
      <c r="H8" s="483"/>
      <c r="I8" s="3"/>
      <c r="K8" s="82"/>
      <c r="L8" s="322"/>
      <c r="M8" s="322"/>
      <c r="N8" s="322"/>
      <c r="O8" s="322"/>
      <c r="P8" s="322"/>
      <c r="Q8" s="322"/>
      <c r="R8" s="483"/>
      <c r="S8" s="3"/>
    </row>
    <row r="9" spans="1:19" ht="12.75" customHeight="1" x14ac:dyDescent="0.3">
      <c r="A9" s="332" t="s">
        <v>41</v>
      </c>
      <c r="B9" s="22" t="s">
        <v>88</v>
      </c>
      <c r="C9" s="442">
        <v>62.75334174627357</v>
      </c>
      <c r="D9" s="442">
        <v>59.396989317133169</v>
      </c>
      <c r="E9" s="442">
        <v>54.201151556280038</v>
      </c>
      <c r="F9" s="442">
        <v>56.920404008972213</v>
      </c>
      <c r="G9" s="442">
        <v>55.317758140660935</v>
      </c>
      <c r="H9" s="442">
        <v>50.490297087308029</v>
      </c>
      <c r="I9" s="370">
        <v>33.441585339585437</v>
      </c>
      <c r="K9" s="332" t="s">
        <v>41</v>
      </c>
      <c r="L9" s="22" t="s">
        <v>88</v>
      </c>
      <c r="M9" s="444">
        <v>287923</v>
      </c>
      <c r="N9" s="444">
        <v>190264</v>
      </c>
      <c r="O9" s="444">
        <v>154947</v>
      </c>
      <c r="P9" s="444">
        <v>87802</v>
      </c>
      <c r="Q9" s="444">
        <v>68547</v>
      </c>
      <c r="R9" s="444">
        <v>41655</v>
      </c>
      <c r="S9" s="445">
        <v>60549</v>
      </c>
    </row>
    <row r="10" spans="1:19" ht="12.75" customHeight="1" x14ac:dyDescent="0.3">
      <c r="A10" s="332"/>
      <c r="B10" s="22" t="s">
        <v>89</v>
      </c>
      <c r="C10" s="442">
        <v>0.94176261442631004</v>
      </c>
      <c r="D10" s="442">
        <v>1.2778381890565966</v>
      </c>
      <c r="E10" s="442">
        <v>2.8727682039594069</v>
      </c>
      <c r="F10" s="442">
        <v>1.7648886825131074</v>
      </c>
      <c r="G10" s="442">
        <v>1.6994934834786648</v>
      </c>
      <c r="H10" s="442">
        <v>2.4341774759156474</v>
      </c>
      <c r="I10" s="370">
        <v>1.643248960016324</v>
      </c>
      <c r="K10" s="332"/>
      <c r="L10" s="22" t="s">
        <v>89</v>
      </c>
      <c r="M10" s="444">
        <v>7868.1277423750907</v>
      </c>
      <c r="N10" s="444">
        <v>6437.837144132699</v>
      </c>
      <c r="O10" s="444">
        <v>6900.5103054697447</v>
      </c>
      <c r="P10" s="444">
        <v>3985.6737318360988</v>
      </c>
      <c r="Q10" s="444">
        <v>3282.5174068624233</v>
      </c>
      <c r="R10" s="444">
        <v>2531.4280047490283</v>
      </c>
      <c r="S10" s="445">
        <v>3365.9855550385428</v>
      </c>
    </row>
    <row r="11" spans="1:19" ht="12.75" customHeight="1" x14ac:dyDescent="0.3">
      <c r="A11" s="332" t="s">
        <v>42</v>
      </c>
      <c r="B11" s="22" t="s">
        <v>88</v>
      </c>
      <c r="C11" s="442">
        <v>72.55764303472337</v>
      </c>
      <c r="D11" s="442">
        <v>72.79884102407776</v>
      </c>
      <c r="E11" s="442">
        <v>71.074547688710524</v>
      </c>
      <c r="F11" s="442">
        <v>70.309996888886829</v>
      </c>
      <c r="G11" s="442">
        <v>66.28337907410004</v>
      </c>
      <c r="H11" s="442">
        <v>61.047081295202659</v>
      </c>
      <c r="I11" s="370">
        <v>46.269172483054781</v>
      </c>
      <c r="K11" s="332" t="s">
        <v>42</v>
      </c>
      <c r="L11" s="22" t="s">
        <v>88</v>
      </c>
      <c r="M11" s="444">
        <v>572318</v>
      </c>
      <c r="N11" s="444">
        <v>491952</v>
      </c>
      <c r="O11" s="444">
        <v>452317</v>
      </c>
      <c r="P11" s="444">
        <v>302835</v>
      </c>
      <c r="Q11" s="444">
        <v>231616</v>
      </c>
      <c r="R11" s="444">
        <v>160121</v>
      </c>
      <c r="S11" s="445">
        <v>128539</v>
      </c>
    </row>
    <row r="12" spans="1:19" ht="12.75" customHeight="1" x14ac:dyDescent="0.3">
      <c r="A12" s="332"/>
      <c r="B12" s="22" t="s">
        <v>89</v>
      </c>
      <c r="C12" s="442">
        <v>0.73214906311991923</v>
      </c>
      <c r="D12" s="442">
        <v>0.78113047811110392</v>
      </c>
      <c r="E12" s="442">
        <v>1.0435674326649647</v>
      </c>
      <c r="F12" s="442">
        <v>1.0361632414631743</v>
      </c>
      <c r="G12" s="442">
        <v>1.0117836929378363</v>
      </c>
      <c r="H12" s="442">
        <v>1.2285518729080798</v>
      </c>
      <c r="I12" s="370">
        <v>1.3385623135429248</v>
      </c>
      <c r="K12" s="332"/>
      <c r="L12" s="22" t="s">
        <v>89</v>
      </c>
      <c r="M12" s="444">
        <v>13942.078970409138</v>
      </c>
      <c r="N12" s="444">
        <v>12187.092400289737</v>
      </c>
      <c r="O12" s="444">
        <v>17586.422580914284</v>
      </c>
      <c r="P12" s="444">
        <v>9038.8087111564018</v>
      </c>
      <c r="Q12" s="444">
        <v>6527.5856343248015</v>
      </c>
      <c r="R12" s="444">
        <v>5413.4491044916194</v>
      </c>
      <c r="S12" s="445">
        <v>5209.7630202395076</v>
      </c>
    </row>
    <row r="13" spans="1:19" ht="15" customHeight="1" x14ac:dyDescent="0.3">
      <c r="A13" s="332" t="s">
        <v>112</v>
      </c>
      <c r="B13" s="22" t="s">
        <v>88</v>
      </c>
      <c r="C13" s="442">
        <v>68.951998807304292</v>
      </c>
      <c r="D13" s="442">
        <v>68.489049739231703</v>
      </c>
      <c r="E13" s="442">
        <v>65.844349606189937</v>
      </c>
      <c r="F13" s="442">
        <v>66.779208435333217</v>
      </c>
      <c r="G13" s="442">
        <v>63.412753407640892</v>
      </c>
      <c r="H13" s="442">
        <v>58.521079375391544</v>
      </c>
      <c r="I13" s="370">
        <v>41.207672828233079</v>
      </c>
      <c r="K13" s="332" t="s">
        <v>112</v>
      </c>
      <c r="L13" s="22" t="s">
        <v>88</v>
      </c>
      <c r="M13" s="444">
        <v>860241</v>
      </c>
      <c r="N13" s="444">
        <v>682216</v>
      </c>
      <c r="O13" s="444">
        <v>607264</v>
      </c>
      <c r="P13" s="444">
        <v>390637</v>
      </c>
      <c r="Q13" s="444">
        <v>300163</v>
      </c>
      <c r="R13" s="444">
        <v>201776</v>
      </c>
      <c r="S13" s="445">
        <v>189088</v>
      </c>
    </row>
    <row r="14" spans="1:19" ht="12.75" customHeight="1" x14ac:dyDescent="0.3">
      <c r="A14" s="332"/>
      <c r="B14" s="22" t="s">
        <v>89</v>
      </c>
      <c r="C14" s="442">
        <v>0.59841579031073633</v>
      </c>
      <c r="D14" s="442">
        <v>0.71068324382652326</v>
      </c>
      <c r="E14" s="442">
        <v>1.1851205310231756</v>
      </c>
      <c r="F14" s="442">
        <v>0.91089310345944541</v>
      </c>
      <c r="G14" s="442">
        <v>0.89309017395635859</v>
      </c>
      <c r="H14" s="442">
        <v>1.1572761790006334</v>
      </c>
      <c r="I14" s="370">
        <v>1.0137709103132939</v>
      </c>
      <c r="K14" s="332"/>
      <c r="L14" s="22" t="s">
        <v>89</v>
      </c>
      <c r="M14" s="444">
        <v>17330.682163286507</v>
      </c>
      <c r="N14" s="444">
        <v>15229.785785112783</v>
      </c>
      <c r="O14" s="444">
        <v>20853.545932009078</v>
      </c>
      <c r="P14" s="444">
        <v>10259.074847549344</v>
      </c>
      <c r="Q14" s="444">
        <v>7768.3724406956662</v>
      </c>
      <c r="R14" s="444">
        <v>6143.0834077355348</v>
      </c>
      <c r="S14" s="445">
        <v>6306.5241891304267</v>
      </c>
    </row>
    <row r="15" spans="1:19" ht="12.75" customHeight="1" x14ac:dyDescent="0.3">
      <c r="A15" s="332" t="s">
        <v>21</v>
      </c>
      <c r="B15" s="22" t="s">
        <v>88</v>
      </c>
      <c r="C15" s="442">
        <v>77.089741241083388</v>
      </c>
      <c r="D15" s="442">
        <v>77.66276646025895</v>
      </c>
      <c r="E15" s="442">
        <v>79.126185867519155</v>
      </c>
      <c r="F15" s="442">
        <v>79.114364962393083</v>
      </c>
      <c r="G15" s="442">
        <v>78.498277637025225</v>
      </c>
      <c r="H15" s="442">
        <v>76.538952169527775</v>
      </c>
      <c r="I15" s="370">
        <v>70.061052363152896</v>
      </c>
      <c r="K15" s="332" t="s">
        <v>21</v>
      </c>
      <c r="L15" s="22" t="s">
        <v>88</v>
      </c>
      <c r="M15" s="444">
        <v>4081817</v>
      </c>
      <c r="N15" s="444">
        <v>4250849</v>
      </c>
      <c r="O15" s="444">
        <v>4724331</v>
      </c>
      <c r="P15" s="444">
        <v>5283069</v>
      </c>
      <c r="Q15" s="444">
        <v>5534284</v>
      </c>
      <c r="R15" s="444">
        <v>5749838</v>
      </c>
      <c r="S15" s="445">
        <v>5038807</v>
      </c>
    </row>
    <row r="16" spans="1:19" ht="12.75" customHeight="1" x14ac:dyDescent="0.3">
      <c r="A16" s="332"/>
      <c r="B16" s="22" t="s">
        <v>89</v>
      </c>
      <c r="C16" s="442">
        <v>0.31840669058658888</v>
      </c>
      <c r="D16" s="442">
        <v>0.34851120401849728</v>
      </c>
      <c r="E16" s="442">
        <v>0.44149483492138292</v>
      </c>
      <c r="F16" s="442">
        <v>0.38805766463423047</v>
      </c>
      <c r="G16" s="442">
        <v>0.24125320568843561</v>
      </c>
      <c r="H16" s="442">
        <v>0.30485352192083603</v>
      </c>
      <c r="I16" s="370">
        <v>0.3931013555443833</v>
      </c>
      <c r="K16" s="332"/>
      <c r="L16" s="22" t="s">
        <v>89</v>
      </c>
      <c r="M16" s="444">
        <v>46868.163012046767</v>
      </c>
      <c r="N16" s="444">
        <v>60674.645766298927</v>
      </c>
      <c r="O16" s="444">
        <v>137493.50004303537</v>
      </c>
      <c r="P16" s="444">
        <v>104689.17985439187</v>
      </c>
      <c r="Q16" s="444">
        <v>69158.801267268922</v>
      </c>
      <c r="R16" s="444">
        <v>79778.217401520087</v>
      </c>
      <c r="S16" s="445">
        <v>89984.13488317882</v>
      </c>
    </row>
    <row r="17" spans="1:19" ht="12.75" customHeight="1" x14ac:dyDescent="0.3">
      <c r="A17" s="332" t="s">
        <v>6</v>
      </c>
      <c r="B17" s="22" t="s">
        <v>88</v>
      </c>
      <c r="C17" s="442">
        <v>75.537945526500323</v>
      </c>
      <c r="D17" s="442">
        <v>76.250323437460878</v>
      </c>
      <c r="E17" s="442">
        <v>77.349072618335882</v>
      </c>
      <c r="F17" s="442">
        <v>78.120844365686182</v>
      </c>
      <c r="G17" s="442">
        <v>77.54916365235222</v>
      </c>
      <c r="H17" s="442">
        <v>75.748275921316974</v>
      </c>
      <c r="I17" s="370">
        <v>68.330556096160848</v>
      </c>
      <c r="K17" s="332" t="s">
        <v>6</v>
      </c>
      <c r="L17" s="22" t="s">
        <v>88</v>
      </c>
      <c r="M17" s="444">
        <v>4942058</v>
      </c>
      <c r="N17" s="444">
        <v>4933065</v>
      </c>
      <c r="O17" s="444">
        <v>5331595</v>
      </c>
      <c r="P17" s="444">
        <v>5673706</v>
      </c>
      <c r="Q17" s="444">
        <v>5834447</v>
      </c>
      <c r="R17" s="444">
        <v>5951614</v>
      </c>
      <c r="S17" s="445">
        <v>5227895</v>
      </c>
    </row>
    <row r="18" spans="1:19" ht="12.75" customHeight="1" x14ac:dyDescent="0.3">
      <c r="A18" s="332"/>
      <c r="B18" s="22" t="s">
        <v>89</v>
      </c>
      <c r="C18" s="442">
        <v>0.27827998045419217</v>
      </c>
      <c r="D18" s="442">
        <v>0.32477513613080133</v>
      </c>
      <c r="E18" s="442">
        <v>0.44772683498568316</v>
      </c>
      <c r="F18" s="442">
        <v>0.37062953879557398</v>
      </c>
      <c r="G18" s="442">
        <v>0.2389801971587085</v>
      </c>
      <c r="H18" s="442">
        <v>0.30132269649198534</v>
      </c>
      <c r="I18" s="370">
        <v>0.38562464311705269</v>
      </c>
      <c r="K18" s="332"/>
      <c r="L18" s="22" t="s">
        <v>89</v>
      </c>
      <c r="M18" s="444">
        <v>49306.479852049531</v>
      </c>
      <c r="N18" s="444">
        <v>62542.186594329491</v>
      </c>
      <c r="O18" s="444">
        <v>150044.47214442902</v>
      </c>
      <c r="P18" s="444">
        <v>107931.88673138313</v>
      </c>
      <c r="Q18" s="444">
        <v>70428.586783621082</v>
      </c>
      <c r="R18" s="444">
        <v>80626.652252939413</v>
      </c>
      <c r="S18" s="445">
        <v>90085.891887996448</v>
      </c>
    </row>
    <row r="19" spans="1:19" ht="12.75" customHeight="1" x14ac:dyDescent="0.3">
      <c r="A19" s="106"/>
      <c r="B19" s="20"/>
      <c r="C19" s="193"/>
      <c r="D19" s="193"/>
      <c r="E19" s="193"/>
      <c r="F19" s="193"/>
      <c r="G19" s="193"/>
      <c r="H19" s="193"/>
      <c r="I19" s="431"/>
      <c r="K19" s="106"/>
      <c r="L19" s="11"/>
      <c r="M19" s="193"/>
      <c r="N19" s="193"/>
      <c r="O19" s="193"/>
      <c r="P19" s="193"/>
      <c r="Q19" s="193"/>
      <c r="R19" s="193"/>
      <c r="S19" s="431"/>
    </row>
    <row r="20" spans="1:19" ht="17.25" customHeight="1" x14ac:dyDescent="0.3">
      <c r="A20" s="650" t="s">
        <v>115</v>
      </c>
      <c r="B20" s="650"/>
      <c r="C20" s="650"/>
      <c r="D20" s="650"/>
      <c r="E20" s="650"/>
      <c r="F20" s="650"/>
      <c r="G20" s="650"/>
      <c r="H20" s="650"/>
      <c r="I20" s="650"/>
      <c r="K20" s="650" t="s">
        <v>115</v>
      </c>
      <c r="L20" s="650"/>
      <c r="M20" s="650"/>
      <c r="N20" s="650"/>
      <c r="O20" s="650"/>
      <c r="P20" s="650"/>
      <c r="Q20" s="650"/>
      <c r="R20" s="650"/>
      <c r="S20" s="650"/>
    </row>
    <row r="21" spans="1:19" ht="12.75" customHeight="1" x14ac:dyDescent="0.3">
      <c r="A21" s="651" t="s">
        <v>45</v>
      </c>
      <c r="B21" s="651"/>
      <c r="C21" s="651"/>
      <c r="D21" s="651"/>
      <c r="E21" s="651"/>
      <c r="F21" s="651"/>
      <c r="G21" s="651"/>
      <c r="H21" s="651"/>
      <c r="I21" s="651"/>
      <c r="K21" s="651" t="s">
        <v>45</v>
      </c>
      <c r="L21" s="651"/>
      <c r="M21" s="651"/>
      <c r="N21" s="651"/>
      <c r="O21" s="651"/>
      <c r="P21" s="651"/>
      <c r="Q21" s="651"/>
      <c r="R21" s="651"/>
      <c r="S21" s="651"/>
    </row>
    <row r="22" spans="1:19" ht="12.75" customHeight="1" x14ac:dyDescent="0.3">
      <c r="A22" s="651" t="s">
        <v>136</v>
      </c>
      <c r="B22" s="651"/>
      <c r="C22" s="651"/>
      <c r="D22" s="651"/>
      <c r="E22" s="651"/>
      <c r="F22" s="651"/>
      <c r="G22" s="651"/>
      <c r="H22" s="651"/>
      <c r="I22" s="651"/>
      <c r="K22" s="651" t="s">
        <v>136</v>
      </c>
      <c r="L22" s="651"/>
      <c r="M22" s="651"/>
      <c r="N22" s="651"/>
      <c r="O22" s="651"/>
      <c r="P22" s="651"/>
      <c r="Q22" s="651"/>
      <c r="R22" s="651"/>
      <c r="S22" s="651"/>
    </row>
    <row r="23" spans="1:19" ht="13.2" customHeight="1" x14ac:dyDescent="0.3">
      <c r="A23" s="651" t="s">
        <v>47</v>
      </c>
      <c r="B23" s="651"/>
      <c r="C23" s="651"/>
      <c r="D23" s="651"/>
      <c r="E23" s="651"/>
      <c r="F23" s="651"/>
      <c r="G23" s="651"/>
      <c r="H23" s="651"/>
      <c r="I23" s="651"/>
      <c r="K23" s="651" t="s">
        <v>47</v>
      </c>
      <c r="L23" s="651"/>
      <c r="M23" s="651"/>
      <c r="N23" s="651"/>
      <c r="O23" s="651"/>
      <c r="P23" s="651"/>
      <c r="Q23" s="651"/>
      <c r="R23" s="651"/>
      <c r="S23" s="651"/>
    </row>
    <row r="24" spans="1:19" ht="30.75" customHeight="1" x14ac:dyDescent="0.3">
      <c r="A24" s="651" t="s">
        <v>48</v>
      </c>
      <c r="B24" s="651"/>
      <c r="C24" s="651"/>
      <c r="D24" s="651"/>
      <c r="E24" s="651"/>
      <c r="F24" s="651"/>
      <c r="G24" s="651"/>
      <c r="H24" s="651"/>
      <c r="I24" s="651"/>
      <c r="K24" s="651" t="s">
        <v>48</v>
      </c>
      <c r="L24" s="651"/>
      <c r="M24" s="651"/>
      <c r="N24" s="651"/>
      <c r="O24" s="651"/>
      <c r="P24" s="651"/>
      <c r="Q24" s="651"/>
      <c r="R24" s="651"/>
      <c r="S24" s="651"/>
    </row>
    <row r="25" spans="1:19" ht="13.2" customHeight="1" x14ac:dyDescent="0.3">
      <c r="A25" s="651" t="s">
        <v>49</v>
      </c>
      <c r="B25" s="651"/>
      <c r="C25" s="651"/>
      <c r="D25" s="651"/>
      <c r="E25" s="651"/>
      <c r="F25" s="651"/>
      <c r="G25" s="651"/>
      <c r="H25" s="651"/>
      <c r="I25" s="651"/>
      <c r="K25" s="651" t="s">
        <v>49</v>
      </c>
      <c r="L25" s="651"/>
      <c r="M25" s="651"/>
      <c r="N25" s="651"/>
      <c r="O25" s="651"/>
      <c r="P25" s="651"/>
      <c r="Q25" s="651"/>
      <c r="R25" s="651"/>
      <c r="S25" s="651"/>
    </row>
    <row r="26" spans="1:19" ht="66.75" customHeight="1" x14ac:dyDescent="0.3">
      <c r="A26" s="637" t="s">
        <v>435</v>
      </c>
      <c r="B26" s="637"/>
      <c r="C26" s="637"/>
      <c r="D26" s="637"/>
      <c r="E26" s="637"/>
      <c r="F26" s="637"/>
      <c r="G26" s="637"/>
      <c r="H26" s="637"/>
      <c r="I26" s="637"/>
      <c r="K26" s="637" t="s">
        <v>435</v>
      </c>
      <c r="L26" s="637"/>
      <c r="M26" s="637"/>
      <c r="N26" s="637"/>
      <c r="O26" s="637"/>
      <c r="P26" s="637"/>
      <c r="Q26" s="637"/>
      <c r="R26" s="637"/>
      <c r="S26" s="637"/>
    </row>
    <row r="27" spans="1:19" ht="78" customHeight="1" x14ac:dyDescent="0.3">
      <c r="A27" s="647" t="s">
        <v>440</v>
      </c>
      <c r="B27" s="647"/>
      <c r="C27" s="647"/>
      <c r="D27" s="647"/>
      <c r="E27" s="647"/>
      <c r="F27" s="647"/>
      <c r="G27" s="647"/>
      <c r="H27" s="647"/>
      <c r="I27" s="647"/>
      <c r="J27" s="572"/>
      <c r="K27" s="647" t="s">
        <v>440</v>
      </c>
      <c r="L27" s="647"/>
      <c r="M27" s="647"/>
      <c r="N27" s="647"/>
      <c r="O27" s="647"/>
      <c r="P27" s="647"/>
      <c r="Q27" s="647"/>
      <c r="R27" s="647"/>
      <c r="S27" s="647"/>
    </row>
    <row r="28" spans="1:19" ht="12.7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row>
    <row r="29" spans="1:19" ht="382.5" customHeight="1" x14ac:dyDescent="0.3">
      <c r="J29" s="555"/>
      <c r="K29" s="555"/>
    </row>
    <row r="30" spans="1:19" x14ac:dyDescent="0.3">
      <c r="J30" s="555"/>
      <c r="K30" s="555"/>
    </row>
    <row r="54" spans="1:19" x14ac:dyDescent="0.3">
      <c r="A54" s="298"/>
      <c r="B54" s="298"/>
      <c r="C54" s="298"/>
      <c r="D54" s="298"/>
      <c r="E54" s="298"/>
      <c r="F54" s="298"/>
      <c r="G54" s="298"/>
      <c r="I54" s="298"/>
      <c r="J54" s="298"/>
      <c r="K54" s="298"/>
      <c r="M54" s="298"/>
      <c r="N54" s="298"/>
      <c r="O54" s="298"/>
      <c r="P54" s="298"/>
      <c r="Q54" s="298"/>
      <c r="S54" s="298"/>
    </row>
    <row r="55" spans="1:19" x14ac:dyDescent="0.3">
      <c r="A55" s="298"/>
      <c r="B55" s="298"/>
      <c r="C55" s="298"/>
      <c r="D55" s="298"/>
      <c r="E55" s="298"/>
      <c r="F55" s="298"/>
      <c r="G55" s="298"/>
      <c r="I55" s="298"/>
      <c r="J55" s="298"/>
      <c r="K55" s="298"/>
      <c r="M55" s="298"/>
      <c r="N55" s="298"/>
      <c r="O55" s="298"/>
      <c r="P55" s="298"/>
      <c r="Q55" s="298"/>
      <c r="S55" s="298"/>
    </row>
    <row r="56" spans="1:19" x14ac:dyDescent="0.3">
      <c r="A56" s="298"/>
      <c r="B56" s="298"/>
      <c r="C56" s="298"/>
      <c r="D56" s="298"/>
      <c r="E56" s="298"/>
      <c r="F56" s="298"/>
      <c r="G56" s="298"/>
      <c r="I56" s="298"/>
      <c r="J56" s="298"/>
      <c r="K56" s="298"/>
      <c r="M56" s="298"/>
      <c r="N56" s="298"/>
      <c r="O56" s="298"/>
      <c r="P56" s="298"/>
      <c r="Q56" s="298"/>
      <c r="S56" s="298"/>
    </row>
    <row r="57" spans="1:19" x14ac:dyDescent="0.3">
      <c r="A57" s="295" t="s">
        <v>116</v>
      </c>
      <c r="B57" s="101" t="s">
        <v>90</v>
      </c>
      <c r="C57" s="101" t="s">
        <v>91</v>
      </c>
      <c r="D57" s="101" t="s">
        <v>92</v>
      </c>
      <c r="E57" s="101" t="s">
        <v>93</v>
      </c>
      <c r="F57" s="103" t="s">
        <v>110</v>
      </c>
      <c r="G57" s="298"/>
      <c r="I57" s="298"/>
      <c r="J57" s="298"/>
      <c r="K57" s="298"/>
      <c r="M57" s="298"/>
      <c r="N57" s="298"/>
      <c r="O57" s="298"/>
      <c r="P57" s="298"/>
      <c r="Q57" s="298"/>
      <c r="S57" s="298"/>
    </row>
    <row r="58" spans="1:19" x14ac:dyDescent="0.3">
      <c r="A58" s="296"/>
      <c r="B58" s="71"/>
      <c r="C58" s="71"/>
      <c r="D58" s="71"/>
      <c r="E58" s="71"/>
      <c r="F58" s="108"/>
      <c r="G58" s="298"/>
      <c r="I58" s="298"/>
      <c r="J58" s="298"/>
      <c r="K58" s="298"/>
      <c r="M58" s="298"/>
      <c r="N58" s="298"/>
      <c r="O58" s="298"/>
      <c r="P58" s="298"/>
      <c r="Q58" s="298"/>
      <c r="S58" s="298"/>
    </row>
    <row r="59" spans="1:19" x14ac:dyDescent="0.3">
      <c r="A59" s="300" t="s">
        <v>41</v>
      </c>
      <c r="B59" s="227">
        <f>ABS(('30'!C9-'30'!D9)/((('30'!C10^2))+(('30'!D10^2)))^(1/2))</f>
        <v>1.516451224414729</v>
      </c>
      <c r="C59" s="268">
        <f>ABS(('30'!D9-'30'!E9)/((('30'!D10^2))+(('30'!E10^2)))^(1/2))</f>
        <v>2.3548771463665048</v>
      </c>
      <c r="D59" s="227">
        <f>ABS(('30'!E9-'30'!F9)/((('30'!E10^2))+(('30'!F10^2)))^(1/2))</f>
        <v>0.97908830541761271</v>
      </c>
      <c r="E59" s="227">
        <f>ABS(('30'!F9-'30'!G9)/((('30'!F10^2))+(('30'!G10^2)))^(1/2))</f>
        <v>0.41227173803994643</v>
      </c>
      <c r="F59" s="237">
        <f>ABS(('30'!G9-'30'!I9)/((('30'!G10^2))+(('30'!I10^2)))^(1/2))</f>
        <v>1.8812217744430957</v>
      </c>
      <c r="G59" s="86"/>
      <c r="H59" s="86"/>
      <c r="I59" s="298"/>
      <c r="J59" s="298"/>
      <c r="K59" s="298"/>
      <c r="M59" s="298"/>
      <c r="N59" s="298"/>
      <c r="O59" s="298"/>
      <c r="P59" s="298"/>
      <c r="Q59" s="298"/>
      <c r="S59" s="298"/>
    </row>
    <row r="60" spans="1:19" x14ac:dyDescent="0.3">
      <c r="A60" s="300" t="s">
        <v>42</v>
      </c>
      <c r="B60" s="227">
        <f>ABS(('30'!C11-'30'!D11)/((('30'!C12^2))+(('30'!D12^2)))^(1/2))</f>
        <v>0.39301672104288848</v>
      </c>
      <c r="C60" s="268">
        <f>ABS(('30'!D11-'30'!E11)/((('30'!D12^2))+(('30'!E12^2)))^(1/2))</f>
        <v>2.3618010802692733</v>
      </c>
      <c r="D60" s="227">
        <f>ABS(('30'!E11-'30'!F11)/((('30'!E12^2))+(('30'!F12^2)))^(1/2))</f>
        <v>6.269181387052189E-2</v>
      </c>
      <c r="E60" s="268">
        <f>ABS(('30'!F11-'30'!G11)/((('30'!F12^2))+(('30'!G12^2)))^(1/2))</f>
        <v>2.1530167415241115</v>
      </c>
      <c r="F60" s="284">
        <f>ABS(('30'!G11-'30'!I11)/((('30'!G12^2))+(('30'!I12^2)))^(1/2))</f>
        <v>7.2450129390669291</v>
      </c>
      <c r="G60" s="86"/>
      <c r="H60" s="86"/>
      <c r="I60" s="298"/>
      <c r="J60" s="298"/>
      <c r="K60" s="298"/>
      <c r="M60" s="298"/>
      <c r="N60" s="298"/>
      <c r="O60" s="298"/>
      <c r="P60" s="298"/>
      <c r="Q60" s="298"/>
      <c r="S60" s="298"/>
    </row>
    <row r="61" spans="1:19" x14ac:dyDescent="0.3">
      <c r="A61" s="300" t="s">
        <v>56</v>
      </c>
      <c r="B61" s="227">
        <f>ABS(('30'!C13-'30'!D13)/((('30'!C14^2))+(('30'!D14^2)))^(1/2))</f>
        <v>3.170532519271449E-2</v>
      </c>
      <c r="C61" s="268">
        <f>ABS(('30'!D13-'30'!E13)/((('30'!D14^2))+(('30'!E14^2)))^(1/2))</f>
        <v>3.0954874237074006</v>
      </c>
      <c r="D61" s="227">
        <f>ABS(('30'!E13-'30'!F13)/((('30'!E14^2))+(('30'!F14^2)))^(1/2))</f>
        <v>1.0519076053992786</v>
      </c>
      <c r="E61" s="268">
        <f>ABS(('30'!F13-'30'!G13)/((('30'!F14^2))+(('30'!G14^2)))^(1/2))</f>
        <v>1.9746489996047238</v>
      </c>
      <c r="F61" s="284">
        <f>ABS(('30'!G13-'30'!I13)/((('30'!G14^2))+(('30'!I14^2)))^(1/2))</f>
        <v>7.6989937481792552</v>
      </c>
      <c r="G61" s="86"/>
      <c r="H61" s="86"/>
      <c r="I61" s="298"/>
      <c r="J61" s="298"/>
      <c r="K61" s="298"/>
      <c r="M61" s="298"/>
      <c r="N61" s="298"/>
      <c r="O61" s="298"/>
      <c r="P61" s="298"/>
      <c r="Q61" s="298"/>
      <c r="S61" s="298"/>
    </row>
    <row r="62" spans="1:19" x14ac:dyDescent="0.3">
      <c r="A62" s="106"/>
      <c r="B62" s="220"/>
      <c r="C62" s="220"/>
      <c r="D62" s="220"/>
      <c r="E62" s="220"/>
      <c r="F62" s="221"/>
      <c r="G62" s="86"/>
      <c r="H62" s="86"/>
      <c r="I62" s="298"/>
      <c r="J62" s="298"/>
      <c r="K62" s="298"/>
      <c r="M62" s="298"/>
      <c r="N62" s="298"/>
      <c r="O62" s="298"/>
      <c r="P62" s="298"/>
      <c r="Q62" s="298"/>
      <c r="S62" s="298"/>
    </row>
    <row r="63" spans="1:19" x14ac:dyDescent="0.3">
      <c r="A63" s="178"/>
      <c r="B63" s="30"/>
      <c r="C63" s="30"/>
      <c r="D63" s="30"/>
      <c r="E63" s="30"/>
      <c r="F63" s="30"/>
      <c r="G63" s="22"/>
      <c r="H63" s="22"/>
      <c r="I63" s="298"/>
      <c r="J63" s="298"/>
      <c r="K63" s="298"/>
      <c r="M63" s="298"/>
      <c r="N63" s="298"/>
      <c r="O63" s="298"/>
      <c r="P63" s="298"/>
      <c r="Q63" s="298"/>
      <c r="S63" s="298"/>
    </row>
    <row r="64" spans="1:19" x14ac:dyDescent="0.3">
      <c r="A64" s="299" t="s">
        <v>116</v>
      </c>
      <c r="B64" s="101">
        <v>2006</v>
      </c>
      <c r="C64" s="101">
        <v>2009</v>
      </c>
      <c r="D64" s="101">
        <v>2011</v>
      </c>
      <c r="E64" s="101">
        <v>2013</v>
      </c>
      <c r="F64" s="101">
        <v>2015</v>
      </c>
      <c r="G64" s="102">
        <v>2017</v>
      </c>
      <c r="H64" s="493"/>
      <c r="I64" s="298"/>
      <c r="J64" s="298"/>
      <c r="K64" s="298"/>
      <c r="M64" s="298"/>
      <c r="N64" s="298"/>
      <c r="O64" s="298"/>
      <c r="P64" s="298"/>
      <c r="Q64" s="298"/>
      <c r="S64" s="298"/>
    </row>
    <row r="65" spans="1:19" x14ac:dyDescent="0.3">
      <c r="A65" s="300"/>
      <c r="B65" s="297"/>
      <c r="C65" s="297"/>
      <c r="D65" s="297"/>
      <c r="E65" s="297"/>
      <c r="F65" s="297"/>
      <c r="G65" s="3"/>
      <c r="H65" s="12"/>
      <c r="I65" s="298"/>
      <c r="J65" s="298"/>
      <c r="K65" s="298"/>
      <c r="M65" s="298"/>
      <c r="N65" s="298"/>
      <c r="O65" s="298"/>
      <c r="P65" s="298"/>
      <c r="Q65" s="298"/>
      <c r="S65" s="298"/>
    </row>
    <row r="66" spans="1:19" x14ac:dyDescent="0.3">
      <c r="A66" s="300" t="s">
        <v>130</v>
      </c>
      <c r="B66" s="40">
        <f>ABS(('30'!C13-'30'!C15)/((('30'!C14^2))+(('30'!C16^2)))^(1/2))</f>
        <v>15.94703467582692</v>
      </c>
      <c r="C66" s="40">
        <f>ABS(('30'!D13-'30'!D15)/((('30'!D14^2))+(('30'!D16^2)))^(1/2))</f>
        <v>13.627290934442589</v>
      </c>
      <c r="D66" s="40">
        <f>ABS(('30'!E13-'30'!E15)/((('30'!E14^2))+(('30'!E16^2)))^(1/2))</f>
        <v>11.670728237480619</v>
      </c>
      <c r="E66" s="40">
        <f>ABS(('30'!F13-'30'!F15)/((('30'!F14^2))+(('30'!F16^2)))^(1/2))</f>
        <v>13.6123214454118</v>
      </c>
      <c r="F66" s="40">
        <f>ABS(('30'!G13-'30'!G15)/((('30'!G14^2))+(('30'!G16^2)))^(1/2))</f>
        <v>18.024599353304989</v>
      </c>
      <c r="G66" s="6">
        <f>ABS(('30'!I13-'30'!I15)/((('30'!I14^2))+(('30'!I16^2)))^(1/2))</f>
        <v>18.962587255461866</v>
      </c>
      <c r="H66" s="308"/>
      <c r="I66" s="298"/>
      <c r="J66" s="298"/>
      <c r="K66" s="298"/>
      <c r="M66" s="298"/>
      <c r="N66" s="298"/>
      <c r="O66" s="298"/>
      <c r="P66" s="298"/>
      <c r="Q66" s="298"/>
      <c r="S66" s="298"/>
    </row>
    <row r="67" spans="1:19" x14ac:dyDescent="0.3">
      <c r="A67" s="89"/>
      <c r="B67" s="70"/>
      <c r="C67" s="90"/>
      <c r="D67" s="41"/>
      <c r="E67" s="41"/>
      <c r="F67" s="41"/>
      <c r="G67" s="4"/>
      <c r="H67" s="12"/>
      <c r="I67" s="298"/>
      <c r="J67" s="298"/>
      <c r="K67" s="298"/>
      <c r="M67" s="298"/>
      <c r="N67" s="298"/>
      <c r="O67" s="298"/>
      <c r="P67" s="298"/>
      <c r="Q67" s="298"/>
      <c r="S67" s="298"/>
    </row>
    <row r="68" spans="1:19" x14ac:dyDescent="0.3">
      <c r="A68" s="298"/>
      <c r="B68" s="298"/>
      <c r="C68" s="298"/>
      <c r="D68" s="298"/>
      <c r="E68" s="298"/>
      <c r="F68" s="298"/>
      <c r="G68" s="298"/>
      <c r="I68" s="298"/>
      <c r="J68" s="298"/>
      <c r="K68" s="298"/>
      <c r="M68" s="298"/>
      <c r="N68" s="298"/>
      <c r="O68" s="298"/>
      <c r="P68" s="298"/>
      <c r="Q68" s="298"/>
      <c r="S68" s="298"/>
    </row>
  </sheetData>
  <mergeCells count="24">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 ref="K23:S23"/>
    <mergeCell ref="K24:S24"/>
    <mergeCell ref="K25:S25"/>
    <mergeCell ref="A21:I21"/>
    <mergeCell ref="A22:I22"/>
    <mergeCell ref="A23:I23"/>
    <mergeCell ref="A24:I24"/>
    <mergeCell ref="A25:I25"/>
  </mergeCells>
  <conditionalFormatting sqref="L31:L32">
    <cfRule type="cellIs" dxfId="92" priority="2" operator="greaterThan">
      <formula>1.96</formula>
    </cfRule>
  </conditionalFormatting>
  <conditionalFormatting sqref="L34:L35">
    <cfRule type="cellIs" dxfId="91" priority="1" operator="greaterThan">
      <formula>1.96</formula>
    </cfRule>
  </conditionalFormatting>
  <hyperlinks>
    <hyperlink ref="A1" location="Indice!A1" display="Indice" xr:uid="{CF5955F7-0071-44BF-9DB1-4FC8EC4C0307}"/>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2"/>
  <dimension ref="A1:S28"/>
  <sheetViews>
    <sheetView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c r="B2" s="10"/>
      <c r="C2" s="10"/>
      <c r="D2" s="10"/>
      <c r="K2" s="10"/>
      <c r="L2" s="10"/>
    </row>
    <row r="3" spans="1:19" x14ac:dyDescent="0.3">
      <c r="A3" s="649" t="s">
        <v>188</v>
      </c>
      <c r="B3" s="649"/>
      <c r="C3" s="649"/>
      <c r="D3" s="649"/>
      <c r="E3" s="649"/>
      <c r="F3" s="649"/>
      <c r="G3" s="649"/>
      <c r="H3" s="649"/>
      <c r="I3" s="649"/>
      <c r="K3" s="649" t="s">
        <v>189</v>
      </c>
      <c r="L3" s="649"/>
      <c r="M3" s="649"/>
      <c r="N3" s="649"/>
      <c r="O3" s="649"/>
      <c r="P3" s="649"/>
      <c r="Q3" s="649"/>
      <c r="R3" s="649"/>
      <c r="S3" s="649"/>
    </row>
    <row r="4" spans="1:19" ht="12.75" customHeight="1" x14ac:dyDescent="0.3">
      <c r="A4" s="649" t="s">
        <v>114</v>
      </c>
      <c r="B4" s="649"/>
      <c r="C4" s="649"/>
      <c r="D4" s="649"/>
      <c r="E4" s="649"/>
      <c r="F4" s="649"/>
      <c r="G4" s="649"/>
      <c r="H4" s="649"/>
      <c r="I4" s="649"/>
      <c r="K4" s="649" t="s">
        <v>114</v>
      </c>
      <c r="L4" s="649"/>
      <c r="M4" s="649"/>
      <c r="N4" s="649"/>
      <c r="O4" s="649"/>
      <c r="P4" s="649"/>
      <c r="Q4" s="649"/>
      <c r="R4" s="649"/>
      <c r="S4" s="649"/>
    </row>
    <row r="5" spans="1:19" x14ac:dyDescent="0.3">
      <c r="A5" s="642" t="s">
        <v>153</v>
      </c>
      <c r="B5" s="642"/>
      <c r="C5" s="642"/>
      <c r="D5" s="642"/>
      <c r="E5" s="642"/>
      <c r="F5" s="642"/>
      <c r="G5" s="642"/>
      <c r="H5" s="642"/>
      <c r="I5" s="642"/>
      <c r="K5" s="642" t="s">
        <v>129</v>
      </c>
      <c r="L5" s="642"/>
      <c r="M5" s="642"/>
      <c r="N5" s="642"/>
      <c r="O5" s="642"/>
      <c r="P5" s="642"/>
      <c r="Q5" s="642"/>
      <c r="R5" s="642"/>
      <c r="S5" s="642"/>
    </row>
    <row r="6" spans="1:19" x14ac:dyDescent="0.3">
      <c r="A6" s="11"/>
      <c r="B6" s="11"/>
      <c r="C6" s="11"/>
      <c r="D6" s="11"/>
      <c r="E6" s="11"/>
      <c r="K6" s="11"/>
      <c r="L6" s="11"/>
      <c r="M6" s="11"/>
      <c r="N6" s="11"/>
      <c r="O6" s="11"/>
    </row>
    <row r="7" spans="1:19" ht="12.75" customHeight="1" x14ac:dyDescent="0.3">
      <c r="A7" s="365"/>
      <c r="B7" s="75"/>
      <c r="C7" s="91">
        <v>2006</v>
      </c>
      <c r="D7" s="91">
        <v>2009</v>
      </c>
      <c r="E7" s="91">
        <v>2011</v>
      </c>
      <c r="F7" s="91">
        <v>2013</v>
      </c>
      <c r="G7" s="91">
        <v>2015</v>
      </c>
      <c r="H7" s="91">
        <v>2017</v>
      </c>
      <c r="I7" s="226">
        <v>2020</v>
      </c>
      <c r="K7" s="365"/>
      <c r="L7" s="75"/>
      <c r="M7" s="91">
        <v>2006</v>
      </c>
      <c r="N7" s="91">
        <v>2009</v>
      </c>
      <c r="O7" s="91">
        <v>2011</v>
      </c>
      <c r="P7" s="91">
        <v>2013</v>
      </c>
      <c r="Q7" s="91">
        <v>2015</v>
      </c>
      <c r="R7" s="91">
        <v>2017</v>
      </c>
      <c r="S7" s="226">
        <v>2020</v>
      </c>
    </row>
    <row r="8" spans="1:19" ht="12.75" customHeight="1" x14ac:dyDescent="0.3">
      <c r="A8" s="82"/>
      <c r="B8" s="322"/>
      <c r="C8" s="322"/>
      <c r="D8" s="322"/>
      <c r="E8" s="322"/>
      <c r="F8" s="322"/>
      <c r="G8" s="322"/>
      <c r="H8" s="483"/>
      <c r="I8" s="3"/>
      <c r="K8" s="82"/>
      <c r="L8" s="322"/>
      <c r="M8" s="322"/>
      <c r="N8" s="322"/>
      <c r="O8" s="322"/>
      <c r="P8" s="322"/>
      <c r="Q8" s="322"/>
      <c r="R8" s="483"/>
      <c r="S8" s="3"/>
    </row>
    <row r="9" spans="1:19" ht="12.75" customHeight="1" x14ac:dyDescent="0.3">
      <c r="A9" s="332" t="s">
        <v>41</v>
      </c>
      <c r="B9" s="22" t="s">
        <v>88</v>
      </c>
      <c r="C9" s="306">
        <v>60.270434617723403</v>
      </c>
      <c r="D9" s="306">
        <v>61.767074792555086</v>
      </c>
      <c r="E9" s="306">
        <v>67.586069387212547</v>
      </c>
      <c r="F9" s="306">
        <v>65.235909603640749</v>
      </c>
      <c r="G9" s="306">
        <v>69.908404955009487</v>
      </c>
      <c r="H9" s="306">
        <v>64.87678937225003</v>
      </c>
      <c r="I9" s="370">
        <v>40.445379682865806</v>
      </c>
      <c r="J9" s="34"/>
      <c r="K9" s="332" t="s">
        <v>41</v>
      </c>
      <c r="L9" s="22" t="s">
        <v>88</v>
      </c>
      <c r="M9" s="341">
        <v>276531</v>
      </c>
      <c r="N9" s="341">
        <v>197856</v>
      </c>
      <c r="O9" s="341">
        <v>193211</v>
      </c>
      <c r="P9" s="341">
        <v>100629</v>
      </c>
      <c r="Q9" s="341">
        <v>86627</v>
      </c>
      <c r="R9" s="341">
        <v>53524</v>
      </c>
      <c r="S9" s="446">
        <v>73230</v>
      </c>
    </row>
    <row r="10" spans="1:19" ht="12.75" customHeight="1" x14ac:dyDescent="0.3">
      <c r="A10" s="332"/>
      <c r="B10" s="22" t="s">
        <v>89</v>
      </c>
      <c r="C10" s="306">
        <v>0.91635224426712514</v>
      </c>
      <c r="D10" s="306">
        <v>1.1594720848015416</v>
      </c>
      <c r="E10" s="306">
        <v>1.8900568287670312</v>
      </c>
      <c r="F10" s="306">
        <v>1.587429785858514</v>
      </c>
      <c r="G10" s="306">
        <v>1.5149765536890127</v>
      </c>
      <c r="H10" s="306">
        <v>2.191715463276954</v>
      </c>
      <c r="I10" s="370">
        <v>1.6409106154752475</v>
      </c>
      <c r="J10" s="34"/>
      <c r="K10" s="332"/>
      <c r="L10" s="22" t="s">
        <v>89</v>
      </c>
      <c r="M10" s="341">
        <v>8240.790576280493</v>
      </c>
      <c r="N10" s="341">
        <v>7412.4323273296422</v>
      </c>
      <c r="O10" s="341">
        <v>15042.181291423323</v>
      </c>
      <c r="P10" s="341">
        <v>5108.5656147996551</v>
      </c>
      <c r="Q10" s="341">
        <v>4090.3402981798263</v>
      </c>
      <c r="R10" s="341">
        <v>3602.8913731767539</v>
      </c>
      <c r="S10" s="446">
        <v>4118.0930386234304</v>
      </c>
    </row>
    <row r="11" spans="1:19" ht="12.75" customHeight="1" x14ac:dyDescent="0.3">
      <c r="A11" s="332" t="s">
        <v>42</v>
      </c>
      <c r="B11" s="22" t="s">
        <v>88</v>
      </c>
      <c r="C11" s="306">
        <v>44.575716584028186</v>
      </c>
      <c r="D11" s="306">
        <v>45.584363887659833</v>
      </c>
      <c r="E11" s="306">
        <v>46.115324058215144</v>
      </c>
      <c r="F11" s="306">
        <v>46.09601731079092</v>
      </c>
      <c r="G11" s="306">
        <v>51.466518617302889</v>
      </c>
      <c r="H11" s="306">
        <v>53.422725141160008</v>
      </c>
      <c r="I11" s="370">
        <v>43.299484894189135</v>
      </c>
      <c r="J11" s="34"/>
      <c r="K11" s="332" t="s">
        <v>42</v>
      </c>
      <c r="L11" s="22" t="s">
        <v>88</v>
      </c>
      <c r="M11" s="341">
        <v>351603</v>
      </c>
      <c r="N11" s="341">
        <v>308045</v>
      </c>
      <c r="O11" s="341">
        <v>293477</v>
      </c>
      <c r="P11" s="341">
        <v>198542</v>
      </c>
      <c r="Q11" s="341">
        <v>179841</v>
      </c>
      <c r="R11" s="341">
        <v>140123</v>
      </c>
      <c r="S11" s="446">
        <v>120289</v>
      </c>
    </row>
    <row r="12" spans="1:19" ht="12.75" customHeight="1" x14ac:dyDescent="0.3">
      <c r="A12" s="332"/>
      <c r="B12" s="22" t="s">
        <v>89</v>
      </c>
      <c r="C12" s="306">
        <v>0.70518075625549681</v>
      </c>
      <c r="D12" s="306">
        <v>0.81426925912286618</v>
      </c>
      <c r="E12" s="306">
        <v>1.1754538277914464</v>
      </c>
      <c r="F12" s="306">
        <v>1.0586905372169728</v>
      </c>
      <c r="G12" s="306">
        <v>0.92115607722929138</v>
      </c>
      <c r="H12" s="306">
        <v>1.2839426350218013</v>
      </c>
      <c r="I12" s="370">
        <v>1.3969912961486282</v>
      </c>
      <c r="J12" s="34"/>
      <c r="K12" s="332"/>
      <c r="L12" s="22" t="s">
        <v>89</v>
      </c>
      <c r="M12" s="341">
        <v>10321.476964403339</v>
      </c>
      <c r="N12" s="341">
        <v>9258.7722775740676</v>
      </c>
      <c r="O12" s="341">
        <v>13287.866619797298</v>
      </c>
      <c r="P12" s="341">
        <v>7665.5207242212746</v>
      </c>
      <c r="Q12" s="341">
        <v>5677.8642629736278</v>
      </c>
      <c r="R12" s="341">
        <v>5604.8662690514611</v>
      </c>
      <c r="S12" s="446">
        <v>5640.8586645208761</v>
      </c>
    </row>
    <row r="13" spans="1:19" ht="18.75" customHeight="1" x14ac:dyDescent="0.3">
      <c r="A13" s="332" t="s">
        <v>112</v>
      </c>
      <c r="B13" s="22" t="s">
        <v>88</v>
      </c>
      <c r="C13" s="306">
        <v>50.347629116523485</v>
      </c>
      <c r="D13" s="306">
        <v>50.788428814520707</v>
      </c>
      <c r="E13" s="306">
        <v>52.77054925228132</v>
      </c>
      <c r="F13" s="306">
        <v>51.143139453782091</v>
      </c>
      <c r="G13" s="306">
        <v>56.294312007233579</v>
      </c>
      <c r="H13" s="306">
        <v>56.16</v>
      </c>
      <c r="I13" s="371">
        <v>42.173314213735601</v>
      </c>
      <c r="J13" s="34"/>
      <c r="K13" s="332" t="s">
        <v>112</v>
      </c>
      <c r="L13" s="22" t="s">
        <v>88</v>
      </c>
      <c r="M13" s="341">
        <v>628134</v>
      </c>
      <c r="N13" s="341">
        <v>505901</v>
      </c>
      <c r="O13" s="341">
        <v>486688</v>
      </c>
      <c r="P13" s="341">
        <v>299171</v>
      </c>
      <c r="Q13" s="341">
        <v>266468</v>
      </c>
      <c r="R13" s="341">
        <v>193647</v>
      </c>
      <c r="S13" s="446">
        <v>193519</v>
      </c>
    </row>
    <row r="14" spans="1:19" ht="12.75" customHeight="1" x14ac:dyDescent="0.3">
      <c r="A14" s="332"/>
      <c r="B14" s="22" t="s">
        <v>89</v>
      </c>
      <c r="C14" s="306">
        <v>0.56217974727784192</v>
      </c>
      <c r="D14" s="306">
        <v>0.69789940194145217</v>
      </c>
      <c r="E14" s="306">
        <v>1.0624083877964059</v>
      </c>
      <c r="F14" s="306">
        <v>0.90586059316583278</v>
      </c>
      <c r="G14" s="306">
        <v>0.82263335050318787</v>
      </c>
      <c r="H14" s="306">
        <v>1.1830000000000001</v>
      </c>
      <c r="I14" s="371">
        <v>1.0203662943055092</v>
      </c>
      <c r="K14" s="332"/>
      <c r="L14" s="22" t="s">
        <v>89</v>
      </c>
      <c r="M14" s="341">
        <v>14170.542074586056</v>
      </c>
      <c r="N14" s="341">
        <v>13302.049104549329</v>
      </c>
      <c r="O14" s="341">
        <v>21109.125379155073</v>
      </c>
      <c r="P14" s="341">
        <v>9699.0848176910768</v>
      </c>
      <c r="Q14" s="341">
        <v>7581.129705842156</v>
      </c>
      <c r="R14" s="341">
        <v>7119.1748994928066</v>
      </c>
      <c r="S14" s="446">
        <v>6852.6531183619672</v>
      </c>
    </row>
    <row r="15" spans="1:19" ht="12.75" customHeight="1" x14ac:dyDescent="0.3">
      <c r="A15" s="332" t="s">
        <v>21</v>
      </c>
      <c r="B15" s="22" t="s">
        <v>88</v>
      </c>
      <c r="C15" s="306">
        <v>28.503576089399402</v>
      </c>
      <c r="D15" s="306">
        <v>28.909370306337607</v>
      </c>
      <c r="E15" s="306">
        <v>27.806450543150479</v>
      </c>
      <c r="F15" s="306">
        <v>26.131689029947459</v>
      </c>
      <c r="G15" s="306">
        <v>28.905230746710945</v>
      </c>
      <c r="H15" s="306">
        <v>28.809500894732281</v>
      </c>
      <c r="I15" s="370">
        <v>22.322815152287472</v>
      </c>
      <c r="K15" s="332" t="s">
        <v>21</v>
      </c>
      <c r="L15" s="22" t="s">
        <v>88</v>
      </c>
      <c r="M15" s="341">
        <v>1509233</v>
      </c>
      <c r="N15" s="341">
        <v>1582346</v>
      </c>
      <c r="O15" s="341">
        <v>1660220</v>
      </c>
      <c r="P15" s="341">
        <v>1745012</v>
      </c>
      <c r="Q15" s="341">
        <v>2037876</v>
      </c>
      <c r="R15" s="341">
        <v>2164257</v>
      </c>
      <c r="S15" s="446">
        <v>1605462</v>
      </c>
    </row>
    <row r="16" spans="1:19" ht="12.75" customHeight="1" x14ac:dyDescent="0.3">
      <c r="A16" s="332"/>
      <c r="B16" s="22" t="s">
        <v>89</v>
      </c>
      <c r="C16" s="306">
        <v>0.33657477859492085</v>
      </c>
      <c r="D16" s="306">
        <v>0.40505944081123857</v>
      </c>
      <c r="E16" s="306">
        <v>0.49614154937748145</v>
      </c>
      <c r="F16" s="306">
        <v>0.52073102308678865</v>
      </c>
      <c r="G16" s="306">
        <v>0.28241300219235083</v>
      </c>
      <c r="H16" s="306">
        <v>0.3488368957754644</v>
      </c>
      <c r="I16" s="370">
        <v>0.34159945371166989</v>
      </c>
      <c r="K16" s="332"/>
      <c r="L16" s="22" t="s">
        <v>89</v>
      </c>
      <c r="M16" s="341">
        <v>22187.554504284544</v>
      </c>
      <c r="N16" s="341">
        <v>28974.370982841199</v>
      </c>
      <c r="O16" s="341">
        <v>54174.816413578264</v>
      </c>
      <c r="P16" s="341">
        <v>53170.958425317222</v>
      </c>
      <c r="Q16" s="341">
        <v>25751.335253939764</v>
      </c>
      <c r="R16" s="341">
        <v>30846.290618578936</v>
      </c>
      <c r="S16" s="446">
        <v>23358.154563131004</v>
      </c>
    </row>
    <row r="17" spans="1:19" ht="12.75" customHeight="1" x14ac:dyDescent="0.3">
      <c r="A17" s="332" t="s">
        <v>6</v>
      </c>
      <c r="B17" s="22" t="s">
        <v>88</v>
      </c>
      <c r="C17" s="306">
        <v>32.669044356852844</v>
      </c>
      <c r="D17" s="306">
        <v>32.278007520133499</v>
      </c>
      <c r="E17" s="306">
        <v>31.146653636835929</v>
      </c>
      <c r="F17" s="306">
        <v>28.146206729425437</v>
      </c>
      <c r="G17" s="306">
        <v>30.628429732469236</v>
      </c>
      <c r="H17" s="306">
        <v>30.009870060117638</v>
      </c>
      <c r="I17" s="370">
        <v>23.513359035793098</v>
      </c>
      <c r="K17" s="332" t="s">
        <v>6</v>
      </c>
      <c r="L17" s="22" t="s">
        <v>88</v>
      </c>
      <c r="M17" s="341">
        <v>2137367</v>
      </c>
      <c r="N17" s="341">
        <v>2088247</v>
      </c>
      <c r="O17" s="341">
        <v>2146908</v>
      </c>
      <c r="P17" s="341">
        <v>2044183</v>
      </c>
      <c r="Q17" s="341">
        <v>2304344</v>
      </c>
      <c r="R17" s="341">
        <v>2357904</v>
      </c>
      <c r="S17" s="446">
        <v>1798981</v>
      </c>
    </row>
    <row r="18" spans="1:19" ht="12.75" customHeight="1" x14ac:dyDescent="0.3">
      <c r="A18" s="332"/>
      <c r="B18" s="22" t="s">
        <v>89</v>
      </c>
      <c r="C18" s="306">
        <v>0.31693552961052357</v>
      </c>
      <c r="D18" s="306">
        <v>0.39485041175834884</v>
      </c>
      <c r="E18" s="306">
        <v>0.47804235534445599</v>
      </c>
      <c r="F18" s="306">
        <v>0.49381939483919635</v>
      </c>
      <c r="G18" s="306">
        <v>0.28147927479264301</v>
      </c>
      <c r="H18" s="306">
        <v>0.34957952148758686</v>
      </c>
      <c r="I18" s="370">
        <v>0.33998449011699172</v>
      </c>
      <c r="K18" s="332"/>
      <c r="L18" s="22" t="s">
        <v>89</v>
      </c>
      <c r="M18" s="341">
        <v>26301.823965901953</v>
      </c>
      <c r="N18" s="341">
        <v>33831.051707439663</v>
      </c>
      <c r="O18" s="341">
        <v>65445.761614993848</v>
      </c>
      <c r="P18" s="341">
        <v>56492.947795614549</v>
      </c>
      <c r="Q18" s="341">
        <v>27885.869069066172</v>
      </c>
      <c r="R18" s="341">
        <v>32515.677711368859</v>
      </c>
      <c r="S18" s="446">
        <v>25503.140566256596</v>
      </c>
    </row>
    <row r="19" spans="1:19" ht="12.75" customHeight="1" x14ac:dyDescent="0.3">
      <c r="A19" s="106"/>
      <c r="B19" s="11"/>
      <c r="C19" s="58"/>
      <c r="D19" s="58"/>
      <c r="E19" s="58"/>
      <c r="F19" s="58"/>
      <c r="G19" s="58"/>
      <c r="H19" s="58"/>
      <c r="I19" s="431"/>
      <c r="K19" s="106"/>
      <c r="L19" s="11"/>
      <c r="M19" s="58"/>
      <c r="N19" s="58"/>
      <c r="O19" s="58"/>
      <c r="P19" s="58"/>
      <c r="Q19" s="58"/>
      <c r="R19" s="58"/>
      <c r="S19" s="431"/>
    </row>
    <row r="20" spans="1:19" ht="16.5" customHeight="1" x14ac:dyDescent="0.3">
      <c r="A20" s="650" t="s">
        <v>115</v>
      </c>
      <c r="B20" s="650"/>
      <c r="C20" s="650"/>
      <c r="D20" s="650"/>
      <c r="E20" s="650"/>
      <c r="F20" s="650"/>
      <c r="G20" s="650"/>
      <c r="H20" s="650"/>
      <c r="I20" s="650"/>
      <c r="K20" s="650" t="s">
        <v>115</v>
      </c>
      <c r="L20" s="650"/>
      <c r="M20" s="650"/>
      <c r="N20" s="650"/>
      <c r="O20" s="650"/>
      <c r="P20" s="650"/>
      <c r="Q20" s="650"/>
      <c r="R20" s="650"/>
      <c r="S20" s="650"/>
    </row>
    <row r="21" spans="1:19" ht="12.75" customHeight="1" x14ac:dyDescent="0.3">
      <c r="A21" s="651" t="s">
        <v>45</v>
      </c>
      <c r="B21" s="651"/>
      <c r="C21" s="651"/>
      <c r="D21" s="651"/>
      <c r="E21" s="651"/>
      <c r="F21" s="651"/>
      <c r="G21" s="651"/>
      <c r="H21" s="651"/>
      <c r="I21" s="651"/>
      <c r="K21" s="651" t="s">
        <v>45</v>
      </c>
      <c r="L21" s="651"/>
      <c r="M21" s="651"/>
      <c r="N21" s="651"/>
      <c r="O21" s="651"/>
      <c r="P21" s="651"/>
      <c r="Q21" s="651"/>
      <c r="R21" s="651"/>
      <c r="S21" s="651"/>
    </row>
    <row r="22" spans="1:19" ht="12.75" customHeight="1" x14ac:dyDescent="0.3">
      <c r="A22" s="651" t="s">
        <v>136</v>
      </c>
      <c r="B22" s="651"/>
      <c r="C22" s="651"/>
      <c r="D22" s="651"/>
      <c r="E22" s="651"/>
      <c r="F22" s="651"/>
      <c r="G22" s="651"/>
      <c r="H22" s="651"/>
      <c r="I22" s="651"/>
      <c r="K22" s="651" t="s">
        <v>136</v>
      </c>
      <c r="L22" s="651"/>
      <c r="M22" s="651"/>
      <c r="N22" s="651"/>
      <c r="O22" s="651"/>
      <c r="P22" s="651"/>
      <c r="Q22" s="651"/>
      <c r="R22" s="651"/>
      <c r="S22" s="651"/>
    </row>
    <row r="23" spans="1:19" ht="12.75" customHeight="1" x14ac:dyDescent="0.3">
      <c r="A23" s="651" t="s">
        <v>47</v>
      </c>
      <c r="B23" s="651"/>
      <c r="C23" s="651"/>
      <c r="D23" s="651"/>
      <c r="E23" s="651"/>
      <c r="F23" s="651"/>
      <c r="G23" s="651"/>
      <c r="H23" s="651"/>
      <c r="I23" s="651"/>
      <c r="K23" s="651" t="s">
        <v>47</v>
      </c>
      <c r="L23" s="651"/>
      <c r="M23" s="651"/>
      <c r="N23" s="651"/>
      <c r="O23" s="651"/>
      <c r="P23" s="651"/>
      <c r="Q23" s="651"/>
      <c r="R23" s="651"/>
      <c r="S23" s="651"/>
    </row>
    <row r="24" spans="1:19" ht="29.25" customHeight="1" x14ac:dyDescent="0.3">
      <c r="A24" s="651" t="s">
        <v>48</v>
      </c>
      <c r="B24" s="651"/>
      <c r="C24" s="651"/>
      <c r="D24" s="651"/>
      <c r="E24" s="651"/>
      <c r="F24" s="651"/>
      <c r="G24" s="651"/>
      <c r="H24" s="651"/>
      <c r="I24" s="651"/>
      <c r="K24" s="651" t="s">
        <v>48</v>
      </c>
      <c r="L24" s="651"/>
      <c r="M24" s="651"/>
      <c r="N24" s="651"/>
      <c r="O24" s="651"/>
      <c r="P24" s="651"/>
      <c r="Q24" s="651"/>
      <c r="R24" s="651"/>
      <c r="S24" s="651"/>
    </row>
    <row r="25" spans="1:19" ht="12.75" customHeight="1" x14ac:dyDescent="0.3">
      <c r="A25" s="651" t="s">
        <v>49</v>
      </c>
      <c r="B25" s="651"/>
      <c r="C25" s="651"/>
      <c r="D25" s="651"/>
      <c r="E25" s="651"/>
      <c r="F25" s="651"/>
      <c r="G25" s="651"/>
      <c r="H25" s="651"/>
      <c r="I25" s="651"/>
      <c r="K25" s="651" t="s">
        <v>49</v>
      </c>
      <c r="L25" s="651"/>
      <c r="M25" s="651"/>
      <c r="N25" s="651"/>
      <c r="O25" s="651"/>
      <c r="P25" s="651"/>
      <c r="Q25" s="651"/>
      <c r="R25" s="651"/>
      <c r="S25" s="651"/>
    </row>
    <row r="26" spans="1:19" ht="54" customHeight="1" x14ac:dyDescent="0.3">
      <c r="A26" s="637" t="s">
        <v>435</v>
      </c>
      <c r="B26" s="637"/>
      <c r="C26" s="637"/>
      <c r="D26" s="637"/>
      <c r="E26" s="637"/>
      <c r="F26" s="637"/>
      <c r="G26" s="637"/>
      <c r="H26" s="637"/>
      <c r="I26" s="637"/>
      <c r="K26" s="637" t="s">
        <v>435</v>
      </c>
      <c r="L26" s="637"/>
      <c r="M26" s="637"/>
      <c r="N26" s="637"/>
      <c r="O26" s="637"/>
      <c r="P26" s="637"/>
      <c r="Q26" s="637"/>
      <c r="R26" s="637"/>
      <c r="S26" s="637"/>
    </row>
    <row r="27" spans="1:19" ht="78" customHeight="1" x14ac:dyDescent="0.3">
      <c r="A27" s="647" t="s">
        <v>440</v>
      </c>
      <c r="B27" s="647"/>
      <c r="C27" s="647"/>
      <c r="D27" s="647"/>
      <c r="E27" s="647"/>
      <c r="F27" s="647"/>
      <c r="G27" s="647"/>
      <c r="H27" s="647"/>
      <c r="I27" s="647"/>
      <c r="J27" s="572"/>
      <c r="K27" s="647" t="s">
        <v>440</v>
      </c>
      <c r="L27" s="647"/>
      <c r="M27" s="647"/>
      <c r="N27" s="647"/>
      <c r="O27" s="647"/>
      <c r="P27" s="647"/>
      <c r="Q27" s="647"/>
      <c r="R27" s="647"/>
      <c r="S27" s="647"/>
    </row>
    <row r="28" spans="1:19" ht="12.7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row>
  </sheetData>
  <mergeCells count="24">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 ref="K23:S23"/>
    <mergeCell ref="K24:S24"/>
    <mergeCell ref="K25:S25"/>
    <mergeCell ref="A21:I21"/>
    <mergeCell ref="A22:I22"/>
    <mergeCell ref="A23:I23"/>
    <mergeCell ref="A24:I24"/>
    <mergeCell ref="A25:I25"/>
  </mergeCells>
  <conditionalFormatting sqref="L31:L32">
    <cfRule type="cellIs" dxfId="90" priority="2" operator="greaterThan">
      <formula>1.96</formula>
    </cfRule>
  </conditionalFormatting>
  <conditionalFormatting sqref="L34:L35">
    <cfRule type="cellIs" dxfId="89" priority="1" operator="greaterThan">
      <formula>1.96</formula>
    </cfRule>
  </conditionalFormatting>
  <hyperlinks>
    <hyperlink ref="A1" location="Indice!A1" display="Indice" xr:uid="{516B71E9-95C1-4B88-A932-44D1A1833B9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33"/>
  <dimension ref="A1:P45"/>
  <sheetViews>
    <sheetView workbookViewId="0">
      <selection activeCell="A27" sqref="A27:I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6" s="331" customFormat="1" x14ac:dyDescent="0.3">
      <c r="A1" s="548" t="s">
        <v>257</v>
      </c>
    </row>
    <row r="2" spans="1:16" x14ac:dyDescent="0.3">
      <c r="A2" s="10"/>
      <c r="B2" s="10"/>
      <c r="C2" s="10"/>
      <c r="D2" s="10"/>
    </row>
    <row r="3" spans="1:16" x14ac:dyDescent="0.3">
      <c r="A3" s="649" t="s">
        <v>85</v>
      </c>
      <c r="B3" s="649"/>
      <c r="C3" s="649"/>
      <c r="D3" s="649"/>
      <c r="E3" s="649"/>
      <c r="F3" s="649"/>
      <c r="G3" s="649"/>
      <c r="H3" s="649"/>
      <c r="I3" s="649"/>
    </row>
    <row r="4" spans="1:16" x14ac:dyDescent="0.3">
      <c r="A4" s="649" t="s">
        <v>243</v>
      </c>
      <c r="B4" s="649"/>
      <c r="C4" s="649"/>
      <c r="D4" s="649"/>
      <c r="E4" s="649"/>
      <c r="F4" s="649"/>
      <c r="G4" s="649"/>
      <c r="H4" s="649"/>
      <c r="I4" s="649"/>
    </row>
    <row r="5" spans="1:16" ht="12.75" customHeight="1" x14ac:dyDescent="0.3">
      <c r="A5" s="642" t="s">
        <v>126</v>
      </c>
      <c r="B5" s="642"/>
      <c r="C5" s="642"/>
      <c r="D5" s="642"/>
      <c r="E5" s="642"/>
      <c r="F5" s="642"/>
      <c r="G5" s="642"/>
      <c r="H5" s="642"/>
      <c r="I5" s="642"/>
    </row>
    <row r="6" spans="1:16" x14ac:dyDescent="0.3">
      <c r="A6" s="11"/>
      <c r="B6" s="11"/>
      <c r="C6" s="11"/>
      <c r="D6" s="11"/>
      <c r="E6" s="11"/>
    </row>
    <row r="7" spans="1:16" ht="12.75" customHeight="1" x14ac:dyDescent="0.3">
      <c r="A7" s="365"/>
      <c r="B7" s="75"/>
      <c r="C7" s="91">
        <v>2006</v>
      </c>
      <c r="D7" s="91">
        <v>2009</v>
      </c>
      <c r="E7" s="91">
        <v>2011</v>
      </c>
      <c r="F7" s="91">
        <v>2013</v>
      </c>
      <c r="G7" s="91">
        <v>2015</v>
      </c>
      <c r="H7" s="91">
        <v>2017</v>
      </c>
      <c r="I7" s="226">
        <v>2020</v>
      </c>
    </row>
    <row r="8" spans="1:16" ht="12.75" customHeight="1" x14ac:dyDescent="0.3">
      <c r="A8" s="82"/>
      <c r="B8" s="322"/>
      <c r="C8" s="322"/>
      <c r="D8" s="322"/>
      <c r="E8" s="322"/>
      <c r="F8" s="322"/>
      <c r="G8" s="322"/>
      <c r="H8" s="483"/>
      <c r="I8" s="3"/>
    </row>
    <row r="9" spans="1:16" ht="12.75" customHeight="1" x14ac:dyDescent="0.3">
      <c r="A9" s="332" t="s">
        <v>41</v>
      </c>
      <c r="B9" s="22" t="s">
        <v>88</v>
      </c>
      <c r="C9" s="310">
        <v>7.8221722359232864</v>
      </c>
      <c r="D9" s="310">
        <v>8.4380299336745335</v>
      </c>
      <c r="E9" s="310">
        <v>8.7372750925281242</v>
      </c>
      <c r="F9" s="310">
        <v>8.8186965324345508</v>
      </c>
      <c r="G9" s="310">
        <v>9.2652022341128326</v>
      </c>
      <c r="H9" s="310">
        <v>9.7185331113272557</v>
      </c>
      <c r="I9" s="311">
        <v>10.302507779203351</v>
      </c>
      <c r="K9" s="310"/>
      <c r="L9" s="310"/>
      <c r="M9" s="331"/>
      <c r="N9" s="310"/>
      <c r="O9" s="310"/>
      <c r="P9" s="308"/>
    </row>
    <row r="10" spans="1:16" ht="12.75" customHeight="1" x14ac:dyDescent="0.3">
      <c r="A10" s="332"/>
      <c r="B10" s="22" t="s">
        <v>89</v>
      </c>
      <c r="C10" s="310">
        <v>5.1132482427288586E-2</v>
      </c>
      <c r="D10" s="310">
        <v>6.5657524852626631E-2</v>
      </c>
      <c r="E10" s="310">
        <v>0.10161580537997668</v>
      </c>
      <c r="F10" s="310">
        <v>8.2622228423183577E-2</v>
      </c>
      <c r="G10" s="310">
        <v>9.3434372935835702E-2</v>
      </c>
      <c r="H10" s="310">
        <v>0.13442327363991685</v>
      </c>
      <c r="I10" s="311">
        <v>0.1262149668517672</v>
      </c>
      <c r="K10" s="310"/>
      <c r="L10" s="310"/>
      <c r="M10" s="331"/>
      <c r="N10" s="310"/>
      <c r="O10" s="310"/>
      <c r="P10" s="308"/>
    </row>
    <row r="11" spans="1:16" ht="12.75" customHeight="1" x14ac:dyDescent="0.3">
      <c r="A11" s="332" t="s">
        <v>42</v>
      </c>
      <c r="B11" s="22" t="s">
        <v>88</v>
      </c>
      <c r="C11" s="310">
        <v>8.3127354328545042</v>
      </c>
      <c r="D11" s="310">
        <v>8.7548611525184619</v>
      </c>
      <c r="E11" s="310">
        <v>8.8971014763427547</v>
      </c>
      <c r="F11" s="310">
        <v>9.0053068998524939</v>
      </c>
      <c r="G11" s="310">
        <v>9.2167359273328682</v>
      </c>
      <c r="H11" s="310">
        <v>9.4860145370171658</v>
      </c>
      <c r="I11" s="311">
        <v>10.434918920391977</v>
      </c>
      <c r="K11" s="310"/>
      <c r="L11" s="310"/>
      <c r="M11" s="310"/>
      <c r="N11" s="310"/>
      <c r="O11" s="310"/>
      <c r="P11" s="308"/>
    </row>
    <row r="12" spans="1:16" ht="12.75" customHeight="1" x14ac:dyDescent="0.3">
      <c r="A12" s="332"/>
      <c r="B12" s="22" t="s">
        <v>89</v>
      </c>
      <c r="C12" s="310">
        <v>4.9285013275520768E-2</v>
      </c>
      <c r="D12" s="310">
        <v>5.4688231050189537E-2</v>
      </c>
      <c r="E12" s="310">
        <v>7.4566746534826381E-2</v>
      </c>
      <c r="F12" s="310">
        <v>6.9080925195982232E-2</v>
      </c>
      <c r="G12" s="310">
        <v>9.1562898424354597E-2</v>
      </c>
      <c r="H12" s="310">
        <v>7.502340130255801E-2</v>
      </c>
      <c r="I12" s="311">
        <v>7.0165039079351843E-2</v>
      </c>
      <c r="K12" s="310"/>
      <c r="L12" s="310"/>
      <c r="M12" s="331"/>
      <c r="N12" s="310"/>
      <c r="O12" s="310"/>
      <c r="P12" s="308"/>
    </row>
    <row r="13" spans="1:16" ht="12.75" customHeight="1" x14ac:dyDescent="0.3">
      <c r="A13" s="332" t="s">
        <v>112</v>
      </c>
      <c r="B13" s="22" t="s">
        <v>88</v>
      </c>
      <c r="C13" s="310">
        <v>8.1148815238400598</v>
      </c>
      <c r="D13" s="310">
        <v>8.6364959530176542</v>
      </c>
      <c r="E13" s="310">
        <v>8.8418365984706924</v>
      </c>
      <c r="F13" s="310">
        <v>8.9502025419166049</v>
      </c>
      <c r="G13" s="310">
        <v>9.230775985909542</v>
      </c>
      <c r="H13" s="310">
        <v>9.5480842964568424</v>
      </c>
      <c r="I13" s="311">
        <v>10.38170274084748</v>
      </c>
      <c r="K13" s="310"/>
      <c r="L13" s="310"/>
      <c r="M13" s="331"/>
      <c r="N13" s="310"/>
      <c r="O13" s="310"/>
      <c r="P13" s="309"/>
    </row>
    <row r="14" spans="1:16" ht="12.75" customHeight="1" x14ac:dyDescent="0.3">
      <c r="A14" s="332"/>
      <c r="B14" s="22" t="s">
        <v>89</v>
      </c>
      <c r="C14" s="310">
        <v>3.7445829041459322E-2</v>
      </c>
      <c r="D14" s="310">
        <v>4.4031522823241451E-2</v>
      </c>
      <c r="E14" s="310">
        <v>6.476066413368009E-2</v>
      </c>
      <c r="F14" s="310">
        <v>5.6718182022544944E-2</v>
      </c>
      <c r="G14" s="310">
        <v>7.2314755780972864E-2</v>
      </c>
      <c r="H14" s="310">
        <v>7.0488631932628901E-2</v>
      </c>
      <c r="I14" s="311">
        <v>6.7381400804620406E-2</v>
      </c>
      <c r="K14" s="310"/>
      <c r="L14" s="310"/>
      <c r="M14" s="310"/>
      <c r="N14" s="310"/>
      <c r="O14" s="310"/>
      <c r="P14" s="308"/>
    </row>
    <row r="15" spans="1:16" ht="12.75" customHeight="1" x14ac:dyDescent="0.3">
      <c r="A15" s="332" t="s">
        <v>21</v>
      </c>
      <c r="B15" s="22" t="s">
        <v>88</v>
      </c>
      <c r="C15" s="310">
        <v>10.822903960035553</v>
      </c>
      <c r="D15" s="310">
        <v>10.899592495305257</v>
      </c>
      <c r="E15" s="310">
        <v>10.906788589615383</v>
      </c>
      <c r="F15" s="310">
        <v>11.064564217897393</v>
      </c>
      <c r="G15" s="310">
        <v>11.242621078342252</v>
      </c>
      <c r="H15" s="310">
        <v>11.360327420210812</v>
      </c>
      <c r="I15" s="311">
        <v>11.919506554442879</v>
      </c>
      <c r="K15" s="310"/>
      <c r="L15" s="310"/>
      <c r="M15" s="310"/>
      <c r="N15" s="310"/>
      <c r="O15" s="310"/>
      <c r="P15" s="308"/>
    </row>
    <row r="16" spans="1:16" ht="12.75" customHeight="1" x14ac:dyDescent="0.3">
      <c r="A16" s="332"/>
      <c r="B16" s="22" t="s">
        <v>89</v>
      </c>
      <c r="C16" s="310">
        <v>5.0685367119054948E-2</v>
      </c>
      <c r="D16" s="310">
        <v>4.7363743643779044E-2</v>
      </c>
      <c r="E16" s="310">
        <v>6.3363742634327772E-2</v>
      </c>
      <c r="F16" s="310">
        <v>4.4939110610731102E-2</v>
      </c>
      <c r="G16" s="310">
        <v>3.676171894678807E-2</v>
      </c>
      <c r="H16" s="310">
        <v>4.3778614149506241E-2</v>
      </c>
      <c r="I16" s="311">
        <v>3.6354456733616022E-2</v>
      </c>
      <c r="K16" s="310"/>
      <c r="L16" s="310"/>
      <c r="M16" s="310"/>
      <c r="N16" s="310"/>
      <c r="O16" s="310"/>
      <c r="P16" s="308"/>
    </row>
    <row r="17" spans="1:16" ht="12.75" customHeight="1" x14ac:dyDescent="0.3">
      <c r="A17" s="332" t="s">
        <v>6</v>
      </c>
      <c r="B17" s="22" t="s">
        <v>88</v>
      </c>
      <c r="C17" s="310">
        <v>10.14861446766308</v>
      </c>
      <c r="D17" s="310">
        <v>10.414511714945677</v>
      </c>
      <c r="E17" s="310">
        <v>10.532113584085234</v>
      </c>
      <c r="F17" s="310">
        <v>10.819493592865301</v>
      </c>
      <c r="G17" s="310">
        <v>11.053578943484318</v>
      </c>
      <c r="H17" s="310">
        <v>11.236372057707481</v>
      </c>
      <c r="I17" s="311">
        <v>11.776103201423426</v>
      </c>
      <c r="K17" s="310"/>
      <c r="L17" s="310"/>
      <c r="M17" s="310"/>
      <c r="N17" s="310"/>
      <c r="O17" s="310"/>
      <c r="P17" s="308"/>
    </row>
    <row r="18" spans="1:16" ht="12.75" customHeight="1" x14ac:dyDescent="0.3">
      <c r="A18" s="332"/>
      <c r="B18" s="22" t="s">
        <v>89</v>
      </c>
      <c r="C18" s="310">
        <v>4.493250535960859E-2</v>
      </c>
      <c r="D18" s="310">
        <v>4.3730332645453215E-2</v>
      </c>
      <c r="E18" s="310">
        <v>5.6535480518770324E-2</v>
      </c>
      <c r="F18" s="310">
        <v>4.271913303911392E-2</v>
      </c>
      <c r="G18" s="310">
        <v>3.6611727714191709E-2</v>
      </c>
      <c r="H18" s="310">
        <v>4.2686611178181517E-2</v>
      </c>
      <c r="I18" s="311">
        <v>3.4995377808559811E-2</v>
      </c>
      <c r="K18" s="310"/>
      <c r="L18" s="310"/>
      <c r="M18" s="310"/>
      <c r="N18" s="310"/>
      <c r="O18" s="310"/>
      <c r="P18" s="308"/>
    </row>
    <row r="19" spans="1:16" ht="12.75" customHeight="1" x14ac:dyDescent="0.3">
      <c r="A19" s="106"/>
      <c r="B19" s="11"/>
      <c r="C19" s="58"/>
      <c r="D19" s="58"/>
      <c r="E19" s="58"/>
      <c r="F19" s="58"/>
      <c r="G19" s="58"/>
      <c r="H19" s="58"/>
      <c r="I19" s="431"/>
    </row>
    <row r="20" spans="1:16" ht="12.75" customHeight="1" x14ac:dyDescent="0.3">
      <c r="A20" s="650" t="s">
        <v>115</v>
      </c>
      <c r="B20" s="650"/>
      <c r="C20" s="650"/>
      <c r="D20" s="650"/>
      <c r="E20" s="650"/>
      <c r="F20" s="650"/>
      <c r="G20" s="650"/>
      <c r="H20" s="650"/>
      <c r="I20" s="650"/>
    </row>
    <row r="21" spans="1:16" ht="12.75" customHeight="1" x14ac:dyDescent="0.3">
      <c r="A21" s="651" t="s">
        <v>45</v>
      </c>
      <c r="B21" s="651"/>
      <c r="C21" s="651"/>
      <c r="D21" s="651"/>
      <c r="E21" s="651"/>
      <c r="F21" s="651"/>
      <c r="G21" s="651"/>
      <c r="H21" s="651"/>
      <c r="I21" s="651"/>
    </row>
    <row r="22" spans="1:16" ht="12.75" customHeight="1" x14ac:dyDescent="0.3">
      <c r="A22" s="651" t="s">
        <v>136</v>
      </c>
      <c r="B22" s="651"/>
      <c r="C22" s="651"/>
      <c r="D22" s="651"/>
      <c r="E22" s="651"/>
      <c r="F22" s="651"/>
      <c r="G22" s="651"/>
      <c r="H22" s="651"/>
      <c r="I22" s="651"/>
    </row>
    <row r="23" spans="1:16" ht="12.75" customHeight="1" x14ac:dyDescent="0.3">
      <c r="A23" s="651" t="s">
        <v>47</v>
      </c>
      <c r="B23" s="651"/>
      <c r="C23" s="651"/>
      <c r="D23" s="651"/>
      <c r="E23" s="651"/>
      <c r="F23" s="651"/>
      <c r="G23" s="651"/>
      <c r="H23" s="651"/>
      <c r="I23" s="651"/>
    </row>
    <row r="24" spans="1:16" ht="29.25" customHeight="1" x14ac:dyDescent="0.3">
      <c r="A24" s="651" t="s">
        <v>48</v>
      </c>
      <c r="B24" s="651"/>
      <c r="C24" s="651"/>
      <c r="D24" s="651"/>
      <c r="E24" s="651"/>
      <c r="F24" s="651"/>
      <c r="G24" s="651"/>
      <c r="H24" s="651"/>
      <c r="I24" s="651"/>
    </row>
    <row r="25" spans="1:16" ht="12.75" customHeight="1" x14ac:dyDescent="0.3">
      <c r="A25" s="642" t="s">
        <v>49</v>
      </c>
      <c r="B25" s="642"/>
      <c r="C25" s="642"/>
      <c r="D25" s="642"/>
      <c r="E25" s="642"/>
      <c r="F25" s="642"/>
      <c r="G25" s="642"/>
      <c r="H25" s="642"/>
      <c r="I25" s="642"/>
    </row>
    <row r="26" spans="1:16" ht="66.75" customHeight="1" x14ac:dyDescent="0.3">
      <c r="A26" s="637" t="s">
        <v>435</v>
      </c>
      <c r="B26" s="637"/>
      <c r="C26" s="637"/>
      <c r="D26" s="637"/>
      <c r="E26" s="637"/>
      <c r="F26" s="637"/>
      <c r="G26" s="637"/>
      <c r="H26" s="637"/>
      <c r="I26" s="637"/>
    </row>
    <row r="27" spans="1:16" s="331" customFormat="1" ht="32.25" customHeight="1" x14ac:dyDescent="0.3">
      <c r="A27" s="637" t="s">
        <v>494</v>
      </c>
      <c r="B27" s="637"/>
      <c r="C27" s="637"/>
      <c r="D27" s="637"/>
      <c r="E27" s="637"/>
      <c r="F27" s="637"/>
      <c r="G27" s="637"/>
      <c r="H27" s="637"/>
      <c r="I27" s="637"/>
    </row>
    <row r="28" spans="1:16" ht="81.75" customHeight="1" x14ac:dyDescent="0.3">
      <c r="A28" s="647" t="s">
        <v>443</v>
      </c>
      <c r="B28" s="647"/>
      <c r="C28" s="647"/>
      <c r="D28" s="647"/>
      <c r="E28" s="647"/>
      <c r="F28" s="647"/>
      <c r="G28" s="647"/>
      <c r="H28" s="647"/>
      <c r="I28" s="647"/>
      <c r="J28" s="572"/>
    </row>
    <row r="29" spans="1:16" ht="12.75" customHeight="1" x14ac:dyDescent="0.3">
      <c r="A29" s="637" t="s">
        <v>441</v>
      </c>
      <c r="B29" s="637"/>
      <c r="C29" s="637"/>
      <c r="D29" s="637"/>
      <c r="E29" s="637"/>
      <c r="F29" s="637"/>
      <c r="G29" s="637"/>
      <c r="H29" s="637"/>
      <c r="I29" s="637"/>
      <c r="J29" s="555"/>
    </row>
    <row r="31" spans="1:16" x14ac:dyDescent="0.3">
      <c r="B31" s="514"/>
      <c r="C31" s="514"/>
      <c r="D31" s="514"/>
      <c r="E31" s="514"/>
      <c r="F31" s="514"/>
    </row>
    <row r="33" spans="1:9" x14ac:dyDescent="0.3">
      <c r="B33" s="513"/>
      <c r="C33" s="513"/>
      <c r="D33" s="513"/>
      <c r="E33" s="513"/>
      <c r="F33" s="513"/>
    </row>
    <row r="34" spans="1:9" x14ac:dyDescent="0.3">
      <c r="A34" s="521"/>
      <c r="B34" s="513"/>
      <c r="C34" s="513"/>
      <c r="D34" s="513"/>
      <c r="E34" s="513"/>
      <c r="F34" s="513"/>
    </row>
    <row r="35" spans="1:9" x14ac:dyDescent="0.3">
      <c r="A35" s="518"/>
      <c r="B35" s="513"/>
      <c r="C35" s="513"/>
      <c r="D35" s="513"/>
      <c r="E35" s="513"/>
      <c r="F35" s="513"/>
    </row>
    <row r="36" spans="1:9" x14ac:dyDescent="0.3">
      <c r="A36" s="521"/>
    </row>
    <row r="41" spans="1:9" x14ac:dyDescent="0.3">
      <c r="C41" s="523"/>
      <c r="D41" s="523"/>
      <c r="E41" s="523"/>
      <c r="F41" s="523"/>
      <c r="G41" s="523"/>
      <c r="H41" s="523"/>
      <c r="I41" s="523"/>
    </row>
    <row r="42" spans="1:9" x14ac:dyDescent="0.3">
      <c r="C42" s="515"/>
      <c r="D42" s="515"/>
      <c r="E42" s="515"/>
      <c r="F42" s="515"/>
      <c r="G42" s="515"/>
      <c r="H42" s="515"/>
      <c r="I42" s="515"/>
    </row>
    <row r="43" spans="1:9" x14ac:dyDescent="0.3">
      <c r="C43" s="515"/>
      <c r="D43" s="515"/>
      <c r="E43" s="515"/>
      <c r="F43" s="515"/>
      <c r="G43" s="515"/>
      <c r="H43" s="515"/>
      <c r="I43" s="515"/>
    </row>
    <row r="44" spans="1:9" x14ac:dyDescent="0.3">
      <c r="B44" s="331"/>
      <c r="C44" s="513"/>
      <c r="D44" s="513"/>
      <c r="E44" s="513"/>
      <c r="F44" s="513"/>
      <c r="G44" s="513"/>
      <c r="H44" s="513"/>
      <c r="I44" s="513"/>
    </row>
    <row r="45" spans="1:9" x14ac:dyDescent="0.3">
      <c r="B45" s="331"/>
      <c r="C45" s="513"/>
      <c r="D45" s="513"/>
      <c r="E45" s="513"/>
      <c r="F45" s="513"/>
      <c r="G45" s="513"/>
      <c r="H45" s="513"/>
      <c r="I45" s="513"/>
    </row>
  </sheetData>
  <mergeCells count="13">
    <mergeCell ref="A29:I29"/>
    <mergeCell ref="A26:I26"/>
    <mergeCell ref="A28:I28"/>
    <mergeCell ref="A25:I25"/>
    <mergeCell ref="A3:I3"/>
    <mergeCell ref="A4:I4"/>
    <mergeCell ref="A5:I5"/>
    <mergeCell ref="A20:I20"/>
    <mergeCell ref="A21:I21"/>
    <mergeCell ref="A22:I22"/>
    <mergeCell ref="A23:I23"/>
    <mergeCell ref="A24:I24"/>
    <mergeCell ref="A27:I27"/>
  </mergeCells>
  <conditionalFormatting sqref="M9:M10">
    <cfRule type="cellIs" dxfId="88" priority="2" operator="greaterThan">
      <formula>1.96</formula>
    </cfRule>
  </conditionalFormatting>
  <conditionalFormatting sqref="M12:M13">
    <cfRule type="cellIs" dxfId="87" priority="1" operator="greaterThan">
      <formula>1.96</formula>
    </cfRule>
  </conditionalFormatting>
  <hyperlinks>
    <hyperlink ref="A1" location="Indice!A1" display="Indice" xr:uid="{48C8D469-E97F-4FCF-BE2B-436B95566C8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34"/>
  <dimension ref="A1:S28"/>
  <sheetViews>
    <sheetView topLeftCell="A16"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c r="B2" s="10"/>
      <c r="C2" s="10"/>
      <c r="D2" s="10"/>
    </row>
    <row r="3" spans="1:19" ht="13.95" customHeight="1" x14ac:dyDescent="0.3">
      <c r="A3" s="649" t="s">
        <v>86</v>
      </c>
      <c r="B3" s="649"/>
      <c r="C3" s="649"/>
      <c r="D3" s="649"/>
      <c r="E3" s="649"/>
      <c r="F3" s="649"/>
      <c r="G3" s="649"/>
      <c r="H3" s="649"/>
      <c r="I3" s="649"/>
      <c r="J3" s="167"/>
      <c r="K3" s="649" t="s">
        <v>217</v>
      </c>
      <c r="L3" s="649"/>
      <c r="M3" s="649"/>
      <c r="N3" s="649"/>
      <c r="O3" s="649"/>
      <c r="P3" s="649"/>
      <c r="Q3" s="649"/>
      <c r="R3" s="649"/>
      <c r="S3" s="649"/>
    </row>
    <row r="4" spans="1:19" x14ac:dyDescent="0.3">
      <c r="A4" s="649" t="s">
        <v>243</v>
      </c>
      <c r="B4" s="649"/>
      <c r="C4" s="649"/>
      <c r="D4" s="649"/>
      <c r="E4" s="649"/>
      <c r="F4" s="649"/>
      <c r="G4" s="649"/>
      <c r="H4" s="649"/>
      <c r="I4" s="649"/>
      <c r="J4" s="167"/>
      <c r="K4" s="649" t="s">
        <v>243</v>
      </c>
      <c r="L4" s="649"/>
      <c r="M4" s="649"/>
      <c r="N4" s="649"/>
      <c r="O4" s="649"/>
      <c r="P4" s="649"/>
      <c r="Q4" s="649"/>
      <c r="R4" s="649"/>
      <c r="S4" s="649"/>
    </row>
    <row r="5" spans="1:19" ht="12.75" customHeight="1" x14ac:dyDescent="0.3">
      <c r="A5" s="642" t="s">
        <v>154</v>
      </c>
      <c r="B5" s="642"/>
      <c r="C5" s="642"/>
      <c r="D5" s="642"/>
      <c r="E5" s="642"/>
      <c r="F5" s="642"/>
      <c r="G5" s="642"/>
      <c r="H5" s="642"/>
      <c r="I5" s="642"/>
      <c r="J5" s="168"/>
      <c r="K5" s="642" t="s">
        <v>127</v>
      </c>
      <c r="L5" s="642"/>
      <c r="M5" s="642"/>
      <c r="N5" s="642"/>
      <c r="O5" s="642"/>
      <c r="P5" s="642"/>
      <c r="Q5" s="642"/>
      <c r="R5" s="642"/>
      <c r="S5" s="642"/>
    </row>
    <row r="6" spans="1:19" x14ac:dyDescent="0.3">
      <c r="A6" s="11"/>
      <c r="B6" s="11"/>
      <c r="C6" s="11"/>
      <c r="D6" s="11"/>
      <c r="E6" s="11"/>
      <c r="F6" s="171"/>
      <c r="G6" s="171"/>
      <c r="H6" s="483"/>
      <c r="I6" s="176"/>
      <c r="J6" s="12"/>
      <c r="K6" s="11"/>
      <c r="L6" s="11"/>
      <c r="M6" s="11"/>
      <c r="N6" s="11"/>
      <c r="O6" s="11"/>
    </row>
    <row r="7" spans="1:19"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19" x14ac:dyDescent="0.3">
      <c r="A8" s="82"/>
      <c r="B8" s="322"/>
      <c r="C8" s="322"/>
      <c r="D8" s="322"/>
      <c r="E8" s="322"/>
      <c r="F8" s="322"/>
      <c r="G8" s="322"/>
      <c r="H8" s="483"/>
      <c r="I8" s="104"/>
      <c r="J8" s="12"/>
      <c r="K8" s="82"/>
      <c r="L8" s="322"/>
      <c r="M8" s="322"/>
      <c r="N8" s="322"/>
      <c r="O8" s="322"/>
      <c r="P8" s="322"/>
      <c r="Q8" s="322"/>
      <c r="R8" s="483"/>
      <c r="S8" s="104"/>
    </row>
    <row r="9" spans="1:19" ht="12.75" customHeight="1" x14ac:dyDescent="0.3">
      <c r="A9" s="332" t="s">
        <v>41</v>
      </c>
      <c r="B9" s="22" t="s">
        <v>88</v>
      </c>
      <c r="C9" s="49">
        <v>74.197223050308494</v>
      </c>
      <c r="D9" s="49">
        <v>66.994465078088766</v>
      </c>
      <c r="E9" s="49">
        <v>65.278003172392857</v>
      </c>
      <c r="F9" s="49">
        <v>63.588339243291323</v>
      </c>
      <c r="G9" s="49">
        <v>58.796461796727762</v>
      </c>
      <c r="H9" s="49">
        <v>53.726157701247963</v>
      </c>
      <c r="I9" s="83">
        <v>42.694185137666089</v>
      </c>
      <c r="J9" s="12"/>
      <c r="K9" s="332" t="s">
        <v>41</v>
      </c>
      <c r="L9" s="22" t="s">
        <v>88</v>
      </c>
      <c r="M9" s="447">
        <v>821341</v>
      </c>
      <c r="N9" s="447">
        <v>629890</v>
      </c>
      <c r="O9" s="447">
        <v>498784</v>
      </c>
      <c r="P9" s="447">
        <v>271678</v>
      </c>
      <c r="Q9" s="447">
        <v>205593</v>
      </c>
      <c r="R9" s="447">
        <v>130359</v>
      </c>
      <c r="S9" s="448">
        <v>231604</v>
      </c>
    </row>
    <row r="10" spans="1:19" ht="12.75" customHeight="1" x14ac:dyDescent="0.3">
      <c r="A10" s="332"/>
      <c r="B10" s="22" t="s">
        <v>89</v>
      </c>
      <c r="C10" s="49">
        <v>0.56734825974381353</v>
      </c>
      <c r="D10" s="49">
        <v>0.83083602208044938</v>
      </c>
      <c r="E10" s="49">
        <v>1.274635426810995</v>
      </c>
      <c r="F10" s="49">
        <v>1.0153318807668934</v>
      </c>
      <c r="G10" s="49">
        <v>1.0781684280168751</v>
      </c>
      <c r="H10" s="49">
        <v>1.4355566038080745</v>
      </c>
      <c r="I10" s="83">
        <v>1.22537442814957</v>
      </c>
      <c r="J10" s="12"/>
      <c r="K10" s="332"/>
      <c r="L10" s="22" t="s">
        <v>89</v>
      </c>
      <c r="M10" s="447">
        <v>18088.344749352564</v>
      </c>
      <c r="N10" s="447">
        <v>17392.584650059081</v>
      </c>
      <c r="O10" s="447">
        <v>21435.767157146533</v>
      </c>
      <c r="P10" s="447">
        <v>9368.6607859224496</v>
      </c>
      <c r="Q10" s="447">
        <v>7467.0007201801227</v>
      </c>
      <c r="R10" s="447">
        <v>5901.221207585394</v>
      </c>
      <c r="S10" s="448">
        <v>10018.271394159714</v>
      </c>
    </row>
    <row r="11" spans="1:19" ht="12.75" customHeight="1" x14ac:dyDescent="0.3">
      <c r="A11" s="332" t="s">
        <v>42</v>
      </c>
      <c r="B11" s="22" t="s">
        <v>88</v>
      </c>
      <c r="C11" s="49">
        <v>67.726014013769515</v>
      </c>
      <c r="D11" s="49">
        <v>61.663530984891636</v>
      </c>
      <c r="E11" s="49">
        <v>61.346769345914375</v>
      </c>
      <c r="F11" s="49">
        <v>59.89784389417192</v>
      </c>
      <c r="G11" s="49">
        <v>57.649095101523343</v>
      </c>
      <c r="H11" s="49">
        <v>54.180480535015057</v>
      </c>
      <c r="I11" s="83">
        <v>43.905372646610338</v>
      </c>
      <c r="J11" s="12"/>
      <c r="K11" s="332" t="s">
        <v>42</v>
      </c>
      <c r="L11" s="22" t="s">
        <v>88</v>
      </c>
      <c r="M11" s="447">
        <v>1109132</v>
      </c>
      <c r="N11" s="447">
        <v>972112</v>
      </c>
      <c r="O11" s="447">
        <v>886870</v>
      </c>
      <c r="P11" s="447">
        <v>610728</v>
      </c>
      <c r="Q11" s="447">
        <v>494277</v>
      </c>
      <c r="R11" s="447">
        <v>361290</v>
      </c>
      <c r="S11" s="448">
        <v>354445</v>
      </c>
    </row>
    <row r="12" spans="1:19" ht="12.75" customHeight="1" x14ac:dyDescent="0.3">
      <c r="A12" s="332"/>
      <c r="B12" s="22" t="s">
        <v>89</v>
      </c>
      <c r="C12" s="49">
        <v>0.54236838432781964</v>
      </c>
      <c r="D12" s="49">
        <v>0.59680460624355613</v>
      </c>
      <c r="E12" s="49">
        <v>1.0303118472747572</v>
      </c>
      <c r="F12" s="49">
        <v>1.004781360948978</v>
      </c>
      <c r="G12" s="49">
        <v>0.85272345807268934</v>
      </c>
      <c r="H12" s="49">
        <v>0.91034841834049673</v>
      </c>
      <c r="I12" s="83">
        <v>0.87008595424963286</v>
      </c>
      <c r="J12" s="12"/>
      <c r="K12" s="332"/>
      <c r="L12" s="22" t="s">
        <v>89</v>
      </c>
      <c r="M12" s="447">
        <v>24326.354178743819</v>
      </c>
      <c r="N12" s="447">
        <v>21290.950567190554</v>
      </c>
      <c r="O12" s="447">
        <v>33268.524571004309</v>
      </c>
      <c r="P12" s="447">
        <v>16002.277934174037</v>
      </c>
      <c r="Q12" s="447">
        <v>11739.959891738699</v>
      </c>
      <c r="R12" s="447">
        <v>10509.982</v>
      </c>
      <c r="S12" s="448">
        <v>11530.017643440951</v>
      </c>
    </row>
    <row r="13" spans="1:19" ht="12.75" customHeight="1" x14ac:dyDescent="0.3">
      <c r="A13" s="332" t="s">
        <v>112</v>
      </c>
      <c r="B13" s="22" t="s">
        <v>88</v>
      </c>
      <c r="C13" s="49">
        <v>70.33598152037878</v>
      </c>
      <c r="D13" s="49">
        <v>63.655118429365558</v>
      </c>
      <c r="E13" s="49">
        <v>62.706114105655864</v>
      </c>
      <c r="F13" s="49">
        <v>60.98761387583189</v>
      </c>
      <c r="G13" s="49">
        <v>57.981472307047383</v>
      </c>
      <c r="H13" s="49">
        <v>54.059201152997737</v>
      </c>
      <c r="I13" s="83">
        <v>43.418595088774715</v>
      </c>
      <c r="J13" s="12"/>
      <c r="K13" s="332" t="s">
        <v>112</v>
      </c>
      <c r="L13" s="22" t="s">
        <v>88</v>
      </c>
      <c r="M13" s="447">
        <v>1930473</v>
      </c>
      <c r="N13" s="447">
        <v>1602002</v>
      </c>
      <c r="O13" s="447">
        <v>1385654</v>
      </c>
      <c r="P13" s="447">
        <v>882406</v>
      </c>
      <c r="Q13" s="447">
        <v>699870</v>
      </c>
      <c r="R13" s="447">
        <v>491649</v>
      </c>
      <c r="S13" s="448">
        <v>586049</v>
      </c>
    </row>
    <row r="14" spans="1:19" ht="12.75" customHeight="1" x14ac:dyDescent="0.3">
      <c r="A14" s="332"/>
      <c r="B14" s="22" t="s">
        <v>89</v>
      </c>
      <c r="C14" s="49">
        <v>0.41293057788692444</v>
      </c>
      <c r="D14" s="49">
        <v>0.49460340784443818</v>
      </c>
      <c r="E14" s="49">
        <v>0.87950861817180592</v>
      </c>
      <c r="F14" s="49">
        <v>0.78782379782216472</v>
      </c>
      <c r="G14" s="49">
        <v>0.68497889475754492</v>
      </c>
      <c r="H14" s="49">
        <v>0.812530492306203</v>
      </c>
      <c r="I14" s="83">
        <v>0.72447754287877875</v>
      </c>
      <c r="J14" s="12"/>
      <c r="K14" s="332"/>
      <c r="L14" s="22" t="s">
        <v>89</v>
      </c>
      <c r="M14" s="447">
        <v>33847.791025900682</v>
      </c>
      <c r="N14" s="447">
        <v>31416.66573808562</v>
      </c>
      <c r="O14" s="447">
        <v>44649.391318676688</v>
      </c>
      <c r="P14" s="447">
        <v>20594.161404767219</v>
      </c>
      <c r="Q14" s="447">
        <v>15358.861390110967</v>
      </c>
      <c r="R14" s="447">
        <v>13286.033793009545</v>
      </c>
      <c r="S14" s="448">
        <v>16324.864458578159</v>
      </c>
    </row>
    <row r="15" spans="1:19" x14ac:dyDescent="0.3">
      <c r="A15" s="332" t="s">
        <v>21</v>
      </c>
      <c r="B15" s="22" t="s">
        <v>88</v>
      </c>
      <c r="C15" s="49">
        <v>41.494641682364602</v>
      </c>
      <c r="D15" s="49">
        <v>39.87602170221858</v>
      </c>
      <c r="E15" s="49">
        <v>39.916444300530479</v>
      </c>
      <c r="F15" s="49">
        <v>38.823026779581767</v>
      </c>
      <c r="G15" s="49">
        <v>36.936012801288925</v>
      </c>
      <c r="H15" s="49">
        <v>35.997402221843473</v>
      </c>
      <c r="I15" s="83">
        <v>31.627220285190973</v>
      </c>
      <c r="J15" s="12"/>
      <c r="K15" s="332" t="s">
        <v>21</v>
      </c>
      <c r="L15" s="22" t="s">
        <v>88</v>
      </c>
      <c r="M15" s="447">
        <v>3434992</v>
      </c>
      <c r="N15" s="447">
        <v>3678435</v>
      </c>
      <c r="O15" s="447">
        <v>3979238</v>
      </c>
      <c r="P15" s="447">
        <v>4284517</v>
      </c>
      <c r="Q15" s="447">
        <v>4298919</v>
      </c>
      <c r="R15" s="447">
        <v>4456124</v>
      </c>
      <c r="S15" s="448">
        <v>4150949</v>
      </c>
    </row>
    <row r="16" spans="1:19" x14ac:dyDescent="0.3">
      <c r="A16" s="332"/>
      <c r="B16" s="22" t="s">
        <v>89</v>
      </c>
      <c r="C16" s="49">
        <v>0.48241781054982213</v>
      </c>
      <c r="D16" s="49">
        <v>0.48545431854402354</v>
      </c>
      <c r="E16" s="49">
        <v>0.64133735313263207</v>
      </c>
      <c r="F16" s="49">
        <v>0.40983777338037292</v>
      </c>
      <c r="G16" s="49">
        <v>0.33106573287043001</v>
      </c>
      <c r="H16" s="49">
        <v>0.39405761961255475</v>
      </c>
      <c r="I16" s="83">
        <v>0.3658279102006271</v>
      </c>
      <c r="J16" s="12"/>
      <c r="K16" s="332"/>
      <c r="L16" s="22" t="s">
        <v>89</v>
      </c>
      <c r="M16" s="447">
        <v>41488.220773025831</v>
      </c>
      <c r="N16" s="447">
        <v>46541.174318833648</v>
      </c>
      <c r="O16" s="447">
        <v>125550.7986907437</v>
      </c>
      <c r="P16" s="447">
        <v>89955.039942851363</v>
      </c>
      <c r="Q16" s="447">
        <v>49961.001448772317</v>
      </c>
      <c r="R16" s="447">
        <v>54548.054942513489</v>
      </c>
      <c r="S16" s="448">
        <v>48644.935667917372</v>
      </c>
    </row>
    <row r="17" spans="1:19" x14ac:dyDescent="0.3">
      <c r="A17" s="332" t="s">
        <v>6</v>
      </c>
      <c r="B17" s="22" t="s">
        <v>88</v>
      </c>
      <c r="C17" s="49">
        <v>48.676049095679204</v>
      </c>
      <c r="D17" s="49">
        <v>44.97292436682639</v>
      </c>
      <c r="E17" s="49">
        <v>44.051513637194446</v>
      </c>
      <c r="F17" s="49">
        <v>41.392071269444934</v>
      </c>
      <c r="G17" s="49">
        <v>38.913540101476848</v>
      </c>
      <c r="H17" s="49">
        <v>37.23280866628113</v>
      </c>
      <c r="I17" s="83">
        <v>32.72679011886801</v>
      </c>
      <c r="J17" s="12"/>
      <c r="K17" s="332" t="s">
        <v>6</v>
      </c>
      <c r="L17" s="22" t="s">
        <v>88</v>
      </c>
      <c r="M17" s="447">
        <v>5365465</v>
      </c>
      <c r="N17" s="447">
        <v>5280437</v>
      </c>
      <c r="O17" s="447">
        <v>5364892</v>
      </c>
      <c r="P17" s="447">
        <v>5166923</v>
      </c>
      <c r="Q17" s="447">
        <v>4998789</v>
      </c>
      <c r="R17" s="447">
        <v>4947773</v>
      </c>
      <c r="S17" s="448">
        <v>4736998</v>
      </c>
    </row>
    <row r="18" spans="1:19" x14ac:dyDescent="0.3">
      <c r="A18" s="332"/>
      <c r="B18" s="22" t="s">
        <v>89</v>
      </c>
      <c r="C18" s="49">
        <v>0.44651793589343441</v>
      </c>
      <c r="D18" s="49">
        <v>0.4580330997210324</v>
      </c>
      <c r="E18" s="49">
        <v>0.60443781112832551</v>
      </c>
      <c r="F18" s="49">
        <v>0.39720217442063349</v>
      </c>
      <c r="G18" s="49">
        <v>0.33244649084253025</v>
      </c>
      <c r="H18" s="49">
        <v>0.38951927629348532</v>
      </c>
      <c r="I18" s="83">
        <v>0.35701606246486051</v>
      </c>
      <c r="J18" s="12"/>
      <c r="K18" s="332"/>
      <c r="L18" s="22" t="s">
        <v>89</v>
      </c>
      <c r="M18" s="447">
        <v>59103.486096002962</v>
      </c>
      <c r="N18" s="447">
        <v>63735.480742836058</v>
      </c>
      <c r="O18" s="447">
        <v>149273.53817331075</v>
      </c>
      <c r="P18" s="447">
        <v>98676.15498139229</v>
      </c>
      <c r="Q18" s="447">
        <v>57500.735121240534</v>
      </c>
      <c r="R18" s="447">
        <v>59646.286700203622</v>
      </c>
      <c r="S18" s="448">
        <v>56340.581460816793</v>
      </c>
    </row>
    <row r="19" spans="1:19" x14ac:dyDescent="0.3">
      <c r="A19" s="106"/>
      <c r="B19" s="11"/>
      <c r="C19" s="58"/>
      <c r="D19" s="58"/>
      <c r="E19" s="58"/>
      <c r="F19" s="58"/>
      <c r="G19" s="58"/>
      <c r="H19" s="58"/>
      <c r="I19" s="303"/>
      <c r="J19" s="160"/>
      <c r="K19" s="106"/>
      <c r="L19" s="11"/>
      <c r="M19" s="58"/>
      <c r="N19" s="58"/>
      <c r="O19" s="58"/>
      <c r="P19" s="58"/>
      <c r="Q19" s="58"/>
      <c r="R19" s="58"/>
      <c r="S19" s="303"/>
    </row>
    <row r="20" spans="1:19" ht="13.5" customHeight="1" x14ac:dyDescent="0.3">
      <c r="A20" s="650" t="s">
        <v>115</v>
      </c>
      <c r="B20" s="650"/>
      <c r="C20" s="650"/>
      <c r="D20" s="650"/>
      <c r="E20" s="650"/>
      <c r="F20" s="650"/>
      <c r="G20" s="650"/>
      <c r="H20" s="650"/>
      <c r="I20" s="650"/>
      <c r="J20" s="22"/>
      <c r="K20" s="651" t="s">
        <v>115</v>
      </c>
      <c r="L20" s="651"/>
      <c r="M20" s="651"/>
      <c r="N20" s="651"/>
      <c r="O20" s="651"/>
      <c r="P20" s="651"/>
      <c r="Q20" s="651"/>
      <c r="R20" s="651"/>
      <c r="S20" s="651"/>
    </row>
    <row r="21" spans="1:19" ht="12.75" customHeight="1" x14ac:dyDescent="0.3">
      <c r="A21" s="651" t="s">
        <v>45</v>
      </c>
      <c r="B21" s="651"/>
      <c r="C21" s="651"/>
      <c r="D21" s="651"/>
      <c r="E21" s="651"/>
      <c r="F21" s="651"/>
      <c r="G21" s="651"/>
      <c r="H21" s="651"/>
      <c r="I21" s="651"/>
      <c r="J21" s="22"/>
      <c r="K21" s="651" t="s">
        <v>45</v>
      </c>
      <c r="L21" s="651"/>
      <c r="M21" s="651"/>
      <c r="N21" s="651"/>
      <c r="O21" s="651"/>
      <c r="P21" s="651"/>
      <c r="Q21" s="651"/>
      <c r="R21" s="651"/>
      <c r="S21" s="651"/>
    </row>
    <row r="22" spans="1:19" ht="12.75" customHeight="1" x14ac:dyDescent="0.3">
      <c r="A22" s="651" t="s">
        <v>136</v>
      </c>
      <c r="B22" s="651"/>
      <c r="C22" s="651"/>
      <c r="D22" s="651"/>
      <c r="E22" s="651"/>
      <c r="F22" s="651"/>
      <c r="G22" s="651"/>
      <c r="H22" s="651"/>
      <c r="I22" s="651"/>
      <c r="J22" s="22"/>
      <c r="K22" s="651" t="s">
        <v>136</v>
      </c>
      <c r="L22" s="651"/>
      <c r="M22" s="651"/>
      <c r="N22" s="651"/>
      <c r="O22" s="651"/>
      <c r="P22" s="651"/>
      <c r="Q22" s="651"/>
      <c r="R22" s="651"/>
      <c r="S22" s="651"/>
    </row>
    <row r="23" spans="1:19" x14ac:dyDescent="0.3">
      <c r="A23" s="651" t="s">
        <v>47</v>
      </c>
      <c r="B23" s="651"/>
      <c r="C23" s="651"/>
      <c r="D23" s="651"/>
      <c r="E23" s="651"/>
      <c r="F23" s="651"/>
      <c r="G23" s="651"/>
      <c r="H23" s="651"/>
      <c r="I23" s="651"/>
      <c r="J23" s="190"/>
      <c r="K23" s="651" t="s">
        <v>47</v>
      </c>
      <c r="L23" s="651"/>
      <c r="M23" s="651"/>
      <c r="N23" s="651"/>
      <c r="O23" s="651"/>
      <c r="P23" s="651"/>
      <c r="Q23" s="651"/>
      <c r="R23" s="651"/>
      <c r="S23" s="651"/>
    </row>
    <row r="24" spans="1:19" ht="28.5" customHeight="1" x14ac:dyDescent="0.3">
      <c r="A24" s="651" t="s">
        <v>48</v>
      </c>
      <c r="B24" s="651"/>
      <c r="C24" s="651"/>
      <c r="D24" s="651"/>
      <c r="E24" s="651"/>
      <c r="F24" s="651"/>
      <c r="G24" s="651"/>
      <c r="H24" s="651"/>
      <c r="I24" s="651"/>
      <c r="K24" s="651" t="s">
        <v>48</v>
      </c>
      <c r="L24" s="651"/>
      <c r="M24" s="651"/>
      <c r="N24" s="651"/>
      <c r="O24" s="651"/>
      <c r="P24" s="651"/>
      <c r="Q24" s="651"/>
      <c r="R24" s="651"/>
      <c r="S24" s="651"/>
    </row>
    <row r="25" spans="1:19" x14ac:dyDescent="0.3">
      <c r="A25" s="651" t="s">
        <v>49</v>
      </c>
      <c r="B25" s="651"/>
      <c r="C25" s="651"/>
      <c r="D25" s="651"/>
      <c r="E25" s="651"/>
      <c r="F25" s="651"/>
      <c r="G25" s="651"/>
      <c r="H25" s="651"/>
      <c r="I25" s="651"/>
      <c r="K25" s="651" t="s">
        <v>49</v>
      </c>
      <c r="L25" s="651"/>
      <c r="M25" s="651"/>
      <c r="N25" s="651"/>
      <c r="O25" s="651"/>
      <c r="P25" s="651"/>
      <c r="Q25" s="651"/>
      <c r="R25" s="651"/>
      <c r="S25" s="651"/>
    </row>
    <row r="26" spans="1:19" ht="66" customHeight="1" x14ac:dyDescent="0.3">
      <c r="A26" s="637" t="s">
        <v>435</v>
      </c>
      <c r="B26" s="637"/>
      <c r="C26" s="637"/>
      <c r="D26" s="637"/>
      <c r="E26" s="637"/>
      <c r="F26" s="637"/>
      <c r="G26" s="637"/>
      <c r="H26" s="637"/>
      <c r="I26" s="637"/>
      <c r="K26" s="637" t="s">
        <v>435</v>
      </c>
      <c r="L26" s="637"/>
      <c r="M26" s="637"/>
      <c r="N26" s="637"/>
      <c r="O26" s="637"/>
      <c r="P26" s="637"/>
      <c r="Q26" s="637"/>
      <c r="R26" s="637"/>
      <c r="S26" s="637"/>
    </row>
    <row r="27" spans="1:19" ht="80.25" customHeight="1" x14ac:dyDescent="0.3">
      <c r="A27" s="647" t="s">
        <v>440</v>
      </c>
      <c r="B27" s="647"/>
      <c r="C27" s="647"/>
      <c r="D27" s="647"/>
      <c r="E27" s="647"/>
      <c r="F27" s="647"/>
      <c r="G27" s="647"/>
      <c r="H27" s="647"/>
      <c r="I27" s="647"/>
      <c r="J27" s="572"/>
      <c r="K27" s="647" t="s">
        <v>440</v>
      </c>
      <c r="L27" s="647"/>
      <c r="M27" s="647"/>
      <c r="N27" s="647"/>
      <c r="O27" s="647"/>
      <c r="P27" s="647"/>
      <c r="Q27" s="647"/>
      <c r="R27" s="647"/>
      <c r="S27" s="647"/>
    </row>
    <row r="28" spans="1:19" ht="12.7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row>
  </sheetData>
  <mergeCells count="24">
    <mergeCell ref="A28:I28"/>
    <mergeCell ref="K27:S27"/>
    <mergeCell ref="K28:S28"/>
    <mergeCell ref="A3:I3"/>
    <mergeCell ref="A4:I4"/>
    <mergeCell ref="A5:I5"/>
    <mergeCell ref="A20:I20"/>
    <mergeCell ref="K22:S22"/>
    <mergeCell ref="A21:I21"/>
    <mergeCell ref="K3:S3"/>
    <mergeCell ref="K4:S4"/>
    <mergeCell ref="K5:S5"/>
    <mergeCell ref="K20:S20"/>
    <mergeCell ref="K21:S21"/>
    <mergeCell ref="A22:I22"/>
    <mergeCell ref="A27:I27"/>
    <mergeCell ref="K26:S26"/>
    <mergeCell ref="A26:I26"/>
    <mergeCell ref="A23:I23"/>
    <mergeCell ref="A24:I24"/>
    <mergeCell ref="A25:I25"/>
    <mergeCell ref="K23:S23"/>
    <mergeCell ref="K24:S24"/>
    <mergeCell ref="K25:S25"/>
  </mergeCells>
  <conditionalFormatting sqref="L30:L31">
    <cfRule type="cellIs" dxfId="86" priority="1" operator="greaterThan">
      <formula>1.96</formula>
    </cfRule>
  </conditionalFormatting>
  <hyperlinks>
    <hyperlink ref="A1" location="Indice!A1" display="Indice" xr:uid="{1AC2D506-8EB8-45F0-81C4-1BA6F39F200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35"/>
  <dimension ref="A1:U65"/>
  <sheetViews>
    <sheetView topLeftCell="A52" workbookViewId="0">
      <selection activeCell="I45" sqref="I45"/>
    </sheetView>
  </sheetViews>
  <sheetFormatPr baseColWidth="10" defaultColWidth="11.5546875" defaultRowHeight="13.8" x14ac:dyDescent="0.3"/>
  <cols>
    <col min="1" max="1" width="10.44140625" style="9" customWidth="1"/>
    <col min="2" max="2" width="17.88671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1" style="9" customWidth="1"/>
    <col min="13" max="13" width="17.88671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L2" s="10"/>
    </row>
    <row r="3" spans="1:21" ht="13.2" customHeight="1" x14ac:dyDescent="0.3">
      <c r="A3" s="664" t="s">
        <v>87</v>
      </c>
      <c r="B3" s="664"/>
      <c r="C3" s="664"/>
      <c r="D3" s="664"/>
      <c r="E3" s="664"/>
      <c r="F3" s="664"/>
      <c r="G3" s="664"/>
      <c r="H3" s="664"/>
      <c r="I3" s="485"/>
      <c r="L3" s="664" t="s">
        <v>218</v>
      </c>
      <c r="M3" s="664"/>
      <c r="N3" s="664"/>
      <c r="O3" s="664"/>
      <c r="P3" s="664"/>
      <c r="Q3" s="664"/>
      <c r="R3" s="664"/>
      <c r="S3" s="664"/>
      <c r="T3" s="485"/>
    </row>
    <row r="4" spans="1:21" ht="12.75" customHeight="1" x14ac:dyDescent="0.3">
      <c r="A4" s="664" t="s">
        <v>243</v>
      </c>
      <c r="B4" s="664"/>
      <c r="C4" s="664"/>
      <c r="D4" s="664"/>
      <c r="E4" s="664"/>
      <c r="F4" s="664"/>
      <c r="G4" s="664"/>
      <c r="H4" s="664"/>
      <c r="I4" s="485"/>
      <c r="L4" s="664" t="s">
        <v>243</v>
      </c>
      <c r="M4" s="664"/>
      <c r="N4" s="664"/>
      <c r="O4" s="664"/>
      <c r="P4" s="664"/>
      <c r="Q4" s="664"/>
      <c r="R4" s="664"/>
      <c r="S4" s="664"/>
      <c r="T4" s="485"/>
    </row>
    <row r="5" spans="1:21" x14ac:dyDescent="0.3">
      <c r="A5" s="665" t="s">
        <v>150</v>
      </c>
      <c r="B5" s="665"/>
      <c r="C5" s="665"/>
      <c r="D5" s="665"/>
      <c r="E5" s="665"/>
      <c r="F5" s="665"/>
      <c r="G5" s="665"/>
      <c r="H5" s="665"/>
      <c r="I5" s="486"/>
      <c r="L5" s="665" t="s">
        <v>26</v>
      </c>
      <c r="M5" s="665"/>
      <c r="N5" s="665"/>
      <c r="O5" s="665"/>
      <c r="P5" s="665"/>
      <c r="Q5" s="665"/>
      <c r="R5" s="665"/>
      <c r="S5" s="665"/>
      <c r="T5" s="486"/>
    </row>
    <row r="6" spans="1:21" x14ac:dyDescent="0.3">
      <c r="A6" s="194"/>
      <c r="B6" s="194"/>
      <c r="C6" s="194"/>
      <c r="D6" s="194"/>
      <c r="E6" s="194"/>
      <c r="F6" s="194"/>
      <c r="G6" s="195"/>
      <c r="H6" s="195"/>
      <c r="I6" s="195"/>
      <c r="L6" s="194"/>
      <c r="M6" s="194"/>
      <c r="N6" s="194"/>
      <c r="O6" s="194"/>
      <c r="P6" s="194"/>
      <c r="Q6" s="194"/>
      <c r="R6" s="195"/>
      <c r="S6" s="195"/>
      <c r="T6" s="195"/>
    </row>
    <row r="7" spans="1:21" ht="12.75" customHeight="1" x14ac:dyDescent="0.3">
      <c r="A7" s="449"/>
      <c r="B7" s="196"/>
      <c r="C7" s="196"/>
      <c r="D7" s="91">
        <v>2006</v>
      </c>
      <c r="E7" s="91">
        <v>2009</v>
      </c>
      <c r="F7" s="91">
        <v>2011</v>
      </c>
      <c r="G7" s="91">
        <v>2013</v>
      </c>
      <c r="H7" s="91">
        <v>2015</v>
      </c>
      <c r="I7" s="91">
        <v>2017</v>
      </c>
      <c r="J7" s="226">
        <v>2020</v>
      </c>
      <c r="L7" s="449"/>
      <c r="M7" s="196"/>
      <c r="N7" s="196"/>
      <c r="O7" s="91">
        <v>2006</v>
      </c>
      <c r="P7" s="91">
        <v>2009</v>
      </c>
      <c r="Q7" s="91">
        <v>2011</v>
      </c>
      <c r="R7" s="91">
        <v>2013</v>
      </c>
      <c r="S7" s="91">
        <v>2015</v>
      </c>
      <c r="T7" s="91">
        <v>2017</v>
      </c>
      <c r="U7" s="226">
        <v>2020</v>
      </c>
    </row>
    <row r="8" spans="1:21" ht="12.75" customHeight="1" x14ac:dyDescent="0.3">
      <c r="A8" s="450"/>
      <c r="B8" s="279"/>
      <c r="C8" s="279"/>
      <c r="D8" s="279"/>
      <c r="E8" s="279"/>
      <c r="F8" s="279"/>
      <c r="G8" s="197"/>
      <c r="H8" s="197"/>
      <c r="I8" s="197"/>
      <c r="J8" s="3"/>
      <c r="L8" s="450"/>
      <c r="M8" s="279"/>
      <c r="N8" s="279"/>
      <c r="O8" s="279"/>
      <c r="P8" s="279"/>
      <c r="Q8" s="279"/>
      <c r="R8" s="197"/>
      <c r="S8" s="197"/>
      <c r="T8" s="197"/>
      <c r="U8" s="3"/>
    </row>
    <row r="9" spans="1:21" ht="17.25" customHeight="1" x14ac:dyDescent="0.3">
      <c r="A9" s="450" t="s">
        <v>191</v>
      </c>
      <c r="B9" s="322" t="s">
        <v>41</v>
      </c>
      <c r="C9" s="22" t="s">
        <v>88</v>
      </c>
      <c r="D9" s="579">
        <v>31.657686415219626</v>
      </c>
      <c r="E9" s="579">
        <v>32.450363032805448</v>
      </c>
      <c r="F9" s="579">
        <v>40.86003581242035</v>
      </c>
      <c r="G9" s="580">
        <v>43.869906968550502</v>
      </c>
      <c r="H9" s="580">
        <v>43.123933197228823</v>
      </c>
      <c r="I9" s="580">
        <v>44.124227103775084</v>
      </c>
      <c r="J9" s="581">
        <v>35.107032920553607</v>
      </c>
      <c r="K9" s="281"/>
      <c r="L9" s="450" t="s">
        <v>191</v>
      </c>
      <c r="M9" s="322" t="s">
        <v>41</v>
      </c>
      <c r="N9" s="22" t="s">
        <v>88</v>
      </c>
      <c r="O9" s="582">
        <v>79142</v>
      </c>
      <c r="P9" s="582">
        <v>67353</v>
      </c>
      <c r="Q9" s="582">
        <v>75987</v>
      </c>
      <c r="R9" s="583">
        <v>52296</v>
      </c>
      <c r="S9" s="583">
        <v>38655</v>
      </c>
      <c r="T9" s="583">
        <v>25048</v>
      </c>
      <c r="U9" s="454">
        <v>29881</v>
      </c>
    </row>
    <row r="10" spans="1:21" ht="12.75" customHeight="1" x14ac:dyDescent="0.3">
      <c r="A10" s="450"/>
      <c r="B10" s="322"/>
      <c r="C10" s="22" t="s">
        <v>89</v>
      </c>
      <c r="D10" s="243">
        <v>1.1916571160411522</v>
      </c>
      <c r="E10" s="243">
        <v>1.4479369222081762</v>
      </c>
      <c r="F10" s="243">
        <v>2.3411392159710958</v>
      </c>
      <c r="G10" s="244">
        <v>1.6326519168848246</v>
      </c>
      <c r="H10" s="244">
        <v>1.7969914577841324</v>
      </c>
      <c r="I10" s="244">
        <v>2.4557145135246059</v>
      </c>
      <c r="J10" s="451">
        <v>2.1635195183098137</v>
      </c>
      <c r="K10" s="281"/>
      <c r="L10" s="450"/>
      <c r="M10" s="322"/>
      <c r="N10" s="22" t="s">
        <v>89</v>
      </c>
      <c r="O10" s="245">
        <v>4019.7646287312882</v>
      </c>
      <c r="P10" s="245">
        <v>4211.5300523575124</v>
      </c>
      <c r="Q10" s="245">
        <v>6776.4128071068417</v>
      </c>
      <c r="R10" s="246">
        <v>3365.6475450468502</v>
      </c>
      <c r="S10" s="246">
        <v>2552.4691110128829</v>
      </c>
      <c r="T10" s="246">
        <v>2168</v>
      </c>
      <c r="U10" s="454">
        <v>2560.4109630838939</v>
      </c>
    </row>
    <row r="11" spans="1:21" ht="12.75" customHeight="1" x14ac:dyDescent="0.3">
      <c r="A11" s="450"/>
      <c r="B11" s="322" t="s">
        <v>42</v>
      </c>
      <c r="C11" s="22" t="s">
        <v>88</v>
      </c>
      <c r="D11" s="243">
        <v>32.907344719983243</v>
      </c>
      <c r="E11" s="243">
        <v>33.124840759759856</v>
      </c>
      <c r="F11" s="243">
        <v>41.457125076136755</v>
      </c>
      <c r="G11" s="244">
        <v>46.246027886245272</v>
      </c>
      <c r="H11" s="244">
        <v>45.387347442002508</v>
      </c>
      <c r="I11" s="244">
        <v>44.877807589671995</v>
      </c>
      <c r="J11" s="451">
        <v>43.612182804805371</v>
      </c>
      <c r="K11" s="281"/>
      <c r="L11" s="450"/>
      <c r="M11" s="322" t="s">
        <v>42</v>
      </c>
      <c r="N11" s="22" t="s">
        <v>88</v>
      </c>
      <c r="O11" s="245">
        <v>89532</v>
      </c>
      <c r="P11" s="245">
        <v>92308</v>
      </c>
      <c r="Q11" s="245">
        <v>125237</v>
      </c>
      <c r="R11" s="246">
        <v>97944</v>
      </c>
      <c r="S11" s="246">
        <v>80253</v>
      </c>
      <c r="T11" s="246">
        <v>61720</v>
      </c>
      <c r="U11" s="454">
        <v>55616</v>
      </c>
    </row>
    <row r="12" spans="1:21" ht="12.75" customHeight="1" x14ac:dyDescent="0.3">
      <c r="A12" s="450"/>
      <c r="B12" s="322"/>
      <c r="C12" s="22" t="s">
        <v>89</v>
      </c>
      <c r="D12" s="243">
        <v>1.1344126479988041</v>
      </c>
      <c r="E12" s="243">
        <v>1.2525067876943563</v>
      </c>
      <c r="F12" s="243">
        <v>1.7489408675561335</v>
      </c>
      <c r="G12" s="244">
        <v>1.5706099987820541</v>
      </c>
      <c r="H12" s="244">
        <v>1.2753372602387936</v>
      </c>
      <c r="I12" s="244">
        <v>1.5935528147093365</v>
      </c>
      <c r="J12" s="451">
        <v>1.9629970580091378</v>
      </c>
      <c r="K12" s="281"/>
      <c r="L12" s="450"/>
      <c r="M12" s="322"/>
      <c r="N12" s="22" t="s">
        <v>89</v>
      </c>
      <c r="O12" s="245">
        <v>4101.4927501320899</v>
      </c>
      <c r="P12" s="245">
        <v>4159.9183908934465</v>
      </c>
      <c r="Q12" s="245">
        <v>7854.8588724903047</v>
      </c>
      <c r="R12" s="246">
        <v>5157.6771382384622</v>
      </c>
      <c r="S12" s="246">
        <v>3230.5301264964314</v>
      </c>
      <c r="T12" s="246">
        <v>2980</v>
      </c>
      <c r="U12" s="454">
        <v>3445.9594172604075</v>
      </c>
    </row>
    <row r="13" spans="1:21" ht="12.75" customHeight="1" x14ac:dyDescent="0.3">
      <c r="A13" s="450"/>
      <c r="B13" s="322" t="s">
        <v>117</v>
      </c>
      <c r="C13" s="22" t="s">
        <v>88</v>
      </c>
      <c r="D13" s="243">
        <v>32.308941781307347</v>
      </c>
      <c r="E13" s="243">
        <v>32.836922899733459</v>
      </c>
      <c r="F13" s="243">
        <v>41.229610475825567</v>
      </c>
      <c r="G13" s="244">
        <v>45.390276619657037</v>
      </c>
      <c r="H13" s="244">
        <v>44.63</v>
      </c>
      <c r="I13" s="244">
        <v>44.657635772223827</v>
      </c>
      <c r="J13" s="451">
        <v>40.207770953451401</v>
      </c>
      <c r="K13" s="281"/>
      <c r="L13" s="450"/>
      <c r="M13" s="322" t="s">
        <v>117</v>
      </c>
      <c r="N13" s="22" t="s">
        <v>88</v>
      </c>
      <c r="O13" s="245">
        <v>168674</v>
      </c>
      <c r="P13" s="245">
        <v>159661</v>
      </c>
      <c r="Q13" s="245">
        <v>201224</v>
      </c>
      <c r="R13" s="246">
        <v>150240</v>
      </c>
      <c r="S13" s="246">
        <v>118908</v>
      </c>
      <c r="T13" s="246">
        <v>86768</v>
      </c>
      <c r="U13" s="454">
        <v>85497</v>
      </c>
    </row>
    <row r="14" spans="1:21" ht="12.75" customHeight="1" x14ac:dyDescent="0.3">
      <c r="A14" s="450"/>
      <c r="B14" s="322"/>
      <c r="C14" s="22" t="s">
        <v>89</v>
      </c>
      <c r="D14" s="243">
        <v>0.78578248718333099</v>
      </c>
      <c r="E14" s="243">
        <v>0.95768287328162371</v>
      </c>
      <c r="F14" s="243">
        <v>1.4167598784884405</v>
      </c>
      <c r="G14" s="244">
        <v>1.195958408521911</v>
      </c>
      <c r="H14" s="244">
        <v>1.0609999999999999</v>
      </c>
      <c r="I14" s="244">
        <v>1.3520729289288207</v>
      </c>
      <c r="J14" s="451">
        <v>1.4792995737283903</v>
      </c>
      <c r="K14" s="281"/>
      <c r="L14" s="450"/>
      <c r="M14" s="322"/>
      <c r="N14" s="22" t="s">
        <v>89</v>
      </c>
      <c r="O14" s="245">
        <v>5818.8402342240315</v>
      </c>
      <c r="P14" s="245">
        <v>6304.4297043952056</v>
      </c>
      <c r="Q14" s="245">
        <v>11383.890997278562</v>
      </c>
      <c r="R14" s="245">
        <v>6395.0578598174225</v>
      </c>
      <c r="S14" s="245">
        <v>4330.6350000000002</v>
      </c>
      <c r="T14" s="246">
        <v>3746</v>
      </c>
      <c r="U14" s="454">
        <v>4488.4165592010495</v>
      </c>
    </row>
    <row r="15" spans="1:21" ht="12.75" customHeight="1" x14ac:dyDescent="0.3">
      <c r="A15" s="450"/>
      <c r="B15" s="322" t="s">
        <v>21</v>
      </c>
      <c r="C15" s="22" t="s">
        <v>88</v>
      </c>
      <c r="D15" s="243">
        <v>39.849071169612934</v>
      </c>
      <c r="E15" s="243">
        <v>40.074224676391296</v>
      </c>
      <c r="F15" s="243">
        <v>44.697983254239986</v>
      </c>
      <c r="G15" s="244">
        <v>50.25207198769705</v>
      </c>
      <c r="H15" s="244">
        <v>51.56</v>
      </c>
      <c r="I15" s="244">
        <v>52.33893366759721</v>
      </c>
      <c r="J15" s="451">
        <v>42.673452438147805</v>
      </c>
      <c r="K15" s="281"/>
      <c r="L15" s="450"/>
      <c r="M15" s="322" t="s">
        <v>21</v>
      </c>
      <c r="N15" s="22" t="s">
        <v>88</v>
      </c>
      <c r="O15" s="245">
        <v>326230</v>
      </c>
      <c r="P15" s="245">
        <v>338628</v>
      </c>
      <c r="Q15" s="245">
        <v>415276</v>
      </c>
      <c r="R15" s="245">
        <v>559094</v>
      </c>
      <c r="S15" s="245">
        <v>593839</v>
      </c>
      <c r="T15" s="245">
        <v>592080</v>
      </c>
      <c r="U15" s="454">
        <v>458318</v>
      </c>
    </row>
    <row r="16" spans="1:21" ht="12.75" customHeight="1" x14ac:dyDescent="0.3">
      <c r="A16" s="450"/>
      <c r="B16" s="322"/>
      <c r="C16" s="22" t="s">
        <v>89</v>
      </c>
      <c r="D16" s="243">
        <v>0.74896978354528576</v>
      </c>
      <c r="E16" s="243">
        <v>0.89427608366184319</v>
      </c>
      <c r="F16" s="243">
        <v>1.0681821414668218</v>
      </c>
      <c r="G16" s="244">
        <v>1.0448633052215517</v>
      </c>
      <c r="H16" s="244">
        <v>0.60599999999999998</v>
      </c>
      <c r="I16" s="244">
        <v>0.69196456579089383</v>
      </c>
      <c r="J16" s="451">
        <v>1.0688966602138184</v>
      </c>
      <c r="K16" s="281"/>
      <c r="L16" s="450"/>
      <c r="M16" s="322"/>
      <c r="N16" s="22" t="s">
        <v>89</v>
      </c>
      <c r="O16" s="245">
        <v>8960.1122347662294</v>
      </c>
      <c r="P16" s="245">
        <v>11445.231968178266</v>
      </c>
      <c r="Q16" s="245">
        <v>15170.343451624074</v>
      </c>
      <c r="R16" s="245">
        <v>21346.131352701639</v>
      </c>
      <c r="S16" s="245">
        <v>11683.91151441243</v>
      </c>
      <c r="T16" s="494">
        <v>11353</v>
      </c>
      <c r="U16" s="494">
        <v>13642.530671812736</v>
      </c>
    </row>
    <row r="17" spans="1:21" ht="12.75" customHeight="1" x14ac:dyDescent="0.3">
      <c r="A17" s="450"/>
      <c r="B17" s="322" t="s">
        <v>6</v>
      </c>
      <c r="C17" s="22" t="s">
        <v>88</v>
      </c>
      <c r="D17" s="243">
        <v>36.913024993846633</v>
      </c>
      <c r="E17" s="243">
        <v>37.430834433822653</v>
      </c>
      <c r="F17" s="243">
        <v>43.503480278422273</v>
      </c>
      <c r="G17" s="244">
        <v>49.137315345583012</v>
      </c>
      <c r="H17" s="244">
        <v>50.26009842629346</v>
      </c>
      <c r="I17" s="244">
        <v>51.21301690332529</v>
      </c>
      <c r="J17" s="451">
        <v>42.265961994326354</v>
      </c>
      <c r="K17" s="281"/>
      <c r="L17" s="450"/>
      <c r="M17" s="322" t="s">
        <v>6</v>
      </c>
      <c r="N17" s="22" t="s">
        <v>88</v>
      </c>
      <c r="O17" s="245">
        <v>494904</v>
      </c>
      <c r="P17" s="245">
        <v>498289</v>
      </c>
      <c r="Q17" s="245">
        <v>616500</v>
      </c>
      <c r="R17" s="245">
        <v>709334</v>
      </c>
      <c r="S17" s="245">
        <v>712747</v>
      </c>
      <c r="T17" s="245">
        <v>678848</v>
      </c>
      <c r="U17" s="454">
        <v>543815</v>
      </c>
    </row>
    <row r="18" spans="1:21" ht="12.75" customHeight="1" x14ac:dyDescent="0.3">
      <c r="A18" s="450"/>
      <c r="B18" s="322"/>
      <c r="C18" s="22" t="s">
        <v>89</v>
      </c>
      <c r="D18" s="243">
        <v>0.56252816658898275</v>
      </c>
      <c r="E18" s="243">
        <v>0.65687539126140193</v>
      </c>
      <c r="F18" s="243">
        <v>0.91988018556765816</v>
      </c>
      <c r="G18" s="244">
        <v>0.84770909935223704</v>
      </c>
      <c r="H18" s="244">
        <v>0.52383232002556823</v>
      </c>
      <c r="I18" s="244">
        <v>0.61959897815574749</v>
      </c>
      <c r="J18" s="451">
        <v>0.93975362847793531</v>
      </c>
      <c r="K18" s="281"/>
      <c r="L18" s="450"/>
      <c r="M18" s="322"/>
      <c r="N18" s="22" t="s">
        <v>89</v>
      </c>
      <c r="O18" s="245">
        <v>10560.822577802635</v>
      </c>
      <c r="P18" s="245">
        <v>12651.615016152555</v>
      </c>
      <c r="Q18" s="245">
        <v>22215.662394550658</v>
      </c>
      <c r="R18" s="245">
        <v>22633.538725496819</v>
      </c>
      <c r="S18" s="245">
        <v>12813.106725150954</v>
      </c>
      <c r="T18" s="245">
        <v>12258</v>
      </c>
      <c r="U18" s="454">
        <v>14654.292926562361</v>
      </c>
    </row>
    <row r="19" spans="1:21" ht="12.75" customHeight="1" x14ac:dyDescent="0.3">
      <c r="A19" s="450"/>
      <c r="B19" s="279"/>
      <c r="C19" s="279"/>
      <c r="D19" s="243"/>
      <c r="E19" s="342"/>
      <c r="F19" s="342"/>
      <c r="G19" s="343"/>
      <c r="H19" s="343"/>
      <c r="I19" s="343"/>
      <c r="J19" s="451"/>
      <c r="K19" s="281"/>
      <c r="L19" s="450"/>
      <c r="M19" s="279"/>
      <c r="N19" s="279"/>
      <c r="O19" s="245"/>
      <c r="P19" s="245"/>
      <c r="Q19" s="245"/>
      <c r="R19" s="245"/>
      <c r="S19" s="245"/>
      <c r="T19" s="245"/>
      <c r="U19" s="455"/>
    </row>
    <row r="20" spans="1:21" ht="15.75" customHeight="1" x14ac:dyDescent="0.3">
      <c r="A20" s="450" t="s">
        <v>118</v>
      </c>
      <c r="B20" s="322" t="s">
        <v>41</v>
      </c>
      <c r="C20" s="22" t="s">
        <v>88</v>
      </c>
      <c r="D20" s="579">
        <v>91.337147837196113</v>
      </c>
      <c r="E20" s="579">
        <v>90.81086047999564</v>
      </c>
      <c r="F20" s="579">
        <v>92.570994507420821</v>
      </c>
      <c r="G20" s="580">
        <v>88.881460090757784</v>
      </c>
      <c r="H20" s="580">
        <v>91.066070829669783</v>
      </c>
      <c r="I20" s="580">
        <v>92.1814930081255</v>
      </c>
      <c r="J20" s="581">
        <v>82.008868638379241</v>
      </c>
      <c r="K20" s="281"/>
      <c r="L20" s="450" t="s">
        <v>118</v>
      </c>
      <c r="M20" s="322" t="s">
        <v>41</v>
      </c>
      <c r="N20" s="22" t="s">
        <v>88</v>
      </c>
      <c r="O20" s="582">
        <v>368908</v>
      </c>
      <c r="P20" s="582">
        <v>266835</v>
      </c>
      <c r="Q20" s="582">
        <v>237639</v>
      </c>
      <c r="R20" s="582">
        <v>124962</v>
      </c>
      <c r="S20" s="582">
        <v>100465</v>
      </c>
      <c r="T20" s="582">
        <v>65459</v>
      </c>
      <c r="U20" s="454">
        <v>100793</v>
      </c>
    </row>
    <row r="21" spans="1:21" ht="12.75" customHeight="1" x14ac:dyDescent="0.3">
      <c r="A21" s="450"/>
      <c r="B21" s="322"/>
      <c r="C21" s="22" t="s">
        <v>89</v>
      </c>
      <c r="D21" s="579">
        <v>0.57690029135903376</v>
      </c>
      <c r="E21" s="579">
        <v>0.77371622356335024</v>
      </c>
      <c r="F21" s="579">
        <v>0.84406281245773107</v>
      </c>
      <c r="G21" s="580">
        <v>0.96803311613735721</v>
      </c>
      <c r="H21" s="580">
        <v>0.8726785777652466</v>
      </c>
      <c r="I21" s="580">
        <v>1.3050236022699389</v>
      </c>
      <c r="J21" s="581">
        <v>1.6977018482572652</v>
      </c>
      <c r="K21" s="281"/>
      <c r="L21" s="450"/>
      <c r="M21" s="322"/>
      <c r="N21" s="22" t="s">
        <v>89</v>
      </c>
      <c r="O21" s="245">
        <v>11147.785892922111</v>
      </c>
      <c r="P21" s="245">
        <v>8748.9423645541283</v>
      </c>
      <c r="Q21" s="245">
        <v>14030.493596606591</v>
      </c>
      <c r="R21" s="245">
        <v>5335.1645981175707</v>
      </c>
      <c r="S21" s="245">
        <v>4753.5030472099024</v>
      </c>
      <c r="T21" s="245">
        <v>4035</v>
      </c>
      <c r="U21" s="454">
        <v>5204.2544258905082</v>
      </c>
    </row>
    <row r="22" spans="1:21" ht="12.75" customHeight="1" x14ac:dyDescent="0.3">
      <c r="A22" s="450"/>
      <c r="B22" s="322" t="s">
        <v>42</v>
      </c>
      <c r="C22" s="22" t="s">
        <v>88</v>
      </c>
      <c r="D22" s="579">
        <v>92.080956805005115</v>
      </c>
      <c r="E22" s="579">
        <v>93.326126962708244</v>
      </c>
      <c r="F22" s="579">
        <v>93.26905247543111</v>
      </c>
      <c r="G22" s="580">
        <v>92.194400392555664</v>
      </c>
      <c r="H22" s="580">
        <v>90.954026785941195</v>
      </c>
      <c r="I22" s="580">
        <v>92.888844796257231</v>
      </c>
      <c r="J22" s="581">
        <v>84.300316832250942</v>
      </c>
      <c r="K22" s="281"/>
      <c r="L22" s="450"/>
      <c r="M22" s="322" t="s">
        <v>42</v>
      </c>
      <c r="N22" s="22" t="s">
        <v>88</v>
      </c>
      <c r="O22" s="245">
        <v>391496</v>
      </c>
      <c r="P22" s="245">
        <v>385925</v>
      </c>
      <c r="Q22" s="245">
        <v>357130</v>
      </c>
      <c r="R22" s="245">
        <v>259282</v>
      </c>
      <c r="S22" s="245">
        <v>214737</v>
      </c>
      <c r="T22" s="245">
        <v>177897</v>
      </c>
      <c r="U22" s="454">
        <v>176406</v>
      </c>
    </row>
    <row r="23" spans="1:21" ht="12.75" customHeight="1" x14ac:dyDescent="0.3">
      <c r="A23" s="450"/>
      <c r="B23" s="322"/>
      <c r="C23" s="22" t="s">
        <v>89</v>
      </c>
      <c r="D23" s="579">
        <v>0.52226884937341611</v>
      </c>
      <c r="E23" s="579">
        <v>0.47907170899674989</v>
      </c>
      <c r="F23" s="579">
        <v>0.61688773169338074</v>
      </c>
      <c r="G23" s="580">
        <v>0.58200064147002684</v>
      </c>
      <c r="H23" s="580">
        <v>0.58217697596625684</v>
      </c>
      <c r="I23" s="580">
        <v>0.70006520994689381</v>
      </c>
      <c r="J23" s="581">
        <v>1.2429751556930491</v>
      </c>
      <c r="K23" s="281"/>
      <c r="L23" s="450"/>
      <c r="M23" s="322"/>
      <c r="N23" s="22" t="s">
        <v>89</v>
      </c>
      <c r="O23" s="245">
        <v>12688.724879193218</v>
      </c>
      <c r="P23" s="245">
        <v>11620.900009794574</v>
      </c>
      <c r="Q23" s="245">
        <v>14889.574473329771</v>
      </c>
      <c r="R23" s="245">
        <v>8873.6569487011056</v>
      </c>
      <c r="S23" s="245">
        <v>6671.7317401805303</v>
      </c>
      <c r="T23" s="245">
        <v>6544</v>
      </c>
      <c r="U23" s="454">
        <v>7083.1629672047975</v>
      </c>
    </row>
    <row r="24" spans="1:21" ht="12.75" customHeight="1" x14ac:dyDescent="0.3">
      <c r="A24" s="450"/>
      <c r="B24" s="322" t="s">
        <v>117</v>
      </c>
      <c r="C24" s="22" t="s">
        <v>88</v>
      </c>
      <c r="D24" s="579">
        <v>91.718592819354882</v>
      </c>
      <c r="E24" s="579">
        <v>92.28128856775696</v>
      </c>
      <c r="F24" s="579">
        <v>92.988885466680628</v>
      </c>
      <c r="G24" s="580">
        <v>91.090207383104016</v>
      </c>
      <c r="H24" s="580">
        <v>90.989708875193045</v>
      </c>
      <c r="I24" s="580">
        <v>92.697513017708658</v>
      </c>
      <c r="J24" s="581">
        <v>83.452451198805406</v>
      </c>
      <c r="K24" s="281"/>
      <c r="L24" s="450"/>
      <c r="M24" s="322" t="s">
        <v>117</v>
      </c>
      <c r="N24" s="22" t="s">
        <v>88</v>
      </c>
      <c r="O24" s="245">
        <v>760404</v>
      </c>
      <c r="P24" s="245">
        <v>652760</v>
      </c>
      <c r="Q24" s="245">
        <v>594769</v>
      </c>
      <c r="R24" s="245">
        <v>384244</v>
      </c>
      <c r="S24" s="245">
        <v>315202</v>
      </c>
      <c r="T24" s="245">
        <v>243356</v>
      </c>
      <c r="U24" s="454">
        <v>277199</v>
      </c>
    </row>
    <row r="25" spans="1:21" ht="12.75" customHeight="1" x14ac:dyDescent="0.3">
      <c r="A25" s="450"/>
      <c r="B25" s="322"/>
      <c r="C25" s="22" t="s">
        <v>89</v>
      </c>
      <c r="D25" s="579">
        <v>0.36906010513907822</v>
      </c>
      <c r="E25" s="579">
        <v>0.42850828231599508</v>
      </c>
      <c r="F25" s="579">
        <v>0.46963782524539222</v>
      </c>
      <c r="G25" s="580">
        <v>0.51445323700092949</v>
      </c>
      <c r="H25" s="580">
        <v>0.47242642747680158</v>
      </c>
      <c r="I25" s="580">
        <v>0.60049308510896138</v>
      </c>
      <c r="J25" s="581">
        <v>0.99581187580139263</v>
      </c>
      <c r="K25" s="281"/>
      <c r="L25" s="450"/>
      <c r="M25" s="322"/>
      <c r="N25" s="22" t="s">
        <v>89</v>
      </c>
      <c r="O25" s="245">
        <v>18638.014670273773</v>
      </c>
      <c r="P25" s="245">
        <v>15856.5945652504</v>
      </c>
      <c r="Q25" s="245">
        <v>22823.67667715684</v>
      </c>
      <c r="R25" s="245">
        <v>10906.42690026699</v>
      </c>
      <c r="S25" s="245">
        <v>8851.3238517987375</v>
      </c>
      <c r="T25" s="245">
        <v>8103.5889999999999</v>
      </c>
      <c r="U25" s="454">
        <v>8865.1388116388898</v>
      </c>
    </row>
    <row r="26" spans="1:21" ht="12.75" customHeight="1" x14ac:dyDescent="0.3">
      <c r="A26" s="450"/>
      <c r="B26" s="322" t="s">
        <v>21</v>
      </c>
      <c r="C26" s="22" t="s">
        <v>88</v>
      </c>
      <c r="D26" s="579">
        <v>92.883286393131428</v>
      </c>
      <c r="E26" s="579">
        <v>93.685911572799583</v>
      </c>
      <c r="F26" s="579">
        <v>92.756589033042488</v>
      </c>
      <c r="G26" s="580">
        <v>92.183649495712785</v>
      </c>
      <c r="H26" s="580">
        <v>91.607432883690706</v>
      </c>
      <c r="I26" s="580">
        <v>91.130420812132485</v>
      </c>
      <c r="J26" s="581">
        <v>84.186490619687291</v>
      </c>
      <c r="K26" s="281"/>
      <c r="L26" s="450"/>
      <c r="M26" s="322" t="s">
        <v>21</v>
      </c>
      <c r="N26" s="22" t="s">
        <v>88</v>
      </c>
      <c r="O26" s="245">
        <v>1197808</v>
      </c>
      <c r="P26" s="245">
        <v>1231951</v>
      </c>
      <c r="Q26" s="245">
        <v>1158079</v>
      </c>
      <c r="R26" s="245">
        <v>1363870</v>
      </c>
      <c r="S26" s="245">
        <v>1429261</v>
      </c>
      <c r="T26" s="245">
        <v>1463437</v>
      </c>
      <c r="U26" s="454">
        <v>1518268</v>
      </c>
    </row>
    <row r="27" spans="1:21" ht="12.75" customHeight="1" x14ac:dyDescent="0.3">
      <c r="A27" s="450"/>
      <c r="B27" s="322"/>
      <c r="C27" s="22" t="s">
        <v>89</v>
      </c>
      <c r="D27" s="579">
        <v>0.32275339728377045</v>
      </c>
      <c r="E27" s="579">
        <v>0.3486092838147572</v>
      </c>
      <c r="F27" s="579">
        <v>0.45991843648413544</v>
      </c>
      <c r="G27" s="580">
        <v>0.42899416443202626</v>
      </c>
      <c r="H27" s="580">
        <v>0.26867371565451975</v>
      </c>
      <c r="I27" s="580">
        <v>0.48654358142412463</v>
      </c>
      <c r="J27" s="581">
        <v>0.41688197075620359</v>
      </c>
      <c r="K27" s="281"/>
      <c r="L27" s="450"/>
      <c r="M27" s="322"/>
      <c r="N27" s="22" t="s">
        <v>89</v>
      </c>
      <c r="O27" s="245">
        <v>21091.870698383533</v>
      </c>
      <c r="P27" s="245">
        <v>27406.025173595888</v>
      </c>
      <c r="Q27" s="245">
        <v>37514.798512075235</v>
      </c>
      <c r="R27" s="245">
        <v>34897.531797882402</v>
      </c>
      <c r="S27" s="245">
        <v>23633.479174936405</v>
      </c>
      <c r="T27" s="245">
        <v>24149</v>
      </c>
      <c r="U27" s="454">
        <v>27798.14022815751</v>
      </c>
    </row>
    <row r="28" spans="1:21" ht="12.75" customHeight="1" x14ac:dyDescent="0.3">
      <c r="A28" s="450"/>
      <c r="B28" s="322" t="s">
        <v>6</v>
      </c>
      <c r="C28" s="22" t="s">
        <v>88</v>
      </c>
      <c r="D28" s="579">
        <v>92.427522106099843</v>
      </c>
      <c r="E28" s="579">
        <v>93.194612772636049</v>
      </c>
      <c r="F28" s="579">
        <v>92.835280677623913</v>
      </c>
      <c r="G28" s="580">
        <v>91.941060577213364</v>
      </c>
      <c r="H28" s="580">
        <v>91.49519803924963</v>
      </c>
      <c r="I28" s="580">
        <v>91.350611593461352</v>
      </c>
      <c r="J28" s="581">
        <v>84.072321787282576</v>
      </c>
      <c r="K28" s="281"/>
      <c r="L28" s="450"/>
      <c r="M28" s="322" t="s">
        <v>6</v>
      </c>
      <c r="N28" s="22" t="s">
        <v>88</v>
      </c>
      <c r="O28" s="245">
        <v>1958212</v>
      </c>
      <c r="P28" s="245">
        <v>1884711</v>
      </c>
      <c r="Q28" s="245">
        <v>1752848</v>
      </c>
      <c r="R28" s="245">
        <v>1748114</v>
      </c>
      <c r="S28" s="245">
        <v>1744463</v>
      </c>
      <c r="T28" s="245">
        <v>1706793</v>
      </c>
      <c r="U28" s="454">
        <v>1795467</v>
      </c>
    </row>
    <row r="29" spans="1:21" ht="12.75" customHeight="1" x14ac:dyDescent="0.3">
      <c r="A29" s="450"/>
      <c r="B29" s="322"/>
      <c r="C29" s="22" t="s">
        <v>89</v>
      </c>
      <c r="D29" s="579">
        <v>0.24866574131349381</v>
      </c>
      <c r="E29" s="579">
        <v>0.26572915629374155</v>
      </c>
      <c r="F29" s="579">
        <v>0.33040016617970464</v>
      </c>
      <c r="G29" s="580">
        <v>0.35233066606908803</v>
      </c>
      <c r="H29" s="580">
        <v>0.23944462980635386</v>
      </c>
      <c r="I29" s="580">
        <v>0.42543635999766749</v>
      </c>
      <c r="J29" s="581">
        <v>0.38770832535573707</v>
      </c>
      <c r="K29" s="281"/>
      <c r="L29" s="450"/>
      <c r="M29" s="322"/>
      <c r="N29" s="22" t="s">
        <v>89</v>
      </c>
      <c r="O29" s="245">
        <v>26608.865415839115</v>
      </c>
      <c r="P29" s="245">
        <v>33645.776118303307</v>
      </c>
      <c r="Q29" s="245">
        <v>51891.091575574763</v>
      </c>
      <c r="R29" s="245">
        <v>38184.781544409852</v>
      </c>
      <c r="S29" s="245">
        <v>26225.726026089498</v>
      </c>
      <c r="T29" s="245">
        <v>26349</v>
      </c>
      <c r="U29" s="454">
        <v>30132.168768434381</v>
      </c>
    </row>
    <row r="30" spans="1:21" ht="12.75" customHeight="1" x14ac:dyDescent="0.3">
      <c r="A30" s="450"/>
      <c r="B30" s="279"/>
      <c r="C30" s="279"/>
      <c r="D30" s="579"/>
      <c r="E30" s="584"/>
      <c r="F30" s="584"/>
      <c r="G30" s="343"/>
      <c r="H30" s="343"/>
      <c r="I30" s="343"/>
      <c r="J30" s="581"/>
      <c r="K30" s="281"/>
      <c r="L30" s="450"/>
      <c r="M30" s="279"/>
      <c r="N30" s="279"/>
      <c r="O30" s="245"/>
      <c r="P30" s="245"/>
      <c r="Q30" s="245"/>
      <c r="R30" s="245"/>
      <c r="S30" s="245"/>
      <c r="T30" s="245"/>
      <c r="U30" s="455"/>
    </row>
    <row r="31" spans="1:21" ht="14.25" customHeight="1" x14ac:dyDescent="0.3">
      <c r="A31" s="450" t="s">
        <v>119</v>
      </c>
      <c r="B31" s="322" t="s">
        <v>41</v>
      </c>
      <c r="C31" s="22" t="s">
        <v>88</v>
      </c>
      <c r="D31" s="579">
        <v>59.849413493101942</v>
      </c>
      <c r="E31" s="579">
        <v>65.099218436094517</v>
      </c>
      <c r="F31" s="579">
        <v>66.131591601218148</v>
      </c>
      <c r="G31" s="580">
        <v>59.935723468075992</v>
      </c>
      <c r="H31" s="580">
        <v>61.145190562613429</v>
      </c>
      <c r="I31" s="580">
        <v>67.887262805407417</v>
      </c>
      <c r="J31" s="581">
        <v>66.316696279545567</v>
      </c>
      <c r="K31" s="281"/>
      <c r="L31" s="450" t="s">
        <v>119</v>
      </c>
      <c r="M31" s="322" t="s">
        <v>41</v>
      </c>
      <c r="N31" s="22" t="s">
        <v>88</v>
      </c>
      <c r="O31" s="582">
        <v>130361</v>
      </c>
      <c r="P31" s="582">
        <v>100452</v>
      </c>
      <c r="Q31" s="582">
        <v>82519</v>
      </c>
      <c r="R31" s="582">
        <v>41961</v>
      </c>
      <c r="S31" s="582">
        <v>33691</v>
      </c>
      <c r="T31" s="582">
        <v>21895</v>
      </c>
      <c r="U31" s="454">
        <v>36951</v>
      </c>
    </row>
    <row r="32" spans="1:21" ht="12.75" customHeight="1" x14ac:dyDescent="0.3">
      <c r="A32" s="450"/>
      <c r="B32" s="322"/>
      <c r="C32" s="22" t="s">
        <v>89</v>
      </c>
      <c r="D32" s="579">
        <v>1.2757378502410794</v>
      </c>
      <c r="E32" s="579">
        <v>1.4638855622492595</v>
      </c>
      <c r="F32" s="579">
        <v>1.9460242623697261</v>
      </c>
      <c r="G32" s="580">
        <v>2.1922005302391261</v>
      </c>
      <c r="H32" s="580">
        <v>2.1099581905250298</v>
      </c>
      <c r="I32" s="580">
        <v>2.9121835627703532</v>
      </c>
      <c r="J32" s="581">
        <v>4.1101169759305627</v>
      </c>
      <c r="K32" s="281"/>
      <c r="L32" s="450"/>
      <c r="M32" s="322"/>
      <c r="N32" s="22" t="s">
        <v>89</v>
      </c>
      <c r="O32" s="245">
        <v>4724.4333582083227</v>
      </c>
      <c r="P32" s="245">
        <v>4273.6990416426579</v>
      </c>
      <c r="Q32" s="245">
        <v>4804.2220851126649</v>
      </c>
      <c r="R32" s="245">
        <v>2924.2518843317089</v>
      </c>
      <c r="S32" s="245">
        <v>2193.2869862716084</v>
      </c>
      <c r="T32" s="245">
        <v>1651</v>
      </c>
      <c r="U32" s="454">
        <v>2544.4874246238055</v>
      </c>
    </row>
    <row r="33" spans="1:21" ht="12.75" customHeight="1" x14ac:dyDescent="0.3">
      <c r="A33" s="450"/>
      <c r="B33" s="322" t="s">
        <v>42</v>
      </c>
      <c r="C33" s="22" t="s">
        <v>88</v>
      </c>
      <c r="D33" s="579">
        <v>67.842431080987083</v>
      </c>
      <c r="E33" s="579">
        <v>67.301374186980127</v>
      </c>
      <c r="F33" s="579">
        <v>71.463269237401278</v>
      </c>
      <c r="G33" s="580">
        <v>69.044932363537484</v>
      </c>
      <c r="H33" s="580">
        <v>69.9963205298437</v>
      </c>
      <c r="I33" s="580">
        <v>65.567244810918396</v>
      </c>
      <c r="J33" s="581">
        <v>73.44329132690882</v>
      </c>
      <c r="K33" s="281"/>
      <c r="L33" s="450"/>
      <c r="M33" s="322" t="s">
        <v>42</v>
      </c>
      <c r="N33" s="22" t="s">
        <v>88</v>
      </c>
      <c r="O33" s="245">
        <v>175564</v>
      </c>
      <c r="P33" s="245">
        <v>151383</v>
      </c>
      <c r="Q33" s="245">
        <v>145054</v>
      </c>
      <c r="R33" s="245">
        <v>101572</v>
      </c>
      <c r="S33" s="245">
        <v>87508</v>
      </c>
      <c r="T33" s="245">
        <v>57650</v>
      </c>
      <c r="U33" s="454">
        <v>75297</v>
      </c>
    </row>
    <row r="34" spans="1:21" ht="12.75" customHeight="1" x14ac:dyDescent="0.3">
      <c r="A34" s="450"/>
      <c r="B34" s="322"/>
      <c r="C34" s="22" t="s">
        <v>89</v>
      </c>
      <c r="D34" s="579">
        <v>1.1443665364363451</v>
      </c>
      <c r="E34" s="579">
        <v>1.312118981778708</v>
      </c>
      <c r="F34" s="579">
        <v>1.435259450630509</v>
      </c>
      <c r="G34" s="580">
        <v>1.745611774063601</v>
      </c>
      <c r="H34" s="580">
        <v>1.5730217084576414</v>
      </c>
      <c r="I34" s="580">
        <v>1.6991351147413458</v>
      </c>
      <c r="J34" s="581">
        <v>1.7116189580334944</v>
      </c>
      <c r="K34" s="281"/>
      <c r="L34" s="450"/>
      <c r="M34" s="322"/>
      <c r="N34" s="22" t="s">
        <v>89</v>
      </c>
      <c r="O34" s="245">
        <v>5872.3222109085018</v>
      </c>
      <c r="P34" s="245">
        <v>5592.8183537334417</v>
      </c>
      <c r="Q34" s="245">
        <v>7437.3029081522391</v>
      </c>
      <c r="R34" s="245">
        <v>5569.6399028419182</v>
      </c>
      <c r="S34" s="245">
        <v>3784.9048071369684</v>
      </c>
      <c r="T34" s="245">
        <v>2609</v>
      </c>
      <c r="U34" s="454">
        <v>3890.3421625578717</v>
      </c>
    </row>
    <row r="35" spans="1:21" ht="12.75" customHeight="1" x14ac:dyDescent="0.3">
      <c r="A35" s="450"/>
      <c r="B35" s="322" t="s">
        <v>117</v>
      </c>
      <c r="C35" s="22" t="s">
        <v>88</v>
      </c>
      <c r="D35" s="579">
        <v>64.189451465284094</v>
      </c>
      <c r="E35" s="579">
        <v>66.405353879743387</v>
      </c>
      <c r="F35" s="579">
        <v>69.433452222225611</v>
      </c>
      <c r="G35" s="580">
        <v>66.107682387619747</v>
      </c>
      <c r="H35" s="580">
        <v>67.288666318746593</v>
      </c>
      <c r="I35" s="580">
        <v>66.189869941835795</v>
      </c>
      <c r="J35" s="581">
        <v>70.933943365583303</v>
      </c>
      <c r="K35" s="281"/>
      <c r="L35" s="450"/>
      <c r="M35" s="322" t="s">
        <v>117</v>
      </c>
      <c r="N35" s="22" t="s">
        <v>88</v>
      </c>
      <c r="O35" s="245">
        <v>305925</v>
      </c>
      <c r="P35" s="245">
        <v>251835</v>
      </c>
      <c r="Q35" s="245">
        <v>227573</v>
      </c>
      <c r="R35" s="245">
        <v>143533</v>
      </c>
      <c r="S35" s="245">
        <v>121199</v>
      </c>
      <c r="T35" s="245">
        <v>79545</v>
      </c>
      <c r="U35" s="454">
        <v>112248</v>
      </c>
    </row>
    <row r="36" spans="1:21" ht="12.75" customHeight="1" x14ac:dyDescent="0.3">
      <c r="A36" s="450"/>
      <c r="B36" s="322"/>
      <c r="C36" s="22" t="s">
        <v>89</v>
      </c>
      <c r="D36" s="579">
        <v>0.8567165599199803</v>
      </c>
      <c r="E36" s="579">
        <v>0.96526948344705721</v>
      </c>
      <c r="F36" s="579">
        <v>1.1893120210974504</v>
      </c>
      <c r="G36" s="580">
        <v>1.4403252173432342</v>
      </c>
      <c r="H36" s="580">
        <v>1.2573200235663988</v>
      </c>
      <c r="I36" s="580">
        <v>1.469452731257838</v>
      </c>
      <c r="J36" s="581">
        <v>1.8899170671434526</v>
      </c>
      <c r="K36" s="281"/>
      <c r="L36" s="450"/>
      <c r="M36" s="322"/>
      <c r="N36" s="22" t="s">
        <v>89</v>
      </c>
      <c r="O36" s="245">
        <v>7820.222826651152</v>
      </c>
      <c r="P36" s="245">
        <v>7292.9616062973955</v>
      </c>
      <c r="Q36" s="245">
        <v>9805.3859661243896</v>
      </c>
      <c r="R36" s="245">
        <v>6333.653690775297</v>
      </c>
      <c r="S36" s="245">
        <v>4706.3561148920162</v>
      </c>
      <c r="T36" s="245">
        <v>3138</v>
      </c>
      <c r="U36" s="454">
        <v>4719.8850082274848</v>
      </c>
    </row>
    <row r="37" spans="1:21" ht="12.75" customHeight="1" x14ac:dyDescent="0.3">
      <c r="A37" s="450"/>
      <c r="B37" s="322" t="s">
        <v>21</v>
      </c>
      <c r="C37" s="22" t="s">
        <v>88</v>
      </c>
      <c r="D37" s="579">
        <v>76.110359523088661</v>
      </c>
      <c r="E37" s="579">
        <v>72.812568300323676</v>
      </c>
      <c r="F37" s="579">
        <v>73.319516608520928</v>
      </c>
      <c r="G37" s="580">
        <v>75.113979130928939</v>
      </c>
      <c r="H37" s="580">
        <v>74.96014863949712</v>
      </c>
      <c r="I37" s="580">
        <v>74.400000000000006</v>
      </c>
      <c r="J37" s="581">
        <v>72.946628734743101</v>
      </c>
      <c r="K37" s="281"/>
      <c r="L37" s="450"/>
      <c r="M37" s="322" t="s">
        <v>21</v>
      </c>
      <c r="N37" s="22" t="s">
        <v>88</v>
      </c>
      <c r="O37" s="245">
        <v>595782</v>
      </c>
      <c r="P37" s="245">
        <v>559684</v>
      </c>
      <c r="Q37" s="245">
        <v>579832</v>
      </c>
      <c r="R37" s="245">
        <v>639739</v>
      </c>
      <c r="S37" s="245">
        <v>647532</v>
      </c>
      <c r="T37" s="245">
        <v>619357</v>
      </c>
      <c r="U37" s="454">
        <v>667698</v>
      </c>
    </row>
    <row r="38" spans="1:21" ht="12.75" customHeight="1" x14ac:dyDescent="0.3">
      <c r="A38" s="450"/>
      <c r="B38" s="322"/>
      <c r="C38" s="22" t="s">
        <v>89</v>
      </c>
      <c r="D38" s="579">
        <v>0.72135632704481256</v>
      </c>
      <c r="E38" s="579">
        <v>0.77288251897528459</v>
      </c>
      <c r="F38" s="579">
        <v>1.1111806411233955</v>
      </c>
      <c r="G38" s="580">
        <v>0.82062224069784806</v>
      </c>
      <c r="H38" s="580">
        <v>0.61792993163648002</v>
      </c>
      <c r="I38" s="580">
        <v>0.8</v>
      </c>
      <c r="J38" s="581">
        <v>0.85086328765717201</v>
      </c>
      <c r="K38" s="281"/>
      <c r="L38" s="450"/>
      <c r="M38" s="322"/>
      <c r="N38" s="22" t="s">
        <v>89</v>
      </c>
      <c r="O38" s="245">
        <v>11867.349763900444</v>
      </c>
      <c r="P38" s="245">
        <v>13112.292205655687</v>
      </c>
      <c r="Q38" s="245">
        <v>22772.327927733768</v>
      </c>
      <c r="R38" s="245">
        <v>17957.04273471934</v>
      </c>
      <c r="S38" s="245">
        <v>11989.358289840118</v>
      </c>
      <c r="T38" s="245">
        <v>11404</v>
      </c>
      <c r="U38" s="454">
        <v>22591.962944448042</v>
      </c>
    </row>
    <row r="39" spans="1:21" ht="12.75" customHeight="1" x14ac:dyDescent="0.3">
      <c r="A39" s="450"/>
      <c r="B39" s="322" t="s">
        <v>6</v>
      </c>
      <c r="C39" s="22" t="s">
        <v>88</v>
      </c>
      <c r="D39" s="579">
        <v>71.599051599829764</v>
      </c>
      <c r="E39" s="579">
        <v>70.695781786440151</v>
      </c>
      <c r="F39" s="579">
        <v>72.180860479212143</v>
      </c>
      <c r="G39" s="580">
        <v>73.284425403555915</v>
      </c>
      <c r="H39" s="580">
        <v>73.636552603421805</v>
      </c>
      <c r="I39" s="580">
        <v>73.404745825373027</v>
      </c>
      <c r="J39" s="581">
        <v>72.649960365771307</v>
      </c>
      <c r="K39" s="281"/>
      <c r="L39" s="450"/>
      <c r="M39" s="322" t="s">
        <v>6</v>
      </c>
      <c r="N39" s="22" t="s">
        <v>88</v>
      </c>
      <c r="O39" s="245">
        <v>901707</v>
      </c>
      <c r="P39" s="245">
        <v>811519</v>
      </c>
      <c r="Q39" s="245">
        <v>807405</v>
      </c>
      <c r="R39" s="245">
        <v>783272</v>
      </c>
      <c r="S39" s="245">
        <v>768731</v>
      </c>
      <c r="T39" s="245">
        <v>698902</v>
      </c>
      <c r="U39" s="454">
        <v>779946</v>
      </c>
    </row>
    <row r="40" spans="1:21" ht="12.75" customHeight="1" x14ac:dyDescent="0.3">
      <c r="A40" s="450"/>
      <c r="B40" s="322"/>
      <c r="C40" s="22" t="s">
        <v>89</v>
      </c>
      <c r="D40" s="579">
        <v>0.57694244692401619</v>
      </c>
      <c r="E40" s="579">
        <v>0.61453684768834138</v>
      </c>
      <c r="F40" s="579">
        <v>0.85108931237415797</v>
      </c>
      <c r="G40" s="580">
        <v>0.72654837213140788</v>
      </c>
      <c r="H40" s="580">
        <v>0.55169139123459188</v>
      </c>
      <c r="I40" s="580">
        <v>0.7047320537277425</v>
      </c>
      <c r="J40" s="581">
        <v>0.80104890987576316</v>
      </c>
      <c r="K40" s="281"/>
      <c r="L40" s="450"/>
      <c r="M40" s="322"/>
      <c r="N40" s="22" t="s">
        <v>89</v>
      </c>
      <c r="O40" s="245">
        <v>13508.979164382086</v>
      </c>
      <c r="P40" s="245">
        <v>15132.504981465579</v>
      </c>
      <c r="Q40" s="245">
        <v>27989.766273531688</v>
      </c>
      <c r="R40" s="245">
        <v>19713.731688536653</v>
      </c>
      <c r="S40" s="245">
        <v>13369.415649376424</v>
      </c>
      <c r="T40" s="245">
        <v>11931</v>
      </c>
      <c r="U40" s="454">
        <v>23170.568639437512</v>
      </c>
    </row>
    <row r="41" spans="1:21" ht="12.75" customHeight="1" x14ac:dyDescent="0.3">
      <c r="A41" s="450"/>
      <c r="B41" s="279"/>
      <c r="C41" s="279"/>
      <c r="D41" s="579"/>
      <c r="E41" s="584"/>
      <c r="F41" s="584"/>
      <c r="G41" s="343"/>
      <c r="H41" s="343"/>
      <c r="I41" s="343"/>
      <c r="J41" s="581"/>
      <c r="K41" s="281"/>
      <c r="L41" s="450"/>
      <c r="M41" s="279"/>
      <c r="N41" s="279"/>
      <c r="O41" s="245"/>
      <c r="P41" s="245"/>
      <c r="Q41" s="245"/>
      <c r="R41" s="245"/>
      <c r="S41" s="245"/>
      <c r="T41" s="245"/>
      <c r="U41" s="455"/>
    </row>
    <row r="42" spans="1:21" ht="15" customHeight="1" x14ac:dyDescent="0.3">
      <c r="A42" s="450" t="s">
        <v>120</v>
      </c>
      <c r="B42" s="322" t="s">
        <v>41</v>
      </c>
      <c r="C42" s="22" t="s">
        <v>88</v>
      </c>
      <c r="D42" s="579">
        <v>11.63016606196603</v>
      </c>
      <c r="E42" s="579">
        <v>13.880346592772504</v>
      </c>
      <c r="F42" s="579">
        <v>19.604245367871918</v>
      </c>
      <c r="G42" s="580">
        <v>22.81848069173769</v>
      </c>
      <c r="H42" s="580">
        <v>28.071202571065548</v>
      </c>
      <c r="I42" s="580">
        <v>25.724483380990044</v>
      </c>
      <c r="J42" s="581">
        <v>32.007744092929116</v>
      </c>
      <c r="K42" s="281"/>
      <c r="L42" s="450" t="s">
        <v>120</v>
      </c>
      <c r="M42" s="322" t="s">
        <v>41</v>
      </c>
      <c r="N42" s="22" t="s">
        <v>88</v>
      </c>
      <c r="O42" s="582">
        <v>23945</v>
      </c>
      <c r="P42" s="582">
        <v>29203</v>
      </c>
      <c r="Q42" s="582">
        <v>32694</v>
      </c>
      <c r="R42" s="582">
        <v>22141</v>
      </c>
      <c r="S42" s="582">
        <v>22535</v>
      </c>
      <c r="T42" s="582">
        <v>12685</v>
      </c>
      <c r="U42" s="454">
        <v>36372</v>
      </c>
    </row>
    <row r="43" spans="1:21" ht="12.75" customHeight="1" x14ac:dyDescent="0.3">
      <c r="A43" s="450"/>
      <c r="B43" s="322"/>
      <c r="C43" s="22" t="s">
        <v>89</v>
      </c>
      <c r="D43" s="243">
        <v>1.184500348432111</v>
      </c>
      <c r="E43" s="243">
        <v>1.2942569576190714</v>
      </c>
      <c r="F43" s="243">
        <v>1.8232195896569707</v>
      </c>
      <c r="G43" s="244">
        <v>1.5683231635640329</v>
      </c>
      <c r="H43" s="244">
        <v>2.4543923972939492</v>
      </c>
      <c r="I43" s="244">
        <v>2.3881627638532907</v>
      </c>
      <c r="J43" s="451">
        <v>2.0414181268122742</v>
      </c>
      <c r="L43" s="450"/>
      <c r="M43" s="322"/>
      <c r="N43" s="22" t="s">
        <v>89</v>
      </c>
      <c r="O43" s="245">
        <v>2686.0115089146657</v>
      </c>
      <c r="P43" s="245">
        <v>3067.9910593137083</v>
      </c>
      <c r="Q43" s="245">
        <v>3146.2917362474227</v>
      </c>
      <c r="R43" s="245">
        <v>1776.8374363044479</v>
      </c>
      <c r="S43" s="245">
        <v>2653.3255229506058</v>
      </c>
      <c r="T43" s="245">
        <v>1400</v>
      </c>
      <c r="U43" s="454">
        <v>2754.4838878237038</v>
      </c>
    </row>
    <row r="44" spans="1:21" ht="12.75" customHeight="1" x14ac:dyDescent="0.3">
      <c r="A44" s="450"/>
      <c r="B44" s="322" t="s">
        <v>42</v>
      </c>
      <c r="C44" s="22" t="s">
        <v>88</v>
      </c>
      <c r="D44" s="243">
        <v>13.42362523424524</v>
      </c>
      <c r="E44" s="243">
        <v>19.545587412942911</v>
      </c>
      <c r="F44" s="243">
        <v>20.549272809424338</v>
      </c>
      <c r="G44" s="244">
        <v>25.778125076310712</v>
      </c>
      <c r="H44" s="244">
        <v>30.795836036900162</v>
      </c>
      <c r="I44" s="244">
        <v>30.473436683504616</v>
      </c>
      <c r="J44" s="451">
        <v>31.89366696633703</v>
      </c>
      <c r="L44" s="450"/>
      <c r="M44" s="322" t="s">
        <v>42</v>
      </c>
      <c r="N44" s="22" t="s">
        <v>88</v>
      </c>
      <c r="O44" s="245">
        <v>40329</v>
      </c>
      <c r="P44" s="245">
        <v>61517</v>
      </c>
      <c r="Q44" s="245">
        <v>62762</v>
      </c>
      <c r="R44" s="245">
        <v>52782</v>
      </c>
      <c r="S44" s="245">
        <v>54581</v>
      </c>
      <c r="T44" s="245">
        <v>43737</v>
      </c>
      <c r="U44" s="454">
        <v>51086</v>
      </c>
    </row>
    <row r="45" spans="1:21" ht="12.75" customHeight="1" x14ac:dyDescent="0.3">
      <c r="A45" s="450"/>
      <c r="B45" s="322"/>
      <c r="C45" s="22" t="s">
        <v>89</v>
      </c>
      <c r="D45" s="243">
        <v>0.91146743719392975</v>
      </c>
      <c r="E45" s="243">
        <v>0.98650728862935899</v>
      </c>
      <c r="F45" s="243">
        <v>1.5454681007842193</v>
      </c>
      <c r="G45" s="244">
        <v>1.3009510413109013</v>
      </c>
      <c r="H45" s="244">
        <v>3.370568678106586</v>
      </c>
      <c r="I45" s="244">
        <v>2.0433732883914963</v>
      </c>
      <c r="J45" s="451">
        <v>1.6074526159971896</v>
      </c>
      <c r="L45" s="450"/>
      <c r="M45" s="322"/>
      <c r="N45" s="22" t="s">
        <v>89</v>
      </c>
      <c r="O45" s="245">
        <v>2906.3493036495802</v>
      </c>
      <c r="P45" s="245">
        <v>3513.0038748518796</v>
      </c>
      <c r="Q45" s="245">
        <v>4205.6264083252354</v>
      </c>
      <c r="R45" s="245">
        <v>2956.4591596406112</v>
      </c>
      <c r="S45" s="245">
        <v>8435.8285936063403</v>
      </c>
      <c r="T45" s="245">
        <v>3806</v>
      </c>
      <c r="U45" s="454">
        <v>3178.0662564997638</v>
      </c>
    </row>
    <row r="46" spans="1:21" ht="12.75" customHeight="1" x14ac:dyDescent="0.3">
      <c r="A46" s="450"/>
      <c r="B46" s="322" t="s">
        <v>117</v>
      </c>
      <c r="C46" s="22" t="s">
        <v>88</v>
      </c>
      <c r="D46" s="243">
        <v>12.694343498182967</v>
      </c>
      <c r="E46" s="243">
        <v>17.275820896659283</v>
      </c>
      <c r="F46" s="243">
        <v>20.215505557061533</v>
      </c>
      <c r="G46" s="244">
        <v>24.826532708608088</v>
      </c>
      <c r="H46" s="244">
        <v>29.946449305471958</v>
      </c>
      <c r="I46" s="244">
        <v>29.259059511709435</v>
      </c>
      <c r="J46" s="451">
        <v>31.941010404987381</v>
      </c>
      <c r="L46" s="450"/>
      <c r="M46" s="322" t="s">
        <v>117</v>
      </c>
      <c r="N46" s="22" t="s">
        <v>88</v>
      </c>
      <c r="O46" s="245">
        <v>64274</v>
      </c>
      <c r="P46" s="245">
        <v>90720</v>
      </c>
      <c r="Q46" s="245">
        <v>95456</v>
      </c>
      <c r="R46" s="245">
        <v>74923</v>
      </c>
      <c r="S46" s="245">
        <v>77116</v>
      </c>
      <c r="T46" s="245">
        <v>56422</v>
      </c>
      <c r="U46" s="454">
        <v>87458</v>
      </c>
    </row>
    <row r="47" spans="1:21" ht="12.75" customHeight="1" x14ac:dyDescent="0.3">
      <c r="A47" s="450"/>
      <c r="B47" s="322"/>
      <c r="C47" s="22" t="s">
        <v>89</v>
      </c>
      <c r="D47" s="243">
        <v>0.74989168417768681</v>
      </c>
      <c r="E47" s="243">
        <v>0.77808661681501834</v>
      </c>
      <c r="F47" s="243">
        <v>1.2416609742374478</v>
      </c>
      <c r="G47" s="244">
        <v>1.0470380529861205</v>
      </c>
      <c r="H47" s="244">
        <v>2.4293323190668628</v>
      </c>
      <c r="I47" s="244">
        <v>1.7115231672184701</v>
      </c>
      <c r="J47" s="451">
        <v>1.2924149276020278</v>
      </c>
      <c r="L47" s="450"/>
      <c r="M47" s="322"/>
      <c r="N47" s="22" t="s">
        <v>89</v>
      </c>
      <c r="O47" s="245">
        <v>4059.1439297396837</v>
      </c>
      <c r="P47" s="245">
        <v>4646.7432738210455</v>
      </c>
      <c r="Q47" s="245">
        <v>5249.3920526696529</v>
      </c>
      <c r="R47" s="245">
        <v>3544.2289105549257</v>
      </c>
      <c r="S47" s="245">
        <v>8732.8577182566696</v>
      </c>
      <c r="T47" s="245">
        <v>4312</v>
      </c>
      <c r="U47" s="454">
        <v>4163.2212449545159</v>
      </c>
    </row>
    <row r="48" spans="1:21" ht="12.75" customHeight="1" x14ac:dyDescent="0.3">
      <c r="A48" s="450"/>
      <c r="B48" s="322" t="s">
        <v>21</v>
      </c>
      <c r="C48" s="22" t="s">
        <v>88</v>
      </c>
      <c r="D48" s="243">
        <v>32.547998733859437</v>
      </c>
      <c r="E48" s="243">
        <v>32.994903978725759</v>
      </c>
      <c r="F48" s="243">
        <v>36.771129325228401</v>
      </c>
      <c r="G48" s="244">
        <v>38.814173951666085</v>
      </c>
      <c r="H48" s="244">
        <v>38.778507597785385</v>
      </c>
      <c r="I48" s="244">
        <v>38.330219936798692</v>
      </c>
      <c r="J48" s="451">
        <v>41.829009152363689</v>
      </c>
      <c r="L48" s="450"/>
      <c r="M48" s="322" t="s">
        <v>21</v>
      </c>
      <c r="N48" s="22" t="s">
        <v>88</v>
      </c>
      <c r="O48" s="245">
        <v>477112</v>
      </c>
      <c r="P48" s="245">
        <v>530791</v>
      </c>
      <c r="Q48" s="245">
        <v>654279</v>
      </c>
      <c r="R48" s="245">
        <v>717454</v>
      </c>
      <c r="S48" s="245">
        <v>716310</v>
      </c>
      <c r="T48" s="245">
        <v>695388</v>
      </c>
      <c r="U48" s="454">
        <v>760223</v>
      </c>
    </row>
    <row r="49" spans="1:21" ht="12.75" customHeight="1" x14ac:dyDescent="0.3">
      <c r="A49" s="450"/>
      <c r="B49" s="322"/>
      <c r="C49" s="22" t="s">
        <v>89</v>
      </c>
      <c r="D49" s="243">
        <v>0.77438521993100373</v>
      </c>
      <c r="E49" s="243">
        <v>0.82385308714357497</v>
      </c>
      <c r="F49" s="243">
        <v>0.95254595881030268</v>
      </c>
      <c r="G49" s="244">
        <v>0.78321817828278106</v>
      </c>
      <c r="H49" s="244">
        <v>0.55028265406844989</v>
      </c>
      <c r="I49" s="244">
        <v>0.56859750520640784</v>
      </c>
      <c r="J49" s="451">
        <v>0.72160590939052272</v>
      </c>
      <c r="L49" s="450"/>
      <c r="M49" s="322"/>
      <c r="N49" s="22" t="s">
        <v>89</v>
      </c>
      <c r="O49" s="245">
        <v>15349.011053746985</v>
      </c>
      <c r="P49" s="245">
        <v>17823.989064912599</v>
      </c>
      <c r="Q49" s="245">
        <v>30162.024345560891</v>
      </c>
      <c r="R49" s="245">
        <v>21313.079934749829</v>
      </c>
      <c r="S49" s="245">
        <v>13565.849174193725</v>
      </c>
      <c r="T49" s="245">
        <v>14645</v>
      </c>
      <c r="U49" s="454">
        <v>15391.843199451361</v>
      </c>
    </row>
    <row r="50" spans="1:21" ht="12.75" customHeight="1" x14ac:dyDescent="0.3">
      <c r="A50" s="450"/>
      <c r="B50" s="322" t="s">
        <v>6</v>
      </c>
      <c r="C50" s="22" t="s">
        <v>88</v>
      </c>
      <c r="D50" s="243">
        <v>27.450978403725397</v>
      </c>
      <c r="E50" s="243">
        <v>29.126506151137413</v>
      </c>
      <c r="F50" s="243">
        <v>33.299060190449119</v>
      </c>
      <c r="G50" s="244">
        <v>36.850990527011433</v>
      </c>
      <c r="H50" s="244">
        <v>37.697890811784696</v>
      </c>
      <c r="I50" s="244">
        <v>37.45866423123816</v>
      </c>
      <c r="J50" s="451">
        <v>40.534365563426924</v>
      </c>
      <c r="L50" s="450"/>
      <c r="M50" s="322" t="s">
        <v>6</v>
      </c>
      <c r="N50" s="22" t="s">
        <v>88</v>
      </c>
      <c r="O50" s="245">
        <v>541386</v>
      </c>
      <c r="P50" s="245">
        <v>621511</v>
      </c>
      <c r="Q50" s="245">
        <v>749735</v>
      </c>
      <c r="R50" s="245">
        <v>792377</v>
      </c>
      <c r="S50" s="245">
        <v>793426</v>
      </c>
      <c r="T50" s="245">
        <v>751810</v>
      </c>
      <c r="U50" s="453">
        <v>847681</v>
      </c>
    </row>
    <row r="51" spans="1:21" ht="12.75" customHeight="1" x14ac:dyDescent="0.3">
      <c r="A51" s="450"/>
      <c r="B51" s="322"/>
      <c r="C51" s="22" t="s">
        <v>89</v>
      </c>
      <c r="D51" s="243">
        <v>0.65163078314271594</v>
      </c>
      <c r="E51" s="243">
        <v>0.69567214909707209</v>
      </c>
      <c r="F51" s="243">
        <v>0.8151791006821183</v>
      </c>
      <c r="G51" s="244">
        <v>0.6995116786785236</v>
      </c>
      <c r="H51" s="244">
        <v>0.6212491933218075</v>
      </c>
      <c r="I51" s="244">
        <v>0.56373091430699063</v>
      </c>
      <c r="J51" s="451">
        <v>0.64270921076314169</v>
      </c>
      <c r="L51" s="450"/>
      <c r="M51" s="322"/>
      <c r="N51" s="22" t="s">
        <v>89</v>
      </c>
      <c r="O51" s="245">
        <v>15565.99209295754</v>
      </c>
      <c r="P51" s="245">
        <v>18111.258266601795</v>
      </c>
      <c r="Q51" s="245">
        <v>31248.888911884871</v>
      </c>
      <c r="R51" s="245">
        <v>21813.167451443409</v>
      </c>
      <c r="S51" s="245">
        <v>18075.018783069652</v>
      </c>
      <c r="T51" s="245">
        <v>15829</v>
      </c>
      <c r="U51" s="245">
        <v>16257.793814691046</v>
      </c>
    </row>
    <row r="52" spans="1:21" ht="12.75" customHeight="1" x14ac:dyDescent="0.3">
      <c r="A52" s="452"/>
      <c r="B52" s="203"/>
      <c r="C52" s="203"/>
      <c r="D52" s="198"/>
      <c r="E52" s="198"/>
      <c r="F52" s="198"/>
      <c r="G52" s="199"/>
      <c r="H52" s="199"/>
      <c r="I52" s="199"/>
      <c r="J52" s="4"/>
      <c r="L52" s="452"/>
      <c r="M52" s="203"/>
      <c r="N52" s="203"/>
      <c r="O52" s="354"/>
      <c r="P52" s="354"/>
      <c r="Q52" s="354"/>
      <c r="R52" s="354"/>
      <c r="S52" s="354"/>
      <c r="T52" s="245"/>
      <c r="U52" s="495"/>
    </row>
    <row r="53" spans="1:21" ht="15" customHeight="1" x14ac:dyDescent="0.3">
      <c r="A53" s="666" t="s">
        <v>121</v>
      </c>
      <c r="B53" s="666"/>
      <c r="C53" s="666"/>
      <c r="D53" s="666"/>
      <c r="E53" s="666"/>
      <c r="F53" s="666"/>
      <c r="G53" s="666"/>
      <c r="H53" s="666"/>
      <c r="I53" s="666"/>
      <c r="J53" s="666"/>
      <c r="L53" s="666" t="s">
        <v>121</v>
      </c>
      <c r="M53" s="666"/>
      <c r="N53" s="666"/>
      <c r="O53" s="666"/>
      <c r="P53" s="666"/>
      <c r="Q53" s="666"/>
      <c r="R53" s="666"/>
      <c r="S53" s="666"/>
      <c r="T53" s="666"/>
      <c r="U53" s="666"/>
    </row>
    <row r="54" spans="1:21" ht="14.25" customHeight="1" x14ac:dyDescent="0.3">
      <c r="A54" s="667" t="s">
        <v>190</v>
      </c>
      <c r="B54" s="667"/>
      <c r="C54" s="667"/>
      <c r="D54" s="667"/>
      <c r="E54" s="667"/>
      <c r="F54" s="667"/>
      <c r="G54" s="667"/>
      <c r="H54" s="667"/>
      <c r="I54" s="667"/>
      <c r="J54" s="667"/>
      <c r="L54" s="667" t="s">
        <v>190</v>
      </c>
      <c r="M54" s="667"/>
      <c r="N54" s="667"/>
      <c r="O54" s="667"/>
      <c r="P54" s="667"/>
      <c r="Q54" s="667"/>
      <c r="R54" s="667"/>
      <c r="S54" s="667"/>
      <c r="T54" s="667"/>
      <c r="U54" s="667"/>
    </row>
    <row r="55" spans="1:21" ht="29.4" customHeight="1" x14ac:dyDescent="0.3">
      <c r="A55" s="667" t="s">
        <v>122</v>
      </c>
      <c r="B55" s="667"/>
      <c r="C55" s="667"/>
      <c r="D55" s="667"/>
      <c r="E55" s="667"/>
      <c r="F55" s="667"/>
      <c r="G55" s="667"/>
      <c r="H55" s="667"/>
      <c r="I55" s="667"/>
      <c r="J55" s="667"/>
      <c r="L55" s="667" t="s">
        <v>122</v>
      </c>
      <c r="M55" s="667"/>
      <c r="N55" s="667"/>
      <c r="O55" s="667"/>
      <c r="P55" s="667"/>
      <c r="Q55" s="667"/>
      <c r="R55" s="667"/>
      <c r="S55" s="667"/>
      <c r="T55" s="667"/>
      <c r="U55" s="667"/>
    </row>
    <row r="56" spans="1:21" ht="17.25" customHeight="1" x14ac:dyDescent="0.3">
      <c r="A56" s="667" t="s">
        <v>123</v>
      </c>
      <c r="B56" s="667"/>
      <c r="C56" s="667"/>
      <c r="D56" s="667"/>
      <c r="E56" s="667"/>
      <c r="F56" s="667"/>
      <c r="G56" s="667"/>
      <c r="H56" s="667"/>
      <c r="I56" s="667"/>
      <c r="J56" s="667"/>
      <c r="L56" s="667" t="s">
        <v>123</v>
      </c>
      <c r="M56" s="667"/>
      <c r="N56" s="667"/>
      <c r="O56" s="667"/>
      <c r="P56" s="667"/>
      <c r="Q56" s="667"/>
      <c r="R56" s="667"/>
      <c r="S56" s="667"/>
      <c r="T56" s="667"/>
      <c r="U56" s="667"/>
    </row>
    <row r="57" spans="1:21" ht="15.75" customHeight="1" x14ac:dyDescent="0.3">
      <c r="A57" s="667" t="s">
        <v>124</v>
      </c>
      <c r="B57" s="667"/>
      <c r="C57" s="667"/>
      <c r="D57" s="667"/>
      <c r="E57" s="667"/>
      <c r="F57" s="667"/>
      <c r="G57" s="667"/>
      <c r="H57" s="667"/>
      <c r="I57" s="667"/>
      <c r="J57" s="667"/>
      <c r="L57" s="667" t="s">
        <v>124</v>
      </c>
      <c r="M57" s="667"/>
      <c r="N57" s="667"/>
      <c r="O57" s="667"/>
      <c r="P57" s="667"/>
      <c r="Q57" s="667"/>
      <c r="R57" s="667"/>
      <c r="S57" s="667"/>
      <c r="T57" s="667"/>
      <c r="U57" s="667"/>
    </row>
    <row r="58" spans="1:21" ht="12.75" customHeight="1" x14ac:dyDescent="0.3">
      <c r="A58" s="651" t="s">
        <v>45</v>
      </c>
      <c r="B58" s="651"/>
      <c r="C58" s="651"/>
      <c r="D58" s="651"/>
      <c r="E58" s="651"/>
      <c r="F58" s="651"/>
      <c r="G58" s="651"/>
      <c r="H58" s="651"/>
      <c r="I58" s="651"/>
      <c r="J58" s="651"/>
      <c r="L58" s="651" t="s">
        <v>45</v>
      </c>
      <c r="M58" s="651"/>
      <c r="N58" s="651"/>
      <c r="O58" s="651"/>
      <c r="P58" s="651"/>
      <c r="Q58" s="651"/>
      <c r="R58" s="651"/>
      <c r="S58" s="651"/>
      <c r="T58" s="651"/>
      <c r="U58" s="651"/>
    </row>
    <row r="59" spans="1:21" ht="12.75" customHeight="1" x14ac:dyDescent="0.3">
      <c r="A59" s="651" t="s">
        <v>136</v>
      </c>
      <c r="B59" s="651"/>
      <c r="C59" s="651"/>
      <c r="D59" s="651"/>
      <c r="E59" s="651"/>
      <c r="F59" s="651"/>
      <c r="G59" s="651"/>
      <c r="H59" s="651"/>
      <c r="I59" s="651"/>
      <c r="J59" s="651"/>
      <c r="L59" s="651" t="s">
        <v>136</v>
      </c>
      <c r="M59" s="651"/>
      <c r="N59" s="651"/>
      <c r="O59" s="651"/>
      <c r="P59" s="651"/>
      <c r="Q59" s="651"/>
      <c r="R59" s="651"/>
      <c r="S59" s="651"/>
      <c r="T59" s="651"/>
      <c r="U59" s="651"/>
    </row>
    <row r="60" spans="1:21" ht="12.75" customHeight="1" x14ac:dyDescent="0.3">
      <c r="A60" s="651" t="s">
        <v>47</v>
      </c>
      <c r="B60" s="651"/>
      <c r="C60" s="651"/>
      <c r="D60" s="651"/>
      <c r="E60" s="651"/>
      <c r="F60" s="651"/>
      <c r="G60" s="651"/>
      <c r="H60" s="651"/>
      <c r="I60" s="651"/>
      <c r="J60" s="651"/>
      <c r="L60" s="651" t="s">
        <v>47</v>
      </c>
      <c r="M60" s="651"/>
      <c r="N60" s="651"/>
      <c r="O60" s="651"/>
      <c r="P60" s="651"/>
      <c r="Q60" s="651"/>
      <c r="R60" s="651"/>
      <c r="S60" s="651"/>
      <c r="T60" s="651"/>
      <c r="U60" s="651"/>
    </row>
    <row r="61" spans="1:21" ht="25.5" customHeight="1" x14ac:dyDescent="0.3">
      <c r="A61" s="651" t="s">
        <v>48</v>
      </c>
      <c r="B61" s="651"/>
      <c r="C61" s="651"/>
      <c r="D61" s="651"/>
      <c r="E61" s="651"/>
      <c r="F61" s="651"/>
      <c r="G61" s="651"/>
      <c r="H61" s="651"/>
      <c r="I61" s="651"/>
      <c r="J61" s="651"/>
      <c r="L61" s="651" t="s">
        <v>48</v>
      </c>
      <c r="M61" s="651"/>
      <c r="N61" s="651"/>
      <c r="O61" s="651"/>
      <c r="P61" s="651"/>
      <c r="Q61" s="651"/>
      <c r="R61" s="651"/>
      <c r="S61" s="651"/>
      <c r="T61" s="651"/>
      <c r="U61" s="651"/>
    </row>
    <row r="62" spans="1:21" ht="12.75" customHeight="1" x14ac:dyDescent="0.3">
      <c r="A62" s="651" t="s">
        <v>49</v>
      </c>
      <c r="B62" s="651"/>
      <c r="C62" s="651"/>
      <c r="D62" s="651"/>
      <c r="E62" s="651"/>
      <c r="F62" s="651"/>
      <c r="G62" s="651"/>
      <c r="H62" s="651"/>
      <c r="I62" s="651"/>
      <c r="J62" s="651"/>
      <c r="L62" s="651" t="s">
        <v>49</v>
      </c>
      <c r="M62" s="651"/>
      <c r="N62" s="651"/>
      <c r="O62" s="651"/>
      <c r="P62" s="651"/>
      <c r="Q62" s="651"/>
      <c r="R62" s="651"/>
      <c r="S62" s="651"/>
      <c r="T62" s="651"/>
      <c r="U62" s="651"/>
    </row>
    <row r="63" spans="1:21" ht="51" customHeight="1" x14ac:dyDescent="0.3">
      <c r="A63" s="637" t="s">
        <v>435</v>
      </c>
      <c r="B63" s="637"/>
      <c r="C63" s="637"/>
      <c r="D63" s="637"/>
      <c r="E63" s="637"/>
      <c r="F63" s="637"/>
      <c r="G63" s="637"/>
      <c r="H63" s="637"/>
      <c r="I63" s="637"/>
      <c r="J63" s="637"/>
      <c r="L63" s="637" t="s">
        <v>435</v>
      </c>
      <c r="M63" s="637"/>
      <c r="N63" s="637"/>
      <c r="O63" s="637"/>
      <c r="P63" s="637"/>
      <c r="Q63" s="637"/>
      <c r="R63" s="637"/>
      <c r="S63" s="637"/>
      <c r="T63" s="637"/>
      <c r="U63" s="637"/>
    </row>
    <row r="64" spans="1:21" ht="67.5" customHeight="1" x14ac:dyDescent="0.3">
      <c r="A64" s="647" t="s">
        <v>440</v>
      </c>
      <c r="B64" s="647"/>
      <c r="C64" s="647"/>
      <c r="D64" s="647"/>
      <c r="E64" s="647"/>
      <c r="F64" s="647"/>
      <c r="G64" s="647"/>
      <c r="H64" s="647"/>
      <c r="I64" s="647"/>
      <c r="J64" s="647"/>
      <c r="L64" s="647" t="s">
        <v>440</v>
      </c>
      <c r="M64" s="647"/>
      <c r="N64" s="647"/>
      <c r="O64" s="647"/>
      <c r="P64" s="647"/>
      <c r="Q64" s="647"/>
      <c r="R64" s="647"/>
      <c r="S64" s="647"/>
      <c r="T64" s="647"/>
      <c r="U64" s="647"/>
    </row>
    <row r="65" spans="1:21" ht="12.75" customHeight="1" x14ac:dyDescent="0.3">
      <c r="A65" s="637" t="s">
        <v>441</v>
      </c>
      <c r="B65" s="637"/>
      <c r="C65" s="637"/>
      <c r="D65" s="637"/>
      <c r="E65" s="637"/>
      <c r="F65" s="637"/>
      <c r="G65" s="637"/>
      <c r="H65" s="637"/>
      <c r="I65" s="637"/>
      <c r="J65" s="637"/>
      <c r="L65" s="637" t="s">
        <v>441</v>
      </c>
      <c r="M65" s="637"/>
      <c r="N65" s="637"/>
      <c r="O65" s="637"/>
      <c r="P65" s="637"/>
      <c r="Q65" s="637"/>
      <c r="R65" s="637"/>
      <c r="S65" s="637"/>
      <c r="T65" s="637"/>
      <c r="U65" s="637"/>
    </row>
  </sheetData>
  <mergeCells count="32">
    <mergeCell ref="A65:J65"/>
    <mergeCell ref="A63:J63"/>
    <mergeCell ref="L64:U64"/>
    <mergeCell ref="L65:U65"/>
    <mergeCell ref="A53:J53"/>
    <mergeCell ref="A62:J62"/>
    <mergeCell ref="A60:J60"/>
    <mergeCell ref="A61:J61"/>
    <mergeCell ref="A57:J57"/>
    <mergeCell ref="A58:J58"/>
    <mergeCell ref="A59:J59"/>
    <mergeCell ref="L55:U55"/>
    <mergeCell ref="L56:U56"/>
    <mergeCell ref="L57:U57"/>
    <mergeCell ref="L58:U58"/>
    <mergeCell ref="L59:U59"/>
    <mergeCell ref="A3:H3"/>
    <mergeCell ref="A4:H4"/>
    <mergeCell ref="A5:H5"/>
    <mergeCell ref="A55:J55"/>
    <mergeCell ref="A56:J56"/>
    <mergeCell ref="A54:J54"/>
    <mergeCell ref="L3:S3"/>
    <mergeCell ref="L4:S4"/>
    <mergeCell ref="L5:S5"/>
    <mergeCell ref="L53:U53"/>
    <mergeCell ref="L54:U54"/>
    <mergeCell ref="L60:U60"/>
    <mergeCell ref="L61:U61"/>
    <mergeCell ref="L62:U62"/>
    <mergeCell ref="L63:U63"/>
    <mergeCell ref="A64:J64"/>
  </mergeCells>
  <hyperlinks>
    <hyperlink ref="A1" location="Indice!A1" display="Indice" xr:uid="{81F1C93E-656A-4E9A-B55F-36386778E4F7}"/>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F7EC-37BC-444F-91CC-AC48B69D79E3}">
  <sheetPr codeName="Hoja36"/>
  <dimension ref="A1:U91"/>
  <sheetViews>
    <sheetView workbookViewId="0">
      <selection activeCell="J9" sqref="J9"/>
    </sheetView>
  </sheetViews>
  <sheetFormatPr baseColWidth="10" defaultColWidth="11.5546875" defaultRowHeight="13.8" x14ac:dyDescent="0.3"/>
  <cols>
    <col min="1" max="1" width="17.88671875" style="331" customWidth="1"/>
    <col min="2" max="2" width="22.109375" style="331" customWidth="1"/>
    <col min="3" max="3" width="12.5546875" style="331" customWidth="1"/>
    <col min="4" max="10" width="9.6640625" style="331" customWidth="1"/>
    <col min="11" max="11" width="11.5546875" style="331" customWidth="1"/>
    <col min="12" max="12" width="17.88671875" style="331" customWidth="1"/>
    <col min="13" max="13" width="21.88671875" style="331" customWidth="1"/>
    <col min="14" max="14" width="12.5546875" style="331" customWidth="1"/>
    <col min="15" max="21" width="11.5546875" style="331" customWidth="1"/>
    <col min="22" max="16384" width="11.5546875" style="331"/>
  </cols>
  <sheetData>
    <row r="1" spans="1:21" x14ac:dyDescent="0.3">
      <c r="A1" s="548" t="s">
        <v>257</v>
      </c>
    </row>
    <row r="3" spans="1:21" ht="13.2" customHeight="1" x14ac:dyDescent="0.3">
      <c r="A3" s="649" t="s">
        <v>249</v>
      </c>
      <c r="B3" s="649"/>
      <c r="C3" s="649"/>
      <c r="D3" s="649"/>
      <c r="E3" s="649"/>
      <c r="F3" s="649"/>
      <c r="G3" s="649"/>
      <c r="H3" s="649"/>
      <c r="I3" s="649"/>
      <c r="J3" s="649"/>
      <c r="L3" s="649" t="s">
        <v>250</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L4" s="649" t="s">
        <v>243</v>
      </c>
      <c r="M4" s="649"/>
      <c r="N4" s="649"/>
      <c r="O4" s="649"/>
      <c r="P4" s="649"/>
      <c r="Q4" s="649"/>
      <c r="R4" s="649"/>
      <c r="S4" s="649"/>
      <c r="T4" s="649"/>
      <c r="U4" s="649"/>
    </row>
    <row r="5" spans="1:21" x14ac:dyDescent="0.3">
      <c r="A5" s="642" t="s">
        <v>148</v>
      </c>
      <c r="B5" s="642"/>
      <c r="C5" s="642"/>
      <c r="D5" s="642"/>
      <c r="E5" s="642"/>
      <c r="F5" s="642"/>
      <c r="G5" s="642"/>
      <c r="H5" s="642"/>
      <c r="I5" s="642"/>
      <c r="J5" s="642"/>
      <c r="L5" s="642" t="s">
        <v>251</v>
      </c>
      <c r="M5" s="642"/>
      <c r="N5" s="642"/>
      <c r="O5" s="642"/>
      <c r="P5" s="642"/>
      <c r="Q5" s="642"/>
      <c r="R5" s="642"/>
      <c r="S5" s="642"/>
      <c r="T5" s="642"/>
      <c r="U5" s="642"/>
    </row>
    <row r="6" spans="1:21" x14ac:dyDescent="0.3">
      <c r="A6" s="530"/>
      <c r="B6" s="530"/>
      <c r="C6" s="530"/>
      <c r="D6" s="530"/>
      <c r="E6" s="530"/>
      <c r="F6" s="530"/>
      <c r="L6" s="530"/>
      <c r="M6" s="530"/>
      <c r="N6" s="530"/>
      <c r="O6" s="530"/>
      <c r="P6" s="530"/>
      <c r="Q6" s="530"/>
    </row>
    <row r="7" spans="1:21" x14ac:dyDescent="0.3">
      <c r="A7" s="531"/>
      <c r="B7" s="532"/>
      <c r="C7" s="532"/>
      <c r="D7" s="75">
        <v>2006</v>
      </c>
      <c r="E7" s="75">
        <v>2009</v>
      </c>
      <c r="F7" s="75">
        <v>2011</v>
      </c>
      <c r="G7" s="75">
        <v>2013</v>
      </c>
      <c r="H7" s="75">
        <v>2015</v>
      </c>
      <c r="I7" s="75">
        <v>2017</v>
      </c>
      <c r="J7" s="226">
        <v>2020</v>
      </c>
      <c r="L7" s="531"/>
      <c r="M7" s="532"/>
      <c r="N7" s="532"/>
      <c r="O7" s="75">
        <v>2006</v>
      </c>
      <c r="P7" s="75">
        <v>2009</v>
      </c>
      <c r="Q7" s="75">
        <v>2011</v>
      </c>
      <c r="R7" s="75">
        <v>2013</v>
      </c>
      <c r="S7" s="75">
        <v>2015</v>
      </c>
      <c r="T7" s="75">
        <v>2017</v>
      </c>
      <c r="U7" s="226">
        <v>2020</v>
      </c>
    </row>
    <row r="8" spans="1:21" x14ac:dyDescent="0.3">
      <c r="A8" s="533"/>
      <c r="B8" s="534"/>
      <c r="C8" s="534"/>
      <c r="D8" s="534"/>
      <c r="E8" s="534"/>
      <c r="F8" s="534"/>
      <c r="J8" s="535"/>
      <c r="L8" s="533"/>
      <c r="M8" s="534"/>
      <c r="N8" s="534"/>
      <c r="O8" s="534"/>
      <c r="P8" s="534"/>
      <c r="Q8" s="534"/>
      <c r="U8" s="3"/>
    </row>
    <row r="9" spans="1:21" ht="12.75" customHeight="1" x14ac:dyDescent="0.3">
      <c r="A9" s="533" t="s">
        <v>41</v>
      </c>
      <c r="B9" s="536" t="s">
        <v>252</v>
      </c>
      <c r="C9" s="331" t="s">
        <v>88</v>
      </c>
      <c r="D9" s="36">
        <v>89.610719917449657</v>
      </c>
      <c r="E9" s="36">
        <v>92.72795416561371</v>
      </c>
      <c r="F9" s="36">
        <v>94.907229611902707</v>
      </c>
      <c r="G9" s="36">
        <v>93.552372525021099</v>
      </c>
      <c r="H9" s="36">
        <v>93.285787570132968</v>
      </c>
      <c r="I9" s="36">
        <v>89.610719917449657</v>
      </c>
      <c r="J9" s="451">
        <v>84.010601131813985</v>
      </c>
      <c r="L9" s="533" t="s">
        <v>41</v>
      </c>
      <c r="M9" s="536" t="s">
        <v>252</v>
      </c>
      <c r="N9" s="331" t="s">
        <v>88</v>
      </c>
      <c r="O9" s="537">
        <v>369948</v>
      </c>
      <c r="P9" s="537">
        <v>1519112</v>
      </c>
      <c r="Q9" s="537">
        <v>1302373</v>
      </c>
      <c r="R9" s="537">
        <v>728439</v>
      </c>
      <c r="S9" s="537">
        <v>578273</v>
      </c>
      <c r="T9" s="537">
        <v>369948</v>
      </c>
      <c r="U9" s="538">
        <v>698323</v>
      </c>
    </row>
    <row r="10" spans="1:21" ht="12.75" customHeight="1" x14ac:dyDescent="0.3">
      <c r="A10" s="533"/>
      <c r="B10" s="536"/>
      <c r="C10" s="331" t="s">
        <v>89</v>
      </c>
      <c r="D10" s="36">
        <v>0.87626793112783286</v>
      </c>
      <c r="E10" s="36">
        <v>0.59724658169725819</v>
      </c>
      <c r="F10" s="36">
        <v>0.51359807376392863</v>
      </c>
      <c r="G10" s="36">
        <v>0.50032670693875414</v>
      </c>
      <c r="H10" s="36">
        <v>0.60287727453737372</v>
      </c>
      <c r="I10" s="36">
        <v>0.87624889256710825</v>
      </c>
      <c r="J10" s="451">
        <v>0.88291553601769857</v>
      </c>
      <c r="L10" s="2"/>
      <c r="M10" s="536"/>
      <c r="N10" s="331" t="s">
        <v>89</v>
      </c>
      <c r="O10" s="537">
        <v>15505.666642114373</v>
      </c>
      <c r="P10" s="537">
        <v>38923.051769219979</v>
      </c>
      <c r="Q10" s="537">
        <v>53825.582988131107</v>
      </c>
      <c r="R10" s="537">
        <v>24906.044226804403</v>
      </c>
      <c r="S10" s="537">
        <v>19766.742811276701</v>
      </c>
      <c r="T10" s="537">
        <v>15639.957350665567</v>
      </c>
      <c r="U10" s="538">
        <v>23009.278919718203</v>
      </c>
    </row>
    <row r="11" spans="1:21" ht="12.75" customHeight="1" x14ac:dyDescent="0.3">
      <c r="A11" s="533"/>
      <c r="B11" s="536" t="s">
        <v>253</v>
      </c>
      <c r="C11" s="331" t="s">
        <v>88</v>
      </c>
      <c r="D11" s="539">
        <v>2.3444974917582884</v>
      </c>
      <c r="E11" s="539">
        <v>0.98178173485544906</v>
      </c>
      <c r="F11" s="539">
        <v>1.7006264852334727</v>
      </c>
      <c r="G11" s="539">
        <v>1.4818087364812886</v>
      </c>
      <c r="H11" s="539">
        <v>1.8741913940125248</v>
      </c>
      <c r="I11" s="539">
        <v>2.3444974917582884</v>
      </c>
      <c r="J11" s="540">
        <v>4.1709173852787194</v>
      </c>
      <c r="L11" s="533"/>
      <c r="M11" s="536" t="s">
        <v>253</v>
      </c>
      <c r="N11" s="331" t="s">
        <v>88</v>
      </c>
      <c r="O11" s="537">
        <v>9679</v>
      </c>
      <c r="P11" s="537">
        <v>16084</v>
      </c>
      <c r="Q11" s="537">
        <v>23337</v>
      </c>
      <c r="R11" s="537">
        <v>11538</v>
      </c>
      <c r="S11" s="537">
        <v>11618</v>
      </c>
      <c r="T11" s="537">
        <v>9679</v>
      </c>
      <c r="U11" s="538">
        <v>34670</v>
      </c>
    </row>
    <row r="12" spans="1:21" ht="12.75" customHeight="1" x14ac:dyDescent="0.3">
      <c r="A12" s="533"/>
      <c r="B12" s="536"/>
      <c r="C12" s="331" t="s">
        <v>89</v>
      </c>
      <c r="D12" s="539">
        <v>0.39637382884540873</v>
      </c>
      <c r="E12" s="539">
        <v>0.17475878497407257</v>
      </c>
      <c r="F12" s="539">
        <v>0.41655491638253594</v>
      </c>
      <c r="G12" s="539">
        <v>0.26184447935844751</v>
      </c>
      <c r="H12" s="539">
        <v>0.42335284049950783</v>
      </c>
      <c r="I12" s="539">
        <v>0.41807348551095708</v>
      </c>
      <c r="J12" s="540">
        <v>0.46925696625841556</v>
      </c>
      <c r="L12" s="533"/>
      <c r="M12" s="536"/>
      <c r="N12" s="331" t="s">
        <v>89</v>
      </c>
      <c r="O12" s="537">
        <v>1636.4586272893623</v>
      </c>
      <c r="P12" s="537">
        <v>2863.191146057417</v>
      </c>
      <c r="Q12" s="537">
        <v>5731.6259164548683</v>
      </c>
      <c r="R12" s="537">
        <v>2034.0102750644696</v>
      </c>
      <c r="S12" s="537">
        <v>2651.0296758980749</v>
      </c>
      <c r="T12" s="537">
        <v>1726.5003975706554</v>
      </c>
      <c r="U12" s="538">
        <v>3987.8185688845488</v>
      </c>
    </row>
    <row r="13" spans="1:21" ht="12.75" customHeight="1" x14ac:dyDescent="0.3">
      <c r="A13" s="533"/>
      <c r="B13" s="536" t="s">
        <v>254</v>
      </c>
      <c r="C13" s="331" t="s">
        <v>88</v>
      </c>
      <c r="D13" s="539">
        <v>4.3060369780955776</v>
      </c>
      <c r="E13" s="539">
        <v>3.6318110955253364</v>
      </c>
      <c r="F13" s="539">
        <v>1.9090419519930277</v>
      </c>
      <c r="G13" s="539">
        <v>2.2808912428417134</v>
      </c>
      <c r="H13" s="539">
        <v>2.5996380026262553</v>
      </c>
      <c r="I13" s="539">
        <v>4.3060369780955776</v>
      </c>
      <c r="J13" s="540">
        <v>7.9029681244225438</v>
      </c>
      <c r="L13" s="533"/>
      <c r="M13" s="536" t="s">
        <v>254</v>
      </c>
      <c r="N13" s="331" t="s">
        <v>88</v>
      </c>
      <c r="O13" s="537">
        <v>17777</v>
      </c>
      <c r="P13" s="537">
        <v>59498</v>
      </c>
      <c r="Q13" s="537">
        <v>26197</v>
      </c>
      <c r="R13" s="537">
        <v>17760</v>
      </c>
      <c r="S13" s="537">
        <v>16115</v>
      </c>
      <c r="T13" s="537">
        <v>17777</v>
      </c>
      <c r="U13" s="538">
        <v>65692</v>
      </c>
    </row>
    <row r="14" spans="1:21" ht="12.75" customHeight="1" x14ac:dyDescent="0.3">
      <c r="A14" s="533"/>
      <c r="B14" s="536"/>
      <c r="C14" s="331" t="s">
        <v>89</v>
      </c>
      <c r="D14" s="539">
        <v>0.59836697813904349</v>
      </c>
      <c r="E14" s="539">
        <v>0.45659818264202173</v>
      </c>
      <c r="F14" s="539">
        <v>0.21140071041531971</v>
      </c>
      <c r="G14" s="539">
        <v>0.26264861681180635</v>
      </c>
      <c r="H14" s="539">
        <v>0.37334901843993956</v>
      </c>
      <c r="I14" s="539">
        <v>0.59085660750667002</v>
      </c>
      <c r="J14" s="540">
        <v>0.63637862339633511</v>
      </c>
      <c r="L14" s="533"/>
      <c r="M14" s="536"/>
      <c r="N14" s="331" t="s">
        <v>89</v>
      </c>
      <c r="O14" s="537">
        <v>2540.9614719082251</v>
      </c>
      <c r="P14" s="537">
        <v>7997.3542123674561</v>
      </c>
      <c r="Q14" s="537">
        <v>2768.537060629395</v>
      </c>
      <c r="R14" s="537">
        <v>2046.9886220190363</v>
      </c>
      <c r="S14" s="537">
        <v>2316.8413860674291</v>
      </c>
      <c r="T14" s="537">
        <v>2477.4930516250579</v>
      </c>
      <c r="U14" s="538">
        <v>5415.9721349507845</v>
      </c>
    </row>
    <row r="15" spans="1:21" ht="12.75" customHeight="1" x14ac:dyDescent="0.3">
      <c r="A15" s="533"/>
      <c r="B15" s="536" t="s">
        <v>255</v>
      </c>
      <c r="C15" s="331" t="s">
        <v>88</v>
      </c>
      <c r="D15" s="539">
        <v>1.2384973318896713</v>
      </c>
      <c r="E15" s="539">
        <v>1.1944482086328916</v>
      </c>
      <c r="F15" s="539">
        <v>0.75452228770224861</v>
      </c>
      <c r="G15" s="539">
        <v>1.0545269141313798</v>
      </c>
      <c r="H15" s="539">
        <v>0.84175681648798029</v>
      </c>
      <c r="I15" s="539">
        <v>1.2384973318896713</v>
      </c>
      <c r="J15" s="540">
        <v>1.5948616030181706</v>
      </c>
      <c r="L15" s="533"/>
      <c r="M15" s="536" t="s">
        <v>255</v>
      </c>
      <c r="N15" s="331" t="s">
        <v>88</v>
      </c>
      <c r="O15" s="537">
        <v>5113</v>
      </c>
      <c r="P15" s="537">
        <v>19568</v>
      </c>
      <c r="Q15" s="537">
        <v>10354</v>
      </c>
      <c r="R15" s="537">
        <v>8211</v>
      </c>
      <c r="S15" s="537">
        <v>5218</v>
      </c>
      <c r="T15" s="537">
        <v>5113</v>
      </c>
      <c r="U15" s="538">
        <v>13257</v>
      </c>
    </row>
    <row r="16" spans="1:21" ht="12.75" customHeight="1" x14ac:dyDescent="0.3">
      <c r="A16" s="533"/>
      <c r="B16" s="536"/>
      <c r="C16" s="331" t="s">
        <v>89</v>
      </c>
      <c r="D16" s="539">
        <v>0.2768240308641679</v>
      </c>
      <c r="E16" s="539">
        <v>0.21127900518891604</v>
      </c>
      <c r="F16" s="539">
        <v>0.13729404294578343</v>
      </c>
      <c r="G16" s="539">
        <v>0.23441060225620042</v>
      </c>
      <c r="H16" s="539">
        <v>0.21170784413412358</v>
      </c>
      <c r="I16" s="539">
        <v>0.2833090376617019</v>
      </c>
      <c r="J16" s="540">
        <v>0.20905291917009011</v>
      </c>
      <c r="L16" s="533"/>
      <c r="M16" s="536"/>
      <c r="N16" s="331" t="s">
        <v>89</v>
      </c>
      <c r="O16" s="537">
        <v>1152.0100883325495</v>
      </c>
      <c r="P16" s="537">
        <v>3518.2116523195218</v>
      </c>
      <c r="Q16" s="537">
        <v>1852.5730523823104</v>
      </c>
      <c r="R16" s="537">
        <v>1829.0023015060449</v>
      </c>
      <c r="S16" s="537">
        <v>1371.9967845083931</v>
      </c>
      <c r="T16" s="537">
        <v>1158.7049054258198</v>
      </c>
      <c r="U16" s="538">
        <v>1728.9510574807343</v>
      </c>
    </row>
    <row r="17" spans="1:21" ht="12.75" customHeight="1" x14ac:dyDescent="0.3">
      <c r="A17" s="533"/>
      <c r="B17" s="536" t="s">
        <v>43</v>
      </c>
      <c r="C17" s="331" t="s">
        <v>88</v>
      </c>
      <c r="D17" s="539">
        <v>2.5002482808068036</v>
      </c>
      <c r="E17" s="539">
        <v>1.4640047953726119</v>
      </c>
      <c r="F17" s="539">
        <v>0.72857966316854184</v>
      </c>
      <c r="G17" s="539">
        <v>1.6304005815245239</v>
      </c>
      <c r="H17" s="539">
        <v>1.3986262167402814</v>
      </c>
      <c r="I17" s="539">
        <v>2.5002482808068036</v>
      </c>
      <c r="J17" s="540">
        <v>2.3206517554665842</v>
      </c>
      <c r="L17" s="533"/>
      <c r="M17" s="536" t="s">
        <v>43</v>
      </c>
      <c r="N17" s="331" t="s">
        <v>88</v>
      </c>
      <c r="O17" s="537">
        <v>10322</v>
      </c>
      <c r="P17" s="537">
        <v>23984</v>
      </c>
      <c r="Q17" s="537">
        <v>9998</v>
      </c>
      <c r="R17" s="537">
        <v>12695</v>
      </c>
      <c r="S17" s="537">
        <v>8670</v>
      </c>
      <c r="T17" s="537">
        <v>10322</v>
      </c>
      <c r="U17" s="538">
        <v>19290</v>
      </c>
    </row>
    <row r="18" spans="1:21" ht="12.75" customHeight="1" x14ac:dyDescent="0.3">
      <c r="A18" s="533"/>
      <c r="B18" s="536"/>
      <c r="C18" s="331" t="s">
        <v>89</v>
      </c>
      <c r="D18" s="539">
        <v>0.38531112913712245</v>
      </c>
      <c r="E18" s="539">
        <v>0.16412443424072065</v>
      </c>
      <c r="F18" s="539">
        <v>0.12150040517041023</v>
      </c>
      <c r="G18" s="539">
        <v>0.23590145465234139</v>
      </c>
      <c r="H18" s="539">
        <v>0.2200929952395092</v>
      </c>
      <c r="I18" s="539">
        <v>0.3772766938321665</v>
      </c>
      <c r="J18" s="540">
        <v>0.29572479111315192</v>
      </c>
      <c r="L18" s="533"/>
      <c r="M18" s="536"/>
      <c r="N18" s="331" t="s">
        <v>89</v>
      </c>
      <c r="O18" s="537">
        <v>1606.1623267682303</v>
      </c>
      <c r="P18" s="537">
        <v>2761.1030821033128</v>
      </c>
      <c r="Q18" s="537">
        <v>1664.2734366386148</v>
      </c>
      <c r="R18" s="537">
        <v>1865.4385801478702</v>
      </c>
      <c r="S18" s="537">
        <v>1371.6070851173283</v>
      </c>
      <c r="T18" s="537">
        <v>1596.2735269082025</v>
      </c>
      <c r="U18" s="538">
        <v>2477.8676287649951</v>
      </c>
    </row>
    <row r="19" spans="1:21" ht="12.75" customHeight="1" x14ac:dyDescent="0.3">
      <c r="A19" s="533"/>
      <c r="B19" s="529" t="s">
        <v>6</v>
      </c>
      <c r="C19" s="331" t="s">
        <v>88</v>
      </c>
      <c r="D19" s="539">
        <v>100</v>
      </c>
      <c r="E19" s="539">
        <v>100</v>
      </c>
      <c r="F19" s="539">
        <v>100</v>
      </c>
      <c r="G19" s="539">
        <v>100</v>
      </c>
      <c r="H19" s="539">
        <v>100</v>
      </c>
      <c r="I19" s="539">
        <v>100</v>
      </c>
      <c r="J19" s="451">
        <v>100</v>
      </c>
      <c r="L19" s="533"/>
      <c r="M19" s="529" t="s">
        <v>6</v>
      </c>
      <c r="N19" s="331" t="s">
        <v>88</v>
      </c>
      <c r="O19" s="537">
        <f>+'2'!N9</f>
        <v>2027409</v>
      </c>
      <c r="P19" s="537">
        <f>+'2'!O9</f>
        <v>1638246</v>
      </c>
      <c r="Q19" s="537">
        <f>+'2'!P9</f>
        <v>1372259</v>
      </c>
      <c r="R19" s="537">
        <f>+'2'!Q9</f>
        <v>778643</v>
      </c>
      <c r="S19" s="537">
        <f>+'2'!R9</f>
        <v>619894</v>
      </c>
      <c r="T19" s="537">
        <f>+'2'!S9</f>
        <v>412839</v>
      </c>
      <c r="U19" s="538">
        <f>+'2'!T9</f>
        <v>831232</v>
      </c>
    </row>
    <row r="20" spans="1:21" ht="12.75" customHeight="1" x14ac:dyDescent="0.3">
      <c r="A20" s="533"/>
      <c r="B20" s="529"/>
      <c r="C20" s="331" t="s">
        <v>89</v>
      </c>
      <c r="D20" s="539">
        <v>0</v>
      </c>
      <c r="E20" s="539">
        <v>0</v>
      </c>
      <c r="F20" s="539">
        <v>0</v>
      </c>
      <c r="G20" s="539">
        <v>0</v>
      </c>
      <c r="H20" s="539">
        <v>0</v>
      </c>
      <c r="I20" s="539">
        <v>0</v>
      </c>
      <c r="J20" s="451">
        <v>0</v>
      </c>
      <c r="L20" s="533"/>
      <c r="M20" s="529"/>
      <c r="N20" s="331" t="s">
        <v>89</v>
      </c>
      <c r="O20" s="537">
        <f>+'2'!N10</f>
        <v>44634.818292320284</v>
      </c>
      <c r="P20" s="537">
        <f>+'2'!O10</f>
        <v>42559.290520602008</v>
      </c>
      <c r="Q20" s="537">
        <f>+'2'!P10</f>
        <v>54354.434876409599</v>
      </c>
      <c r="R20" s="537">
        <f>+'2'!Q10</f>
        <v>25566.780853121207</v>
      </c>
      <c r="S20" s="537">
        <f>+'2'!R10</f>
        <v>20790.997222581191</v>
      </c>
      <c r="T20" s="537">
        <f>+'2'!S10</f>
        <v>16298.45996713995</v>
      </c>
      <c r="U20" s="538">
        <f>+'2'!T10</f>
        <v>24534.69959140247</v>
      </c>
    </row>
    <row r="21" spans="1:21" ht="12.75" customHeight="1" x14ac:dyDescent="0.3">
      <c r="B21" s="534"/>
      <c r="C21" s="534"/>
      <c r="D21" s="539"/>
      <c r="E21" s="539"/>
      <c r="F21" s="539"/>
      <c r="G21" s="36"/>
      <c r="H21" s="36"/>
      <c r="I21" s="36"/>
      <c r="J21" s="451"/>
      <c r="L21" s="533"/>
      <c r="M21" s="534"/>
      <c r="N21" s="534"/>
      <c r="O21" s="541"/>
      <c r="P21" s="541"/>
      <c r="Q21" s="541"/>
      <c r="U21" s="3"/>
    </row>
    <row r="22" spans="1:21" ht="12.75" customHeight="1" x14ac:dyDescent="0.3">
      <c r="A22" s="533" t="s">
        <v>42</v>
      </c>
      <c r="B22" s="536" t="s">
        <v>252</v>
      </c>
      <c r="C22" s="331" t="s">
        <v>88</v>
      </c>
      <c r="D22" s="36">
        <v>92.270080550811556</v>
      </c>
      <c r="E22" s="36">
        <v>92.897790381013237</v>
      </c>
      <c r="F22" s="36">
        <v>94.603447127331037</v>
      </c>
      <c r="G22" s="36">
        <v>93.538043098502726</v>
      </c>
      <c r="H22" s="36">
        <v>92.995772900295123</v>
      </c>
      <c r="I22" s="36">
        <v>92.270080550811556</v>
      </c>
      <c r="J22" s="451">
        <v>87.745764286433612</v>
      </c>
      <c r="L22" s="533" t="s">
        <v>42</v>
      </c>
      <c r="M22" s="536" t="s">
        <v>252</v>
      </c>
      <c r="N22" s="331" t="s">
        <v>88</v>
      </c>
      <c r="O22" s="537">
        <v>1029222</v>
      </c>
      <c r="P22" s="537">
        <v>2371152</v>
      </c>
      <c r="Q22" s="537">
        <v>2258049</v>
      </c>
      <c r="R22" s="537">
        <v>1592980</v>
      </c>
      <c r="S22" s="537">
        <v>1326594</v>
      </c>
      <c r="T22" s="537">
        <v>1029222</v>
      </c>
      <c r="U22" s="538">
        <v>1123982</v>
      </c>
    </row>
    <row r="23" spans="1:21" ht="12.75" customHeight="1" x14ac:dyDescent="0.3">
      <c r="A23" s="533"/>
      <c r="B23" s="536"/>
      <c r="C23" s="331" t="s">
        <v>89</v>
      </c>
      <c r="D23" s="36">
        <v>0.46551419671491834</v>
      </c>
      <c r="E23" s="36">
        <v>0.46437170171343117</v>
      </c>
      <c r="F23" s="36">
        <v>0.45507628426358793</v>
      </c>
      <c r="G23" s="36">
        <v>0.42000691153220582</v>
      </c>
      <c r="H23" s="36">
        <v>0.65071899587447546</v>
      </c>
      <c r="I23" s="36">
        <v>0.45345080389893888</v>
      </c>
      <c r="J23" s="451">
        <v>0.59843725736980158</v>
      </c>
      <c r="L23" s="533"/>
      <c r="M23" s="536"/>
      <c r="N23" s="331" t="s">
        <v>89</v>
      </c>
      <c r="O23" s="537">
        <v>26179.993201011523</v>
      </c>
      <c r="P23" s="537">
        <v>51340.36620843433</v>
      </c>
      <c r="Q23" s="537">
        <v>77198.549348641274</v>
      </c>
      <c r="R23" s="537">
        <v>42245.519268246193</v>
      </c>
      <c r="S23" s="537">
        <v>29017.79289068787</v>
      </c>
      <c r="T23" s="537">
        <v>26618.010458012686</v>
      </c>
      <c r="U23" s="538">
        <v>29744.037377479654</v>
      </c>
    </row>
    <row r="24" spans="1:21" ht="12.75" customHeight="1" x14ac:dyDescent="0.3">
      <c r="A24" s="533"/>
      <c r="B24" s="536" t="s">
        <v>253</v>
      </c>
      <c r="C24" s="331" t="s">
        <v>88</v>
      </c>
      <c r="D24" s="539">
        <v>1.6172021031964821</v>
      </c>
      <c r="E24" s="539">
        <v>2.0525922150295148</v>
      </c>
      <c r="F24" s="539">
        <v>1.5055782562591726</v>
      </c>
      <c r="G24" s="539">
        <v>1.4497110736223517</v>
      </c>
      <c r="H24" s="539">
        <v>2.1932548667727527</v>
      </c>
      <c r="I24" s="539">
        <v>1.6172021031964821</v>
      </c>
      <c r="J24" s="540">
        <v>2.5911957737715592</v>
      </c>
      <c r="L24" s="533"/>
      <c r="M24" s="536" t="s">
        <v>253</v>
      </c>
      <c r="N24" s="331" t="s">
        <v>88</v>
      </c>
      <c r="O24" s="537">
        <v>18039</v>
      </c>
      <c r="P24" s="537">
        <v>52391</v>
      </c>
      <c r="Q24" s="537">
        <v>35936</v>
      </c>
      <c r="R24" s="537">
        <v>24689</v>
      </c>
      <c r="S24" s="537">
        <v>31287</v>
      </c>
      <c r="T24" s="537">
        <v>18039</v>
      </c>
      <c r="U24" s="538">
        <v>33192</v>
      </c>
    </row>
    <row r="25" spans="1:21" ht="12.75" customHeight="1" x14ac:dyDescent="0.3">
      <c r="A25" s="533"/>
      <c r="B25" s="536"/>
      <c r="C25" s="331" t="s">
        <v>89</v>
      </c>
      <c r="D25" s="539">
        <v>0.24995586767591607</v>
      </c>
      <c r="E25" s="539">
        <v>0.32573554502866559</v>
      </c>
      <c r="F25" s="539">
        <v>0.40687571558363134</v>
      </c>
      <c r="G25" s="539">
        <v>0.21100427083543946</v>
      </c>
      <c r="H25" s="539">
        <v>0.61359389480573789</v>
      </c>
      <c r="I25" s="539">
        <v>0.24779529616359977</v>
      </c>
      <c r="J25" s="540">
        <v>0.27663853606982064</v>
      </c>
      <c r="L25" s="533"/>
      <c r="M25" s="536"/>
      <c r="N25" s="331" t="s">
        <v>89</v>
      </c>
      <c r="O25" s="537">
        <v>2828.8852824671699</v>
      </c>
      <c r="P25" s="537">
        <v>8429.7396169115309</v>
      </c>
      <c r="Q25" s="537">
        <v>10236.939757366257</v>
      </c>
      <c r="R25" s="537">
        <v>3603.9472028007012</v>
      </c>
      <c r="S25" s="537">
        <v>8945.4779473661674</v>
      </c>
      <c r="T25" s="537">
        <v>2772.6208808812708</v>
      </c>
      <c r="U25" s="538">
        <v>3643.7159729822902</v>
      </c>
    </row>
    <row r="26" spans="1:21" ht="12.75" customHeight="1" x14ac:dyDescent="0.3">
      <c r="A26" s="533"/>
      <c r="B26" s="536" t="s">
        <v>254</v>
      </c>
      <c r="C26" s="331" t="s">
        <v>88</v>
      </c>
      <c r="D26" s="539">
        <v>2.6073898757894831</v>
      </c>
      <c r="E26" s="539">
        <v>2.7652853299462357</v>
      </c>
      <c r="F26" s="539">
        <v>2.3513348306999542</v>
      </c>
      <c r="G26" s="539">
        <v>2.2038967040490798</v>
      </c>
      <c r="H26" s="539">
        <v>2.8625807039558082</v>
      </c>
      <c r="I26" s="539">
        <v>2.6073898757894831</v>
      </c>
      <c r="J26" s="540">
        <v>6.7975171610511866</v>
      </c>
      <c r="L26" s="533"/>
      <c r="M26" s="536" t="s">
        <v>254</v>
      </c>
      <c r="N26" s="331" t="s">
        <v>88</v>
      </c>
      <c r="O26" s="537">
        <v>29084</v>
      </c>
      <c r="P26" s="537">
        <v>70582</v>
      </c>
      <c r="Q26" s="537">
        <v>56123</v>
      </c>
      <c r="R26" s="537">
        <v>37533</v>
      </c>
      <c r="S26" s="537">
        <v>40835</v>
      </c>
      <c r="T26" s="537">
        <v>29084</v>
      </c>
      <c r="U26" s="538">
        <v>87073</v>
      </c>
    </row>
    <row r="27" spans="1:21" ht="12.75" customHeight="1" x14ac:dyDescent="0.3">
      <c r="A27" s="533"/>
      <c r="B27" s="536"/>
      <c r="C27" s="331" t="s">
        <v>89</v>
      </c>
      <c r="D27" s="539">
        <v>0.27341311813410479</v>
      </c>
      <c r="E27" s="539">
        <v>0.23038217121493987</v>
      </c>
      <c r="F27" s="539">
        <v>0.23845719416557692</v>
      </c>
      <c r="G27" s="539">
        <v>0.18323639443619621</v>
      </c>
      <c r="H27" s="539">
        <v>0.25097220269258141</v>
      </c>
      <c r="I27" s="539">
        <v>0.27308121229610971</v>
      </c>
      <c r="J27" s="540">
        <v>0.45066730611951028</v>
      </c>
      <c r="L27" s="533"/>
      <c r="M27" s="536"/>
      <c r="N27" s="331" t="s">
        <v>89</v>
      </c>
      <c r="O27" s="537">
        <v>3147.3345736851002</v>
      </c>
      <c r="P27" s="537">
        <v>6060.8247449276187</v>
      </c>
      <c r="Q27" s="537">
        <v>6269.8930643228441</v>
      </c>
      <c r="R27" s="537">
        <v>3256.0571977118948</v>
      </c>
      <c r="S27" s="537">
        <v>3710.8722591678588</v>
      </c>
      <c r="T27" s="537">
        <v>3079.4310771826904</v>
      </c>
      <c r="U27" s="538">
        <v>5976.8833807739893</v>
      </c>
    </row>
    <row r="28" spans="1:21" ht="12.75" customHeight="1" x14ac:dyDescent="0.3">
      <c r="A28" s="533"/>
      <c r="B28" s="536" t="s">
        <v>255</v>
      </c>
      <c r="C28" s="331" t="s">
        <v>88</v>
      </c>
      <c r="D28" s="539">
        <v>1.2339469897664161</v>
      </c>
      <c r="E28" s="539">
        <v>1.0446511580528524</v>
      </c>
      <c r="F28" s="539">
        <v>0.779812112749109</v>
      </c>
      <c r="G28" s="539">
        <v>1.0468993775208761</v>
      </c>
      <c r="H28" s="539">
        <v>0.68208424756924246</v>
      </c>
      <c r="I28" s="539">
        <v>1.2339469897664161</v>
      </c>
      <c r="J28" s="540">
        <v>1.5262074408662925</v>
      </c>
      <c r="L28" s="533"/>
      <c r="M28" s="536" t="s">
        <v>255</v>
      </c>
      <c r="N28" s="331" t="s">
        <v>88</v>
      </c>
      <c r="O28" s="537">
        <v>13764</v>
      </c>
      <c r="P28" s="537">
        <v>26664</v>
      </c>
      <c r="Q28" s="537">
        <v>18613</v>
      </c>
      <c r="R28" s="537">
        <v>17829</v>
      </c>
      <c r="S28" s="537">
        <v>9730</v>
      </c>
      <c r="T28" s="537">
        <v>13764</v>
      </c>
      <c r="U28" s="538">
        <v>19550</v>
      </c>
    </row>
    <row r="29" spans="1:21" ht="12.75" customHeight="1" x14ac:dyDescent="0.3">
      <c r="A29" s="533"/>
      <c r="B29" s="536"/>
      <c r="C29" s="331" t="s">
        <v>89</v>
      </c>
      <c r="D29" s="539">
        <v>0.16885010252667249</v>
      </c>
      <c r="E29" s="539">
        <v>0.19775817767420928</v>
      </c>
      <c r="F29" s="539">
        <v>0.1566142922410963</v>
      </c>
      <c r="G29" s="539">
        <v>0.16435361305349674</v>
      </c>
      <c r="H29" s="539">
        <v>8.9252232630312595E-2</v>
      </c>
      <c r="I29" s="539">
        <v>0.17090837956516094</v>
      </c>
      <c r="J29" s="540">
        <v>0.17248493266297468</v>
      </c>
      <c r="L29" s="533"/>
      <c r="M29" s="536"/>
      <c r="N29" s="331" t="s">
        <v>89</v>
      </c>
      <c r="O29" s="537">
        <v>1888.1895447553375</v>
      </c>
      <c r="P29" s="537">
        <v>5063.7340966012662</v>
      </c>
      <c r="Q29" s="537">
        <v>3756.6595998431821</v>
      </c>
      <c r="R29" s="537">
        <v>2825.8777313265764</v>
      </c>
      <c r="S29" s="537">
        <v>1273.6181371888702</v>
      </c>
      <c r="T29" s="537">
        <v>1907.2559997780165</v>
      </c>
      <c r="U29" s="538">
        <v>2243.7317602077105</v>
      </c>
    </row>
    <row r="30" spans="1:21" ht="12.75" customHeight="1" x14ac:dyDescent="0.3">
      <c r="A30" s="533"/>
      <c r="B30" s="536" t="s">
        <v>43</v>
      </c>
      <c r="C30" s="331" t="s">
        <v>88</v>
      </c>
      <c r="D30" s="539">
        <v>2.2713804804360591</v>
      </c>
      <c r="E30" s="539">
        <v>1.239680915958159</v>
      </c>
      <c r="F30" s="539">
        <v>0.75982767296071774</v>
      </c>
      <c r="G30" s="539">
        <v>1.7614497463049661</v>
      </c>
      <c r="H30" s="539">
        <v>1.2663072814070704</v>
      </c>
      <c r="I30" s="539">
        <v>2.2713804804360591</v>
      </c>
      <c r="J30" s="540">
        <v>1.3393153378773459</v>
      </c>
      <c r="L30" s="533"/>
      <c r="M30" s="536" t="s">
        <v>43</v>
      </c>
      <c r="N30" s="331" t="s">
        <v>88</v>
      </c>
      <c r="O30" s="537">
        <v>25336</v>
      </c>
      <c r="P30" s="537">
        <v>31642</v>
      </c>
      <c r="Q30" s="537">
        <v>18136</v>
      </c>
      <c r="R30" s="537">
        <v>29998</v>
      </c>
      <c r="S30" s="537">
        <v>18064</v>
      </c>
      <c r="T30" s="537">
        <v>25336</v>
      </c>
      <c r="U30" s="538">
        <v>17156</v>
      </c>
    </row>
    <row r="31" spans="1:21" ht="12.75" customHeight="1" x14ac:dyDescent="0.3">
      <c r="A31" s="533"/>
      <c r="B31" s="536"/>
      <c r="C31" s="331" t="s">
        <v>89</v>
      </c>
      <c r="D31" s="539">
        <v>0.24090660990941037</v>
      </c>
      <c r="E31" s="539">
        <v>0.12503248268224187</v>
      </c>
      <c r="F31" s="539">
        <v>0.12205707260774144</v>
      </c>
      <c r="G31" s="539">
        <v>0.21094127870007914</v>
      </c>
      <c r="H31" s="539">
        <v>0.12912752341378128</v>
      </c>
      <c r="I31" s="539">
        <v>0.24896374521212022</v>
      </c>
      <c r="J31" s="540">
        <v>0.16901519817279859</v>
      </c>
      <c r="L31" s="533"/>
      <c r="M31" s="536"/>
      <c r="N31" s="331" t="s">
        <v>89</v>
      </c>
      <c r="O31" s="537">
        <v>2752.8174917937622</v>
      </c>
      <c r="P31" s="537">
        <v>3318.6398595965557</v>
      </c>
      <c r="Q31" s="537">
        <v>2958.5118092284401</v>
      </c>
      <c r="R31" s="537">
        <v>3702.0453868982286</v>
      </c>
      <c r="S31" s="537">
        <v>1869.1384820694022</v>
      </c>
      <c r="T31" s="537">
        <v>2847.6377426402919</v>
      </c>
      <c r="U31" s="538">
        <v>2192.4878940776784</v>
      </c>
    </row>
    <row r="32" spans="1:21" ht="12.75" customHeight="1" x14ac:dyDescent="0.3">
      <c r="A32" s="533"/>
      <c r="B32" s="529" t="s">
        <v>6</v>
      </c>
      <c r="C32" s="331" t="s">
        <v>88</v>
      </c>
      <c r="D32" s="539">
        <v>100</v>
      </c>
      <c r="E32" s="539">
        <v>100</v>
      </c>
      <c r="F32" s="539">
        <v>100</v>
      </c>
      <c r="G32" s="539">
        <v>100</v>
      </c>
      <c r="H32" s="539">
        <v>100</v>
      </c>
      <c r="I32" s="539">
        <v>100</v>
      </c>
      <c r="J32" s="451">
        <v>100</v>
      </c>
      <c r="L32" s="533"/>
      <c r="M32" s="529" t="s">
        <v>6</v>
      </c>
      <c r="N32" s="331" t="s">
        <v>88</v>
      </c>
      <c r="O32" s="537">
        <f>+'2'!N11</f>
        <v>2663345</v>
      </c>
      <c r="P32" s="537">
        <f>+'2'!O11</f>
        <v>2552431</v>
      </c>
      <c r="Q32" s="537">
        <f>+'2'!P11</f>
        <v>2386857</v>
      </c>
      <c r="R32" s="537">
        <f>+'2'!Q11</f>
        <v>1703029</v>
      </c>
      <c r="S32" s="537">
        <f>+'2'!R11</f>
        <v>1426510</v>
      </c>
      <c r="T32" s="537">
        <f>+'2'!S11</f>
        <v>1115445</v>
      </c>
      <c r="U32" s="538">
        <f>+'2'!T11</f>
        <v>1280953</v>
      </c>
    </row>
    <row r="33" spans="1:21" ht="12.75" customHeight="1" x14ac:dyDescent="0.3">
      <c r="A33" s="533"/>
      <c r="B33" s="529"/>
      <c r="C33" s="331" t="s">
        <v>89</v>
      </c>
      <c r="D33" s="539">
        <v>0</v>
      </c>
      <c r="E33" s="539">
        <v>0</v>
      </c>
      <c r="F33" s="539">
        <v>0</v>
      </c>
      <c r="G33" s="539">
        <v>0</v>
      </c>
      <c r="H33" s="539">
        <v>0</v>
      </c>
      <c r="I33" s="539">
        <v>0</v>
      </c>
      <c r="J33" s="451">
        <v>0</v>
      </c>
      <c r="L33" s="533"/>
      <c r="M33" s="529"/>
      <c r="N33" s="331" t="s">
        <v>89</v>
      </c>
      <c r="O33" s="537">
        <f>+'2'!N12</f>
        <v>58088.694235710434</v>
      </c>
      <c r="P33" s="537">
        <f>+'2'!O12</f>
        <v>54228.563393739736</v>
      </c>
      <c r="Q33" s="537">
        <f>+'2'!P12</f>
        <v>84958.0285716293</v>
      </c>
      <c r="R33" s="537">
        <f>+'2'!Q12</f>
        <v>44244.107554653572</v>
      </c>
      <c r="S33" s="537">
        <f>+'2'!R12</f>
        <v>31773.228110012235</v>
      </c>
      <c r="T33" s="537">
        <f>+'2'!S12</f>
        <v>27725.020313271758</v>
      </c>
      <c r="U33" s="538">
        <f>+'2'!T12</f>
        <v>31988.658222578961</v>
      </c>
    </row>
    <row r="34" spans="1:21" ht="12.75" customHeight="1" x14ac:dyDescent="0.3">
      <c r="B34" s="534"/>
      <c r="C34" s="534"/>
      <c r="D34" s="539"/>
      <c r="E34" s="539"/>
      <c r="F34" s="539"/>
      <c r="G34" s="36"/>
      <c r="H34" s="36"/>
      <c r="I34" s="36"/>
      <c r="J34" s="451"/>
      <c r="L34" s="533"/>
      <c r="M34" s="534"/>
      <c r="N34" s="534"/>
      <c r="O34" s="541"/>
      <c r="P34" s="541"/>
      <c r="Q34" s="541"/>
      <c r="U34" s="3"/>
    </row>
    <row r="35" spans="1:21" ht="12.75" customHeight="1" x14ac:dyDescent="0.3">
      <c r="A35" s="542" t="s">
        <v>125</v>
      </c>
      <c r="B35" s="536" t="s">
        <v>252</v>
      </c>
      <c r="C35" s="331" t="s">
        <v>88</v>
      </c>
      <c r="D35" s="36">
        <v>91.551701123613157</v>
      </c>
      <c r="E35" s="36">
        <v>92.831396931808399</v>
      </c>
      <c r="F35" s="36">
        <v>94.714342414546408</v>
      </c>
      <c r="G35" s="36">
        <v>93.542539062374075</v>
      </c>
      <c r="H35" s="36">
        <v>93.083623761485995</v>
      </c>
      <c r="I35" s="36">
        <v>91.551701123613157</v>
      </c>
      <c r="J35" s="451">
        <v>86.275823377213641</v>
      </c>
      <c r="L35" s="542" t="s">
        <v>125</v>
      </c>
      <c r="M35" s="536" t="s">
        <v>252</v>
      </c>
      <c r="N35" s="331" t="s">
        <v>88</v>
      </c>
      <c r="O35" s="537">
        <v>1399170</v>
      </c>
      <c r="P35" s="537">
        <v>3890264</v>
      </c>
      <c r="Q35" s="537">
        <v>3560422</v>
      </c>
      <c r="R35" s="537">
        <v>2321419</v>
      </c>
      <c r="S35" s="537">
        <v>1904867</v>
      </c>
      <c r="T35" s="537">
        <v>1399170</v>
      </c>
      <c r="U35" s="538">
        <v>1822305</v>
      </c>
    </row>
    <row r="36" spans="1:21" ht="12.75" customHeight="1" x14ac:dyDescent="0.3">
      <c r="A36" s="533"/>
      <c r="B36" s="536"/>
      <c r="C36" s="331" t="s">
        <v>89</v>
      </c>
      <c r="D36" s="36">
        <v>0.42779295834301267</v>
      </c>
      <c r="E36" s="36">
        <v>0.36927554058355905</v>
      </c>
      <c r="F36" s="36">
        <v>0.34067611944561099</v>
      </c>
      <c r="G36" s="36">
        <v>0.3341188192941742</v>
      </c>
      <c r="H36" s="36">
        <v>0.48301301087589593</v>
      </c>
      <c r="I36" s="36">
        <v>0.42291444792208172</v>
      </c>
      <c r="J36" s="451">
        <v>0.49556184517872626</v>
      </c>
      <c r="L36" s="533"/>
      <c r="M36" s="536"/>
      <c r="N36" s="331" t="s">
        <v>89</v>
      </c>
      <c r="O36" s="537">
        <v>32974.272536260236</v>
      </c>
      <c r="P36" s="537">
        <v>74280.235984700412</v>
      </c>
      <c r="Q36" s="537">
        <v>112315.05521392211</v>
      </c>
      <c r="R36" s="537">
        <v>53343.976022015398</v>
      </c>
      <c r="S36" s="537">
        <v>39790.647387307377</v>
      </c>
      <c r="T36" s="537">
        <v>33873.160752777083</v>
      </c>
      <c r="U36" s="538">
        <v>39773.638612714756</v>
      </c>
    </row>
    <row r="37" spans="1:21" ht="12.75" customHeight="1" x14ac:dyDescent="0.3">
      <c r="A37" s="533"/>
      <c r="B37" s="536" t="s">
        <v>253</v>
      </c>
      <c r="C37" s="331" t="s">
        <v>88</v>
      </c>
      <c r="D37" s="539">
        <v>1.8136681402147767</v>
      </c>
      <c r="E37" s="539">
        <v>1.6339841987344765</v>
      </c>
      <c r="F37" s="539">
        <v>1.5767802855777793</v>
      </c>
      <c r="G37" s="539">
        <v>1.4597819534571854</v>
      </c>
      <c r="H37" s="539">
        <v>2.0966045805227118</v>
      </c>
      <c r="I37" s="539">
        <v>1.8136681402147767</v>
      </c>
      <c r="J37" s="540">
        <v>3.2128814474110929</v>
      </c>
      <c r="L37" s="533"/>
      <c r="M37" s="536" t="s">
        <v>253</v>
      </c>
      <c r="N37" s="331" t="s">
        <v>88</v>
      </c>
      <c r="O37" s="537">
        <v>27718</v>
      </c>
      <c r="P37" s="537">
        <v>68475</v>
      </c>
      <c r="Q37" s="537">
        <v>59273</v>
      </c>
      <c r="R37" s="537">
        <v>36227</v>
      </c>
      <c r="S37" s="537">
        <v>42905</v>
      </c>
      <c r="T37" s="537">
        <v>27718</v>
      </c>
      <c r="U37" s="538">
        <v>67862</v>
      </c>
    </row>
    <row r="38" spans="1:21" ht="12.75" customHeight="1" x14ac:dyDescent="0.3">
      <c r="A38" s="533"/>
      <c r="B38" s="536"/>
      <c r="C38" s="331" t="s">
        <v>89</v>
      </c>
      <c r="D38" s="539">
        <v>0.23047932252799963</v>
      </c>
      <c r="E38" s="539">
        <v>0.21192398189511666</v>
      </c>
      <c r="F38" s="539">
        <v>0.29487057995820198</v>
      </c>
      <c r="G38" s="539">
        <v>0.17022940544583415</v>
      </c>
      <c r="H38" s="539">
        <v>0.44359948739888394</v>
      </c>
      <c r="I38" s="539">
        <v>0.23965362025158105</v>
      </c>
      <c r="J38" s="540">
        <v>0.24426404988121411</v>
      </c>
      <c r="L38" s="533"/>
      <c r="M38" s="536"/>
      <c r="N38" s="331" t="s">
        <v>89</v>
      </c>
      <c r="O38" s="537">
        <v>3591.7586825057447</v>
      </c>
      <c r="P38" s="537">
        <v>8906.3903755332867</v>
      </c>
      <c r="Q38" s="537">
        <v>11775.257081328387</v>
      </c>
      <c r="R38" s="537">
        <v>4240.7459469910382</v>
      </c>
      <c r="S38" s="537">
        <v>9308.4711057155837</v>
      </c>
      <c r="T38" s="537">
        <v>3688.4181315501773</v>
      </c>
      <c r="U38" s="538">
        <v>5258.0028860216162</v>
      </c>
    </row>
    <row r="39" spans="1:21" ht="12.75" customHeight="1" x14ac:dyDescent="0.3">
      <c r="A39" s="533"/>
      <c r="B39" s="536" t="s">
        <v>254</v>
      </c>
      <c r="C39" s="331" t="s">
        <v>88</v>
      </c>
      <c r="D39" s="539">
        <v>3.0662494667221538</v>
      </c>
      <c r="E39" s="539">
        <v>3.1040330715061075</v>
      </c>
      <c r="F39" s="539">
        <v>2.1898765560839304</v>
      </c>
      <c r="G39" s="539">
        <v>2.2280543117704514</v>
      </c>
      <c r="H39" s="539">
        <v>2.7829304477512751</v>
      </c>
      <c r="I39" s="539">
        <v>3.0662494667221538</v>
      </c>
      <c r="J39" s="540">
        <v>7.2325577541739943</v>
      </c>
      <c r="L39" s="533"/>
      <c r="M39" s="536" t="s">
        <v>254</v>
      </c>
      <c r="N39" s="331" t="s">
        <v>88</v>
      </c>
      <c r="O39" s="537">
        <v>46861</v>
      </c>
      <c r="P39" s="537">
        <v>130080</v>
      </c>
      <c r="Q39" s="537">
        <v>82320</v>
      </c>
      <c r="R39" s="537">
        <v>55293</v>
      </c>
      <c r="S39" s="537">
        <v>56950</v>
      </c>
      <c r="T39" s="537">
        <v>46861</v>
      </c>
      <c r="U39" s="538">
        <v>152765</v>
      </c>
    </row>
    <row r="40" spans="1:21" ht="12.75" customHeight="1" x14ac:dyDescent="0.3">
      <c r="A40" s="533"/>
      <c r="B40" s="536"/>
      <c r="C40" s="331" t="s">
        <v>89</v>
      </c>
      <c r="D40" s="539">
        <v>0.25796697587379702</v>
      </c>
      <c r="E40" s="539">
        <v>0.22968083755977409</v>
      </c>
      <c r="F40" s="539">
        <v>0.18488548197088939</v>
      </c>
      <c r="G40" s="539">
        <v>0.15407827798734208</v>
      </c>
      <c r="H40" s="539">
        <v>0.21528103797205447</v>
      </c>
      <c r="I40" s="539">
        <v>0.25952406624945701</v>
      </c>
      <c r="J40" s="540">
        <v>0.35862822549297191</v>
      </c>
      <c r="L40" s="533"/>
      <c r="M40" s="536"/>
      <c r="N40" s="331" t="s">
        <v>89</v>
      </c>
      <c r="O40" s="537">
        <v>4093.9039014840664</v>
      </c>
      <c r="P40" s="537">
        <v>10158.309463140748</v>
      </c>
      <c r="Q40" s="537">
        <v>7390.5154360275474</v>
      </c>
      <c r="R40" s="537">
        <v>3933.6496494570392</v>
      </c>
      <c r="S40" s="537">
        <v>4495.5792051126491</v>
      </c>
      <c r="T40" s="537">
        <v>3992.1730601000754</v>
      </c>
      <c r="U40" s="538">
        <v>7853.2245430615776</v>
      </c>
    </row>
    <row r="41" spans="1:21" ht="12.75" customHeight="1" x14ac:dyDescent="0.3">
      <c r="A41" s="533"/>
      <c r="B41" s="536" t="s">
        <v>255</v>
      </c>
      <c r="C41" s="331" t="s">
        <v>88</v>
      </c>
      <c r="D41" s="539">
        <v>1.2351761845311473</v>
      </c>
      <c r="E41" s="539">
        <v>1.1032107700020783</v>
      </c>
      <c r="F41" s="539">
        <v>0.77058010447137038</v>
      </c>
      <c r="G41" s="539">
        <v>1.0492925737164298</v>
      </c>
      <c r="H41" s="539">
        <v>0.73045205150107217</v>
      </c>
      <c r="I41" s="539">
        <v>1.2351761845311473</v>
      </c>
      <c r="J41" s="540">
        <v>1.5532256880907684</v>
      </c>
      <c r="L41" s="533"/>
      <c r="M41" s="536" t="s">
        <v>255</v>
      </c>
      <c r="N41" s="331" t="s">
        <v>88</v>
      </c>
      <c r="O41" s="537">
        <v>18877</v>
      </c>
      <c r="P41" s="537">
        <v>46232</v>
      </c>
      <c r="Q41" s="537">
        <v>28967</v>
      </c>
      <c r="R41" s="537">
        <v>26040</v>
      </c>
      <c r="S41" s="537">
        <v>14948</v>
      </c>
      <c r="T41" s="537">
        <v>18877</v>
      </c>
      <c r="U41" s="538">
        <v>32807</v>
      </c>
    </row>
    <row r="42" spans="1:21" ht="12.75" customHeight="1" x14ac:dyDescent="0.3">
      <c r="A42" s="533"/>
      <c r="B42" s="536"/>
      <c r="C42" s="331" t="s">
        <v>89</v>
      </c>
      <c r="D42" s="539">
        <v>0.15156265363183574</v>
      </c>
      <c r="E42" s="539">
        <v>0.14698062777759482</v>
      </c>
      <c r="F42" s="539">
        <v>0.11054273590910539</v>
      </c>
      <c r="G42" s="539">
        <v>0.13580800028483789</v>
      </c>
      <c r="H42" s="539">
        <v>8.8732274842944742E-2</v>
      </c>
      <c r="I42" s="539">
        <v>0.15508268795609575</v>
      </c>
      <c r="J42" s="540">
        <v>0.134478163230285</v>
      </c>
      <c r="L42" s="533"/>
      <c r="M42" s="536"/>
      <c r="N42" s="331" t="s">
        <v>89</v>
      </c>
      <c r="O42" s="537">
        <v>2321.1239937369387</v>
      </c>
      <c r="P42" s="537">
        <v>6198.5716624484994</v>
      </c>
      <c r="Q42" s="537">
        <v>4162.2270086640383</v>
      </c>
      <c r="R42" s="537">
        <v>3375.629721712462</v>
      </c>
      <c r="S42" s="537">
        <v>1879.3836933811046</v>
      </c>
      <c r="T42" s="537">
        <v>2368.7884949095201</v>
      </c>
      <c r="U42" s="538">
        <v>2866.1105837753153</v>
      </c>
    </row>
    <row r="43" spans="1:21" ht="12.75" customHeight="1" x14ac:dyDescent="0.3">
      <c r="A43" s="533"/>
      <c r="B43" s="536" t="s">
        <v>43</v>
      </c>
      <c r="C43" s="331" t="s">
        <v>88</v>
      </c>
      <c r="D43" s="539">
        <v>2.3332050849187715</v>
      </c>
      <c r="E43" s="539">
        <v>1.3273750279489449</v>
      </c>
      <c r="F43" s="539">
        <v>0.74842063932052105</v>
      </c>
      <c r="G43" s="539">
        <v>1.7203320986818564</v>
      </c>
      <c r="H43" s="539">
        <v>1.3063891587389391</v>
      </c>
      <c r="I43" s="539">
        <v>2.3332050849187715</v>
      </c>
      <c r="J43" s="540">
        <v>1.7255117331104994</v>
      </c>
      <c r="L43" s="533"/>
      <c r="M43" s="536" t="s">
        <v>43</v>
      </c>
      <c r="N43" s="331" t="s">
        <v>88</v>
      </c>
      <c r="O43" s="537">
        <v>35658</v>
      </c>
      <c r="P43" s="537">
        <v>55626</v>
      </c>
      <c r="Q43" s="537">
        <v>28134</v>
      </c>
      <c r="R43" s="537">
        <v>42693</v>
      </c>
      <c r="S43" s="537">
        <v>26734</v>
      </c>
      <c r="T43" s="537">
        <v>35658</v>
      </c>
      <c r="U43" s="538">
        <v>36446</v>
      </c>
    </row>
    <row r="44" spans="1:21" ht="12.75" customHeight="1" x14ac:dyDescent="0.3">
      <c r="A44" s="533"/>
      <c r="B44" s="536"/>
      <c r="C44" s="331" t="s">
        <v>89</v>
      </c>
      <c r="D44" s="539">
        <v>0.20423741581296317</v>
      </c>
      <c r="E44" s="539">
        <v>0.10045625685565186</v>
      </c>
      <c r="F44" s="539">
        <v>8.8989478772053571E-2</v>
      </c>
      <c r="G44" s="539">
        <v>0.16464508631867489</v>
      </c>
      <c r="H44" s="539">
        <v>0.11131401335260085</v>
      </c>
      <c r="I44" s="539">
        <v>0.21313490986394312</v>
      </c>
      <c r="J44" s="540">
        <v>0.15366682883632113</v>
      </c>
      <c r="L44" s="533"/>
      <c r="M44" s="536"/>
      <c r="N44" s="331" t="s">
        <v>89</v>
      </c>
      <c r="O44" s="537">
        <v>3179.5482066040254</v>
      </c>
      <c r="P44" s="537">
        <v>4348.2316207953527</v>
      </c>
      <c r="Q44" s="537">
        <v>3385.1420495688176</v>
      </c>
      <c r="R44" s="537">
        <v>4221.2005881436244</v>
      </c>
      <c r="S44" s="537">
        <v>2302.309039341344</v>
      </c>
      <c r="T44" s="537">
        <v>3347.4834307715414</v>
      </c>
      <c r="U44" s="538">
        <v>3254.3796165228291</v>
      </c>
    </row>
    <row r="45" spans="1:21" ht="12.75" customHeight="1" x14ac:dyDescent="0.3">
      <c r="A45" s="533"/>
      <c r="B45" s="529" t="s">
        <v>6</v>
      </c>
      <c r="C45" s="331" t="s">
        <v>88</v>
      </c>
      <c r="D45" s="539">
        <v>100</v>
      </c>
      <c r="E45" s="539">
        <v>100</v>
      </c>
      <c r="F45" s="539">
        <v>100</v>
      </c>
      <c r="G45" s="539">
        <v>100</v>
      </c>
      <c r="H45" s="539">
        <v>100</v>
      </c>
      <c r="I45" s="539">
        <v>100</v>
      </c>
      <c r="J45" s="451">
        <v>100</v>
      </c>
      <c r="L45" s="533"/>
      <c r="M45" s="529" t="s">
        <v>6</v>
      </c>
      <c r="N45" s="331" t="s">
        <v>88</v>
      </c>
      <c r="O45" s="537">
        <v>4690754</v>
      </c>
      <c r="P45" s="543">
        <v>4190677</v>
      </c>
      <c r="Q45" s="543">
        <v>3759116</v>
      </c>
      <c r="R45" s="537">
        <v>2481672</v>
      </c>
      <c r="S45" s="537">
        <v>2046404</v>
      </c>
      <c r="T45" s="537">
        <v>1528284</v>
      </c>
      <c r="U45" s="538">
        <f>+'2'!T13</f>
        <v>2112185</v>
      </c>
    </row>
    <row r="46" spans="1:21" ht="12.75" customHeight="1" x14ac:dyDescent="0.3">
      <c r="A46" s="533"/>
      <c r="B46" s="529"/>
      <c r="C46" s="331" t="s">
        <v>89</v>
      </c>
      <c r="D46" s="539">
        <v>0</v>
      </c>
      <c r="E46" s="539">
        <v>0</v>
      </c>
      <c r="F46" s="539">
        <v>0</v>
      </c>
      <c r="G46" s="539">
        <v>0</v>
      </c>
      <c r="H46" s="539">
        <v>0</v>
      </c>
      <c r="I46" s="539">
        <v>0</v>
      </c>
      <c r="J46" s="451">
        <v>0</v>
      </c>
      <c r="L46" s="533"/>
      <c r="M46" s="529"/>
      <c r="N46" s="331" t="s">
        <v>89</v>
      </c>
      <c r="O46" s="537">
        <v>81953.172768905279</v>
      </c>
      <c r="P46" s="543">
        <v>78651.563779805962</v>
      </c>
      <c r="Q46" s="543">
        <v>120326.94132195668</v>
      </c>
      <c r="R46" s="537">
        <v>55542.084518366333</v>
      </c>
      <c r="S46" s="537">
        <v>43217.35498650965</v>
      </c>
      <c r="T46" s="537">
        <v>35353.325537418576</v>
      </c>
      <c r="U46" s="538">
        <f>+'2'!T14</f>
        <v>42551.905377555282</v>
      </c>
    </row>
    <row r="47" spans="1:21" ht="12.75" customHeight="1" x14ac:dyDescent="0.3">
      <c r="B47" s="534"/>
      <c r="C47" s="534"/>
      <c r="D47" s="539"/>
      <c r="E47" s="539"/>
      <c r="F47" s="539"/>
      <c r="G47" s="36"/>
      <c r="H47" s="36"/>
      <c r="I47" s="36"/>
      <c r="J47" s="451"/>
      <c r="L47" s="533"/>
      <c r="M47" s="534"/>
      <c r="N47" s="534"/>
      <c r="O47" s="541"/>
      <c r="P47" s="541"/>
      <c r="Q47" s="541"/>
      <c r="U47" s="3"/>
    </row>
    <row r="48" spans="1:21" ht="12.75" customHeight="1" x14ac:dyDescent="0.3">
      <c r="A48" s="533" t="s">
        <v>21</v>
      </c>
      <c r="B48" s="536" t="s">
        <v>252</v>
      </c>
      <c r="C48" s="331" t="s">
        <v>88</v>
      </c>
      <c r="D48" s="36">
        <v>76.758840917002573</v>
      </c>
      <c r="E48" s="36">
        <v>73.9943841903888</v>
      </c>
      <c r="F48" s="36">
        <v>77.110593274533812</v>
      </c>
      <c r="G48" s="36">
        <v>75.718565178343539</v>
      </c>
      <c r="H48" s="36">
        <v>75.164481969954963</v>
      </c>
      <c r="I48" s="36">
        <v>76.758840917002573</v>
      </c>
      <c r="J48" s="451">
        <v>75.353046547145155</v>
      </c>
      <c r="L48" s="533" t="s">
        <v>21</v>
      </c>
      <c r="M48" s="536" t="s">
        <v>252</v>
      </c>
      <c r="N48" s="331" t="s">
        <v>88</v>
      </c>
      <c r="O48" s="537">
        <v>12480266</v>
      </c>
      <c r="P48" s="537">
        <v>9169501</v>
      </c>
      <c r="Q48" s="537">
        <v>10164868</v>
      </c>
      <c r="R48" s="537">
        <v>11187075</v>
      </c>
      <c r="S48" s="537">
        <v>11637834</v>
      </c>
      <c r="T48" s="537">
        <v>12480266</v>
      </c>
      <c r="U48" s="538">
        <v>13126723</v>
      </c>
    </row>
    <row r="49" spans="1:21" ht="12.75" customHeight="1" x14ac:dyDescent="0.3">
      <c r="A49" s="533"/>
      <c r="B49" s="536"/>
      <c r="C49" s="331" t="s">
        <v>89</v>
      </c>
      <c r="D49" s="36">
        <v>0.35695305070523026</v>
      </c>
      <c r="E49" s="36">
        <v>0.57707113148959643</v>
      </c>
      <c r="F49" s="36">
        <v>0.62625008593975084</v>
      </c>
      <c r="G49" s="36">
        <v>0.46223950649849538</v>
      </c>
      <c r="H49" s="36">
        <v>0.42448132776574343</v>
      </c>
      <c r="I49" s="36">
        <v>0.43885646423044278</v>
      </c>
      <c r="J49" s="451">
        <v>0.45470675355008988</v>
      </c>
      <c r="L49" s="533"/>
      <c r="M49" s="536"/>
      <c r="N49" s="331" t="s">
        <v>89</v>
      </c>
      <c r="O49" s="537">
        <v>145914.67452846354</v>
      </c>
      <c r="P49" s="537">
        <v>117264.47115261857</v>
      </c>
      <c r="Q49" s="537">
        <v>312328.4783635654</v>
      </c>
      <c r="R49" s="537">
        <v>218651.94292566145</v>
      </c>
      <c r="S49" s="537">
        <v>123494.09619968329</v>
      </c>
      <c r="T49" s="537">
        <v>135722.62543267451</v>
      </c>
      <c r="U49" s="538">
        <v>199857.13909132226</v>
      </c>
    </row>
    <row r="50" spans="1:21" ht="12.75" customHeight="1" x14ac:dyDescent="0.3">
      <c r="A50" s="533"/>
      <c r="B50" s="536" t="s">
        <v>253</v>
      </c>
      <c r="C50" s="331" t="s">
        <v>88</v>
      </c>
      <c r="D50" s="539">
        <v>15.55388810915268</v>
      </c>
      <c r="E50" s="539">
        <v>16.937671388631422</v>
      </c>
      <c r="F50" s="539">
        <v>16.091213647743313</v>
      </c>
      <c r="G50" s="539">
        <v>16.393673525151058</v>
      </c>
      <c r="H50" s="539">
        <v>16.786797213694676</v>
      </c>
      <c r="I50" s="539">
        <v>15.55388810915268</v>
      </c>
      <c r="J50" s="540">
        <v>16.913622874928354</v>
      </c>
      <c r="L50" s="533"/>
      <c r="M50" s="536" t="s">
        <v>253</v>
      </c>
      <c r="N50" s="331" t="s">
        <v>88</v>
      </c>
      <c r="O50" s="537">
        <v>2528916</v>
      </c>
      <c r="P50" s="537">
        <v>2098943</v>
      </c>
      <c r="Q50" s="537">
        <v>2121175</v>
      </c>
      <c r="R50" s="537">
        <v>2422091</v>
      </c>
      <c r="S50" s="537">
        <v>2599126</v>
      </c>
      <c r="T50" s="537">
        <v>2528916</v>
      </c>
      <c r="U50" s="538">
        <v>2946403</v>
      </c>
    </row>
    <row r="51" spans="1:21" ht="12.75" customHeight="1" x14ac:dyDescent="0.3">
      <c r="A51" s="533"/>
      <c r="B51" s="536"/>
      <c r="C51" s="331" t="s">
        <v>89</v>
      </c>
      <c r="D51" s="539">
        <v>0.33129579207724491</v>
      </c>
      <c r="E51" s="539">
        <v>0.54327704515784425</v>
      </c>
      <c r="F51" s="539">
        <v>0.5834892846949995</v>
      </c>
      <c r="G51" s="539">
        <v>0.45076741011434934</v>
      </c>
      <c r="H51" s="539">
        <v>0.37333244480837013</v>
      </c>
      <c r="I51" s="539">
        <v>0.41195352115311545</v>
      </c>
      <c r="J51" s="540">
        <v>0.42958175385694863</v>
      </c>
      <c r="L51" s="533"/>
      <c r="M51" s="536"/>
      <c r="N51" s="331" t="s">
        <v>89</v>
      </c>
      <c r="O51" s="537">
        <v>64588.634174292536</v>
      </c>
      <c r="P51" s="537">
        <v>76414.956415649285</v>
      </c>
      <c r="Q51" s="537">
        <v>94024.446112362682</v>
      </c>
      <c r="R51" s="537">
        <v>81181.244472613384</v>
      </c>
      <c r="S51" s="537">
        <v>66238.724807378618</v>
      </c>
      <c r="T51" s="537">
        <v>74632.751363450763</v>
      </c>
      <c r="U51" s="538">
        <v>84430.39633014382</v>
      </c>
    </row>
    <row r="52" spans="1:21" ht="12.75" customHeight="1" x14ac:dyDescent="0.3">
      <c r="A52" s="533"/>
      <c r="B52" s="536" t="s">
        <v>254</v>
      </c>
      <c r="C52" s="331" t="s">
        <v>88</v>
      </c>
      <c r="D52" s="539">
        <v>2.8192404726964533</v>
      </c>
      <c r="E52" s="539">
        <v>3.6827726050620075</v>
      </c>
      <c r="F52" s="539">
        <v>2.683339359138547</v>
      </c>
      <c r="G52" s="539">
        <v>2.7469268600925636</v>
      </c>
      <c r="H52" s="539">
        <v>3.0931872029190948</v>
      </c>
      <c r="I52" s="539">
        <v>2.8192404726964533</v>
      </c>
      <c r="J52" s="540">
        <v>3.9371319486839917</v>
      </c>
      <c r="L52" s="533"/>
      <c r="M52" s="536" t="s">
        <v>254</v>
      </c>
      <c r="N52" s="331" t="s">
        <v>88</v>
      </c>
      <c r="O52" s="537">
        <v>458382</v>
      </c>
      <c r="P52" s="537">
        <v>456375</v>
      </c>
      <c r="Q52" s="537">
        <v>353723</v>
      </c>
      <c r="R52" s="537">
        <v>405846</v>
      </c>
      <c r="S52" s="537">
        <v>478923</v>
      </c>
      <c r="T52" s="537">
        <v>458382</v>
      </c>
      <c r="U52" s="538">
        <v>685860</v>
      </c>
    </row>
    <row r="53" spans="1:21" ht="12.75" customHeight="1" x14ac:dyDescent="0.3">
      <c r="A53" s="533"/>
      <c r="B53" s="536"/>
      <c r="C53" s="331" t="s">
        <v>89</v>
      </c>
      <c r="D53" s="539">
        <v>9.7234604729972474E-2</v>
      </c>
      <c r="E53" s="539">
        <v>0.16009986370125406</v>
      </c>
      <c r="F53" s="539">
        <v>0.12118478262651007</v>
      </c>
      <c r="G53" s="539">
        <v>0.13235364969053515</v>
      </c>
      <c r="H53" s="539">
        <v>9.0315232594020772E-2</v>
      </c>
      <c r="I53" s="539">
        <v>9.8983122668948778E-2</v>
      </c>
      <c r="J53" s="540">
        <v>0.10195500039761149</v>
      </c>
      <c r="L53" s="533"/>
      <c r="M53" s="536"/>
      <c r="N53" s="331" t="s">
        <v>89</v>
      </c>
      <c r="O53" s="537">
        <v>17743.900741559697</v>
      </c>
      <c r="P53" s="537">
        <v>20759.636807129362</v>
      </c>
      <c r="Q53" s="537">
        <v>15915.657282196888</v>
      </c>
      <c r="R53" s="537">
        <v>21901.052898770206</v>
      </c>
      <c r="S53" s="537">
        <v>14645.763116924794</v>
      </c>
      <c r="T53" s="537">
        <v>17574.350323135022</v>
      </c>
      <c r="U53" s="538">
        <v>17427.828960762781</v>
      </c>
    </row>
    <row r="54" spans="1:21" ht="12.75" customHeight="1" x14ac:dyDescent="0.3">
      <c r="A54" s="533"/>
      <c r="B54" s="536" t="s">
        <v>255</v>
      </c>
      <c r="C54" s="331" t="s">
        <v>88</v>
      </c>
      <c r="D54" s="539">
        <v>2.9115028790102255</v>
      </c>
      <c r="E54" s="539">
        <v>3.442685285323186</v>
      </c>
      <c r="F54" s="539">
        <v>2.9513524076492881</v>
      </c>
      <c r="G54" s="539">
        <v>3.2755454363507726</v>
      </c>
      <c r="H54" s="539">
        <v>3.1848416433962168</v>
      </c>
      <c r="I54" s="539">
        <v>2.9115028790102255</v>
      </c>
      <c r="J54" s="540">
        <v>2.6964755763320887</v>
      </c>
      <c r="L54" s="533"/>
      <c r="M54" s="536" t="s">
        <v>255</v>
      </c>
      <c r="N54" s="331" t="s">
        <v>88</v>
      </c>
      <c r="O54" s="537">
        <v>473383</v>
      </c>
      <c r="P54" s="537">
        <v>426623</v>
      </c>
      <c r="Q54" s="537">
        <v>389053</v>
      </c>
      <c r="R54" s="537">
        <v>483947</v>
      </c>
      <c r="S54" s="537">
        <v>493114</v>
      </c>
      <c r="T54" s="537">
        <v>473383</v>
      </c>
      <c r="U54" s="538">
        <v>469734</v>
      </c>
    </row>
    <row r="55" spans="1:21" ht="12.75" customHeight="1" x14ac:dyDescent="0.3">
      <c r="A55" s="533"/>
      <c r="B55" s="536"/>
      <c r="C55" s="331" t="s">
        <v>89</v>
      </c>
      <c r="D55" s="539">
        <v>0.12782940106953838</v>
      </c>
      <c r="E55" s="539">
        <v>0.20017194338107003</v>
      </c>
      <c r="F55" s="539">
        <v>0.15794100456854204</v>
      </c>
      <c r="G55" s="539">
        <v>0.11488270736636494</v>
      </c>
      <c r="H55" s="539">
        <v>0.15283731873774042</v>
      </c>
      <c r="I55" s="539">
        <v>0.15683341390835454</v>
      </c>
      <c r="J55" s="540">
        <v>8.9138809487160214E-2</v>
      </c>
      <c r="L55" s="533"/>
      <c r="M55" s="536"/>
      <c r="N55" s="331" t="s">
        <v>89</v>
      </c>
      <c r="O55" s="537">
        <v>21230.403732968542</v>
      </c>
      <c r="P55" s="537">
        <v>25888.00597199507</v>
      </c>
      <c r="Q55" s="537">
        <v>22944.550310886374</v>
      </c>
      <c r="R55" s="537">
        <v>20019.992725515775</v>
      </c>
      <c r="S55" s="537">
        <v>24912.547159479756</v>
      </c>
      <c r="T55" s="537">
        <v>25746.748209948895</v>
      </c>
      <c r="U55" s="538">
        <v>15729.372640512944</v>
      </c>
    </row>
    <row r="56" spans="1:21" ht="12.75" customHeight="1" x14ac:dyDescent="0.3">
      <c r="A56" s="533"/>
      <c r="B56" s="536" t="s">
        <v>43</v>
      </c>
      <c r="C56" s="331" t="s">
        <v>88</v>
      </c>
      <c r="D56" s="539">
        <v>1.9565276221380574</v>
      </c>
      <c r="E56" s="539">
        <v>1.9424865305945906</v>
      </c>
      <c r="F56" s="539">
        <v>1.1635013109350385</v>
      </c>
      <c r="G56" s="539">
        <v>1.8652890000620661</v>
      </c>
      <c r="H56" s="539">
        <v>1.7706919700350499</v>
      </c>
      <c r="I56" s="539">
        <v>1.9565276221380574</v>
      </c>
      <c r="J56" s="540">
        <v>1.0997230529104129</v>
      </c>
      <c r="L56" s="533"/>
      <c r="M56" s="536" t="s">
        <v>43</v>
      </c>
      <c r="N56" s="331" t="s">
        <v>88</v>
      </c>
      <c r="O56" s="537">
        <v>318113</v>
      </c>
      <c r="P56" s="537">
        <v>240716</v>
      </c>
      <c r="Q56" s="537">
        <v>153375</v>
      </c>
      <c r="R56" s="537">
        <v>275588</v>
      </c>
      <c r="S56" s="537">
        <v>274159</v>
      </c>
      <c r="T56" s="537">
        <v>318113</v>
      </c>
      <c r="U56" s="538">
        <v>191575</v>
      </c>
    </row>
    <row r="57" spans="1:21" ht="12.75" customHeight="1" x14ac:dyDescent="0.3">
      <c r="A57" s="533"/>
      <c r="B57" s="536"/>
      <c r="C57" s="331" t="s">
        <v>89</v>
      </c>
      <c r="D57" s="539">
        <v>5.9610138200341785E-2</v>
      </c>
      <c r="E57" s="539">
        <v>9.5582078268710444E-2</v>
      </c>
      <c r="F57" s="539">
        <v>8.203732939967566E-2</v>
      </c>
      <c r="G57" s="539">
        <v>8.4152101689978803E-2</v>
      </c>
      <c r="H57" s="539">
        <v>7.0022680963766751E-2</v>
      </c>
      <c r="I57" s="539">
        <v>6.9317261376773923E-2</v>
      </c>
      <c r="J57" s="540">
        <v>4.3220326555438948E-2</v>
      </c>
      <c r="L57" s="533"/>
      <c r="M57" s="536"/>
      <c r="N57" s="331" t="s">
        <v>89</v>
      </c>
      <c r="O57" s="537">
        <v>9951.3797537127939</v>
      </c>
      <c r="P57" s="537">
        <v>11968.476602528819</v>
      </c>
      <c r="Q57" s="537">
        <v>10650.005508853083</v>
      </c>
      <c r="R57" s="537">
        <v>12857.243445981361</v>
      </c>
      <c r="S57" s="537">
        <v>11200.89376886084</v>
      </c>
      <c r="T57" s="537">
        <v>11401.667476456245</v>
      </c>
      <c r="U57" s="538">
        <v>7326.9935557981817</v>
      </c>
    </row>
    <row r="58" spans="1:21" ht="12.75" customHeight="1" x14ac:dyDescent="0.3">
      <c r="A58" s="533"/>
      <c r="B58" s="529" t="s">
        <v>6</v>
      </c>
      <c r="C58" s="331" t="s">
        <v>88</v>
      </c>
      <c r="D58" s="539">
        <v>100</v>
      </c>
      <c r="E58" s="539">
        <v>100</v>
      </c>
      <c r="F58" s="539">
        <v>100</v>
      </c>
      <c r="G58" s="539">
        <v>100</v>
      </c>
      <c r="H58" s="539">
        <v>100</v>
      </c>
      <c r="I58" s="539">
        <v>100</v>
      </c>
      <c r="J58" s="451">
        <v>100</v>
      </c>
      <c r="L58" s="533"/>
      <c r="M58" s="529" t="s">
        <v>6</v>
      </c>
      <c r="N58" s="331" t="s">
        <v>88</v>
      </c>
      <c r="O58" s="537">
        <v>11424229</v>
      </c>
      <c r="P58" s="543">
        <v>12392158</v>
      </c>
      <c r="Q58" s="543">
        <v>13182194</v>
      </c>
      <c r="R58" s="537">
        <v>14774547</v>
      </c>
      <c r="S58" s="537">
        <v>15483156</v>
      </c>
      <c r="T58" s="537">
        <v>16259060</v>
      </c>
      <c r="U58" s="538">
        <f>+'2'!T15</f>
        <v>17420295</v>
      </c>
    </row>
    <row r="59" spans="1:21" ht="12.75" customHeight="1" x14ac:dyDescent="0.3">
      <c r="A59" s="533"/>
      <c r="B59" s="529"/>
      <c r="C59" s="331" t="s">
        <v>89</v>
      </c>
      <c r="D59" s="539">
        <v>0</v>
      </c>
      <c r="E59" s="539">
        <v>0</v>
      </c>
      <c r="F59" s="539">
        <v>0</v>
      </c>
      <c r="G59" s="539">
        <v>0</v>
      </c>
      <c r="H59" s="539">
        <v>0</v>
      </c>
      <c r="I59" s="539">
        <v>0</v>
      </c>
      <c r="J59" s="451">
        <v>0</v>
      </c>
      <c r="L59" s="533"/>
      <c r="M59" s="529"/>
      <c r="N59" s="331" t="s">
        <v>89</v>
      </c>
      <c r="O59" s="537">
        <v>117127.07351133804</v>
      </c>
      <c r="P59" s="543">
        <v>148819.55970318447</v>
      </c>
      <c r="Q59" s="543">
        <v>372314.69530548417</v>
      </c>
      <c r="R59" s="537">
        <v>278715.72350475815</v>
      </c>
      <c r="S59" s="537">
        <v>154078.77547809694</v>
      </c>
      <c r="T59" s="537">
        <v>163365.20637213654</v>
      </c>
      <c r="U59" s="538">
        <f>+'2'!T16</f>
        <v>231039.68154737155</v>
      </c>
    </row>
    <row r="60" spans="1:21" ht="12.75" customHeight="1" x14ac:dyDescent="0.3">
      <c r="B60" s="534"/>
      <c r="C60" s="534"/>
      <c r="D60" s="539"/>
      <c r="E60" s="539"/>
      <c r="F60" s="539"/>
      <c r="G60" s="36"/>
      <c r="H60" s="36"/>
      <c r="I60" s="36"/>
      <c r="J60" s="451"/>
      <c r="L60" s="533"/>
      <c r="M60" s="534"/>
      <c r="N60" s="534"/>
      <c r="O60" s="541"/>
      <c r="P60" s="541"/>
      <c r="Q60" s="541"/>
      <c r="U60" s="3"/>
    </row>
    <row r="61" spans="1:21" ht="12.75" customHeight="1" x14ac:dyDescent="0.3">
      <c r="A61" s="533" t="s">
        <v>20</v>
      </c>
      <c r="B61" s="536" t="s">
        <v>252</v>
      </c>
      <c r="C61" s="331" t="s">
        <v>88</v>
      </c>
      <c r="D61" s="36">
        <v>78.029839643287943</v>
      </c>
      <c r="E61" s="36">
        <v>78.754718357868242</v>
      </c>
      <c r="F61" s="36">
        <v>81.016698236440988</v>
      </c>
      <c r="G61" s="36">
        <v>78.281887822587322</v>
      </c>
      <c r="H61" s="36">
        <v>77.25636581865146</v>
      </c>
      <c r="I61" s="36">
        <v>78.029839643287943</v>
      </c>
      <c r="J61" s="451">
        <v>76.534203541997741</v>
      </c>
      <c r="L61" s="533" t="s">
        <v>20</v>
      </c>
      <c r="M61" s="536" t="s">
        <v>252</v>
      </c>
      <c r="N61" s="331" t="s">
        <v>88</v>
      </c>
      <c r="O61" s="537">
        <v>13879436</v>
      </c>
      <c r="P61" s="537">
        <v>13059765</v>
      </c>
      <c r="Q61" s="537">
        <v>13725290</v>
      </c>
      <c r="R61" s="537">
        <v>13508494</v>
      </c>
      <c r="S61" s="537">
        <v>13542701</v>
      </c>
      <c r="T61" s="537">
        <v>13879436</v>
      </c>
      <c r="U61" s="538">
        <v>14949028</v>
      </c>
    </row>
    <row r="62" spans="1:21" ht="12.75" customHeight="1" x14ac:dyDescent="0.3">
      <c r="A62" s="533"/>
      <c r="B62" s="536"/>
      <c r="C62" s="331" t="s">
        <v>89</v>
      </c>
      <c r="D62" s="36">
        <v>0.33674850766726705</v>
      </c>
      <c r="E62" s="36">
        <v>0.48120255640587034</v>
      </c>
      <c r="F62" s="36">
        <v>0.5141484243407568</v>
      </c>
      <c r="G62" s="36">
        <v>0.42256664097889435</v>
      </c>
      <c r="H62" s="36">
        <v>0.39886793567385948</v>
      </c>
      <c r="I62" s="36">
        <v>0.41619098502660384</v>
      </c>
      <c r="J62" s="451">
        <v>0.41213065591727799</v>
      </c>
      <c r="L62" s="533"/>
      <c r="M62" s="536"/>
      <c r="N62" s="331" t="s">
        <v>89</v>
      </c>
      <c r="O62" s="537">
        <v>159687.07692806251</v>
      </c>
      <c r="P62" s="537">
        <v>149950.23216091786</v>
      </c>
      <c r="Q62" s="537">
        <v>390488.24230832298</v>
      </c>
      <c r="R62" s="537">
        <v>243227.96202751322</v>
      </c>
      <c r="S62" s="537">
        <v>141471.57087462771</v>
      </c>
      <c r="T62" s="537">
        <v>148338.93699195969</v>
      </c>
      <c r="U62" s="538">
        <v>210517.17667375843</v>
      </c>
    </row>
    <row r="63" spans="1:21" ht="12.75" customHeight="1" x14ac:dyDescent="0.3">
      <c r="A63" s="533"/>
      <c r="B63" s="536" t="s">
        <v>253</v>
      </c>
      <c r="C63" s="331" t="s">
        <v>88</v>
      </c>
      <c r="D63" s="36">
        <v>14.373331960072285</v>
      </c>
      <c r="E63" s="36">
        <v>13.070250050730166</v>
      </c>
      <c r="F63" s="36">
        <v>12.870598554657226</v>
      </c>
      <c r="G63" s="36">
        <v>14.24598285406554</v>
      </c>
      <c r="H63" s="36">
        <v>15.071861472849291</v>
      </c>
      <c r="I63" s="36">
        <v>14.373331960072285</v>
      </c>
      <c r="J63" s="451">
        <v>15.432064950277692</v>
      </c>
      <c r="L63" s="533"/>
      <c r="M63" s="536" t="s">
        <v>253</v>
      </c>
      <c r="N63" s="331" t="s">
        <v>88</v>
      </c>
      <c r="O63" s="537">
        <v>2556634</v>
      </c>
      <c r="P63" s="537">
        <v>2167418</v>
      </c>
      <c r="Q63" s="537">
        <v>2180448</v>
      </c>
      <c r="R63" s="537">
        <v>2458318</v>
      </c>
      <c r="S63" s="537">
        <v>2642031</v>
      </c>
      <c r="T63" s="537">
        <v>2556634</v>
      </c>
      <c r="U63" s="538">
        <v>3014265</v>
      </c>
    </row>
    <row r="64" spans="1:21" ht="12.75" customHeight="1" x14ac:dyDescent="0.3">
      <c r="A64" s="533"/>
      <c r="B64" s="536"/>
      <c r="C64" s="331" t="s">
        <v>89</v>
      </c>
      <c r="D64" s="36">
        <v>0.30961458936337805</v>
      </c>
      <c r="E64" s="36">
        <v>0.43977329421214328</v>
      </c>
      <c r="F64" s="36">
        <v>0.47609910532014998</v>
      </c>
      <c r="G64" s="36">
        <v>0.40377516205987485</v>
      </c>
      <c r="H64" s="36">
        <v>0.35352971792273119</v>
      </c>
      <c r="I64" s="36">
        <v>0.38729025585873511</v>
      </c>
      <c r="J64" s="451">
        <v>0.38947225392149282</v>
      </c>
      <c r="L64" s="533"/>
      <c r="M64" s="536"/>
      <c r="N64" s="331" t="s">
        <v>89</v>
      </c>
      <c r="O64" s="537">
        <v>64928.082188064509</v>
      </c>
      <c r="P64" s="537">
        <v>77148.47939392738</v>
      </c>
      <c r="Q64" s="537">
        <v>97904.61965504376</v>
      </c>
      <c r="R64" s="537">
        <v>81698.189037231801</v>
      </c>
      <c r="S64" s="537">
        <v>68964.1953809197</v>
      </c>
      <c r="T64" s="537">
        <v>75029.52728305159</v>
      </c>
      <c r="U64" s="538">
        <v>84637.39347099718</v>
      </c>
    </row>
    <row r="65" spans="1:21" ht="12.75" customHeight="1" x14ac:dyDescent="0.3">
      <c r="A65" s="533"/>
      <c r="B65" s="536" t="s">
        <v>254</v>
      </c>
      <c r="C65" s="331" t="s">
        <v>88</v>
      </c>
      <c r="D65" s="36">
        <v>2.8404634216328195</v>
      </c>
      <c r="E65" s="36">
        <v>3.5365183335660038</v>
      </c>
      <c r="F65" s="36">
        <v>2.5738446436550655</v>
      </c>
      <c r="G65" s="36">
        <v>2.6723061407600355</v>
      </c>
      <c r="H65" s="36">
        <v>3.0569677732926555</v>
      </c>
      <c r="I65" s="36">
        <v>2.8404634216328195</v>
      </c>
      <c r="J65" s="451">
        <v>4.2934896131981191</v>
      </c>
      <c r="L65" s="533"/>
      <c r="M65" s="536" t="s">
        <v>254</v>
      </c>
      <c r="N65" s="331" t="s">
        <v>88</v>
      </c>
      <c r="O65" s="537">
        <v>505243</v>
      </c>
      <c r="P65" s="537">
        <v>586455</v>
      </c>
      <c r="Q65" s="537">
        <v>436043</v>
      </c>
      <c r="R65" s="537">
        <v>461139</v>
      </c>
      <c r="S65" s="537">
        <v>535873</v>
      </c>
      <c r="T65" s="537">
        <v>505243</v>
      </c>
      <c r="U65" s="538">
        <v>838625</v>
      </c>
    </row>
    <row r="66" spans="1:21" ht="12.75" customHeight="1" x14ac:dyDescent="0.3">
      <c r="A66" s="533"/>
      <c r="B66" s="536"/>
      <c r="C66" s="331" t="s">
        <v>89</v>
      </c>
      <c r="D66" s="36">
        <v>9.2782868842433114E-2</v>
      </c>
      <c r="E66" s="36">
        <v>0.13487155555772581</v>
      </c>
      <c r="F66" s="36">
        <v>0.10663260883420729</v>
      </c>
      <c r="G66" s="36">
        <v>0.1206532332802354</v>
      </c>
      <c r="H66" s="36">
        <v>8.6653941724287392E-2</v>
      </c>
      <c r="I66" s="36">
        <v>9.363684896244219E-2</v>
      </c>
      <c r="J66" s="451">
        <v>9.9519910722355817E-2</v>
      </c>
      <c r="L66" s="533"/>
      <c r="M66" s="536"/>
      <c r="N66" s="331" t="s">
        <v>89</v>
      </c>
      <c r="O66" s="537">
        <v>18493.300088170588</v>
      </c>
      <c r="P66" s="537">
        <v>23548.143622109939</v>
      </c>
      <c r="Q66" s="537">
        <v>18176.917738154585</v>
      </c>
      <c r="R66" s="537">
        <v>23217.437051858156</v>
      </c>
      <c r="S66" s="537">
        <v>15681.589824724537</v>
      </c>
      <c r="T66" s="537">
        <v>18080.172865090415</v>
      </c>
      <c r="U66" s="538">
        <v>19229.783928451328</v>
      </c>
    </row>
    <row r="67" spans="1:21" ht="12.75" customHeight="1" x14ac:dyDescent="0.3">
      <c r="A67" s="533"/>
      <c r="B67" s="536" t="s">
        <v>255</v>
      </c>
      <c r="C67" s="331" t="s">
        <v>88</v>
      </c>
      <c r="D67" s="36">
        <v>2.7674733226051065</v>
      </c>
      <c r="E67" s="36">
        <v>2.8514726221421127</v>
      </c>
      <c r="F67" s="36">
        <v>2.4674597182862481</v>
      </c>
      <c r="G67" s="36">
        <v>2.955380897750544</v>
      </c>
      <c r="H67" s="36">
        <v>2.8983157592090159</v>
      </c>
      <c r="I67" s="36">
        <v>2.7674733226051065</v>
      </c>
      <c r="J67" s="451">
        <v>2.5728478923311324</v>
      </c>
      <c r="L67" s="533"/>
      <c r="M67" s="536" t="s">
        <v>255</v>
      </c>
      <c r="N67" s="331" t="s">
        <v>88</v>
      </c>
      <c r="O67" s="537">
        <v>492260</v>
      </c>
      <c r="P67" s="537">
        <v>472855</v>
      </c>
      <c r="Q67" s="537">
        <v>418020</v>
      </c>
      <c r="R67" s="537">
        <v>509987</v>
      </c>
      <c r="S67" s="537">
        <v>508062</v>
      </c>
      <c r="T67" s="537">
        <v>492260</v>
      </c>
      <c r="U67" s="538">
        <v>502541</v>
      </c>
    </row>
    <row r="68" spans="1:21" ht="12.75" customHeight="1" x14ac:dyDescent="0.3">
      <c r="A68" s="533"/>
      <c r="B68" s="536"/>
      <c r="C68" s="331" t="s">
        <v>89</v>
      </c>
      <c r="D68" s="36">
        <v>0.11920965489647312</v>
      </c>
      <c r="E68" s="36">
        <v>0.16485082389860475</v>
      </c>
      <c r="F68" s="36">
        <v>0.12770652065586643</v>
      </c>
      <c r="G68" s="36">
        <v>0.10083815667864986</v>
      </c>
      <c r="H68" s="36">
        <v>0.13631053709179297</v>
      </c>
      <c r="I68" s="36">
        <v>0.14530699196338193</v>
      </c>
      <c r="J68" s="451">
        <v>8.1085756774740947E-2</v>
      </c>
      <c r="L68" s="533"/>
      <c r="M68" s="536"/>
      <c r="N68" s="331" t="s">
        <v>89</v>
      </c>
      <c r="O68" s="537">
        <v>21589.167609873191</v>
      </c>
      <c r="P68" s="537">
        <v>28067.300755812943</v>
      </c>
      <c r="Q68" s="537">
        <v>23640.607274824342</v>
      </c>
      <c r="R68" s="537">
        <v>20300.611637595863</v>
      </c>
      <c r="S68" s="537">
        <v>24990.567416073394</v>
      </c>
      <c r="T68" s="537">
        <v>26054.22560840072</v>
      </c>
      <c r="U68" s="538">
        <v>16112.544824587443</v>
      </c>
    </row>
    <row r="69" spans="1:21" ht="12.75" customHeight="1" x14ac:dyDescent="0.3">
      <c r="A69" s="533"/>
      <c r="B69" s="536" t="s">
        <v>43</v>
      </c>
      <c r="C69" s="331" t="s">
        <v>88</v>
      </c>
      <c r="D69" s="36">
        <v>1.9888916524018425</v>
      </c>
      <c r="E69" s="36">
        <v>1.7870406356934747</v>
      </c>
      <c r="F69" s="36">
        <v>1.0713988469604772</v>
      </c>
      <c r="G69" s="36">
        <v>1.8444422848365567</v>
      </c>
      <c r="H69" s="36">
        <v>1.716489175997572</v>
      </c>
      <c r="I69" s="36">
        <v>1.9888916524018425</v>
      </c>
      <c r="J69" s="451">
        <v>1.1673940021953177</v>
      </c>
      <c r="L69" s="533"/>
      <c r="M69" s="536" t="s">
        <v>43</v>
      </c>
      <c r="N69" s="331" t="s">
        <v>88</v>
      </c>
      <c r="O69" s="537">
        <v>353771</v>
      </c>
      <c r="P69" s="537">
        <v>296342</v>
      </c>
      <c r="Q69" s="537">
        <v>181509</v>
      </c>
      <c r="R69" s="537">
        <v>318281</v>
      </c>
      <c r="S69" s="537">
        <v>300893</v>
      </c>
      <c r="T69" s="537">
        <v>353771</v>
      </c>
      <c r="U69" s="538">
        <v>228021</v>
      </c>
    </row>
    <row r="70" spans="1:21" ht="12.75" customHeight="1" x14ac:dyDescent="0.3">
      <c r="A70" s="533"/>
      <c r="B70" s="536"/>
      <c r="C70" s="331" t="s">
        <v>89</v>
      </c>
      <c r="D70" s="36">
        <v>5.731772984421199E-2</v>
      </c>
      <c r="E70" s="36">
        <v>7.8996757354748662E-2</v>
      </c>
      <c r="F70" s="36">
        <v>6.9177295443633408E-2</v>
      </c>
      <c r="G70" s="36">
        <v>7.5506474334054441E-2</v>
      </c>
      <c r="H70" s="36">
        <v>6.2858128830921678E-2</v>
      </c>
      <c r="I70" s="36">
        <v>6.6544516054203487E-2</v>
      </c>
      <c r="J70" s="451">
        <v>4.1474328255117335E-2</v>
      </c>
      <c r="L70" s="533"/>
      <c r="M70" s="536"/>
      <c r="N70" s="331" t="s">
        <v>89</v>
      </c>
      <c r="O70" s="537">
        <v>10489.855767535637</v>
      </c>
      <c r="P70" s="537">
        <v>13349.325095579657</v>
      </c>
      <c r="Q70" s="537">
        <v>11597.299111658227</v>
      </c>
      <c r="R70" s="537">
        <v>13650.31980966817</v>
      </c>
      <c r="S70" s="537">
        <v>11435.38923387139</v>
      </c>
      <c r="T70" s="537">
        <v>12020.548885835486</v>
      </c>
      <c r="U70" s="538">
        <v>7896.8096489173558</v>
      </c>
    </row>
    <row r="71" spans="1:21" ht="12.75" customHeight="1" x14ac:dyDescent="0.3">
      <c r="A71" s="533"/>
      <c r="B71" s="529" t="s">
        <v>6</v>
      </c>
      <c r="C71" s="331" t="s">
        <v>88</v>
      </c>
      <c r="D71" s="539">
        <v>100</v>
      </c>
      <c r="E71" s="539">
        <v>100</v>
      </c>
      <c r="F71" s="539">
        <v>100</v>
      </c>
      <c r="G71" s="539">
        <v>100</v>
      </c>
      <c r="H71" s="539">
        <v>100</v>
      </c>
      <c r="I71" s="539">
        <v>100</v>
      </c>
      <c r="J71" s="451">
        <v>100</v>
      </c>
      <c r="L71" s="533"/>
      <c r="M71" s="529" t="s">
        <v>6</v>
      </c>
      <c r="N71" s="331" t="s">
        <v>88</v>
      </c>
      <c r="O71" s="537">
        <v>16114983</v>
      </c>
      <c r="P71" s="543">
        <v>16582835</v>
      </c>
      <c r="Q71" s="543">
        <v>16941310</v>
      </c>
      <c r="R71" s="537">
        <v>17256219</v>
      </c>
      <c r="S71" s="537">
        <v>17529560</v>
      </c>
      <c r="T71" s="537">
        <v>17787344</v>
      </c>
      <c r="U71" s="538">
        <f>+'2'!T17</f>
        <v>19532480</v>
      </c>
    </row>
    <row r="72" spans="1:21" ht="12.75" customHeight="1" x14ac:dyDescent="0.3">
      <c r="A72" s="533"/>
      <c r="B72" s="529"/>
      <c r="C72" s="331" t="s">
        <v>89</v>
      </c>
      <c r="D72" s="539">
        <v>0</v>
      </c>
      <c r="E72" s="539">
        <v>0</v>
      </c>
      <c r="F72" s="539">
        <v>0</v>
      </c>
      <c r="G72" s="539">
        <v>0</v>
      </c>
      <c r="H72" s="539">
        <v>0</v>
      </c>
      <c r="I72" s="539">
        <v>0</v>
      </c>
      <c r="J72" s="451">
        <v>0</v>
      </c>
      <c r="L72" s="533"/>
      <c r="M72" s="529"/>
      <c r="N72" s="331" t="s">
        <v>89</v>
      </c>
      <c r="O72" s="537">
        <v>132797.83308189386</v>
      </c>
      <c r="P72" s="543">
        <v>169222.90614068555</v>
      </c>
      <c r="Q72" s="543">
        <v>454251.30856128596</v>
      </c>
      <c r="R72" s="537">
        <v>300170.3505540273</v>
      </c>
      <c r="S72" s="537">
        <v>168944.93671987896</v>
      </c>
      <c r="T72" s="537">
        <v>172274.23581388436</v>
      </c>
      <c r="U72" s="538">
        <f>+'2'!T18</f>
        <v>241308.57418583112</v>
      </c>
    </row>
    <row r="73" spans="1:21" ht="12.75" customHeight="1" x14ac:dyDescent="0.3">
      <c r="A73" s="544"/>
      <c r="B73" s="545"/>
      <c r="C73" s="545"/>
      <c r="D73" s="546"/>
      <c r="E73" s="546"/>
      <c r="F73" s="546"/>
      <c r="G73" s="41"/>
      <c r="H73" s="41"/>
      <c r="I73" s="41"/>
      <c r="J73" s="4"/>
      <c r="L73" s="544"/>
      <c r="M73" s="545"/>
      <c r="N73" s="545"/>
      <c r="O73" s="546"/>
      <c r="P73" s="546"/>
      <c r="Q73" s="546"/>
      <c r="R73" s="41"/>
      <c r="S73" s="41"/>
      <c r="T73" s="41"/>
      <c r="U73" s="4"/>
    </row>
    <row r="74" spans="1:21" ht="15" customHeight="1" x14ac:dyDescent="0.3">
      <c r="A74" s="650" t="s">
        <v>115</v>
      </c>
      <c r="B74" s="650"/>
      <c r="C74" s="650"/>
      <c r="D74" s="650"/>
      <c r="E74" s="650"/>
      <c r="F74" s="650"/>
      <c r="G74" s="650"/>
      <c r="H74" s="650"/>
      <c r="I74" s="650"/>
      <c r="J74" s="650"/>
      <c r="L74" s="650" t="s">
        <v>115</v>
      </c>
      <c r="M74" s="650"/>
      <c r="N74" s="650"/>
      <c r="O74" s="650"/>
      <c r="P74" s="650"/>
      <c r="Q74" s="650"/>
      <c r="R74" s="650"/>
      <c r="S74" s="650"/>
      <c r="T74" s="650"/>
      <c r="U74" s="650"/>
    </row>
    <row r="75" spans="1:21" ht="12.75" customHeight="1" x14ac:dyDescent="0.3">
      <c r="A75" s="642" t="s">
        <v>45</v>
      </c>
      <c r="B75" s="642"/>
      <c r="C75" s="642"/>
      <c r="D75" s="642"/>
      <c r="E75" s="642"/>
      <c r="F75" s="642"/>
      <c r="G75" s="642"/>
      <c r="H75" s="642"/>
      <c r="I75" s="642"/>
      <c r="J75" s="642"/>
      <c r="L75" s="642" t="s">
        <v>45</v>
      </c>
      <c r="M75" s="642"/>
      <c r="N75" s="642"/>
      <c r="O75" s="642"/>
      <c r="P75" s="642"/>
      <c r="Q75" s="642"/>
      <c r="R75" s="642"/>
      <c r="S75" s="642"/>
      <c r="T75" s="642"/>
      <c r="U75" s="642"/>
    </row>
    <row r="76" spans="1:21" ht="12.75" customHeight="1" x14ac:dyDescent="0.3">
      <c r="A76" s="642" t="s">
        <v>136</v>
      </c>
      <c r="B76" s="642"/>
      <c r="C76" s="642"/>
      <c r="D76" s="642"/>
      <c r="E76" s="642"/>
      <c r="F76" s="642"/>
      <c r="G76" s="642"/>
      <c r="H76" s="642"/>
      <c r="I76" s="642"/>
      <c r="J76" s="642"/>
      <c r="L76" s="642" t="s">
        <v>136</v>
      </c>
      <c r="M76" s="642"/>
      <c r="N76" s="642"/>
      <c r="O76" s="642"/>
      <c r="P76" s="642"/>
      <c r="Q76" s="642"/>
      <c r="R76" s="642"/>
      <c r="S76" s="642"/>
      <c r="T76" s="642"/>
      <c r="U76" s="642"/>
    </row>
    <row r="77" spans="1:21" ht="12.75" customHeight="1" x14ac:dyDescent="0.3">
      <c r="A77" s="642" t="s">
        <v>47</v>
      </c>
      <c r="B77" s="642"/>
      <c r="C77" s="642"/>
      <c r="D77" s="642"/>
      <c r="E77" s="642"/>
      <c r="F77" s="642"/>
      <c r="G77" s="642"/>
      <c r="H77" s="642"/>
      <c r="I77" s="642"/>
      <c r="J77" s="642"/>
      <c r="L77" s="642" t="s">
        <v>47</v>
      </c>
      <c r="M77" s="642"/>
      <c r="N77" s="642"/>
      <c r="O77" s="642"/>
      <c r="P77" s="642"/>
      <c r="Q77" s="642"/>
      <c r="R77" s="642"/>
      <c r="S77" s="642"/>
      <c r="T77" s="642"/>
      <c r="U77" s="642"/>
    </row>
    <row r="78" spans="1:21" ht="26.4" customHeight="1" x14ac:dyDescent="0.3">
      <c r="A78" s="642" t="s">
        <v>48</v>
      </c>
      <c r="B78" s="642"/>
      <c r="C78" s="642"/>
      <c r="D78" s="642"/>
      <c r="E78" s="642"/>
      <c r="F78" s="642"/>
      <c r="G78" s="642"/>
      <c r="H78" s="642"/>
      <c r="I78" s="642"/>
      <c r="J78" s="642"/>
      <c r="L78" s="642" t="s">
        <v>48</v>
      </c>
      <c r="M78" s="642"/>
      <c r="N78" s="642"/>
      <c r="O78" s="642"/>
      <c r="P78" s="642"/>
      <c r="Q78" s="642"/>
      <c r="R78" s="642"/>
      <c r="S78" s="642"/>
      <c r="T78" s="642"/>
      <c r="U78" s="642"/>
    </row>
    <row r="79" spans="1:21" x14ac:dyDescent="0.3">
      <c r="A79" s="642" t="s">
        <v>49</v>
      </c>
      <c r="B79" s="642"/>
      <c r="C79" s="642"/>
      <c r="D79" s="642"/>
      <c r="E79" s="642"/>
      <c r="F79" s="642"/>
      <c r="G79" s="642"/>
      <c r="H79" s="642"/>
      <c r="I79" s="642"/>
      <c r="J79" s="642"/>
      <c r="L79" s="642" t="s">
        <v>49</v>
      </c>
      <c r="M79" s="642"/>
      <c r="N79" s="642"/>
      <c r="O79" s="642"/>
      <c r="P79" s="642"/>
      <c r="Q79" s="642"/>
      <c r="R79" s="642"/>
      <c r="S79" s="642"/>
      <c r="T79" s="642"/>
      <c r="U79" s="642"/>
    </row>
    <row r="80" spans="1:21" x14ac:dyDescent="0.3">
      <c r="A80" s="331" t="s">
        <v>256</v>
      </c>
      <c r="L80" s="331" t="s">
        <v>256</v>
      </c>
    </row>
    <row r="81" spans="1:21" ht="54" customHeight="1" x14ac:dyDescent="0.3">
      <c r="A81" s="637" t="s">
        <v>436</v>
      </c>
      <c r="B81" s="637"/>
      <c r="C81" s="637"/>
      <c r="D81" s="637"/>
      <c r="E81" s="637"/>
      <c r="F81" s="637"/>
      <c r="G81" s="637"/>
      <c r="H81" s="637"/>
      <c r="I81" s="637"/>
      <c r="J81" s="637"/>
      <c r="L81" s="637" t="s">
        <v>436</v>
      </c>
      <c r="M81" s="637"/>
      <c r="N81" s="637"/>
      <c r="O81" s="637"/>
      <c r="P81" s="637"/>
      <c r="Q81" s="637"/>
      <c r="R81" s="637"/>
      <c r="S81" s="637"/>
      <c r="T81" s="637"/>
      <c r="U81" s="637"/>
    </row>
    <row r="82" spans="1:21" ht="66.75" customHeight="1" x14ac:dyDescent="0.3">
      <c r="A82" s="647" t="s">
        <v>443</v>
      </c>
      <c r="B82" s="647"/>
      <c r="C82" s="647"/>
      <c r="D82" s="647"/>
      <c r="E82" s="647"/>
      <c r="F82" s="647"/>
      <c r="G82" s="647"/>
      <c r="H82" s="647"/>
      <c r="I82" s="647"/>
      <c r="J82" s="647"/>
      <c r="L82" s="647" t="s">
        <v>443</v>
      </c>
      <c r="M82" s="647"/>
      <c r="N82" s="647"/>
      <c r="O82" s="647"/>
      <c r="P82" s="647"/>
      <c r="Q82" s="647"/>
      <c r="R82" s="647"/>
      <c r="S82" s="647"/>
      <c r="T82" s="647"/>
      <c r="U82" s="647"/>
    </row>
    <row r="83" spans="1:21" x14ac:dyDescent="0.3">
      <c r="A83" s="637" t="s">
        <v>441</v>
      </c>
      <c r="B83" s="637"/>
      <c r="C83" s="637"/>
      <c r="D83" s="637"/>
      <c r="E83" s="637"/>
      <c r="F83" s="637"/>
      <c r="G83" s="637"/>
      <c r="H83" s="637"/>
      <c r="I83" s="637"/>
      <c r="J83" s="637"/>
      <c r="L83" s="637" t="s">
        <v>441</v>
      </c>
      <c r="M83" s="637"/>
      <c r="N83" s="637"/>
      <c r="O83" s="637"/>
      <c r="P83" s="637"/>
      <c r="Q83" s="637"/>
      <c r="R83" s="637"/>
      <c r="S83" s="637"/>
      <c r="T83" s="637"/>
      <c r="U83" s="637"/>
    </row>
    <row r="87" spans="1:21" x14ac:dyDescent="0.3">
      <c r="B87" s="36"/>
      <c r="C87" s="36"/>
      <c r="D87" s="36"/>
      <c r="E87" s="36"/>
      <c r="F87" s="36"/>
    </row>
    <row r="88" spans="1:21" x14ac:dyDescent="0.3">
      <c r="B88" s="36"/>
      <c r="C88" s="36"/>
      <c r="D88" s="36"/>
      <c r="E88" s="36"/>
      <c r="F88" s="36"/>
    </row>
    <row r="89" spans="1:21" x14ac:dyDescent="0.3">
      <c r="B89" s="36"/>
      <c r="C89" s="36"/>
      <c r="D89" s="36"/>
      <c r="E89" s="36"/>
      <c r="F89" s="36"/>
    </row>
    <row r="90" spans="1:21" x14ac:dyDescent="0.3">
      <c r="B90" s="36"/>
      <c r="C90" s="36"/>
      <c r="D90" s="36"/>
      <c r="E90" s="36"/>
      <c r="F90" s="36"/>
    </row>
    <row r="91" spans="1:21" x14ac:dyDescent="0.3">
      <c r="B91" s="36"/>
      <c r="C91" s="36"/>
      <c r="D91" s="36"/>
      <c r="E91" s="36"/>
      <c r="F91" s="36"/>
    </row>
  </sheetData>
  <mergeCells count="24">
    <mergeCell ref="A82:J82"/>
    <mergeCell ref="A83:J83"/>
    <mergeCell ref="A81:J81"/>
    <mergeCell ref="L82:U82"/>
    <mergeCell ref="L83:U83"/>
    <mergeCell ref="L81:U81"/>
    <mergeCell ref="L77:U77"/>
    <mergeCell ref="A78:J78"/>
    <mergeCell ref="L78:U78"/>
    <mergeCell ref="A79:J79"/>
    <mergeCell ref="L79:U79"/>
    <mergeCell ref="A77:J77"/>
    <mergeCell ref="A3:J3"/>
    <mergeCell ref="L3:U3"/>
    <mergeCell ref="A4:J4"/>
    <mergeCell ref="L4:U4"/>
    <mergeCell ref="A5:J5"/>
    <mergeCell ref="L5:U5"/>
    <mergeCell ref="A74:J74"/>
    <mergeCell ref="L74:U74"/>
    <mergeCell ref="A75:J75"/>
    <mergeCell ref="L75:U75"/>
    <mergeCell ref="A76:J76"/>
    <mergeCell ref="L76:U76"/>
  </mergeCells>
  <hyperlinks>
    <hyperlink ref="A1" location="Indice!A1" display="Indice" xr:uid="{E7E04B57-04CA-4DF0-894C-479613364B3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37"/>
  <dimension ref="A1:S87"/>
  <sheetViews>
    <sheetView workbookViewId="0">
      <selection activeCell="D29" sqref="D29"/>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row>
    <row r="3" spans="1:19" x14ac:dyDescent="0.3">
      <c r="A3" s="646" t="s">
        <v>219</v>
      </c>
      <c r="B3" s="646"/>
      <c r="C3" s="646"/>
      <c r="D3" s="646"/>
      <c r="E3" s="646"/>
      <c r="F3" s="646"/>
      <c r="G3" s="646"/>
      <c r="H3" s="646"/>
      <c r="I3" s="646"/>
      <c r="K3" s="646" t="s">
        <v>220</v>
      </c>
      <c r="L3" s="646"/>
      <c r="M3" s="646"/>
      <c r="N3" s="646"/>
      <c r="O3" s="646"/>
      <c r="P3" s="646"/>
      <c r="Q3" s="646"/>
      <c r="R3" s="646"/>
      <c r="S3" s="646"/>
    </row>
    <row r="4" spans="1:19" x14ac:dyDescent="0.3">
      <c r="A4" s="646" t="s">
        <v>243</v>
      </c>
      <c r="B4" s="646"/>
      <c r="C4" s="646"/>
      <c r="D4" s="646"/>
      <c r="E4" s="646"/>
      <c r="F4" s="646"/>
      <c r="G4" s="646"/>
      <c r="H4" s="646"/>
      <c r="I4" s="646"/>
      <c r="K4" s="646" t="s">
        <v>243</v>
      </c>
      <c r="L4" s="646"/>
      <c r="M4" s="646"/>
      <c r="N4" s="646"/>
      <c r="O4" s="646"/>
      <c r="P4" s="646"/>
      <c r="Q4" s="646"/>
      <c r="R4" s="646"/>
      <c r="S4" s="646"/>
    </row>
    <row r="5" spans="1:19" x14ac:dyDescent="0.3">
      <c r="A5" s="644" t="s">
        <v>155</v>
      </c>
      <c r="B5" s="644"/>
      <c r="C5" s="644"/>
      <c r="D5" s="644"/>
      <c r="E5" s="644"/>
      <c r="F5" s="644"/>
      <c r="G5" s="644"/>
      <c r="H5" s="644"/>
      <c r="I5" s="644"/>
      <c r="K5" s="644" t="s">
        <v>2</v>
      </c>
      <c r="L5" s="644"/>
      <c r="M5" s="644"/>
      <c r="N5" s="644"/>
      <c r="O5" s="644"/>
      <c r="P5" s="644"/>
      <c r="Q5" s="644"/>
      <c r="R5" s="644"/>
      <c r="S5" s="644"/>
    </row>
    <row r="6" spans="1:19" x14ac:dyDescent="0.3">
      <c r="A6" s="37"/>
      <c r="B6" s="37"/>
      <c r="C6" s="37"/>
      <c r="D6" s="37"/>
      <c r="E6" s="37"/>
      <c r="F6" s="38"/>
      <c r="G6" s="38"/>
      <c r="H6" s="38"/>
      <c r="K6" s="37"/>
      <c r="L6" s="37"/>
      <c r="M6" s="37"/>
      <c r="N6" s="37"/>
      <c r="O6" s="37"/>
      <c r="P6" s="38"/>
      <c r="Q6" s="38"/>
      <c r="R6" s="38"/>
      <c r="S6" s="22"/>
    </row>
    <row r="7" spans="1:19" x14ac:dyDescent="0.3">
      <c r="A7" s="403"/>
      <c r="B7" s="404"/>
      <c r="C7" s="180">
        <v>2006</v>
      </c>
      <c r="D7" s="180">
        <v>2009</v>
      </c>
      <c r="E7" s="180">
        <v>2011</v>
      </c>
      <c r="F7" s="180">
        <v>2013</v>
      </c>
      <c r="G7" s="180">
        <v>2015</v>
      </c>
      <c r="H7" s="180">
        <v>2017</v>
      </c>
      <c r="I7" s="405">
        <v>2020</v>
      </c>
      <c r="K7" s="403"/>
      <c r="L7" s="191"/>
      <c r="M7" s="180">
        <v>2006</v>
      </c>
      <c r="N7" s="180">
        <v>2009</v>
      </c>
      <c r="O7" s="180">
        <v>2011</v>
      </c>
      <c r="P7" s="180">
        <v>2013</v>
      </c>
      <c r="Q7" s="180">
        <v>2015</v>
      </c>
      <c r="R7" s="180">
        <v>2017</v>
      </c>
      <c r="S7" s="405">
        <v>2020</v>
      </c>
    </row>
    <row r="8" spans="1:19" x14ac:dyDescent="0.3">
      <c r="A8" s="406"/>
      <c r="B8" s="38"/>
      <c r="C8" s="38"/>
      <c r="D8" s="38"/>
      <c r="E8" s="38"/>
      <c r="F8" s="38"/>
      <c r="G8" s="38"/>
      <c r="H8" s="38"/>
      <c r="I8" s="407"/>
      <c r="K8" s="406"/>
      <c r="L8" s="38"/>
      <c r="M8" s="38"/>
      <c r="N8" s="38"/>
      <c r="O8" s="38"/>
      <c r="P8" s="38"/>
      <c r="Q8" s="38"/>
      <c r="R8" s="38"/>
      <c r="S8" s="407"/>
    </row>
    <row r="9" spans="1:19" x14ac:dyDescent="0.3">
      <c r="A9" s="408" t="s">
        <v>41</v>
      </c>
      <c r="B9" s="22" t="s">
        <v>88</v>
      </c>
      <c r="C9" s="233">
        <v>11.092222253477351</v>
      </c>
      <c r="D9" s="233">
        <v>8.8892090261637531</v>
      </c>
      <c r="E9" s="233">
        <v>7.2577206259852742</v>
      </c>
      <c r="F9" s="233">
        <v>3.9372349648111391</v>
      </c>
      <c r="G9" s="233">
        <v>3.1871263231647649</v>
      </c>
      <c r="H9" s="233">
        <v>2.2105432840601882</v>
      </c>
      <c r="I9" s="311">
        <f>+'1'!F10</f>
        <v>3.8990010528514398</v>
      </c>
      <c r="J9" s="34"/>
      <c r="K9" s="408" t="s">
        <v>41</v>
      </c>
      <c r="L9" s="22" t="s">
        <v>88</v>
      </c>
      <c r="M9" s="184">
        <v>481077</v>
      </c>
      <c r="N9" s="184">
        <v>416503</v>
      </c>
      <c r="O9" s="184">
        <v>360483</v>
      </c>
      <c r="P9" s="184">
        <v>207643</v>
      </c>
      <c r="Q9" s="13">
        <v>173855</v>
      </c>
      <c r="R9" s="13">
        <v>128081</v>
      </c>
      <c r="S9" s="386">
        <f>+'1'!E10</f>
        <v>256489</v>
      </c>
    </row>
    <row r="10" spans="1:19" x14ac:dyDescent="0.3">
      <c r="A10" s="408"/>
      <c r="B10" s="22" t="s">
        <v>89</v>
      </c>
      <c r="C10" s="233">
        <v>0.22459921973739327</v>
      </c>
      <c r="D10" s="233">
        <v>0.20064221121452863</v>
      </c>
      <c r="E10" s="233">
        <v>0.2116028706727828</v>
      </c>
      <c r="F10" s="233">
        <v>0.11940555867834522</v>
      </c>
      <c r="G10" s="233">
        <v>0.10191661602241223</v>
      </c>
      <c r="H10" s="233">
        <v>8.7973982438092665E-2</v>
      </c>
      <c r="I10" s="311">
        <f>+'1'!F11</f>
        <v>0.10190548027246756</v>
      </c>
      <c r="J10" s="34"/>
      <c r="K10" s="408"/>
      <c r="L10" s="22" t="s">
        <v>89</v>
      </c>
      <c r="M10" s="184">
        <v>9878.7312522964639</v>
      </c>
      <c r="N10" s="184">
        <v>9784.2410410498687</v>
      </c>
      <c r="O10" s="184">
        <v>13092.270757833739</v>
      </c>
      <c r="P10" s="184">
        <v>6144.9156778901024</v>
      </c>
      <c r="Q10" s="13">
        <v>5793.9123036095798</v>
      </c>
      <c r="R10" s="13">
        <v>5278.4621315016157</v>
      </c>
      <c r="S10" s="386">
        <f>+'1'!E11</f>
        <v>6646.3116329297127</v>
      </c>
    </row>
    <row r="11" spans="1:19" x14ac:dyDescent="0.3">
      <c r="A11" s="408" t="s">
        <v>42</v>
      </c>
      <c r="B11" s="22" t="s">
        <v>88</v>
      </c>
      <c r="C11" s="233">
        <v>15.409956869459677</v>
      </c>
      <c r="D11" s="233">
        <v>14.146289929121608</v>
      </c>
      <c r="E11" s="233">
        <v>12.508028162492021</v>
      </c>
      <c r="F11" s="233">
        <v>8.8503834406431157</v>
      </c>
      <c r="G11" s="233">
        <v>7.2188672452031328</v>
      </c>
      <c r="H11" s="233">
        <v>5.3813571608064485</v>
      </c>
      <c r="I11" s="311">
        <f>+'1'!F12</f>
        <v>5.5849618884804437</v>
      </c>
      <c r="J11" s="34"/>
      <c r="K11" s="408" t="s">
        <v>42</v>
      </c>
      <c r="L11" s="22" t="s">
        <v>88</v>
      </c>
      <c r="M11" s="184">
        <v>668340</v>
      </c>
      <c r="N11" s="184">
        <v>662823</v>
      </c>
      <c r="O11" s="184">
        <v>621260</v>
      </c>
      <c r="P11" s="184">
        <v>466754</v>
      </c>
      <c r="Q11" s="13">
        <v>393783</v>
      </c>
      <c r="R11" s="13">
        <v>311801</v>
      </c>
      <c r="S11" s="386">
        <f>+'1'!E12</f>
        <v>367397</v>
      </c>
    </row>
    <row r="12" spans="1:19" x14ac:dyDescent="0.3">
      <c r="A12" s="408"/>
      <c r="B12" s="22" t="s">
        <v>89</v>
      </c>
      <c r="C12" s="233">
        <v>0.27416534021499167</v>
      </c>
      <c r="D12" s="233">
        <v>0.26020639077835706</v>
      </c>
      <c r="E12" s="233">
        <v>0.28502262152746466</v>
      </c>
      <c r="F12" s="233">
        <v>0.21101589239066768</v>
      </c>
      <c r="G12" s="233">
        <v>0.1483353460970302</v>
      </c>
      <c r="H12" s="233">
        <v>0.12429487347473327</v>
      </c>
      <c r="I12" s="311">
        <f>+'1'!F13</f>
        <v>0.12930378767077375</v>
      </c>
      <c r="J12" s="34"/>
      <c r="K12" s="408"/>
      <c r="L12" s="22" t="s">
        <v>89</v>
      </c>
      <c r="M12" s="184">
        <v>12786.178447992883</v>
      </c>
      <c r="N12" s="184">
        <v>12793.415935319164</v>
      </c>
      <c r="O12" s="184">
        <v>20038.036297945608</v>
      </c>
      <c r="P12" s="184">
        <v>11919.455445608379</v>
      </c>
      <c r="Q12" s="13">
        <v>8774.0933503316228</v>
      </c>
      <c r="R12" s="13">
        <v>7421.7255468835783</v>
      </c>
      <c r="S12" s="386">
        <f>+'1'!E13</f>
        <v>8540.5778537660335</v>
      </c>
    </row>
    <row r="13" spans="1:19" ht="15" x14ac:dyDescent="0.3">
      <c r="A13" s="408" t="s">
        <v>112</v>
      </c>
      <c r="B13" s="22" t="s">
        <v>88</v>
      </c>
      <c r="C13" s="233">
        <v>26.502179122937026</v>
      </c>
      <c r="D13" s="233">
        <v>23.035498955285362</v>
      </c>
      <c r="E13" s="233">
        <v>19.765748788477296</v>
      </c>
      <c r="F13" s="233">
        <v>12.787618405454253</v>
      </c>
      <c r="G13" s="233">
        <v>10.405993568367897</v>
      </c>
      <c r="H13" s="233">
        <v>7.5919004448666367</v>
      </c>
      <c r="I13" s="311">
        <f>+'1'!F14</f>
        <v>9.4839629413318836</v>
      </c>
      <c r="J13" s="34"/>
      <c r="K13" s="408" t="s">
        <v>112</v>
      </c>
      <c r="L13" s="22" t="s">
        <v>88</v>
      </c>
      <c r="M13" s="184">
        <v>1149417</v>
      </c>
      <c r="N13" s="184">
        <v>1079326</v>
      </c>
      <c r="O13" s="184">
        <v>981743</v>
      </c>
      <c r="P13" s="184">
        <v>674397</v>
      </c>
      <c r="Q13" s="13">
        <v>567638</v>
      </c>
      <c r="R13" s="13">
        <v>439882</v>
      </c>
      <c r="S13" s="386">
        <f>+'1'!E14</f>
        <v>623886</v>
      </c>
    </row>
    <row r="14" spans="1:19" x14ac:dyDescent="0.3">
      <c r="A14" s="408"/>
      <c r="B14" s="22" t="s">
        <v>89</v>
      </c>
      <c r="C14" s="233">
        <v>0.39384583467713336</v>
      </c>
      <c r="D14" s="233">
        <v>0.36765099217755343</v>
      </c>
      <c r="E14" s="233">
        <v>0.37820390245974111</v>
      </c>
      <c r="F14" s="233">
        <v>0.26715885966553826</v>
      </c>
      <c r="G14" s="233">
        <v>0.19834442986856321</v>
      </c>
      <c r="H14" s="233">
        <v>0.16683848004951615</v>
      </c>
      <c r="I14" s="311">
        <f>+'1'!F15</f>
        <v>0.17441183474416211</v>
      </c>
      <c r="J14" s="34"/>
      <c r="K14" s="408"/>
      <c r="L14" s="22" t="s">
        <v>89</v>
      </c>
      <c r="M14" s="184">
        <v>18336.592547975619</v>
      </c>
      <c r="N14" s="184">
        <v>18446.271778791775</v>
      </c>
      <c r="O14" s="13">
        <v>28925.022754983067</v>
      </c>
      <c r="P14" s="13">
        <v>14788.319315139461</v>
      </c>
      <c r="Q14" s="13">
        <v>11930.893463205339</v>
      </c>
      <c r="R14" s="13">
        <v>10219.604588523865</v>
      </c>
      <c r="S14" s="386">
        <f>+'1'!E15</f>
        <v>11435.729876102103</v>
      </c>
    </row>
    <row r="15" spans="1:19" x14ac:dyDescent="0.3">
      <c r="A15" s="408" t="s">
        <v>21</v>
      </c>
      <c r="B15" s="22" t="s">
        <v>88</v>
      </c>
      <c r="C15" s="233">
        <v>73.497820877062964</v>
      </c>
      <c r="D15" s="233">
        <v>76.964501044714638</v>
      </c>
      <c r="E15" s="233">
        <v>80.234251211522704</v>
      </c>
      <c r="F15" s="233">
        <v>87.212381594545747</v>
      </c>
      <c r="G15" s="233">
        <v>89.594006431632096</v>
      </c>
      <c r="H15" s="233">
        <v>92.408099555133361</v>
      </c>
      <c r="I15" s="311">
        <f>+'1'!F16</f>
        <v>90.516037058668118</v>
      </c>
      <c r="J15" s="34"/>
      <c r="K15" s="408" t="s">
        <v>21</v>
      </c>
      <c r="L15" s="22" t="s">
        <v>88</v>
      </c>
      <c r="M15" s="184">
        <v>3187649</v>
      </c>
      <c r="N15" s="184">
        <v>3606164</v>
      </c>
      <c r="O15" s="184">
        <v>3985147</v>
      </c>
      <c r="P15" s="184">
        <v>4599431</v>
      </c>
      <c r="Q15" s="13">
        <v>4887276</v>
      </c>
      <c r="R15" s="13">
        <v>5354214</v>
      </c>
      <c r="S15" s="386">
        <f>+'1'!E16</f>
        <v>5954440</v>
      </c>
    </row>
    <row r="16" spans="1:19" x14ac:dyDescent="0.3">
      <c r="A16" s="408"/>
      <c r="B16" s="22" t="s">
        <v>89</v>
      </c>
      <c r="C16" s="233">
        <v>0.39384583467713347</v>
      </c>
      <c r="D16" s="233">
        <v>0.36765099217755343</v>
      </c>
      <c r="E16" s="233">
        <v>0.37820390245974106</v>
      </c>
      <c r="F16" s="233">
        <v>0.26715885966553826</v>
      </c>
      <c r="G16" s="233">
        <v>0.19834442986856321</v>
      </c>
      <c r="H16" s="233">
        <v>0.16683848004951612</v>
      </c>
      <c r="I16" s="311">
        <f>+'1'!F17</f>
        <v>0.17441183474416211</v>
      </c>
      <c r="J16" s="34"/>
      <c r="K16" s="408"/>
      <c r="L16" s="22" t="s">
        <v>89</v>
      </c>
      <c r="M16" s="184">
        <v>32075.453909109841</v>
      </c>
      <c r="N16" s="184">
        <v>39238.945856980994</v>
      </c>
      <c r="O16" s="184">
        <v>102885.76487301788</v>
      </c>
      <c r="P16" s="184">
        <v>83782.300582669821</v>
      </c>
      <c r="Q16" s="13">
        <v>50973.767528371645</v>
      </c>
      <c r="R16" s="13">
        <v>55092.058865374958</v>
      </c>
      <c r="S16" s="386">
        <f>+'1'!E17</f>
        <v>73049.06245257055</v>
      </c>
    </row>
    <row r="17" spans="1:19" x14ac:dyDescent="0.3">
      <c r="A17" s="408" t="s">
        <v>6</v>
      </c>
      <c r="B17" s="22" t="s">
        <v>88</v>
      </c>
      <c r="C17" s="233">
        <v>100</v>
      </c>
      <c r="D17" s="233">
        <v>100</v>
      </c>
      <c r="E17" s="233">
        <v>100</v>
      </c>
      <c r="F17" s="233">
        <v>100</v>
      </c>
      <c r="G17" s="233">
        <v>100</v>
      </c>
      <c r="H17" s="233">
        <v>100</v>
      </c>
      <c r="I17" s="120">
        <v>100</v>
      </c>
      <c r="K17" s="408" t="s">
        <v>6</v>
      </c>
      <c r="L17" s="22" t="s">
        <v>88</v>
      </c>
      <c r="M17" s="184">
        <v>4337066</v>
      </c>
      <c r="N17" s="184">
        <v>4685490</v>
      </c>
      <c r="O17" s="184">
        <v>4966890</v>
      </c>
      <c r="P17" s="184">
        <v>5273828</v>
      </c>
      <c r="Q17" s="13">
        <v>5454914</v>
      </c>
      <c r="R17" s="13">
        <v>5794096</v>
      </c>
      <c r="S17" s="386">
        <f>+'1'!E18</f>
        <v>6578326</v>
      </c>
    </row>
    <row r="18" spans="1:19" x14ac:dyDescent="0.3">
      <c r="A18" s="406"/>
      <c r="B18" s="22" t="s">
        <v>89</v>
      </c>
      <c r="C18" s="248">
        <v>0</v>
      </c>
      <c r="D18" s="248">
        <v>0</v>
      </c>
      <c r="E18" s="248">
        <v>0</v>
      </c>
      <c r="F18" s="248">
        <v>0</v>
      </c>
      <c r="G18" s="248">
        <v>0</v>
      </c>
      <c r="H18" s="248">
        <v>0</v>
      </c>
      <c r="I18" s="317">
        <v>0</v>
      </c>
      <c r="J18" s="12"/>
      <c r="K18" s="406"/>
      <c r="L18" s="22" t="s">
        <v>89</v>
      </c>
      <c r="M18" s="249">
        <v>34213.849086036731</v>
      </c>
      <c r="N18" s="249">
        <v>42472.320430088323</v>
      </c>
      <c r="O18" s="249">
        <v>123292.29209987736</v>
      </c>
      <c r="P18" s="249">
        <v>89324.707377496437</v>
      </c>
      <c r="Q18" s="249">
        <v>54885.605918875794</v>
      </c>
      <c r="R18" s="249">
        <v>57690.32752243556</v>
      </c>
      <c r="S18" s="386">
        <f>+'1'!E19</f>
        <v>75767.706649107306</v>
      </c>
    </row>
    <row r="19" spans="1:19" x14ac:dyDescent="0.3">
      <c r="A19" s="410"/>
      <c r="B19" s="37"/>
      <c r="C19" s="456"/>
      <c r="D19" s="456"/>
      <c r="E19" s="456"/>
      <c r="F19" s="456"/>
      <c r="G19" s="456"/>
      <c r="H19" s="456"/>
      <c r="I19" s="224"/>
      <c r="K19" s="410"/>
      <c r="L19" s="37"/>
      <c r="M19" s="37"/>
      <c r="N19" s="37"/>
      <c r="O19" s="37"/>
      <c r="P19" s="37"/>
      <c r="Q19" s="37"/>
      <c r="R19" s="37"/>
      <c r="S19" s="224"/>
    </row>
    <row r="20" spans="1:19" ht="15" x14ac:dyDescent="0.3">
      <c r="A20" s="648" t="s">
        <v>113</v>
      </c>
      <c r="B20" s="648"/>
      <c r="C20" s="648"/>
      <c r="D20" s="648"/>
      <c r="E20" s="648"/>
      <c r="F20" s="648"/>
      <c r="G20" s="648"/>
      <c r="H20" s="648"/>
      <c r="I20" s="648"/>
      <c r="K20" s="648" t="s">
        <v>113</v>
      </c>
      <c r="L20" s="648"/>
      <c r="M20" s="648"/>
      <c r="N20" s="648"/>
      <c r="O20" s="648"/>
      <c r="P20" s="648"/>
      <c r="Q20" s="648"/>
      <c r="R20" s="648"/>
      <c r="S20" s="648"/>
    </row>
    <row r="21" spans="1:19" x14ac:dyDescent="0.3">
      <c r="A21" s="645" t="s">
        <v>45</v>
      </c>
      <c r="B21" s="645"/>
      <c r="C21" s="645"/>
      <c r="D21" s="645"/>
      <c r="E21" s="645"/>
      <c r="F21" s="645"/>
      <c r="G21" s="645"/>
      <c r="H21" s="645"/>
      <c r="I21" s="645"/>
      <c r="K21" s="645" t="s">
        <v>45</v>
      </c>
      <c r="L21" s="645"/>
      <c r="M21" s="645"/>
      <c r="N21" s="645"/>
      <c r="O21" s="645"/>
      <c r="P21" s="645"/>
      <c r="Q21" s="645"/>
      <c r="R21" s="645"/>
      <c r="S21" s="645"/>
    </row>
    <row r="22" spans="1:19" x14ac:dyDescent="0.3">
      <c r="A22" s="645" t="s">
        <v>136</v>
      </c>
      <c r="B22" s="645"/>
      <c r="C22" s="645"/>
      <c r="D22" s="645"/>
      <c r="E22" s="645"/>
      <c r="F22" s="645"/>
      <c r="G22" s="645"/>
      <c r="H22" s="645"/>
      <c r="I22" s="645"/>
      <c r="K22" s="645" t="s">
        <v>136</v>
      </c>
      <c r="L22" s="645"/>
      <c r="M22" s="645"/>
      <c r="N22" s="645"/>
      <c r="O22" s="645"/>
      <c r="P22" s="645"/>
      <c r="Q22" s="645"/>
      <c r="R22" s="645"/>
      <c r="S22" s="645"/>
    </row>
    <row r="23" spans="1:19" x14ac:dyDescent="0.3">
      <c r="A23" s="645" t="s">
        <v>47</v>
      </c>
      <c r="B23" s="645"/>
      <c r="C23" s="645"/>
      <c r="D23" s="645"/>
      <c r="E23" s="645"/>
      <c r="F23" s="645"/>
      <c r="G23" s="645"/>
      <c r="H23" s="645"/>
      <c r="I23" s="645"/>
      <c r="K23" s="645" t="s">
        <v>47</v>
      </c>
      <c r="L23" s="645"/>
      <c r="M23" s="645"/>
      <c r="N23" s="645"/>
      <c r="O23" s="645"/>
      <c r="P23" s="645"/>
      <c r="Q23" s="645"/>
      <c r="R23" s="645"/>
      <c r="S23" s="645"/>
    </row>
    <row r="24" spans="1:19" ht="27.75" customHeight="1" x14ac:dyDescent="0.3">
      <c r="A24" s="645" t="s">
        <v>48</v>
      </c>
      <c r="B24" s="645"/>
      <c r="C24" s="645"/>
      <c r="D24" s="645"/>
      <c r="E24" s="645"/>
      <c r="F24" s="645"/>
      <c r="G24" s="645"/>
      <c r="H24" s="645"/>
      <c r="I24" s="645"/>
      <c r="K24" s="645" t="s">
        <v>48</v>
      </c>
      <c r="L24" s="645"/>
      <c r="M24" s="645"/>
      <c r="N24" s="645"/>
      <c r="O24" s="645"/>
      <c r="P24" s="645"/>
      <c r="Q24" s="645"/>
      <c r="R24" s="645"/>
      <c r="S24" s="645"/>
    </row>
    <row r="25" spans="1:19" x14ac:dyDescent="0.3">
      <c r="A25" s="645" t="s">
        <v>49</v>
      </c>
      <c r="B25" s="645"/>
      <c r="C25" s="645"/>
      <c r="D25" s="645"/>
      <c r="E25" s="645"/>
      <c r="F25" s="645"/>
      <c r="G25" s="645"/>
      <c r="H25" s="645"/>
      <c r="I25" s="645"/>
      <c r="K25" s="645" t="s">
        <v>49</v>
      </c>
      <c r="L25" s="645"/>
      <c r="M25" s="645"/>
      <c r="N25" s="645"/>
      <c r="O25" s="645"/>
      <c r="P25" s="645"/>
      <c r="Q25" s="645"/>
      <c r="R25" s="645"/>
      <c r="S25" s="645"/>
    </row>
    <row r="26" spans="1:19" ht="67.5" customHeight="1" x14ac:dyDescent="0.3">
      <c r="A26" s="637" t="s">
        <v>435</v>
      </c>
      <c r="B26" s="637"/>
      <c r="C26" s="637"/>
      <c r="D26" s="637"/>
      <c r="E26" s="637"/>
      <c r="F26" s="637"/>
      <c r="G26" s="637"/>
      <c r="H26" s="637"/>
      <c r="I26" s="637"/>
      <c r="K26" s="637" t="s">
        <v>435</v>
      </c>
      <c r="L26" s="637"/>
      <c r="M26" s="637"/>
      <c r="N26" s="637"/>
      <c r="O26" s="637"/>
      <c r="P26" s="637"/>
      <c r="Q26" s="637"/>
      <c r="R26" s="637"/>
      <c r="S26" s="637"/>
    </row>
    <row r="27" spans="1:19" s="281" customFormat="1" ht="77.25" customHeight="1" x14ac:dyDescent="0.3">
      <c r="A27" s="647" t="s">
        <v>440</v>
      </c>
      <c r="B27" s="647"/>
      <c r="C27" s="647"/>
      <c r="D27" s="647"/>
      <c r="E27" s="647"/>
      <c r="F27" s="647"/>
      <c r="G27" s="647"/>
      <c r="H27" s="647"/>
      <c r="I27" s="647"/>
      <c r="J27" s="572"/>
      <c r="K27" s="647" t="s">
        <v>440</v>
      </c>
      <c r="L27" s="647"/>
      <c r="M27" s="647"/>
      <c r="N27" s="647"/>
      <c r="O27" s="647"/>
      <c r="P27" s="647"/>
      <c r="Q27" s="647"/>
      <c r="R27" s="647"/>
      <c r="S27" s="647"/>
    </row>
    <row r="28" spans="1:19" ht="12.7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row>
    <row r="32" spans="1:19" x14ac:dyDescent="0.3">
      <c r="A32" s="172"/>
      <c r="B32" s="172"/>
      <c r="C32" s="172"/>
      <c r="D32" s="172"/>
      <c r="E32" s="172"/>
      <c r="F32" s="172"/>
      <c r="G32" s="172"/>
      <c r="H32" s="487"/>
    </row>
    <row r="33" spans="1:8" x14ac:dyDescent="0.3">
      <c r="A33" s="172"/>
      <c r="B33" s="172"/>
      <c r="C33" s="172"/>
      <c r="D33" s="172"/>
      <c r="E33" s="172"/>
      <c r="F33" s="172"/>
      <c r="G33" s="172"/>
      <c r="H33" s="487"/>
    </row>
    <row r="34" spans="1:8" x14ac:dyDescent="0.3">
      <c r="A34" s="172"/>
      <c r="B34" s="172"/>
      <c r="C34" s="172"/>
      <c r="D34" s="172"/>
      <c r="E34" s="172"/>
      <c r="F34" s="172"/>
      <c r="G34" s="172"/>
      <c r="H34" s="487"/>
    </row>
    <row r="35" spans="1:8" x14ac:dyDescent="0.3">
      <c r="A35" s="172"/>
      <c r="B35" s="172"/>
      <c r="C35" s="172"/>
      <c r="D35" s="172"/>
      <c r="E35" s="172"/>
      <c r="F35" s="172"/>
      <c r="G35" s="172"/>
      <c r="H35" s="487"/>
    </row>
    <row r="36" spans="1:8" x14ac:dyDescent="0.3">
      <c r="A36" s="172"/>
      <c r="B36" s="172"/>
      <c r="C36" s="172"/>
      <c r="D36" s="172"/>
      <c r="E36" s="172"/>
      <c r="F36" s="172"/>
      <c r="G36" s="172"/>
      <c r="H36" s="487"/>
    </row>
    <row r="37" spans="1:8" x14ac:dyDescent="0.3">
      <c r="A37" s="172"/>
      <c r="B37" s="172"/>
      <c r="C37" s="172"/>
      <c r="D37" s="172"/>
      <c r="E37" s="172"/>
      <c r="F37" s="172"/>
      <c r="G37" s="172"/>
      <c r="H37" s="487"/>
    </row>
    <row r="38" spans="1:8" x14ac:dyDescent="0.3">
      <c r="A38" s="172"/>
      <c r="B38" s="172"/>
      <c r="C38" s="172"/>
      <c r="D38" s="172"/>
      <c r="E38" s="172"/>
      <c r="F38" s="172"/>
      <c r="G38" s="172"/>
      <c r="H38" s="487"/>
    </row>
    <row r="39" spans="1:8" x14ac:dyDescent="0.3">
      <c r="A39" s="172"/>
      <c r="B39" s="172"/>
      <c r="C39" s="172"/>
      <c r="D39" s="172"/>
      <c r="E39" s="172"/>
      <c r="F39" s="172"/>
      <c r="G39" s="172"/>
      <c r="H39" s="487"/>
    </row>
    <row r="40" spans="1:8" x14ac:dyDescent="0.3">
      <c r="A40" s="172"/>
      <c r="B40" s="172"/>
      <c r="C40" s="172"/>
      <c r="D40" s="172"/>
      <c r="E40" s="172"/>
      <c r="F40" s="172"/>
      <c r="G40" s="172"/>
      <c r="H40" s="487"/>
    </row>
    <row r="41" spans="1:8" x14ac:dyDescent="0.3">
      <c r="A41" s="172"/>
      <c r="B41" s="172"/>
      <c r="C41" s="172"/>
      <c r="D41" s="172"/>
      <c r="E41" s="172"/>
      <c r="F41" s="172"/>
      <c r="G41" s="172"/>
      <c r="H41" s="487"/>
    </row>
    <row r="42" spans="1:8" x14ac:dyDescent="0.3">
      <c r="A42" s="172"/>
      <c r="B42" s="172"/>
      <c r="C42" s="504"/>
      <c r="D42" s="504"/>
      <c r="E42" s="504"/>
      <c r="F42" s="504"/>
      <c r="G42" s="504"/>
      <c r="H42" s="504"/>
    </row>
    <row r="43" spans="1:8" x14ac:dyDescent="0.3">
      <c r="A43" s="172"/>
      <c r="B43" s="509"/>
      <c r="C43" s="509"/>
      <c r="D43" s="509"/>
      <c r="E43" s="509"/>
      <c r="F43" s="509"/>
      <c r="G43" s="509"/>
      <c r="H43" s="509"/>
    </row>
    <row r="44" spans="1:8" x14ac:dyDescent="0.3">
      <c r="A44" s="172"/>
      <c r="B44" s="509"/>
      <c r="C44" s="509"/>
      <c r="D44" s="509"/>
      <c r="E44" s="509"/>
      <c r="F44" s="509"/>
      <c r="G44" s="509"/>
      <c r="H44" s="509"/>
    </row>
    <row r="45" spans="1:8" x14ac:dyDescent="0.3">
      <c r="A45" s="172"/>
      <c r="B45" s="172"/>
      <c r="C45" s="172"/>
      <c r="D45" s="172"/>
      <c r="E45" s="172"/>
      <c r="F45" s="172"/>
      <c r="G45" s="172"/>
      <c r="H45" s="487"/>
    </row>
    <row r="46" spans="1:8" x14ac:dyDescent="0.3">
      <c r="A46" s="172"/>
      <c r="B46" s="172"/>
      <c r="C46" s="172"/>
      <c r="D46" s="172"/>
      <c r="E46" s="172"/>
      <c r="F46" s="172"/>
      <c r="G46" s="172"/>
      <c r="H46" s="487"/>
    </row>
    <row r="47" spans="1:8" x14ac:dyDescent="0.3">
      <c r="A47" s="172"/>
      <c r="B47" s="172"/>
      <c r="C47" s="172"/>
      <c r="D47" s="172"/>
      <c r="E47" s="172"/>
      <c r="F47" s="172"/>
      <c r="G47" s="172"/>
      <c r="H47" s="487"/>
    </row>
    <row r="48" spans="1:8" x14ac:dyDescent="0.3">
      <c r="A48" s="172"/>
      <c r="B48" s="172"/>
      <c r="C48" s="172"/>
      <c r="D48" s="172"/>
      <c r="E48" s="172"/>
      <c r="F48" s="172"/>
      <c r="G48" s="172"/>
      <c r="H48" s="487"/>
    </row>
    <row r="49" spans="1:8" x14ac:dyDescent="0.3">
      <c r="A49" s="172"/>
      <c r="B49" s="172"/>
      <c r="C49" s="172"/>
      <c r="D49" s="172"/>
      <c r="E49" s="172"/>
      <c r="F49" s="172"/>
      <c r="G49" s="172"/>
      <c r="H49" s="487"/>
    </row>
    <row r="50" spans="1:8" x14ac:dyDescent="0.3">
      <c r="A50" s="172"/>
      <c r="B50" s="172"/>
      <c r="C50" s="172"/>
      <c r="D50" s="172"/>
      <c r="E50" s="172"/>
      <c r="F50" s="172"/>
      <c r="G50" s="172"/>
      <c r="H50" s="487"/>
    </row>
    <row r="51" spans="1:8" x14ac:dyDescent="0.3">
      <c r="A51" s="172"/>
      <c r="B51" s="172"/>
      <c r="C51" s="172"/>
      <c r="D51" s="172"/>
      <c r="E51" s="172"/>
      <c r="F51" s="172"/>
      <c r="G51" s="172"/>
      <c r="H51" s="487"/>
    </row>
    <row r="52" spans="1:8" x14ac:dyDescent="0.3">
      <c r="A52" s="172"/>
      <c r="B52" s="172"/>
      <c r="C52" s="172"/>
      <c r="D52" s="172"/>
      <c r="E52" s="172"/>
      <c r="F52" s="172"/>
      <c r="G52" s="172"/>
      <c r="H52" s="487"/>
    </row>
    <row r="53" spans="1:8" x14ac:dyDescent="0.3">
      <c r="A53" s="172"/>
      <c r="B53" s="172"/>
      <c r="C53" s="172"/>
      <c r="D53" s="172"/>
      <c r="E53" s="172"/>
      <c r="F53" s="172"/>
      <c r="G53" s="172"/>
      <c r="H53" s="487"/>
    </row>
    <row r="54" spans="1:8" x14ac:dyDescent="0.3">
      <c r="A54" s="172"/>
      <c r="B54" s="172"/>
      <c r="C54" s="172"/>
      <c r="D54" s="172"/>
      <c r="E54" s="172"/>
      <c r="F54" s="172"/>
      <c r="G54" s="172"/>
      <c r="H54" s="487"/>
    </row>
    <row r="55" spans="1:8" x14ac:dyDescent="0.3">
      <c r="A55" s="172"/>
      <c r="B55" s="172"/>
      <c r="C55" s="172"/>
      <c r="D55" s="172"/>
      <c r="E55" s="172"/>
      <c r="F55" s="172"/>
      <c r="G55" s="172"/>
      <c r="H55" s="487"/>
    </row>
    <row r="56" spans="1:8" x14ac:dyDescent="0.3">
      <c r="A56" s="172"/>
      <c r="B56" s="172"/>
      <c r="C56" s="172"/>
      <c r="D56" s="172"/>
      <c r="E56" s="172"/>
      <c r="F56" s="172"/>
      <c r="G56" s="172"/>
      <c r="H56" s="487"/>
    </row>
    <row r="57" spans="1:8" x14ac:dyDescent="0.3">
      <c r="A57" s="172"/>
      <c r="B57" s="172"/>
      <c r="C57" s="172"/>
      <c r="D57" s="172"/>
      <c r="E57" s="172"/>
      <c r="F57" s="172"/>
      <c r="G57" s="172"/>
      <c r="H57" s="487"/>
    </row>
    <row r="58" spans="1:8" x14ac:dyDescent="0.3">
      <c r="A58" s="172"/>
      <c r="B58" s="172"/>
      <c r="C58" s="172"/>
      <c r="D58" s="172"/>
      <c r="E58" s="172"/>
      <c r="F58" s="172"/>
      <c r="G58" s="172"/>
      <c r="H58" s="487"/>
    </row>
    <row r="59" spans="1:8" x14ac:dyDescent="0.3">
      <c r="A59" s="172"/>
      <c r="B59" s="172"/>
      <c r="C59" s="172"/>
      <c r="D59" s="172"/>
      <c r="E59" s="172"/>
      <c r="F59" s="172"/>
      <c r="G59" s="172"/>
      <c r="H59" s="487"/>
    </row>
    <row r="60" spans="1:8" x14ac:dyDescent="0.3">
      <c r="A60" s="172"/>
      <c r="B60" s="172"/>
      <c r="C60" s="172"/>
      <c r="D60" s="172"/>
      <c r="E60" s="172"/>
      <c r="F60" s="172"/>
      <c r="G60" s="172"/>
      <c r="H60" s="487"/>
    </row>
    <row r="61" spans="1:8" x14ac:dyDescent="0.3">
      <c r="A61" s="172"/>
      <c r="B61" s="172"/>
      <c r="C61" s="172"/>
      <c r="D61" s="172"/>
      <c r="E61" s="172"/>
      <c r="F61" s="172"/>
      <c r="G61" s="172"/>
      <c r="H61" s="487"/>
    </row>
    <row r="62" spans="1:8" x14ac:dyDescent="0.3">
      <c r="A62" s="172"/>
      <c r="B62" s="172"/>
      <c r="C62" s="172"/>
      <c r="D62" s="172"/>
      <c r="E62" s="172"/>
      <c r="F62" s="172"/>
      <c r="G62" s="172"/>
      <c r="H62" s="487"/>
    </row>
    <row r="63" spans="1:8" x14ac:dyDescent="0.3">
      <c r="A63" s="172"/>
      <c r="B63" s="172"/>
      <c r="C63" s="172"/>
      <c r="D63" s="172"/>
      <c r="E63" s="172"/>
      <c r="F63" s="172"/>
      <c r="G63" s="172"/>
      <c r="H63" s="487"/>
    </row>
    <row r="64" spans="1:8" x14ac:dyDescent="0.3">
      <c r="A64" s="172"/>
      <c r="B64" s="172"/>
      <c r="C64" s="172"/>
      <c r="D64" s="172"/>
      <c r="E64" s="172"/>
      <c r="F64" s="172"/>
      <c r="G64" s="172"/>
      <c r="H64" s="487"/>
    </row>
    <row r="65" spans="1:8" x14ac:dyDescent="0.3">
      <c r="A65" s="172"/>
      <c r="B65" s="172"/>
      <c r="C65" s="172"/>
      <c r="D65" s="172"/>
      <c r="E65" s="172"/>
      <c r="F65" s="172"/>
      <c r="G65" s="172"/>
      <c r="H65" s="487"/>
    </row>
    <row r="66" spans="1:8" x14ac:dyDescent="0.3">
      <c r="A66" s="172"/>
      <c r="B66" s="172"/>
      <c r="C66" s="172"/>
      <c r="D66" s="172"/>
      <c r="E66" s="172"/>
      <c r="F66" s="172"/>
      <c r="G66" s="172"/>
      <c r="H66" s="487"/>
    </row>
    <row r="67" spans="1:8" x14ac:dyDescent="0.3">
      <c r="A67" s="172"/>
      <c r="B67" s="172"/>
      <c r="C67" s="172"/>
      <c r="D67" s="172"/>
      <c r="E67" s="172"/>
      <c r="F67" s="172"/>
      <c r="G67" s="172"/>
      <c r="H67" s="487"/>
    </row>
    <row r="68" spans="1:8" x14ac:dyDescent="0.3">
      <c r="A68" s="172"/>
      <c r="B68" s="172"/>
      <c r="C68" s="172"/>
      <c r="D68" s="172"/>
      <c r="E68" s="172"/>
      <c r="F68" s="172"/>
      <c r="G68" s="172"/>
      <c r="H68" s="487"/>
    </row>
    <row r="69" spans="1:8" x14ac:dyDescent="0.3">
      <c r="A69" s="172"/>
      <c r="B69" s="172"/>
      <c r="C69" s="172"/>
      <c r="D69" s="172"/>
      <c r="E69" s="172"/>
      <c r="F69" s="172"/>
      <c r="G69" s="172"/>
      <c r="H69" s="487"/>
    </row>
    <row r="70" spans="1:8" x14ac:dyDescent="0.3">
      <c r="A70" s="172"/>
      <c r="B70" s="172"/>
      <c r="C70" s="172"/>
      <c r="D70" s="172"/>
      <c r="E70" s="172"/>
      <c r="F70" s="172"/>
      <c r="G70" s="172"/>
      <c r="H70" s="487"/>
    </row>
    <row r="71" spans="1:8" x14ac:dyDescent="0.3">
      <c r="A71" s="172"/>
      <c r="B71" s="172"/>
      <c r="C71" s="172"/>
      <c r="D71" s="172"/>
      <c r="E71" s="172"/>
      <c r="F71" s="172"/>
      <c r="G71" s="172"/>
      <c r="H71" s="487"/>
    </row>
    <row r="72" spans="1:8" x14ac:dyDescent="0.3">
      <c r="A72" s="172"/>
      <c r="B72" s="172"/>
      <c r="C72" s="172"/>
      <c r="D72" s="172"/>
      <c r="E72" s="172"/>
      <c r="F72" s="172"/>
      <c r="G72" s="172"/>
      <c r="H72" s="487"/>
    </row>
    <row r="73" spans="1:8" x14ac:dyDescent="0.3">
      <c r="A73" s="172"/>
      <c r="B73" s="172"/>
      <c r="C73" s="172"/>
      <c r="D73" s="172"/>
      <c r="E73" s="172"/>
      <c r="F73" s="172"/>
      <c r="G73" s="172"/>
      <c r="H73" s="487"/>
    </row>
    <row r="74" spans="1:8" x14ac:dyDescent="0.3">
      <c r="A74" s="172"/>
      <c r="B74" s="172"/>
      <c r="C74" s="172"/>
      <c r="D74" s="172"/>
      <c r="E74" s="172"/>
      <c r="F74" s="172"/>
      <c r="G74" s="172"/>
      <c r="H74" s="487"/>
    </row>
    <row r="75" spans="1:8" x14ac:dyDescent="0.3">
      <c r="A75" s="172"/>
      <c r="B75" s="172"/>
      <c r="C75" s="172"/>
      <c r="D75" s="172"/>
      <c r="E75" s="172"/>
      <c r="F75" s="172"/>
      <c r="G75" s="172"/>
      <c r="H75" s="487"/>
    </row>
    <row r="76" spans="1:8" x14ac:dyDescent="0.3">
      <c r="A76" s="172"/>
      <c r="B76" s="172"/>
      <c r="C76" s="172"/>
      <c r="D76" s="172"/>
      <c r="E76" s="172"/>
      <c r="F76" s="172"/>
      <c r="G76" s="172"/>
      <c r="H76" s="487"/>
    </row>
    <row r="77" spans="1:8" x14ac:dyDescent="0.3">
      <c r="A77" s="172"/>
      <c r="B77" s="172"/>
      <c r="C77" s="172"/>
      <c r="D77" s="172"/>
      <c r="E77" s="172"/>
      <c r="F77" s="172"/>
      <c r="G77" s="172"/>
      <c r="H77" s="487"/>
    </row>
    <row r="78" spans="1:8" x14ac:dyDescent="0.3">
      <c r="A78" s="172"/>
      <c r="B78" s="172"/>
      <c r="C78" s="172"/>
      <c r="D78" s="172"/>
      <c r="E78" s="172"/>
      <c r="F78" s="172"/>
      <c r="G78" s="172"/>
      <c r="H78" s="487"/>
    </row>
    <row r="79" spans="1:8" x14ac:dyDescent="0.3">
      <c r="A79" s="172"/>
      <c r="B79" s="172"/>
      <c r="C79" s="172"/>
      <c r="D79" s="172"/>
      <c r="E79" s="172"/>
      <c r="F79" s="172"/>
      <c r="G79" s="172"/>
      <c r="H79" s="487"/>
    </row>
    <row r="80" spans="1:8" x14ac:dyDescent="0.3">
      <c r="A80" s="172"/>
      <c r="B80" s="172"/>
      <c r="C80" s="172"/>
      <c r="D80" s="172"/>
      <c r="E80" s="172"/>
      <c r="F80" s="172"/>
      <c r="G80" s="172"/>
      <c r="H80" s="487"/>
    </row>
    <row r="81" spans="1:8" x14ac:dyDescent="0.3">
      <c r="A81" s="172"/>
      <c r="B81" s="172"/>
      <c r="C81" s="172"/>
      <c r="D81" s="172"/>
      <c r="E81" s="172"/>
      <c r="F81" s="172"/>
      <c r="G81" s="172"/>
      <c r="H81" s="487"/>
    </row>
    <row r="82" spans="1:8" x14ac:dyDescent="0.3">
      <c r="A82" s="172"/>
      <c r="B82" s="172"/>
      <c r="C82" s="172"/>
      <c r="D82" s="172"/>
      <c r="E82" s="172"/>
      <c r="F82" s="172"/>
      <c r="G82" s="172"/>
      <c r="H82" s="487"/>
    </row>
    <row r="83" spans="1:8" x14ac:dyDescent="0.3">
      <c r="A83" s="172"/>
      <c r="B83" s="172"/>
      <c r="C83" s="172"/>
      <c r="D83" s="172"/>
      <c r="E83" s="172"/>
      <c r="F83" s="172"/>
      <c r="G83" s="172"/>
      <c r="H83" s="487"/>
    </row>
    <row r="84" spans="1:8" x14ac:dyDescent="0.3">
      <c r="A84" s="172"/>
      <c r="B84" s="172"/>
      <c r="C84" s="172"/>
      <c r="D84" s="172"/>
      <c r="E84" s="172"/>
      <c r="F84" s="172"/>
      <c r="G84" s="172"/>
      <c r="H84" s="487"/>
    </row>
    <row r="85" spans="1:8" x14ac:dyDescent="0.3">
      <c r="A85" s="172"/>
      <c r="B85" s="172"/>
      <c r="C85" s="172"/>
      <c r="D85" s="172"/>
      <c r="E85" s="172"/>
      <c r="F85" s="172"/>
      <c r="G85" s="172"/>
      <c r="H85" s="487"/>
    </row>
    <row r="86" spans="1:8" x14ac:dyDescent="0.3">
      <c r="A86" s="172"/>
      <c r="B86" s="172"/>
      <c r="C86" s="172"/>
      <c r="D86" s="172"/>
      <c r="E86" s="172"/>
      <c r="F86" s="172"/>
      <c r="G86" s="172"/>
      <c r="H86" s="487"/>
    </row>
    <row r="87" spans="1:8" x14ac:dyDescent="0.3">
      <c r="A87" s="172"/>
      <c r="B87" s="172"/>
      <c r="C87" s="172"/>
      <c r="D87" s="172"/>
      <c r="E87" s="172"/>
      <c r="F87" s="172"/>
      <c r="G87" s="172"/>
      <c r="H87" s="487"/>
    </row>
  </sheetData>
  <mergeCells count="24">
    <mergeCell ref="A28:I28"/>
    <mergeCell ref="K27:S27"/>
    <mergeCell ref="K28:S28"/>
    <mergeCell ref="K24:S24"/>
    <mergeCell ref="A25:I25"/>
    <mergeCell ref="K25:S25"/>
    <mergeCell ref="K26:S26"/>
    <mergeCell ref="A26:I26"/>
    <mergeCell ref="A27:I27"/>
    <mergeCell ref="A24:I24"/>
    <mergeCell ref="A20:I20"/>
    <mergeCell ref="K20:S20"/>
    <mergeCell ref="A3:I3"/>
    <mergeCell ref="K3:S3"/>
    <mergeCell ref="A4:I4"/>
    <mergeCell ref="K4:S4"/>
    <mergeCell ref="K5:S5"/>
    <mergeCell ref="A5:I5"/>
    <mergeCell ref="A21:I21"/>
    <mergeCell ref="K21:S21"/>
    <mergeCell ref="A22:I22"/>
    <mergeCell ref="K22:S22"/>
    <mergeCell ref="A23:I23"/>
    <mergeCell ref="K23:S23"/>
  </mergeCells>
  <conditionalFormatting sqref="B31:B33">
    <cfRule type="cellIs" dxfId="85" priority="1" operator="greaterThan">
      <formula>1.96</formula>
    </cfRule>
  </conditionalFormatting>
  <hyperlinks>
    <hyperlink ref="A1" location="Indice!A1" display="Indice" xr:uid="{2B9C0D71-DD13-4E11-9460-51860C71BAF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38"/>
  <dimension ref="A1:J27"/>
  <sheetViews>
    <sheetView workbookViewId="0">
      <selection activeCell="L22" sqref="L22"/>
    </sheetView>
  </sheetViews>
  <sheetFormatPr baseColWidth="10" defaultColWidth="11.5546875" defaultRowHeight="13.8" x14ac:dyDescent="0.3"/>
  <cols>
    <col min="1" max="1" width="23.332031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8" t="s">
        <v>257</v>
      </c>
    </row>
    <row r="2" spans="1:9" x14ac:dyDescent="0.3">
      <c r="A2" s="10"/>
      <c r="B2" s="10"/>
      <c r="C2" s="10"/>
      <c r="D2" s="10"/>
    </row>
    <row r="3" spans="1:9" x14ac:dyDescent="0.3">
      <c r="A3" s="649" t="s">
        <v>172</v>
      </c>
      <c r="B3" s="649"/>
      <c r="C3" s="649"/>
      <c r="D3" s="649"/>
      <c r="E3" s="649"/>
      <c r="F3" s="649"/>
      <c r="G3" s="649"/>
      <c r="H3" s="649"/>
      <c r="I3" s="649"/>
    </row>
    <row r="4" spans="1:9" x14ac:dyDescent="0.3">
      <c r="A4" s="649" t="s">
        <v>243</v>
      </c>
      <c r="B4" s="649"/>
      <c r="C4" s="649"/>
      <c r="D4" s="649"/>
      <c r="E4" s="649"/>
      <c r="F4" s="649"/>
      <c r="G4" s="649"/>
      <c r="H4" s="649"/>
      <c r="I4" s="649"/>
    </row>
    <row r="5" spans="1:9" x14ac:dyDescent="0.3">
      <c r="A5" s="642" t="s">
        <v>61</v>
      </c>
      <c r="B5" s="642"/>
      <c r="C5" s="642"/>
      <c r="D5" s="642"/>
      <c r="E5" s="642"/>
      <c r="F5" s="642"/>
      <c r="G5" s="642"/>
      <c r="H5" s="642"/>
      <c r="I5" s="642"/>
    </row>
    <row r="6" spans="1:9" x14ac:dyDescent="0.3">
      <c r="A6" s="168"/>
      <c r="B6" s="168"/>
      <c r="C6" s="168"/>
      <c r="D6" s="168"/>
      <c r="E6" s="168"/>
    </row>
    <row r="7" spans="1:9" ht="13.95" customHeight="1" x14ac:dyDescent="0.3">
      <c r="A7" s="365"/>
      <c r="B7" s="75"/>
      <c r="C7" s="75">
        <v>2006</v>
      </c>
      <c r="D7" s="98">
        <v>2009</v>
      </c>
      <c r="E7" s="98">
        <v>2011</v>
      </c>
      <c r="F7" s="98">
        <v>2013</v>
      </c>
      <c r="G7" s="98">
        <v>2015</v>
      </c>
      <c r="H7" s="98">
        <v>2017</v>
      </c>
      <c r="I7" s="411">
        <v>2020</v>
      </c>
    </row>
    <row r="8" spans="1:9" ht="13.95" customHeight="1" x14ac:dyDescent="0.3">
      <c r="A8" s="82"/>
      <c r="B8" s="322"/>
      <c r="C8" s="322"/>
      <c r="D8" s="322"/>
      <c r="E8" s="322"/>
      <c r="F8" s="322"/>
      <c r="G8" s="322"/>
      <c r="H8" s="483"/>
      <c r="I8" s="104"/>
    </row>
    <row r="9" spans="1:9" ht="13.95" customHeight="1" x14ac:dyDescent="0.3">
      <c r="A9" s="332" t="s">
        <v>30</v>
      </c>
      <c r="B9" s="22" t="s">
        <v>88</v>
      </c>
      <c r="C9" s="59">
        <v>26.502179122937026</v>
      </c>
      <c r="D9" s="59">
        <v>23.035498955285362</v>
      </c>
      <c r="E9" s="59">
        <v>19.765748788477296</v>
      </c>
      <c r="F9" s="59">
        <v>12.787618405454253</v>
      </c>
      <c r="G9" s="59">
        <v>10.405993568367897</v>
      </c>
      <c r="H9" s="59">
        <v>7.5919004448666367</v>
      </c>
      <c r="I9" s="83">
        <v>9.4839629413318836</v>
      </c>
    </row>
    <row r="10" spans="1:9" ht="13.95" customHeight="1" x14ac:dyDescent="0.3">
      <c r="A10" s="332"/>
      <c r="B10" s="22" t="s">
        <v>89</v>
      </c>
      <c r="C10" s="59">
        <v>0.39384583467713336</v>
      </c>
      <c r="D10" s="59">
        <v>0.36765099217755343</v>
      </c>
      <c r="E10" s="59">
        <v>0.37820390245974111</v>
      </c>
      <c r="F10" s="59">
        <v>0.26715885966553826</v>
      </c>
      <c r="G10" s="59">
        <v>0.19834442986856321</v>
      </c>
      <c r="H10" s="59">
        <v>0.16683848004951615</v>
      </c>
      <c r="I10" s="83">
        <v>0.17441183474416208</v>
      </c>
    </row>
    <row r="11" spans="1:9" ht="13.95" customHeight="1" x14ac:dyDescent="0.3">
      <c r="A11" s="332" t="s">
        <v>28</v>
      </c>
      <c r="B11" s="22" t="s">
        <v>88</v>
      </c>
      <c r="C11" s="59">
        <v>8.3414015335106626</v>
      </c>
      <c r="D11" s="59">
        <v>7.0034667691018644</v>
      </c>
      <c r="E11" s="59">
        <v>5.6975946684649026</v>
      </c>
      <c r="F11" s="59">
        <v>3.3930869135639452</v>
      </c>
      <c r="G11" s="59">
        <v>2.6973487206286508</v>
      </c>
      <c r="H11" s="59">
        <v>1.9734791884118783</v>
      </c>
      <c r="I11" s="412">
        <v>3.2077197782947695</v>
      </c>
    </row>
    <row r="12" spans="1:9" ht="13.95" customHeight="1" x14ac:dyDescent="0.3">
      <c r="A12" s="332"/>
      <c r="B12" s="22" t="s">
        <v>89</v>
      </c>
      <c r="C12" s="59">
        <v>0.14116553862610615</v>
      </c>
      <c r="D12" s="59">
        <v>0.12883862921503481</v>
      </c>
      <c r="E12" s="59">
        <v>0.13200150125272128</v>
      </c>
      <c r="F12" s="59">
        <v>8.3120260396149934E-2</v>
      </c>
      <c r="G12" s="59">
        <v>6.9229090476398053E-2</v>
      </c>
      <c r="H12" s="59">
        <v>5.8717242619112479E-2</v>
      </c>
      <c r="I12" s="412">
        <v>7.2334227555231861E-2</v>
      </c>
    </row>
    <row r="13" spans="1:9" ht="13.95" customHeight="1" x14ac:dyDescent="0.3">
      <c r="A13" s="332" t="s">
        <v>29</v>
      </c>
      <c r="B13" s="22" t="s">
        <v>88</v>
      </c>
      <c r="C13" s="59">
        <v>3.8549568182029912</v>
      </c>
      <c r="D13" s="59">
        <v>3.2890153586160422</v>
      </c>
      <c r="E13" s="59">
        <v>2.4975260574523612</v>
      </c>
      <c r="F13" s="59">
        <v>1.4576726817123851</v>
      </c>
      <c r="G13" s="59">
        <v>1.1582210827475137</v>
      </c>
      <c r="H13" s="59">
        <v>0.89205015993373804</v>
      </c>
      <c r="I13" s="412">
        <v>1.818192980405434</v>
      </c>
    </row>
    <row r="14" spans="1:9" ht="13.95" customHeight="1" x14ac:dyDescent="0.3">
      <c r="A14" s="332"/>
      <c r="B14" s="22" t="s">
        <v>89</v>
      </c>
      <c r="C14" s="59">
        <v>7.9896122170044978E-2</v>
      </c>
      <c r="D14" s="59">
        <v>7.6112839957777415E-2</v>
      </c>
      <c r="E14" s="59">
        <v>7.3755411268559667E-2</v>
      </c>
      <c r="F14" s="59">
        <v>4.5674749200908679E-2</v>
      </c>
      <c r="G14" s="59">
        <v>4.0552983245500586E-2</v>
      </c>
      <c r="H14" s="59">
        <v>3.7014380712790347E-2</v>
      </c>
      <c r="I14" s="412">
        <v>5.2982932679886033E-2</v>
      </c>
    </row>
    <row r="15" spans="1:9" ht="13.95" customHeight="1" x14ac:dyDescent="0.3">
      <c r="A15" s="333"/>
      <c r="B15" s="43"/>
      <c r="C15" s="43"/>
      <c r="D15" s="11"/>
      <c r="E15" s="11"/>
      <c r="F15" s="11"/>
      <c r="G15" s="11"/>
      <c r="H15" s="11"/>
      <c r="I15" s="107"/>
    </row>
    <row r="16" spans="1:9" ht="13.95" customHeight="1" x14ac:dyDescent="0.3">
      <c r="A16" s="650" t="s">
        <v>45</v>
      </c>
      <c r="B16" s="650"/>
      <c r="C16" s="650"/>
      <c r="D16" s="650"/>
      <c r="E16" s="650"/>
      <c r="F16" s="650"/>
      <c r="G16" s="650"/>
      <c r="H16" s="650"/>
      <c r="I16" s="650"/>
    </row>
    <row r="17" spans="1:10" ht="13.95" customHeight="1" x14ac:dyDescent="0.3">
      <c r="A17" s="642" t="s">
        <v>136</v>
      </c>
      <c r="B17" s="642"/>
      <c r="C17" s="642"/>
      <c r="D17" s="642"/>
      <c r="E17" s="642"/>
      <c r="F17" s="642"/>
      <c r="G17" s="642"/>
      <c r="H17" s="642"/>
      <c r="I17" s="642"/>
    </row>
    <row r="18" spans="1:10" x14ac:dyDescent="0.3">
      <c r="A18" s="642" t="s">
        <v>47</v>
      </c>
      <c r="B18" s="642"/>
      <c r="C18" s="642"/>
      <c r="D18" s="642"/>
      <c r="E18" s="642"/>
      <c r="F18" s="642"/>
      <c r="G18" s="642"/>
      <c r="H18" s="642"/>
      <c r="I18" s="642"/>
    </row>
    <row r="19" spans="1:10" ht="25.5" customHeight="1" x14ac:dyDescent="0.3">
      <c r="A19" s="642" t="s">
        <v>48</v>
      </c>
      <c r="B19" s="642"/>
      <c r="C19" s="642"/>
      <c r="D19" s="642"/>
      <c r="E19" s="642"/>
      <c r="F19" s="642"/>
      <c r="G19" s="642"/>
      <c r="H19" s="642"/>
      <c r="I19" s="642"/>
    </row>
    <row r="20" spans="1:10" ht="13.95" customHeight="1" x14ac:dyDescent="0.3">
      <c r="A20" s="642" t="s">
        <v>49</v>
      </c>
      <c r="B20" s="642"/>
      <c r="C20" s="642"/>
      <c r="D20" s="642"/>
      <c r="E20" s="642"/>
      <c r="F20" s="642"/>
      <c r="G20" s="642"/>
      <c r="H20" s="642"/>
      <c r="I20" s="642"/>
    </row>
    <row r="21" spans="1:10" ht="54.75" customHeight="1" x14ac:dyDescent="0.3">
      <c r="A21" s="637" t="s">
        <v>435</v>
      </c>
      <c r="B21" s="637"/>
      <c r="C21" s="637"/>
      <c r="D21" s="637"/>
      <c r="E21" s="637"/>
      <c r="F21" s="637"/>
      <c r="G21" s="637"/>
      <c r="H21" s="637"/>
      <c r="I21" s="637"/>
    </row>
    <row r="22" spans="1:10" s="281" customFormat="1" ht="68.25" customHeight="1" x14ac:dyDescent="0.3">
      <c r="A22" s="647" t="s">
        <v>440</v>
      </c>
      <c r="B22" s="647"/>
      <c r="C22" s="647"/>
      <c r="D22" s="647"/>
      <c r="E22" s="647"/>
      <c r="F22" s="647"/>
      <c r="G22" s="647"/>
      <c r="H22" s="647"/>
      <c r="I22" s="647"/>
      <c r="J22" s="572"/>
    </row>
    <row r="23" spans="1:10" ht="13.95" customHeight="1" x14ac:dyDescent="0.3">
      <c r="A23" s="637" t="s">
        <v>441</v>
      </c>
      <c r="B23" s="637"/>
      <c r="C23" s="637"/>
      <c r="D23" s="637"/>
      <c r="E23" s="637"/>
      <c r="F23" s="637"/>
      <c r="G23" s="637"/>
      <c r="H23" s="637"/>
      <c r="I23" s="637"/>
      <c r="J23" s="555"/>
    </row>
    <row r="25" spans="1:10" x14ac:dyDescent="0.3">
      <c r="B25" s="331"/>
    </row>
    <row r="26" spans="1:10" x14ac:dyDescent="0.3">
      <c r="B26" s="331"/>
    </row>
    <row r="27" spans="1:10" x14ac:dyDescent="0.3">
      <c r="B27" s="331"/>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4" priority="1" operator="greaterThan">
      <formula>1.96</formula>
    </cfRule>
  </conditionalFormatting>
  <hyperlinks>
    <hyperlink ref="A1" location="Indice!A1" display="Indice" xr:uid="{DB9F5E59-8506-40DE-8795-A20A8F661B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3"/>
  <dimension ref="A1:I35"/>
  <sheetViews>
    <sheetView workbookViewId="0">
      <selection activeCell="A25" sqref="A25"/>
    </sheetView>
  </sheetViews>
  <sheetFormatPr baseColWidth="10" defaultColWidth="11.5546875" defaultRowHeight="13.8" x14ac:dyDescent="0.3"/>
  <cols>
    <col min="1" max="1" width="21.441406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8" t="s">
        <v>257</v>
      </c>
    </row>
    <row r="2" spans="1:9" x14ac:dyDescent="0.3">
      <c r="A2" s="10"/>
      <c r="B2" s="10"/>
      <c r="C2" s="10"/>
      <c r="D2" s="10"/>
    </row>
    <row r="3" spans="1:9" x14ac:dyDescent="0.3">
      <c r="A3" s="649" t="s">
        <v>170</v>
      </c>
      <c r="B3" s="649"/>
      <c r="C3" s="649"/>
      <c r="D3" s="649"/>
      <c r="E3" s="649"/>
      <c r="F3" s="649"/>
      <c r="G3" s="649"/>
      <c r="H3" s="649"/>
      <c r="I3" s="649"/>
    </row>
    <row r="4" spans="1:9" x14ac:dyDescent="0.3">
      <c r="A4" s="649" t="s">
        <v>243</v>
      </c>
      <c r="B4" s="649"/>
      <c r="C4" s="649"/>
      <c r="D4" s="649"/>
      <c r="E4" s="649"/>
      <c r="F4" s="649"/>
      <c r="G4" s="649"/>
      <c r="H4" s="649"/>
      <c r="I4" s="649"/>
    </row>
    <row r="5" spans="1:9" ht="12.75" customHeight="1" x14ac:dyDescent="0.3">
      <c r="A5" s="642" t="s">
        <v>61</v>
      </c>
      <c r="B5" s="642"/>
      <c r="C5" s="642"/>
      <c r="D5" s="642"/>
      <c r="E5" s="642"/>
      <c r="F5" s="642"/>
      <c r="G5" s="642"/>
      <c r="H5" s="642"/>
      <c r="I5" s="642"/>
    </row>
    <row r="6" spans="1:9" x14ac:dyDescent="0.3">
      <c r="A6" s="42"/>
      <c r="B6" s="73"/>
      <c r="C6" s="42"/>
      <c r="D6" s="42"/>
      <c r="E6" s="42"/>
    </row>
    <row r="7" spans="1:9" ht="12.75" customHeight="1" x14ac:dyDescent="0.3">
      <c r="A7" s="365"/>
      <c r="B7" s="75"/>
      <c r="C7" s="75">
        <v>2006</v>
      </c>
      <c r="D7" s="98">
        <v>2009</v>
      </c>
      <c r="E7" s="98">
        <v>2011</v>
      </c>
      <c r="F7" s="98">
        <v>2013</v>
      </c>
      <c r="G7" s="98">
        <v>2015</v>
      </c>
      <c r="H7" s="98">
        <v>2017</v>
      </c>
      <c r="I7" s="411">
        <v>2020</v>
      </c>
    </row>
    <row r="8" spans="1:9" x14ac:dyDescent="0.3">
      <c r="A8" s="82"/>
      <c r="B8" s="322"/>
      <c r="C8" s="322"/>
      <c r="D8" s="322"/>
      <c r="E8" s="322"/>
      <c r="F8" s="322"/>
      <c r="G8" s="322"/>
      <c r="H8" s="475"/>
      <c r="I8" s="104"/>
    </row>
    <row r="9" spans="1:9" ht="12.75" customHeight="1" x14ac:dyDescent="0.3">
      <c r="A9" s="332" t="s">
        <v>30</v>
      </c>
      <c r="B9" s="22" t="s">
        <v>88</v>
      </c>
      <c r="C9" s="59">
        <v>29.108029465498042</v>
      </c>
      <c r="D9" s="59">
        <v>25.271173475464238</v>
      </c>
      <c r="E9" s="59">
        <v>22.189051496017722</v>
      </c>
      <c r="F9" s="59">
        <v>14.381319569483905</v>
      </c>
      <c r="G9" s="59">
        <v>11.674018058639234</v>
      </c>
      <c r="H9" s="59">
        <v>8.5887583891108186</v>
      </c>
      <c r="I9" s="83">
        <v>10.813706196038599</v>
      </c>
    </row>
    <row r="10" spans="1:9" ht="12.75" customHeight="1" x14ac:dyDescent="0.3">
      <c r="A10" s="332"/>
      <c r="B10" s="22" t="s">
        <v>89</v>
      </c>
      <c r="C10" s="59">
        <v>0.44382790345592571</v>
      </c>
      <c r="D10" s="59">
        <v>0.41830292829521282</v>
      </c>
      <c r="E10" s="59">
        <v>0.47212978430457642</v>
      </c>
      <c r="F10" s="59">
        <v>0.30215625298293458</v>
      </c>
      <c r="G10" s="59">
        <v>0.2193200243113759</v>
      </c>
      <c r="H10" s="59">
        <v>0.1865848820295474</v>
      </c>
      <c r="I10" s="83">
        <v>0.21546875214019179</v>
      </c>
    </row>
    <row r="11" spans="1:9" ht="12.75" customHeight="1" x14ac:dyDescent="0.3">
      <c r="A11" s="332" t="s">
        <v>28</v>
      </c>
      <c r="B11" s="22" t="s">
        <v>88</v>
      </c>
      <c r="C11" s="59">
        <v>9.3070713924449624</v>
      </c>
      <c r="D11" s="59">
        <v>7.7180715070814978</v>
      </c>
      <c r="E11" s="59">
        <v>6.3684472566115913</v>
      </c>
      <c r="F11" s="59">
        <v>3.8197537805609674</v>
      </c>
      <c r="G11" s="59">
        <v>2.9990556223437963</v>
      </c>
      <c r="H11" s="59">
        <v>2.1258217363852534</v>
      </c>
      <c r="I11" s="412">
        <v>3.4431920926774171</v>
      </c>
    </row>
    <row r="12" spans="1:9" ht="12.75" customHeight="1" x14ac:dyDescent="0.3">
      <c r="A12" s="332"/>
      <c r="B12" s="22" t="s">
        <v>89</v>
      </c>
      <c r="C12" s="59">
        <v>0.16036992301144024</v>
      </c>
      <c r="D12" s="59">
        <v>0.15196150525548072</v>
      </c>
      <c r="E12" s="59">
        <v>0.16958921230377128</v>
      </c>
      <c r="F12" s="59">
        <v>9.4690657005062337E-2</v>
      </c>
      <c r="G12" s="59">
        <v>7.4433699573943399E-2</v>
      </c>
      <c r="H12" s="59">
        <v>5.8396518904643022E-2</v>
      </c>
      <c r="I12" s="412">
        <v>8.1735819033821627E-2</v>
      </c>
    </row>
    <row r="13" spans="1:9" ht="12.75" customHeight="1" x14ac:dyDescent="0.3">
      <c r="A13" s="332" t="s">
        <v>29</v>
      </c>
      <c r="B13" s="22" t="s">
        <v>88</v>
      </c>
      <c r="C13" s="59">
        <v>4.3105049603715635</v>
      </c>
      <c r="D13" s="59">
        <v>3.5698984537714771</v>
      </c>
      <c r="E13" s="59">
        <v>2.7437819362204432</v>
      </c>
      <c r="F13" s="59">
        <v>1.6044681801258933</v>
      </c>
      <c r="G13" s="59">
        <v>1.2522995531299657</v>
      </c>
      <c r="H13" s="59">
        <v>0.89309313136553015</v>
      </c>
      <c r="I13" s="412">
        <v>1.8200990603275222</v>
      </c>
    </row>
    <row r="14" spans="1:9" ht="12.75" customHeight="1" x14ac:dyDescent="0.3">
      <c r="A14" s="332"/>
      <c r="B14" s="22" t="s">
        <v>89</v>
      </c>
      <c r="C14" s="59">
        <v>8.9234104624034305E-2</v>
      </c>
      <c r="D14" s="59">
        <v>8.8415519558335043E-2</v>
      </c>
      <c r="E14" s="59">
        <v>9.0815910802100455E-2</v>
      </c>
      <c r="F14" s="59">
        <v>4.9314412937410686E-2</v>
      </c>
      <c r="G14" s="59">
        <v>4.1314120659654195E-2</v>
      </c>
      <c r="H14" s="59">
        <v>3.3695026555644637E-2</v>
      </c>
      <c r="I14" s="412">
        <v>5.3466028169642112E-2</v>
      </c>
    </row>
    <row r="15" spans="1:9" x14ac:dyDescent="0.3">
      <c r="A15" s="333"/>
      <c r="B15" s="43"/>
      <c r="C15" s="43"/>
      <c r="D15" s="11"/>
      <c r="E15" s="11"/>
      <c r="F15" s="11"/>
      <c r="G15" s="11"/>
      <c r="H15" s="11"/>
      <c r="I15" s="107"/>
    </row>
    <row r="16" spans="1:9" ht="13.5" customHeight="1" x14ac:dyDescent="0.3">
      <c r="A16" s="650" t="s">
        <v>45</v>
      </c>
      <c r="B16" s="650"/>
      <c r="C16" s="650"/>
      <c r="D16" s="650"/>
      <c r="E16" s="650"/>
      <c r="F16" s="650"/>
      <c r="G16" s="650"/>
      <c r="H16" s="650"/>
      <c r="I16" s="650"/>
    </row>
    <row r="17" spans="1:9" ht="13.5" customHeight="1" x14ac:dyDescent="0.3">
      <c r="A17" s="642" t="s">
        <v>136</v>
      </c>
      <c r="B17" s="642"/>
      <c r="C17" s="642"/>
      <c r="D17" s="642"/>
      <c r="E17" s="642"/>
      <c r="F17" s="642"/>
      <c r="G17" s="642"/>
      <c r="H17" s="642"/>
      <c r="I17" s="642"/>
    </row>
    <row r="18" spans="1:9" x14ac:dyDescent="0.3">
      <c r="A18" s="642" t="s">
        <v>47</v>
      </c>
      <c r="B18" s="642"/>
      <c r="C18" s="642"/>
      <c r="D18" s="642"/>
      <c r="E18" s="642"/>
      <c r="F18" s="642"/>
      <c r="G18" s="642"/>
      <c r="H18" s="642"/>
      <c r="I18" s="642"/>
    </row>
    <row r="19" spans="1:9" ht="29.4" customHeight="1" x14ac:dyDescent="0.3">
      <c r="A19" s="642" t="s">
        <v>48</v>
      </c>
      <c r="B19" s="642"/>
      <c r="C19" s="642"/>
      <c r="D19" s="642"/>
      <c r="E19" s="642"/>
      <c r="F19" s="642"/>
      <c r="G19" s="642"/>
      <c r="H19" s="642"/>
      <c r="I19" s="642"/>
    </row>
    <row r="20" spans="1:9" x14ac:dyDescent="0.3">
      <c r="A20" s="642" t="s">
        <v>49</v>
      </c>
      <c r="B20" s="642"/>
      <c r="C20" s="642"/>
      <c r="D20" s="642"/>
      <c r="E20" s="642"/>
      <c r="F20" s="642"/>
      <c r="G20" s="642"/>
      <c r="H20" s="642"/>
      <c r="I20" s="642"/>
    </row>
    <row r="21" spans="1:9" ht="68.25" customHeight="1" x14ac:dyDescent="0.3">
      <c r="A21" s="637" t="s">
        <v>435</v>
      </c>
      <c r="B21" s="637"/>
      <c r="C21" s="637"/>
      <c r="D21" s="637"/>
      <c r="E21" s="637"/>
      <c r="F21" s="637"/>
      <c r="G21" s="637"/>
      <c r="H21" s="637"/>
      <c r="I21" s="637"/>
    </row>
    <row r="22" spans="1:9" ht="77.25" customHeight="1" x14ac:dyDescent="0.3">
      <c r="A22" s="647" t="s">
        <v>440</v>
      </c>
      <c r="B22" s="647"/>
      <c r="C22" s="647"/>
      <c r="D22" s="647"/>
      <c r="E22" s="647"/>
      <c r="F22" s="647"/>
      <c r="G22" s="647"/>
      <c r="H22" s="647"/>
      <c r="I22" s="647"/>
    </row>
    <row r="23" spans="1:9" x14ac:dyDescent="0.3">
      <c r="A23" s="638" t="s">
        <v>441</v>
      </c>
      <c r="B23" s="638"/>
      <c r="C23" s="638"/>
      <c r="D23" s="638"/>
      <c r="E23" s="638"/>
      <c r="F23" s="638"/>
      <c r="G23" s="638"/>
      <c r="H23" s="638"/>
      <c r="I23" s="638"/>
    </row>
    <row r="24" spans="1:9" x14ac:dyDescent="0.3">
      <c r="A24"/>
      <c r="B24"/>
      <c r="C24"/>
      <c r="D24"/>
      <c r="E24"/>
      <c r="F24"/>
      <c r="G24"/>
      <c r="H24"/>
      <c r="I24"/>
    </row>
    <row r="25" spans="1:9" x14ac:dyDescent="0.3">
      <c r="A25"/>
      <c r="B25"/>
      <c r="C25"/>
      <c r="D25"/>
      <c r="E25"/>
      <c r="F25"/>
      <c r="G25"/>
      <c r="H25"/>
      <c r="I25"/>
    </row>
    <row r="26" spans="1:9" x14ac:dyDescent="0.3">
      <c r="A26"/>
      <c r="B26"/>
      <c r="C26"/>
      <c r="D26"/>
      <c r="E26"/>
      <c r="F26"/>
      <c r="G26"/>
      <c r="H26"/>
      <c r="I26"/>
    </row>
    <row r="27" spans="1:9" x14ac:dyDescent="0.3">
      <c r="A27"/>
      <c r="B27"/>
      <c r="C27"/>
      <c r="D27"/>
      <c r="E27"/>
      <c r="F27"/>
      <c r="G27"/>
      <c r="H27"/>
      <c r="I27"/>
    </row>
    <row r="28" spans="1:9" x14ac:dyDescent="0.3">
      <c r="A28"/>
      <c r="B28"/>
      <c r="C28"/>
      <c r="D28"/>
      <c r="E28"/>
      <c r="F28"/>
      <c r="G28"/>
      <c r="H28"/>
      <c r="I28"/>
    </row>
    <row r="29" spans="1:9" x14ac:dyDescent="0.3">
      <c r="A29"/>
      <c r="B29"/>
      <c r="C29"/>
      <c r="D29"/>
      <c r="E29"/>
      <c r="F29"/>
      <c r="G29"/>
      <c r="H29"/>
      <c r="I29"/>
    </row>
    <row r="30" spans="1:9" x14ac:dyDescent="0.3">
      <c r="A30"/>
      <c r="B30"/>
      <c r="C30"/>
      <c r="D30"/>
      <c r="E30"/>
      <c r="F30"/>
      <c r="G30"/>
      <c r="H30"/>
      <c r="I30"/>
    </row>
    <row r="31" spans="1:9" x14ac:dyDescent="0.3">
      <c r="A31"/>
      <c r="B31"/>
      <c r="C31"/>
      <c r="D31"/>
      <c r="E31"/>
      <c r="F31"/>
      <c r="G31"/>
      <c r="H31"/>
      <c r="I31"/>
    </row>
    <row r="32" spans="1:9" x14ac:dyDescent="0.3">
      <c r="A32"/>
      <c r="B32"/>
      <c r="C32"/>
      <c r="D32"/>
      <c r="E32"/>
      <c r="F32"/>
      <c r="G32"/>
      <c r="H32"/>
      <c r="I32"/>
    </row>
    <row r="33" spans="1:9" x14ac:dyDescent="0.3">
      <c r="A33"/>
      <c r="B33"/>
      <c r="C33"/>
      <c r="D33"/>
      <c r="E33"/>
      <c r="F33"/>
      <c r="G33"/>
      <c r="H33"/>
      <c r="I33"/>
    </row>
    <row r="34" spans="1:9" x14ac:dyDescent="0.3">
      <c r="A34"/>
      <c r="B34"/>
      <c r="C34"/>
      <c r="D34"/>
      <c r="E34"/>
      <c r="F34"/>
      <c r="G34"/>
      <c r="H34"/>
      <c r="I34"/>
    </row>
    <row r="35" spans="1:9" x14ac:dyDescent="0.3">
      <c r="A35"/>
      <c r="B35"/>
      <c r="C35"/>
      <c r="D35"/>
      <c r="E35"/>
      <c r="F35"/>
      <c r="G35"/>
      <c r="H35"/>
      <c r="I35"/>
    </row>
  </sheetData>
  <mergeCells count="11">
    <mergeCell ref="A23:I23"/>
    <mergeCell ref="A3:I3"/>
    <mergeCell ref="A4:I4"/>
    <mergeCell ref="A5:I5"/>
    <mergeCell ref="A19:I19"/>
    <mergeCell ref="A20:I20"/>
    <mergeCell ref="A22:I22"/>
    <mergeCell ref="A21:I21"/>
    <mergeCell ref="A16:I16"/>
    <mergeCell ref="A17:I17"/>
    <mergeCell ref="A18:I18"/>
  </mergeCells>
  <hyperlinks>
    <hyperlink ref="A1" location="Indice!A1" display="Indice" xr:uid="{04744D66-EC83-45D0-A14F-A524132B229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39"/>
  <dimension ref="A1:N27"/>
  <sheetViews>
    <sheetView workbookViewId="0">
      <selection activeCell="M21" sqref="M21"/>
    </sheetView>
  </sheetViews>
  <sheetFormatPr baseColWidth="10" defaultRowHeight="13.2" x14ac:dyDescent="0.25"/>
  <cols>
    <col min="1" max="1" width="23.33203125" customWidth="1"/>
    <col min="2" max="2" width="12.5546875" customWidth="1"/>
    <col min="3" max="9" width="9.6640625" customWidth="1"/>
  </cols>
  <sheetData>
    <row r="1" spans="1:14" x14ac:dyDescent="0.25">
      <c r="A1" s="548" t="s">
        <v>257</v>
      </c>
    </row>
    <row r="2" spans="1:14" ht="13.8" x14ac:dyDescent="0.3">
      <c r="A2" s="10"/>
      <c r="B2" s="10"/>
      <c r="C2" s="10"/>
      <c r="D2" s="10"/>
      <c r="E2" s="9"/>
      <c r="F2" s="9"/>
      <c r="G2" s="9"/>
      <c r="H2" s="331"/>
      <c r="I2" s="9"/>
      <c r="J2" s="9"/>
      <c r="K2" s="9"/>
      <c r="L2" s="9"/>
      <c r="M2" s="9"/>
      <c r="N2" s="9"/>
    </row>
    <row r="3" spans="1:14" ht="13.8" x14ac:dyDescent="0.3">
      <c r="A3" s="649" t="s">
        <v>173</v>
      </c>
      <c r="B3" s="649"/>
      <c r="C3" s="649"/>
      <c r="D3" s="649"/>
      <c r="E3" s="649"/>
      <c r="F3" s="649"/>
      <c r="G3" s="649"/>
      <c r="H3" s="649"/>
      <c r="I3" s="649"/>
      <c r="J3" s="9"/>
      <c r="K3" s="9"/>
      <c r="L3" s="9"/>
      <c r="M3" s="9"/>
      <c r="N3" s="9"/>
    </row>
    <row r="4" spans="1:14" ht="13.8" x14ac:dyDescent="0.3">
      <c r="A4" s="649" t="s">
        <v>243</v>
      </c>
      <c r="B4" s="649"/>
      <c r="C4" s="649"/>
      <c r="D4" s="649"/>
      <c r="E4" s="649"/>
      <c r="F4" s="649"/>
      <c r="G4" s="649"/>
      <c r="H4" s="649"/>
      <c r="I4" s="649"/>
      <c r="J4" s="9"/>
      <c r="K4" s="9"/>
      <c r="L4" s="9"/>
      <c r="M4" s="9"/>
      <c r="N4" s="9"/>
    </row>
    <row r="5" spans="1:14" ht="13.8" x14ac:dyDescent="0.3">
      <c r="A5" s="642" t="s">
        <v>61</v>
      </c>
      <c r="B5" s="642"/>
      <c r="C5" s="642"/>
      <c r="D5" s="642"/>
      <c r="E5" s="642"/>
      <c r="F5" s="642"/>
      <c r="G5" s="642"/>
      <c r="H5" s="642"/>
      <c r="I5" s="642"/>
      <c r="J5" s="9"/>
      <c r="K5" s="9"/>
      <c r="L5" s="9"/>
      <c r="M5" s="9"/>
      <c r="N5" s="9"/>
    </row>
    <row r="6" spans="1:14" ht="13.8" x14ac:dyDescent="0.3">
      <c r="A6" s="140"/>
      <c r="B6" s="140"/>
      <c r="C6" s="140"/>
      <c r="D6" s="140"/>
      <c r="E6" s="140"/>
      <c r="F6" s="9"/>
      <c r="G6" s="9"/>
      <c r="H6" s="331"/>
      <c r="I6" s="9"/>
      <c r="J6" s="9"/>
      <c r="K6" s="9"/>
      <c r="L6" s="9"/>
      <c r="M6" s="9"/>
      <c r="N6" s="9"/>
    </row>
    <row r="7" spans="1:14" ht="13.95" customHeight="1" x14ac:dyDescent="0.3">
      <c r="A7" s="365"/>
      <c r="B7" s="75"/>
      <c r="C7" s="75">
        <v>2006</v>
      </c>
      <c r="D7" s="98">
        <v>2009</v>
      </c>
      <c r="E7" s="98">
        <v>2011</v>
      </c>
      <c r="F7" s="98">
        <v>2013</v>
      </c>
      <c r="G7" s="98">
        <v>2015</v>
      </c>
      <c r="H7" s="98">
        <v>2017</v>
      </c>
      <c r="I7" s="411">
        <v>2020</v>
      </c>
      <c r="J7" s="9"/>
      <c r="K7" s="9"/>
      <c r="L7" s="9"/>
      <c r="M7" s="9"/>
      <c r="N7" s="9"/>
    </row>
    <row r="8" spans="1:14" ht="13.95" customHeight="1" x14ac:dyDescent="0.3">
      <c r="A8" s="82"/>
      <c r="B8" s="322"/>
      <c r="C8" s="322"/>
      <c r="D8" s="322"/>
      <c r="E8" s="322"/>
      <c r="F8" s="322"/>
      <c r="G8" s="322"/>
      <c r="H8" s="483"/>
      <c r="I8" s="104"/>
      <c r="J8" s="9"/>
      <c r="K8" s="9"/>
      <c r="L8" s="9"/>
      <c r="M8" s="9"/>
      <c r="N8" s="9"/>
    </row>
    <row r="9" spans="1:14" ht="13.95" customHeight="1" x14ac:dyDescent="0.3">
      <c r="A9" s="332" t="s">
        <v>30</v>
      </c>
      <c r="B9" s="22" t="s">
        <v>88</v>
      </c>
      <c r="C9" s="59">
        <v>11.092222253477351</v>
      </c>
      <c r="D9" s="59">
        <v>8.8892090261637531</v>
      </c>
      <c r="E9" s="59">
        <v>7.2577206259852742</v>
      </c>
      <c r="F9" s="59">
        <v>3.9372349648111391</v>
      </c>
      <c r="G9" s="59">
        <v>3.1871263231647649</v>
      </c>
      <c r="H9" s="59">
        <v>2.2105432840601882</v>
      </c>
      <c r="I9" s="83">
        <v>3.8990010528514398</v>
      </c>
      <c r="J9" s="9"/>
      <c r="K9" s="9"/>
      <c r="L9" s="9"/>
      <c r="M9" s="9"/>
      <c r="N9" s="9"/>
    </row>
    <row r="10" spans="1:14" ht="13.95" customHeight="1" x14ac:dyDescent="0.3">
      <c r="A10" s="332"/>
      <c r="B10" s="22" t="s">
        <v>89</v>
      </c>
      <c r="C10" s="59">
        <v>0.22459921973739327</v>
      </c>
      <c r="D10" s="59">
        <v>0.20064221121452863</v>
      </c>
      <c r="E10" s="59">
        <v>0.2116028706727828</v>
      </c>
      <c r="F10" s="59">
        <v>0.11940555867834522</v>
      </c>
      <c r="G10" s="59">
        <v>0.10191661602241223</v>
      </c>
      <c r="H10" s="59">
        <v>8.7973982438092665E-2</v>
      </c>
      <c r="I10" s="83">
        <v>0.10190548027246753</v>
      </c>
      <c r="J10" s="9"/>
      <c r="K10" s="9"/>
      <c r="L10" s="9"/>
      <c r="M10" s="9"/>
      <c r="N10" s="9"/>
    </row>
    <row r="11" spans="1:14" ht="13.95" customHeight="1" x14ac:dyDescent="0.3">
      <c r="A11" s="332" t="s">
        <v>28</v>
      </c>
      <c r="B11" s="22" t="s">
        <v>88</v>
      </c>
      <c r="C11" s="59">
        <v>3.1909859661363797</v>
      </c>
      <c r="D11" s="59">
        <v>2.7151095169492865</v>
      </c>
      <c r="E11" s="59">
        <v>1.9723477978093267</v>
      </c>
      <c r="F11" s="59">
        <v>1.1188028779829782</v>
      </c>
      <c r="G11" s="59">
        <v>0.89460138992411409</v>
      </c>
      <c r="H11" s="59">
        <v>0.70026788090299974</v>
      </c>
      <c r="I11" s="83">
        <v>1.6341529999608055</v>
      </c>
      <c r="J11" s="9"/>
      <c r="K11" s="9"/>
      <c r="L11" s="9"/>
      <c r="M11" s="9"/>
      <c r="N11" s="9"/>
    </row>
    <row r="12" spans="1:14" ht="13.95" customHeight="1" x14ac:dyDescent="0.3">
      <c r="A12" s="332"/>
      <c r="B12" s="22" t="s">
        <v>89</v>
      </c>
      <c r="C12" s="59">
        <v>7.8782969605419986E-2</v>
      </c>
      <c r="D12" s="59">
        <v>7.576254468453579E-2</v>
      </c>
      <c r="E12" s="59">
        <v>7.4618404947441361E-2</v>
      </c>
      <c r="F12" s="59">
        <v>4.316102787587027E-2</v>
      </c>
      <c r="G12" s="59">
        <v>4.0621504498143092E-2</v>
      </c>
      <c r="H12" s="59">
        <v>3.6527512072149097E-2</v>
      </c>
      <c r="I12" s="83">
        <v>5.4325368758609695E-2</v>
      </c>
      <c r="J12" s="9"/>
      <c r="K12" s="9"/>
      <c r="L12" s="9"/>
      <c r="M12" s="9"/>
      <c r="N12" s="9"/>
    </row>
    <row r="13" spans="1:14" ht="13.95" customHeight="1" x14ac:dyDescent="0.3">
      <c r="A13" s="332" t="s">
        <v>29</v>
      </c>
      <c r="B13" s="22" t="s">
        <v>88</v>
      </c>
      <c r="C13" s="59">
        <v>1.4725456450196679</v>
      </c>
      <c r="D13" s="59">
        <v>1.3883587132505169</v>
      </c>
      <c r="E13" s="59">
        <v>0.89214954895362286</v>
      </c>
      <c r="F13" s="59">
        <v>0.54217469455580247</v>
      </c>
      <c r="G13" s="59">
        <v>0.44067328738838735</v>
      </c>
      <c r="H13" s="59">
        <v>0.39855626012670031</v>
      </c>
      <c r="I13" s="83">
        <v>1.1056167975585984</v>
      </c>
      <c r="J13" s="9"/>
      <c r="K13" s="9"/>
      <c r="L13" s="9"/>
      <c r="M13" s="9"/>
      <c r="N13" s="9"/>
    </row>
    <row r="14" spans="1:14" ht="13.8" x14ac:dyDescent="0.3">
      <c r="A14" s="332"/>
      <c r="B14" s="22" t="s">
        <v>89</v>
      </c>
      <c r="C14" s="59">
        <v>4.8930777045507703E-2</v>
      </c>
      <c r="D14" s="59">
        <v>5.2683322721964118E-2</v>
      </c>
      <c r="E14" s="59">
        <v>4.2180789685202218E-2</v>
      </c>
      <c r="F14" s="59">
        <v>2.970556972533878E-2</v>
      </c>
      <c r="G14" s="59">
        <v>2.6890737152333085E-2</v>
      </c>
      <c r="H14" s="59">
        <v>2.7447859623012841E-2</v>
      </c>
      <c r="I14" s="83">
        <v>4.4441754276604184E-2</v>
      </c>
      <c r="J14" s="9"/>
      <c r="K14" s="9"/>
      <c r="L14" s="9"/>
      <c r="M14" s="9"/>
      <c r="N14" s="9"/>
    </row>
    <row r="15" spans="1:14" ht="13.8" x14ac:dyDescent="0.3">
      <c r="A15" s="333"/>
      <c r="B15" s="43"/>
      <c r="C15" s="43"/>
      <c r="D15" s="11"/>
      <c r="E15" s="11"/>
      <c r="F15" s="11"/>
      <c r="G15" s="11"/>
      <c r="H15" s="11"/>
      <c r="I15" s="107"/>
      <c r="J15" s="9"/>
      <c r="K15" s="9"/>
      <c r="L15" s="9"/>
      <c r="M15" s="9"/>
      <c r="N15" s="9"/>
    </row>
    <row r="16" spans="1:14" ht="13.8" x14ac:dyDescent="0.3">
      <c r="A16" s="650" t="s">
        <v>45</v>
      </c>
      <c r="B16" s="650"/>
      <c r="C16" s="650"/>
      <c r="D16" s="650"/>
      <c r="E16" s="650"/>
      <c r="F16" s="650"/>
      <c r="G16" s="650"/>
      <c r="H16" s="650"/>
      <c r="I16" s="650"/>
      <c r="J16" s="9"/>
      <c r="K16" s="9"/>
      <c r="L16" s="9"/>
      <c r="M16" s="9"/>
      <c r="N16" s="9"/>
    </row>
    <row r="17" spans="1:14" ht="13.8" x14ac:dyDescent="0.3">
      <c r="A17" s="642" t="s">
        <v>136</v>
      </c>
      <c r="B17" s="642"/>
      <c r="C17" s="642"/>
      <c r="D17" s="642"/>
      <c r="E17" s="642"/>
      <c r="F17" s="642"/>
      <c r="G17" s="642"/>
      <c r="H17" s="642"/>
      <c r="I17" s="642"/>
      <c r="J17" s="9"/>
      <c r="K17" s="9"/>
      <c r="L17" s="9"/>
      <c r="M17" s="9"/>
      <c r="N17" s="9"/>
    </row>
    <row r="18" spans="1:14" ht="13.8" x14ac:dyDescent="0.3">
      <c r="A18" s="642" t="s">
        <v>47</v>
      </c>
      <c r="B18" s="642"/>
      <c r="C18" s="642"/>
      <c r="D18" s="642"/>
      <c r="E18" s="642"/>
      <c r="F18" s="642"/>
      <c r="G18" s="642"/>
      <c r="H18" s="642"/>
      <c r="I18" s="642"/>
      <c r="J18" s="9"/>
      <c r="K18" s="9"/>
      <c r="L18" s="9"/>
      <c r="M18" s="9"/>
      <c r="N18" s="9"/>
    </row>
    <row r="19" spans="1:14" ht="30" customHeight="1" x14ac:dyDescent="0.3">
      <c r="A19" s="642" t="s">
        <v>48</v>
      </c>
      <c r="B19" s="642"/>
      <c r="C19" s="642"/>
      <c r="D19" s="642"/>
      <c r="E19" s="642"/>
      <c r="F19" s="642"/>
      <c r="G19" s="642"/>
      <c r="H19" s="642"/>
      <c r="I19" s="642"/>
      <c r="J19" s="9"/>
      <c r="K19" s="9"/>
      <c r="L19" s="9"/>
      <c r="M19" s="9"/>
      <c r="N19" s="9"/>
    </row>
    <row r="20" spans="1:14" ht="13.8" x14ac:dyDescent="0.3">
      <c r="A20" s="642" t="s">
        <v>49</v>
      </c>
      <c r="B20" s="642"/>
      <c r="C20" s="642"/>
      <c r="D20" s="642"/>
      <c r="E20" s="642"/>
      <c r="F20" s="642"/>
      <c r="G20" s="642"/>
      <c r="H20" s="642"/>
      <c r="I20" s="642"/>
      <c r="J20" s="9"/>
      <c r="K20" s="9"/>
      <c r="L20" s="9"/>
      <c r="M20" s="9"/>
      <c r="N20" s="9"/>
    </row>
    <row r="21" spans="1:14" ht="55.5" customHeight="1" x14ac:dyDescent="0.3">
      <c r="A21" s="637" t="s">
        <v>435</v>
      </c>
      <c r="B21" s="637"/>
      <c r="C21" s="637"/>
      <c r="D21" s="637"/>
      <c r="E21" s="637"/>
      <c r="F21" s="637"/>
      <c r="G21" s="637"/>
      <c r="H21" s="637"/>
      <c r="I21" s="637"/>
      <c r="J21" s="9"/>
      <c r="K21" s="9"/>
      <c r="L21" s="9"/>
      <c r="M21" s="9"/>
      <c r="N21" s="9"/>
    </row>
    <row r="22" spans="1:14" ht="67.5" customHeight="1" x14ac:dyDescent="0.3">
      <c r="A22" s="647" t="s">
        <v>440</v>
      </c>
      <c r="B22" s="647"/>
      <c r="C22" s="647"/>
      <c r="D22" s="647"/>
      <c r="E22" s="647"/>
      <c r="F22" s="647"/>
      <c r="G22" s="647"/>
      <c r="H22" s="647"/>
      <c r="I22" s="647"/>
      <c r="J22" s="572"/>
      <c r="K22" s="281"/>
      <c r="L22" s="281"/>
      <c r="M22" s="281"/>
      <c r="N22" s="281"/>
    </row>
    <row r="23" spans="1:14" ht="12.75" customHeight="1" x14ac:dyDescent="0.3">
      <c r="A23" s="637" t="s">
        <v>441</v>
      </c>
      <c r="B23" s="637"/>
      <c r="C23" s="637"/>
      <c r="D23" s="637"/>
      <c r="E23" s="637"/>
      <c r="F23" s="637"/>
      <c r="G23" s="637"/>
      <c r="H23" s="637"/>
      <c r="I23" s="637"/>
      <c r="J23" s="555"/>
      <c r="K23" s="9"/>
      <c r="L23" s="9"/>
      <c r="M23" s="9"/>
      <c r="N23" s="9"/>
    </row>
    <row r="24" spans="1:14" ht="13.8" x14ac:dyDescent="0.3">
      <c r="J24" s="9"/>
      <c r="K24" s="9"/>
      <c r="L24" s="9"/>
      <c r="M24" s="9"/>
      <c r="N24" s="9"/>
    </row>
    <row r="25" spans="1:14" ht="13.8" x14ac:dyDescent="0.3">
      <c r="A25" s="9"/>
      <c r="B25" s="331"/>
      <c r="C25" s="9"/>
      <c r="D25" s="9"/>
      <c r="E25" s="9"/>
      <c r="F25" s="9"/>
      <c r="G25" s="9"/>
      <c r="H25" s="331"/>
      <c r="I25" s="9"/>
      <c r="J25" s="9"/>
      <c r="K25" s="9"/>
      <c r="L25" s="9"/>
      <c r="M25" s="9"/>
      <c r="N25" s="9"/>
    </row>
    <row r="26" spans="1:14" ht="13.8" x14ac:dyDescent="0.3">
      <c r="A26" s="9"/>
      <c r="B26" s="331"/>
      <c r="C26" s="9"/>
      <c r="D26" s="9"/>
      <c r="E26" s="9"/>
      <c r="F26" s="9"/>
      <c r="G26" s="9"/>
      <c r="H26" s="331"/>
      <c r="I26" s="9"/>
      <c r="J26" s="9"/>
      <c r="K26" s="9"/>
      <c r="L26" s="9"/>
      <c r="M26" s="9"/>
      <c r="N26" s="9"/>
    </row>
    <row r="27" spans="1:14" ht="13.8" x14ac:dyDescent="0.3">
      <c r="B27" s="331"/>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3" priority="1" operator="greaterThan">
      <formula>1.96</formula>
    </cfRule>
  </conditionalFormatting>
  <hyperlinks>
    <hyperlink ref="A1" location="Indice!A1" display="Indice" xr:uid="{E4AE5DBE-15C3-4EA9-A1FB-CEE6136C553E}"/>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40"/>
  <dimension ref="A1:U52"/>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row>
    <row r="3" spans="1:21" x14ac:dyDescent="0.3">
      <c r="A3" s="649" t="s">
        <v>231</v>
      </c>
      <c r="B3" s="649"/>
      <c r="C3" s="649"/>
      <c r="D3" s="649"/>
      <c r="E3" s="649"/>
      <c r="F3" s="649"/>
      <c r="G3" s="649"/>
      <c r="H3" s="649"/>
      <c r="I3" s="649"/>
      <c r="J3" s="649"/>
      <c r="K3" s="92"/>
      <c r="L3" s="649" t="s">
        <v>232</v>
      </c>
      <c r="M3" s="649"/>
      <c r="N3" s="649"/>
      <c r="O3" s="649"/>
      <c r="P3" s="649"/>
      <c r="Q3" s="649"/>
      <c r="R3" s="649"/>
      <c r="S3" s="649"/>
      <c r="T3" s="649"/>
      <c r="U3" s="649"/>
    </row>
    <row r="4" spans="1:21" x14ac:dyDescent="0.3">
      <c r="A4" s="649" t="s">
        <v>243</v>
      </c>
      <c r="B4" s="649"/>
      <c r="C4" s="649"/>
      <c r="D4" s="649"/>
      <c r="E4" s="649"/>
      <c r="F4" s="649"/>
      <c r="G4" s="649"/>
      <c r="H4" s="649"/>
      <c r="I4" s="649"/>
      <c r="J4" s="649"/>
      <c r="K4" s="92"/>
      <c r="L4" s="649" t="s">
        <v>243</v>
      </c>
      <c r="M4" s="649"/>
      <c r="N4" s="649"/>
      <c r="O4" s="649"/>
      <c r="P4" s="649"/>
      <c r="Q4" s="649"/>
      <c r="R4" s="649"/>
      <c r="S4" s="649"/>
      <c r="T4" s="649"/>
      <c r="U4" s="649"/>
    </row>
    <row r="5" spans="1:21" x14ac:dyDescent="0.3">
      <c r="A5" s="642" t="s">
        <v>141</v>
      </c>
      <c r="B5" s="642"/>
      <c r="C5" s="642"/>
      <c r="D5" s="642"/>
      <c r="E5" s="642"/>
      <c r="F5" s="642"/>
      <c r="G5" s="642"/>
      <c r="H5" s="642"/>
      <c r="I5" s="642"/>
      <c r="J5" s="642"/>
      <c r="K5" s="93"/>
      <c r="L5" s="642" t="s">
        <v>2</v>
      </c>
      <c r="M5" s="642"/>
      <c r="N5" s="642"/>
      <c r="O5" s="642"/>
      <c r="P5" s="642"/>
      <c r="Q5" s="642"/>
      <c r="R5" s="642"/>
      <c r="S5" s="642"/>
      <c r="T5" s="642"/>
      <c r="U5" s="642"/>
    </row>
    <row r="6" spans="1:21" x14ac:dyDescent="0.3">
      <c r="A6" s="11"/>
      <c r="B6" s="11"/>
      <c r="C6" s="11"/>
      <c r="D6" s="11"/>
      <c r="E6" s="11"/>
      <c r="F6" s="11"/>
      <c r="G6" s="12"/>
      <c r="H6" s="12"/>
      <c r="I6" s="12"/>
      <c r="J6" s="12"/>
      <c r="K6" s="12"/>
      <c r="L6" s="322"/>
      <c r="M6" s="322"/>
      <c r="N6" s="322"/>
      <c r="O6" s="322"/>
      <c r="P6" s="322"/>
      <c r="Q6" s="322"/>
    </row>
    <row r="7" spans="1:2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351">
        <v>2015</v>
      </c>
      <c r="T7" s="75">
        <v>2017</v>
      </c>
      <c r="U7" s="226">
        <v>2020</v>
      </c>
    </row>
    <row r="8" spans="1:21" x14ac:dyDescent="0.3">
      <c r="A8" s="82"/>
      <c r="B8" s="322"/>
      <c r="C8" s="322"/>
      <c r="D8" s="322"/>
      <c r="E8" s="322"/>
      <c r="F8" s="322"/>
      <c r="G8" s="322"/>
      <c r="H8" s="322"/>
      <c r="I8" s="483"/>
      <c r="J8" s="104"/>
      <c r="K8" s="95"/>
      <c r="L8" s="82"/>
      <c r="M8" s="322"/>
      <c r="N8" s="322"/>
      <c r="O8" s="322"/>
      <c r="P8" s="322"/>
      <c r="Q8" s="322"/>
      <c r="R8" s="322"/>
      <c r="S8" s="51"/>
      <c r="T8" s="12"/>
      <c r="U8" s="104"/>
    </row>
    <row r="9" spans="1:21" x14ac:dyDescent="0.3">
      <c r="A9" s="332" t="s">
        <v>41</v>
      </c>
      <c r="B9" s="322" t="s">
        <v>94</v>
      </c>
      <c r="C9" s="22" t="s">
        <v>88</v>
      </c>
      <c r="D9" s="46">
        <v>9.2131374574979681</v>
      </c>
      <c r="E9" s="46">
        <v>7.6382470123434238</v>
      </c>
      <c r="F9" s="46">
        <v>6.3844150834217377</v>
      </c>
      <c r="G9" s="46">
        <v>3.2920736635630674</v>
      </c>
      <c r="H9" s="46">
        <v>2.7465624757594256</v>
      </c>
      <c r="I9" s="46">
        <v>1.9579878490705021</v>
      </c>
      <c r="J9" s="356">
        <v>3.7486347944990244</v>
      </c>
      <c r="K9" s="281"/>
      <c r="L9" s="332" t="s">
        <v>41</v>
      </c>
      <c r="M9" s="345" t="s">
        <v>94</v>
      </c>
      <c r="N9" s="22" t="s">
        <v>88</v>
      </c>
      <c r="O9" s="60">
        <v>347129</v>
      </c>
      <c r="P9" s="60">
        <v>311132</v>
      </c>
      <c r="Q9" s="60">
        <v>276054</v>
      </c>
      <c r="R9" s="60">
        <v>151235</v>
      </c>
      <c r="S9" s="60">
        <v>130300</v>
      </c>
      <c r="T9" s="60">
        <v>99094</v>
      </c>
      <c r="U9" s="360">
        <v>219015</v>
      </c>
    </row>
    <row r="10" spans="1:21" x14ac:dyDescent="0.3">
      <c r="A10" s="332"/>
      <c r="B10" s="322"/>
      <c r="C10" s="22" t="s">
        <v>89</v>
      </c>
      <c r="D10" s="46">
        <v>0.2482491128321733</v>
      </c>
      <c r="E10" s="46">
        <v>0.21522113170427812</v>
      </c>
      <c r="F10" s="46">
        <v>0.23050615552663248</v>
      </c>
      <c r="G10" s="46">
        <v>0.12027699273142023</v>
      </c>
      <c r="H10" s="46">
        <v>0.11075591587804204</v>
      </c>
      <c r="I10" s="46">
        <v>9.4608539172447492E-2</v>
      </c>
      <c r="J10" s="356">
        <v>0.10776353732424226</v>
      </c>
      <c r="K10" s="281"/>
      <c r="L10" s="82"/>
      <c r="M10" s="322"/>
      <c r="N10" s="22" t="s">
        <v>89</v>
      </c>
      <c r="O10" s="60">
        <v>9539.6963677690401</v>
      </c>
      <c r="P10" s="60">
        <v>8978.0661733833476</v>
      </c>
      <c r="Q10" s="60">
        <v>12581.24910594042</v>
      </c>
      <c r="R10" s="60">
        <v>5476.7763350106907</v>
      </c>
      <c r="S10" s="60">
        <v>5466.4734757408532</v>
      </c>
      <c r="T10" s="60">
        <v>4939.1687296915916</v>
      </c>
      <c r="U10" s="360">
        <v>6212.5817758816529</v>
      </c>
    </row>
    <row r="11" spans="1:21" x14ac:dyDescent="0.3">
      <c r="A11" s="332"/>
      <c r="B11" s="322" t="s">
        <v>5</v>
      </c>
      <c r="C11" s="22" t="s">
        <v>88</v>
      </c>
      <c r="D11" s="46">
        <v>23.528337183056532</v>
      </c>
      <c r="E11" s="46">
        <v>17.213349081184749</v>
      </c>
      <c r="F11" s="46">
        <v>13.130134973103354</v>
      </c>
      <c r="G11" s="46">
        <v>8.2963311590419391</v>
      </c>
      <c r="H11" s="46">
        <v>6.1275854598045587</v>
      </c>
      <c r="I11" s="46">
        <v>3.9541171270959401</v>
      </c>
      <c r="J11" s="356">
        <v>5.0929669651630407</v>
      </c>
      <c r="K11" s="281"/>
      <c r="L11" s="82"/>
      <c r="M11" s="322" t="s">
        <v>5</v>
      </c>
      <c r="N11" s="22" t="s">
        <v>88</v>
      </c>
      <c r="O11" s="60">
        <v>133948</v>
      </c>
      <c r="P11" s="60">
        <v>105371</v>
      </c>
      <c r="Q11" s="60">
        <v>84429</v>
      </c>
      <c r="R11" s="60">
        <v>56408</v>
      </c>
      <c r="S11" s="60">
        <v>43555</v>
      </c>
      <c r="T11" s="60">
        <v>28987</v>
      </c>
      <c r="U11" s="360">
        <v>37474</v>
      </c>
    </row>
    <row r="12" spans="1:21" x14ac:dyDescent="0.3">
      <c r="A12" s="332"/>
      <c r="B12" s="322"/>
      <c r="C12" s="22" t="s">
        <v>89</v>
      </c>
      <c r="D12" s="46">
        <v>0.42091145411047814</v>
      </c>
      <c r="E12" s="46">
        <v>0.56368479803915283</v>
      </c>
      <c r="F12" s="46">
        <v>0.4824283401219388</v>
      </c>
      <c r="G12" s="46">
        <v>0.39487722515172669</v>
      </c>
      <c r="H12" s="46">
        <v>0.26102660506365954</v>
      </c>
      <c r="I12" s="46">
        <v>0.23819544367031839</v>
      </c>
      <c r="J12" s="356">
        <v>0.30620164935068395</v>
      </c>
      <c r="K12" s="281"/>
      <c r="L12" s="82"/>
      <c r="M12" s="322"/>
      <c r="N12" s="22" t="s">
        <v>89</v>
      </c>
      <c r="O12" s="60">
        <v>2565.8623045426693</v>
      </c>
      <c r="P12" s="60">
        <v>3889.1773597657238</v>
      </c>
      <c r="Q12" s="60">
        <v>3622.1160294366268</v>
      </c>
      <c r="R12" s="60">
        <v>2814.4089369966237</v>
      </c>
      <c r="S12" s="60">
        <v>1920.179033564363</v>
      </c>
      <c r="T12" s="60">
        <v>1861.9276928316344</v>
      </c>
      <c r="U12" s="360">
        <v>2361.6278284268246</v>
      </c>
    </row>
    <row r="13" spans="1:21" x14ac:dyDescent="0.3">
      <c r="A13" s="332"/>
      <c r="B13" s="322" t="s">
        <v>6</v>
      </c>
      <c r="C13" s="22" t="s">
        <v>88</v>
      </c>
      <c r="D13" s="46">
        <v>11.092222253477351</v>
      </c>
      <c r="E13" s="46">
        <v>8.8892090261637531</v>
      </c>
      <c r="F13" s="46">
        <v>7.2577206259852742</v>
      </c>
      <c r="G13" s="46">
        <v>3.9372349648111391</v>
      </c>
      <c r="H13" s="46">
        <v>3.1871263231647649</v>
      </c>
      <c r="I13" s="46">
        <v>2.2105432840601882</v>
      </c>
      <c r="J13" s="356">
        <f>+'37'!I9</f>
        <v>3.8990010528514398</v>
      </c>
      <c r="K13" s="281"/>
      <c r="L13" s="82"/>
      <c r="M13" s="322" t="s">
        <v>6</v>
      </c>
      <c r="N13" s="22" t="s">
        <v>88</v>
      </c>
      <c r="O13" s="60">
        <v>481077</v>
      </c>
      <c r="P13" s="60">
        <v>416503</v>
      </c>
      <c r="Q13" s="60">
        <v>360483</v>
      </c>
      <c r="R13" s="60">
        <v>207643</v>
      </c>
      <c r="S13" s="60">
        <v>173855</v>
      </c>
      <c r="T13" s="60">
        <v>128081</v>
      </c>
      <c r="U13" s="360">
        <f>+'37'!S9</f>
        <v>256489</v>
      </c>
    </row>
    <row r="14" spans="1:21" x14ac:dyDescent="0.3">
      <c r="A14" s="332"/>
      <c r="B14" s="322"/>
      <c r="C14" s="22" t="s">
        <v>89</v>
      </c>
      <c r="D14" s="46">
        <v>0.22459921973739327</v>
      </c>
      <c r="E14" s="46">
        <v>0.20064221121452863</v>
      </c>
      <c r="F14" s="46">
        <v>0.2116028706727828</v>
      </c>
      <c r="G14" s="46">
        <v>0.11940555867834522</v>
      </c>
      <c r="H14" s="46">
        <v>0.10191661602241223</v>
      </c>
      <c r="I14" s="46">
        <v>8.7973982438092665E-2</v>
      </c>
      <c r="J14" s="356">
        <f>+'37'!I10</f>
        <v>0.10190548027246756</v>
      </c>
      <c r="K14" s="281"/>
      <c r="L14" s="82"/>
      <c r="M14" s="322"/>
      <c r="N14" s="22" t="s">
        <v>89</v>
      </c>
      <c r="O14" s="60">
        <v>9878.7312522964639</v>
      </c>
      <c r="P14" s="60">
        <v>9784.2410410498687</v>
      </c>
      <c r="Q14" s="60">
        <v>13092.270757833739</v>
      </c>
      <c r="R14" s="60">
        <v>6144.9156778901024</v>
      </c>
      <c r="S14" s="60">
        <v>5793.9123036095798</v>
      </c>
      <c r="T14" s="60">
        <v>5278.4621315016157</v>
      </c>
      <c r="U14" s="360">
        <f>+'37'!S10</f>
        <v>6646.3116329297127</v>
      </c>
    </row>
    <row r="15" spans="1:21" ht="13.95" customHeight="1" x14ac:dyDescent="0.3">
      <c r="A15" s="332"/>
      <c r="B15" s="278"/>
      <c r="C15" s="278"/>
      <c r="D15" s="48"/>
      <c r="E15" s="48"/>
      <c r="F15" s="48"/>
      <c r="G15" s="48"/>
      <c r="H15" s="48"/>
      <c r="I15" s="48"/>
      <c r="J15" s="356"/>
      <c r="K15" s="281"/>
      <c r="L15" s="82"/>
      <c r="M15" s="278"/>
      <c r="N15" s="278"/>
      <c r="O15" s="61"/>
      <c r="P15" s="60"/>
      <c r="Q15" s="60"/>
      <c r="R15" s="60"/>
      <c r="S15" s="18"/>
      <c r="T15" s="18"/>
      <c r="U15" s="285"/>
    </row>
    <row r="16" spans="1:21" x14ac:dyDescent="0.3">
      <c r="A16" s="332" t="s">
        <v>42</v>
      </c>
      <c r="B16" s="322" t="s">
        <v>94</v>
      </c>
      <c r="C16" s="22" t="s">
        <v>88</v>
      </c>
      <c r="D16" s="46">
        <v>13.875428935115577</v>
      </c>
      <c r="E16" s="46">
        <v>12.773120260189236</v>
      </c>
      <c r="F16" s="46">
        <v>11.136867340923288</v>
      </c>
      <c r="G16" s="46">
        <v>7.6297700892463567</v>
      </c>
      <c r="H16" s="46">
        <v>6.1917172275865324</v>
      </c>
      <c r="I16" s="46">
        <v>4.6141562201393711</v>
      </c>
      <c r="J16" s="356">
        <v>5.3985030792326683</v>
      </c>
      <c r="K16" s="281"/>
      <c r="L16" s="332" t="s">
        <v>42</v>
      </c>
      <c r="M16" s="345" t="s">
        <v>94</v>
      </c>
      <c r="N16" s="22" t="s">
        <v>88</v>
      </c>
      <c r="O16" s="60">
        <v>522793</v>
      </c>
      <c r="P16" s="60">
        <v>520293</v>
      </c>
      <c r="Q16" s="60">
        <v>481544</v>
      </c>
      <c r="R16" s="60">
        <v>350505</v>
      </c>
      <c r="S16" s="60">
        <v>293742</v>
      </c>
      <c r="T16" s="60">
        <v>233523</v>
      </c>
      <c r="U16" s="360">
        <v>315409</v>
      </c>
    </row>
    <row r="17" spans="1:21" x14ac:dyDescent="0.3">
      <c r="A17" s="332"/>
      <c r="B17" s="322"/>
      <c r="C17" s="22" t="s">
        <v>89</v>
      </c>
      <c r="D17" s="46">
        <v>0.31010171589510721</v>
      </c>
      <c r="E17" s="46">
        <v>0.28845944424182074</v>
      </c>
      <c r="F17" s="46">
        <v>0.3130563451083474</v>
      </c>
      <c r="G17" s="46">
        <v>0.22398773105118827</v>
      </c>
      <c r="H17" s="46">
        <v>0.15899043580882949</v>
      </c>
      <c r="I17" s="46">
        <v>0.1318362821872793</v>
      </c>
      <c r="J17" s="356">
        <v>0.13954628196419738</v>
      </c>
      <c r="K17" s="281"/>
      <c r="L17" s="82"/>
      <c r="M17" s="322"/>
      <c r="N17" s="22" t="s">
        <v>89</v>
      </c>
      <c r="O17" s="60">
        <v>12557.389923105111</v>
      </c>
      <c r="P17" s="60">
        <v>12024.455956162732</v>
      </c>
      <c r="Q17" s="60">
        <v>19332.284176878195</v>
      </c>
      <c r="R17" s="60">
        <v>11153.207698988201</v>
      </c>
      <c r="S17" s="60">
        <v>8047.7751461503558</v>
      </c>
      <c r="T17" s="60">
        <v>6822.1706717302768</v>
      </c>
      <c r="U17" s="360">
        <v>8197.8828512552882</v>
      </c>
    </row>
    <row r="18" spans="1:21" x14ac:dyDescent="0.3">
      <c r="A18" s="332"/>
      <c r="B18" s="322" t="s">
        <v>5</v>
      </c>
      <c r="C18" s="22" t="s">
        <v>88</v>
      </c>
      <c r="D18" s="46">
        <v>25.565733657705447</v>
      </c>
      <c r="E18" s="46">
        <v>23.283623051325907</v>
      </c>
      <c r="F18" s="46">
        <v>21.728196921698803</v>
      </c>
      <c r="G18" s="46">
        <v>17.097578373767309</v>
      </c>
      <c r="H18" s="46">
        <v>14.074383583614003</v>
      </c>
      <c r="I18" s="46">
        <v>10.67790321436561</v>
      </c>
      <c r="J18" s="356">
        <v>7.0655165337272816</v>
      </c>
      <c r="K18" s="34"/>
      <c r="L18" s="82"/>
      <c r="M18" s="322" t="s">
        <v>5</v>
      </c>
      <c r="N18" s="22" t="s">
        <v>88</v>
      </c>
      <c r="O18" s="60">
        <v>145547</v>
      </c>
      <c r="P18" s="60">
        <v>142530</v>
      </c>
      <c r="Q18" s="60">
        <v>139716</v>
      </c>
      <c r="R18" s="60">
        <v>116249</v>
      </c>
      <c r="S18" s="60">
        <v>100041</v>
      </c>
      <c r="T18" s="60">
        <v>78278</v>
      </c>
      <c r="U18" s="360">
        <v>51988</v>
      </c>
    </row>
    <row r="19" spans="1:21" x14ac:dyDescent="0.3">
      <c r="A19" s="332"/>
      <c r="B19" s="322"/>
      <c r="C19" s="22" t="s">
        <v>89</v>
      </c>
      <c r="D19" s="46">
        <v>0.37334176019979076</v>
      </c>
      <c r="E19" s="46">
        <v>0.51792910370772127</v>
      </c>
      <c r="F19" s="46">
        <v>0.5499737631189503</v>
      </c>
      <c r="G19" s="46">
        <v>0.49853435223344383</v>
      </c>
      <c r="H19" s="46">
        <v>0.36154523322871052</v>
      </c>
      <c r="I19" s="46">
        <v>0.35201597152324277</v>
      </c>
      <c r="J19" s="356">
        <v>0.327590591040815</v>
      </c>
      <c r="K19" s="34"/>
      <c r="L19" s="82"/>
      <c r="M19" s="322"/>
      <c r="N19" s="22" t="s">
        <v>89</v>
      </c>
      <c r="O19" s="60">
        <v>2407.9696059161279</v>
      </c>
      <c r="P19" s="60">
        <v>4368.518084245613</v>
      </c>
      <c r="Q19" s="60">
        <v>5271.2130655296769</v>
      </c>
      <c r="R19" s="60">
        <v>4274.0874047068328</v>
      </c>
      <c r="S19" s="60">
        <v>3495.4297757698146</v>
      </c>
      <c r="T19" s="60">
        <v>2922.3273976485966</v>
      </c>
      <c r="U19" s="360">
        <v>2395.0337854262793</v>
      </c>
    </row>
    <row r="20" spans="1:21" x14ac:dyDescent="0.3">
      <c r="A20" s="332"/>
      <c r="B20" s="322" t="s">
        <v>6</v>
      </c>
      <c r="C20" s="22" t="s">
        <v>88</v>
      </c>
      <c r="D20" s="46">
        <v>15.409956869459677</v>
      </c>
      <c r="E20" s="46">
        <v>14.146289929121608</v>
      </c>
      <c r="F20" s="46">
        <v>12.508028162492021</v>
      </c>
      <c r="G20" s="46">
        <v>8.8503834406431157</v>
      </c>
      <c r="H20" s="46">
        <v>7.2188672452031328</v>
      </c>
      <c r="I20" s="46">
        <v>5.3813571608064485</v>
      </c>
      <c r="J20" s="356">
        <f>+'37'!I11</f>
        <v>5.5849618884804437</v>
      </c>
      <c r="K20" s="34"/>
      <c r="L20" s="82"/>
      <c r="M20" s="322" t="s">
        <v>6</v>
      </c>
      <c r="N20" s="22" t="s">
        <v>88</v>
      </c>
      <c r="O20" s="60">
        <v>668340</v>
      </c>
      <c r="P20" s="60">
        <v>662823</v>
      </c>
      <c r="Q20" s="60">
        <v>621260</v>
      </c>
      <c r="R20" s="60">
        <v>466754</v>
      </c>
      <c r="S20" s="60">
        <v>393783</v>
      </c>
      <c r="T20" s="60">
        <v>311801</v>
      </c>
      <c r="U20" s="360">
        <f>+'37'!S11</f>
        <v>367397</v>
      </c>
    </row>
    <row r="21" spans="1:21" x14ac:dyDescent="0.3">
      <c r="A21" s="332"/>
      <c r="B21" s="322"/>
      <c r="C21" s="22" t="s">
        <v>89</v>
      </c>
      <c r="D21" s="46">
        <v>0.27416534021499167</v>
      </c>
      <c r="E21" s="46">
        <v>0.26020639077835706</v>
      </c>
      <c r="F21" s="46">
        <v>0.2850226215274646</v>
      </c>
      <c r="G21" s="46">
        <v>0.21101589239066768</v>
      </c>
      <c r="H21" s="46">
        <v>0.1483353460970302</v>
      </c>
      <c r="I21" s="46">
        <v>0.12429487347473327</v>
      </c>
      <c r="J21" s="356">
        <f>+'37'!I12</f>
        <v>0.12930378767077375</v>
      </c>
      <c r="K21" s="34"/>
      <c r="L21" s="82"/>
      <c r="M21" s="322"/>
      <c r="N21" s="22" t="s">
        <v>89</v>
      </c>
      <c r="O21" s="60">
        <v>12786.178447992883</v>
      </c>
      <c r="P21" s="60">
        <v>12793.415935319164</v>
      </c>
      <c r="Q21" s="60">
        <v>20038.036297945608</v>
      </c>
      <c r="R21" s="60">
        <v>11919.455445608379</v>
      </c>
      <c r="S21" s="60">
        <v>8774.0933503316228</v>
      </c>
      <c r="T21" s="60">
        <v>7421.7255468835783</v>
      </c>
      <c r="U21" s="360">
        <f>+'37'!S12</f>
        <v>8540.5778537660335</v>
      </c>
    </row>
    <row r="22" spans="1:21" ht="13.95" customHeight="1" x14ac:dyDescent="0.3">
      <c r="A22" s="332"/>
      <c r="B22" s="278"/>
      <c r="C22" s="278"/>
      <c r="D22" s="48"/>
      <c r="E22" s="48"/>
      <c r="F22" s="48"/>
      <c r="G22" s="48"/>
      <c r="H22" s="48"/>
      <c r="I22" s="48"/>
      <c r="J22" s="83"/>
      <c r="K22" s="281"/>
      <c r="L22" s="82"/>
      <c r="M22" s="278"/>
      <c r="N22" s="278"/>
      <c r="O22" s="61"/>
      <c r="P22" s="60"/>
      <c r="Q22" s="60"/>
      <c r="R22" s="60"/>
      <c r="S22" s="18"/>
      <c r="T22" s="18"/>
      <c r="U22" s="285"/>
    </row>
    <row r="23" spans="1:21" ht="15" x14ac:dyDescent="0.3">
      <c r="A23" s="332" t="s">
        <v>112</v>
      </c>
      <c r="B23" s="322" t="s">
        <v>4</v>
      </c>
      <c r="C23" s="22" t="s">
        <v>88</v>
      </c>
      <c r="D23" s="46">
        <v>23.088566392613544</v>
      </c>
      <c r="E23" s="46">
        <v>20.411367272532662</v>
      </c>
      <c r="F23" s="46">
        <v>17.521282424345024</v>
      </c>
      <c r="G23" s="46">
        <v>10.921843752809423</v>
      </c>
      <c r="H23" s="46">
        <v>8.9382797033459589</v>
      </c>
      <c r="I23" s="46">
        <v>6.5721440692098732</v>
      </c>
      <c r="J23" s="415">
        <v>9.1471378737316922</v>
      </c>
      <c r="K23" s="281"/>
      <c r="L23" s="332" t="s">
        <v>112</v>
      </c>
      <c r="M23" s="322" t="s">
        <v>4</v>
      </c>
      <c r="N23" s="22" t="s">
        <v>88</v>
      </c>
      <c r="O23" s="60">
        <v>869922</v>
      </c>
      <c r="P23" s="60">
        <v>831425</v>
      </c>
      <c r="Q23" s="60">
        <v>757598</v>
      </c>
      <c r="R23" s="60">
        <v>501740</v>
      </c>
      <c r="S23" s="60">
        <v>424042</v>
      </c>
      <c r="T23" s="60">
        <v>332617</v>
      </c>
      <c r="U23" s="360">
        <v>534424</v>
      </c>
    </row>
    <row r="24" spans="1:21" x14ac:dyDescent="0.3">
      <c r="A24" s="332"/>
      <c r="B24" s="322"/>
      <c r="C24" s="22" t="s">
        <v>89</v>
      </c>
      <c r="D24" s="46">
        <v>0.44328149878296158</v>
      </c>
      <c r="E24" s="46">
        <v>0.40153471580724032</v>
      </c>
      <c r="F24" s="46">
        <v>0.41142512353180671</v>
      </c>
      <c r="G24" s="46">
        <v>0.2777256912278448</v>
      </c>
      <c r="H24" s="46">
        <v>0.21272409457365207</v>
      </c>
      <c r="I24" s="46">
        <v>0.17786034111353077</v>
      </c>
      <c r="J24" s="415">
        <v>0.18725690789366872</v>
      </c>
      <c r="K24" s="281"/>
      <c r="L24" s="82"/>
      <c r="M24" s="322"/>
      <c r="N24" s="22" t="s">
        <v>89</v>
      </c>
      <c r="O24" s="60">
        <v>17972.290640806419</v>
      </c>
      <c r="P24" s="60">
        <v>16969.592569088371</v>
      </c>
      <c r="Q24" s="60">
        <v>27892.164378159872</v>
      </c>
      <c r="R24" s="60">
        <v>13693.26756797031</v>
      </c>
      <c r="S24" s="60">
        <v>10982.401748077698</v>
      </c>
      <c r="T24" s="60">
        <v>9425.4991858745034</v>
      </c>
      <c r="U24" s="360">
        <v>10880.640803701508</v>
      </c>
    </row>
    <row r="25" spans="1:21" x14ac:dyDescent="0.3">
      <c r="A25" s="332"/>
      <c r="B25" s="322" t="s">
        <v>5</v>
      </c>
      <c r="C25" s="22" t="s">
        <v>88</v>
      </c>
      <c r="D25" s="46">
        <v>49.094070840761987</v>
      </c>
      <c r="E25" s="46">
        <v>40.496972132510656</v>
      </c>
      <c r="F25" s="46">
        <v>34.858331894802156</v>
      </c>
      <c r="G25" s="46">
        <v>25.39390953280925</v>
      </c>
      <c r="H25" s="46">
        <v>20.201969043418561</v>
      </c>
      <c r="I25" s="46">
        <v>14.632020341461551</v>
      </c>
      <c r="J25" s="415">
        <v>12.158483498890323</v>
      </c>
      <c r="K25" s="281"/>
      <c r="L25" s="82"/>
      <c r="M25" s="322" t="s">
        <v>5</v>
      </c>
      <c r="N25" s="22" t="s">
        <v>88</v>
      </c>
      <c r="O25" s="60">
        <v>279495</v>
      </c>
      <c r="P25" s="60">
        <v>247901</v>
      </c>
      <c r="Q25" s="60">
        <v>224145</v>
      </c>
      <c r="R25" s="60">
        <v>172657</v>
      </c>
      <c r="S25" s="60">
        <v>143596</v>
      </c>
      <c r="T25" s="60">
        <v>107265</v>
      </c>
      <c r="U25" s="360">
        <v>89462</v>
      </c>
    </row>
    <row r="26" spans="1:21" x14ac:dyDescent="0.3">
      <c r="A26" s="332"/>
      <c r="B26" s="322"/>
      <c r="C26" s="22" t="s">
        <v>89</v>
      </c>
      <c r="D26" s="46">
        <v>0.52730999527478062</v>
      </c>
      <c r="E26" s="46">
        <v>0.87994542003852416</v>
      </c>
      <c r="F26" s="46">
        <v>0.77584561462762791</v>
      </c>
      <c r="G26" s="46">
        <v>0.66304733122423709</v>
      </c>
      <c r="H26" s="46">
        <v>0.50468160065387657</v>
      </c>
      <c r="I26" s="46">
        <v>0.46214032891736428</v>
      </c>
      <c r="J26" s="415">
        <v>0.45722682843717033</v>
      </c>
      <c r="K26" s="281"/>
      <c r="L26" s="82"/>
      <c r="M26" s="322"/>
      <c r="N26" s="22" t="s">
        <v>89</v>
      </c>
      <c r="O26" s="60">
        <v>3636.9537243216523</v>
      </c>
      <c r="P26" s="60">
        <v>7231.726666308019</v>
      </c>
      <c r="Q26" s="60">
        <v>7660.5553113333499</v>
      </c>
      <c r="R26" s="60">
        <v>5707.1962449612047</v>
      </c>
      <c r="S26" s="60">
        <v>4661.8741589811088</v>
      </c>
      <c r="T26" s="60">
        <v>3949.7193625442733</v>
      </c>
      <c r="U26" s="360">
        <v>3519.5984856230407</v>
      </c>
    </row>
    <row r="27" spans="1:21" x14ac:dyDescent="0.3">
      <c r="A27" s="332"/>
      <c r="B27" s="322" t="s">
        <v>6</v>
      </c>
      <c r="C27" s="22" t="s">
        <v>88</v>
      </c>
      <c r="D27" s="46">
        <v>26.502179122937026</v>
      </c>
      <c r="E27" s="46">
        <v>23.035498955285362</v>
      </c>
      <c r="F27" s="46">
        <v>19.765748788477296</v>
      </c>
      <c r="G27" s="46">
        <v>12.787618405454253</v>
      </c>
      <c r="H27" s="46">
        <v>10.405993568367897</v>
      </c>
      <c r="I27" s="46">
        <v>7.5919004448666367</v>
      </c>
      <c r="J27" s="415">
        <f>+'37'!I13</f>
        <v>9.4839629413318836</v>
      </c>
      <c r="K27" s="281"/>
      <c r="L27" s="82"/>
      <c r="M27" s="322" t="s">
        <v>6</v>
      </c>
      <c r="N27" s="22" t="s">
        <v>88</v>
      </c>
      <c r="O27" s="60">
        <v>1149417</v>
      </c>
      <c r="P27" s="60">
        <v>1079326</v>
      </c>
      <c r="Q27" s="60">
        <v>981743</v>
      </c>
      <c r="R27" s="60">
        <v>674397</v>
      </c>
      <c r="S27" s="60">
        <v>567638</v>
      </c>
      <c r="T27" s="60">
        <v>439882</v>
      </c>
      <c r="U27" s="360">
        <f>+'37'!S13</f>
        <v>623886</v>
      </c>
    </row>
    <row r="28" spans="1:21" x14ac:dyDescent="0.3">
      <c r="A28" s="332"/>
      <c r="B28" s="322"/>
      <c r="C28" s="22" t="s">
        <v>89</v>
      </c>
      <c r="D28" s="46">
        <v>0.39384583467713336</v>
      </c>
      <c r="E28" s="46">
        <v>0.36765099217755343</v>
      </c>
      <c r="F28" s="46">
        <v>0.37820390245974111</v>
      </c>
      <c r="G28" s="46">
        <v>0.26715885966553826</v>
      </c>
      <c r="H28" s="46">
        <v>0.19834442986856321</v>
      </c>
      <c r="I28" s="46">
        <v>0.16683848004951615</v>
      </c>
      <c r="J28" s="415">
        <f>+'37'!I14</f>
        <v>0.17441183474416211</v>
      </c>
      <c r="K28" s="281"/>
      <c r="L28" s="82"/>
      <c r="M28" s="322"/>
      <c r="N28" s="22" t="s">
        <v>89</v>
      </c>
      <c r="O28" s="60">
        <v>18336.592547975619</v>
      </c>
      <c r="P28" s="60">
        <v>18446.271778791775</v>
      </c>
      <c r="Q28" s="60">
        <v>28925.022754983067</v>
      </c>
      <c r="R28" s="60">
        <v>14788.319315139461</v>
      </c>
      <c r="S28" s="60">
        <v>11930.893463205339</v>
      </c>
      <c r="T28" s="60">
        <v>10219.604588523865</v>
      </c>
      <c r="U28" s="360">
        <f>+'37'!S14</f>
        <v>11435.729876102103</v>
      </c>
    </row>
    <row r="29" spans="1:21" x14ac:dyDescent="0.3">
      <c r="A29" s="332"/>
      <c r="B29" s="278"/>
      <c r="C29" s="278"/>
      <c r="D29" s="48"/>
      <c r="E29" s="48"/>
      <c r="F29" s="48"/>
      <c r="G29" s="48"/>
      <c r="H29" s="48"/>
      <c r="I29" s="48"/>
      <c r="J29" s="83"/>
      <c r="K29" s="281"/>
      <c r="L29" s="82"/>
      <c r="M29" s="278"/>
      <c r="N29" s="278"/>
      <c r="O29" s="61"/>
      <c r="P29" s="60"/>
      <c r="Q29" s="60"/>
      <c r="R29" s="60"/>
      <c r="S29" s="18"/>
      <c r="T29" s="18"/>
      <c r="U29" s="285"/>
    </row>
    <row r="30" spans="1:21" x14ac:dyDescent="0.3">
      <c r="A30" s="332" t="s">
        <v>21</v>
      </c>
      <c r="B30" s="345" t="s">
        <v>94</v>
      </c>
      <c r="C30" s="22" t="s">
        <v>88</v>
      </c>
      <c r="D30" s="46">
        <v>76.911433607386456</v>
      </c>
      <c r="E30" s="46">
        <v>79.588632727467342</v>
      </c>
      <c r="F30" s="46">
        <v>82.478717575654969</v>
      </c>
      <c r="G30" s="46">
        <v>89.078156247190577</v>
      </c>
      <c r="H30" s="46">
        <v>91.061720296654045</v>
      </c>
      <c r="I30" s="46">
        <v>93.42785593079013</v>
      </c>
      <c r="J30" s="412">
        <v>90.852862126268306</v>
      </c>
      <c r="K30" s="281"/>
      <c r="L30" s="332" t="s">
        <v>21</v>
      </c>
      <c r="M30" s="345" t="s">
        <v>94</v>
      </c>
      <c r="N30" s="22" t="s">
        <v>88</v>
      </c>
      <c r="O30" s="60">
        <v>2897839</v>
      </c>
      <c r="P30" s="60">
        <v>3241918</v>
      </c>
      <c r="Q30" s="60">
        <v>3566275</v>
      </c>
      <c r="R30" s="60">
        <v>4092173</v>
      </c>
      <c r="S30" s="60">
        <v>4320070</v>
      </c>
      <c r="T30" s="60">
        <v>4728395</v>
      </c>
      <c r="U30" s="360">
        <v>5308103</v>
      </c>
    </row>
    <row r="31" spans="1:21" x14ac:dyDescent="0.3">
      <c r="A31" s="332"/>
      <c r="B31" s="322"/>
      <c r="C31" s="22" t="s">
        <v>89</v>
      </c>
      <c r="D31" s="46">
        <v>0.44328149878296152</v>
      </c>
      <c r="E31" s="46">
        <v>0.40153471580724021</v>
      </c>
      <c r="F31" s="46">
        <v>0.41142512353180688</v>
      </c>
      <c r="G31" s="46">
        <v>0.27772569122784485</v>
      </c>
      <c r="H31" s="46">
        <v>0.21272409457365202</v>
      </c>
      <c r="I31" s="46">
        <v>0.1778603411135308</v>
      </c>
      <c r="J31" s="412">
        <v>0.18725690789366875</v>
      </c>
      <c r="K31" s="281"/>
      <c r="L31" s="82"/>
      <c r="M31" s="322"/>
      <c r="N31" s="22" t="s">
        <v>89</v>
      </c>
      <c r="O31" s="60">
        <v>31747.441306573332</v>
      </c>
      <c r="P31" s="60">
        <v>36223.081805518807</v>
      </c>
      <c r="Q31" s="60">
        <v>102012.0820785479</v>
      </c>
      <c r="R31" s="60">
        <v>82692.807810424085</v>
      </c>
      <c r="S31" s="60">
        <v>48828.52196231675</v>
      </c>
      <c r="T31" s="60">
        <v>52076.413448684427</v>
      </c>
      <c r="U31" s="360">
        <v>69810.852030322276</v>
      </c>
    </row>
    <row r="32" spans="1:21" x14ac:dyDescent="0.3">
      <c r="A32" s="332"/>
      <c r="B32" s="322" t="s">
        <v>5</v>
      </c>
      <c r="C32" s="22" t="s">
        <v>88</v>
      </c>
      <c r="D32" s="46">
        <v>50.905929159238013</v>
      </c>
      <c r="E32" s="46">
        <v>59.503027867489344</v>
      </c>
      <c r="F32" s="46">
        <v>65.141668105197837</v>
      </c>
      <c r="G32" s="46">
        <v>74.606090467190754</v>
      </c>
      <c r="H32" s="46">
        <v>79.798030956581428</v>
      </c>
      <c r="I32" s="46">
        <v>85.367979658538445</v>
      </c>
      <c r="J32" s="412">
        <v>87.84151650110968</v>
      </c>
      <c r="K32" s="45"/>
      <c r="L32" s="82"/>
      <c r="M32" s="322" t="s">
        <v>5</v>
      </c>
      <c r="N32" s="22" t="s">
        <v>88</v>
      </c>
      <c r="O32" s="60">
        <v>289810</v>
      </c>
      <c r="P32" s="60">
        <v>364246</v>
      </c>
      <c r="Q32" s="60">
        <v>418872</v>
      </c>
      <c r="R32" s="60">
        <v>507258</v>
      </c>
      <c r="S32" s="60">
        <v>567206</v>
      </c>
      <c r="T32" s="60">
        <v>625819</v>
      </c>
      <c r="U32" s="360">
        <v>646337</v>
      </c>
    </row>
    <row r="33" spans="1:21" x14ac:dyDescent="0.3">
      <c r="A33" s="332"/>
      <c r="B33" s="322"/>
      <c r="C33" s="22" t="s">
        <v>89</v>
      </c>
      <c r="D33" s="46">
        <v>0.52730999527478062</v>
      </c>
      <c r="E33" s="46">
        <v>0.87994542003852427</v>
      </c>
      <c r="F33" s="46">
        <v>0.7758456146276278</v>
      </c>
      <c r="G33" s="46">
        <v>0.66304733122423709</v>
      </c>
      <c r="H33" s="46">
        <v>0.50468160065387657</v>
      </c>
      <c r="I33" s="46">
        <v>0.46214032891736412</v>
      </c>
      <c r="J33" s="412">
        <v>0.45722682843717033</v>
      </c>
      <c r="K33" s="34"/>
      <c r="L33" s="82"/>
      <c r="M33" s="322"/>
      <c r="N33" s="22" t="s">
        <v>89</v>
      </c>
      <c r="O33" s="60">
        <v>4575.5648789096094</v>
      </c>
      <c r="P33" s="60">
        <v>15085.861476156331</v>
      </c>
      <c r="Q33" s="60">
        <v>13379.675762346451</v>
      </c>
      <c r="R33" s="60">
        <v>14029.786450730548</v>
      </c>
      <c r="S33" s="60">
        <v>14632.170686949592</v>
      </c>
      <c r="T33" s="60">
        <v>17977.266542709407</v>
      </c>
      <c r="U33" s="360">
        <v>21508.381250108068</v>
      </c>
    </row>
    <row r="34" spans="1:21" x14ac:dyDescent="0.3">
      <c r="A34" s="332"/>
      <c r="B34" s="322" t="s">
        <v>6</v>
      </c>
      <c r="C34" s="22" t="s">
        <v>88</v>
      </c>
      <c r="D34" s="46">
        <v>73.497820877062964</v>
      </c>
      <c r="E34" s="46">
        <v>76.964501044714638</v>
      </c>
      <c r="F34" s="46">
        <v>80.234251211522704</v>
      </c>
      <c r="G34" s="46">
        <v>87.212381594545747</v>
      </c>
      <c r="H34" s="46">
        <v>89.594006431632096</v>
      </c>
      <c r="I34" s="46">
        <v>92.408099555133361</v>
      </c>
      <c r="J34" s="412">
        <f>+'37'!I15</f>
        <v>90.516037058668118</v>
      </c>
      <c r="K34" s="281"/>
      <c r="L34" s="82"/>
      <c r="M34" s="322" t="s">
        <v>6</v>
      </c>
      <c r="N34" s="22" t="s">
        <v>88</v>
      </c>
      <c r="O34" s="60">
        <v>3187649</v>
      </c>
      <c r="P34" s="60">
        <v>3606164</v>
      </c>
      <c r="Q34" s="60">
        <v>3985147</v>
      </c>
      <c r="R34" s="60">
        <v>4599431</v>
      </c>
      <c r="S34" s="60">
        <v>4887276</v>
      </c>
      <c r="T34" s="60">
        <v>5354214</v>
      </c>
      <c r="U34" s="360">
        <f>+'37'!S15</f>
        <v>5954440</v>
      </c>
    </row>
    <row r="35" spans="1:21" x14ac:dyDescent="0.3">
      <c r="A35" s="332"/>
      <c r="B35" s="322"/>
      <c r="C35" s="22" t="s">
        <v>89</v>
      </c>
      <c r="D35" s="46">
        <v>0.39384583467713336</v>
      </c>
      <c r="E35" s="46">
        <v>0.36765099217755343</v>
      </c>
      <c r="F35" s="46">
        <v>0.37820390245974111</v>
      </c>
      <c r="G35" s="46">
        <v>0.26715885966553821</v>
      </c>
      <c r="H35" s="46">
        <v>0.19834442986856321</v>
      </c>
      <c r="I35" s="46">
        <v>0.16683848004951612</v>
      </c>
      <c r="J35" s="412">
        <f>+'37'!I16</f>
        <v>0.17441183474416211</v>
      </c>
      <c r="K35" s="281"/>
      <c r="L35" s="82"/>
      <c r="M35" s="322"/>
      <c r="N35" s="22" t="s">
        <v>89</v>
      </c>
      <c r="O35" s="60">
        <v>32075.453909109841</v>
      </c>
      <c r="P35" s="60">
        <v>39238.945856980994</v>
      </c>
      <c r="Q35" s="60">
        <v>102885.76487301788</v>
      </c>
      <c r="R35" s="60">
        <v>83782.300582669821</v>
      </c>
      <c r="S35" s="60">
        <v>50973.767528371645</v>
      </c>
      <c r="T35" s="60">
        <v>55092.058865374958</v>
      </c>
      <c r="U35" s="360">
        <f>+'37'!S16</f>
        <v>73049.06245257055</v>
      </c>
    </row>
    <row r="36" spans="1:21" x14ac:dyDescent="0.3">
      <c r="A36" s="332"/>
      <c r="B36" s="278"/>
      <c r="C36" s="278"/>
      <c r="D36" s="330"/>
      <c r="E36" s="46"/>
      <c r="F36" s="46"/>
      <c r="G36" s="46"/>
      <c r="H36" s="59"/>
      <c r="I36" s="59"/>
      <c r="J36" s="83"/>
      <c r="K36" s="281"/>
      <c r="L36" s="82"/>
      <c r="M36" s="278"/>
      <c r="N36" s="278"/>
      <c r="O36" s="61"/>
      <c r="P36" s="60"/>
      <c r="Q36" s="60"/>
      <c r="R36" s="60"/>
      <c r="S36" s="18"/>
      <c r="T36" s="18"/>
      <c r="U36" s="285"/>
    </row>
    <row r="37" spans="1:21" x14ac:dyDescent="0.3">
      <c r="A37" s="332" t="s">
        <v>6</v>
      </c>
      <c r="B37" s="345" t="s">
        <v>94</v>
      </c>
      <c r="C37" s="22" t="s">
        <v>88</v>
      </c>
      <c r="D37" s="62">
        <v>100</v>
      </c>
      <c r="E37" s="62">
        <v>100</v>
      </c>
      <c r="F37" s="62">
        <v>100</v>
      </c>
      <c r="G37" s="62">
        <v>100</v>
      </c>
      <c r="H37" s="30">
        <v>100</v>
      </c>
      <c r="I37" s="30">
        <v>100</v>
      </c>
      <c r="J37" s="120">
        <v>100</v>
      </c>
      <c r="K37" s="281"/>
      <c r="L37" s="332" t="s">
        <v>6</v>
      </c>
      <c r="M37" s="345" t="s">
        <v>94</v>
      </c>
      <c r="N37" s="22" t="s">
        <v>88</v>
      </c>
      <c r="O37" s="60">
        <v>3767761</v>
      </c>
      <c r="P37" s="60">
        <v>4073343</v>
      </c>
      <c r="Q37" s="60">
        <v>4323873</v>
      </c>
      <c r="R37" s="60">
        <v>4593913</v>
      </c>
      <c r="S37" s="60">
        <v>4744112</v>
      </c>
      <c r="T37" s="60">
        <v>5061012</v>
      </c>
      <c r="U37" s="360">
        <v>5842527</v>
      </c>
    </row>
    <row r="38" spans="1:21" x14ac:dyDescent="0.3">
      <c r="A38" s="332"/>
      <c r="B38" s="322"/>
      <c r="C38" s="22" t="s">
        <v>89</v>
      </c>
      <c r="D38" s="62">
        <v>0</v>
      </c>
      <c r="E38" s="62">
        <v>0</v>
      </c>
      <c r="F38" s="62">
        <v>0</v>
      </c>
      <c r="G38" s="62">
        <v>0</v>
      </c>
      <c r="H38" s="30">
        <v>0</v>
      </c>
      <c r="I38" s="30">
        <v>0</v>
      </c>
      <c r="J38" s="120">
        <v>0</v>
      </c>
      <c r="L38" s="82"/>
      <c r="M38" s="322"/>
      <c r="N38" s="22" t="s">
        <v>89</v>
      </c>
      <c r="O38" s="60">
        <v>33742.86937470561</v>
      </c>
      <c r="P38" s="60">
        <v>37585.823368555983</v>
      </c>
      <c r="Q38" s="60">
        <v>121932.08787478872</v>
      </c>
      <c r="R38" s="60">
        <v>87864.548594901615</v>
      </c>
      <c r="S38" s="60">
        <v>52118.847304377494</v>
      </c>
      <c r="T38" s="60">
        <v>54174.426859149273</v>
      </c>
      <c r="U38" s="360">
        <v>72237.06664078476</v>
      </c>
    </row>
    <row r="39" spans="1:21" x14ac:dyDescent="0.3">
      <c r="A39" s="332"/>
      <c r="B39" s="322" t="s">
        <v>5</v>
      </c>
      <c r="C39" s="22" t="s">
        <v>88</v>
      </c>
      <c r="D39" s="62">
        <v>100</v>
      </c>
      <c r="E39" s="62">
        <v>100</v>
      </c>
      <c r="F39" s="62">
        <v>100</v>
      </c>
      <c r="G39" s="62">
        <v>100</v>
      </c>
      <c r="H39" s="30">
        <v>100</v>
      </c>
      <c r="I39" s="30">
        <v>100</v>
      </c>
      <c r="J39" s="120">
        <v>100</v>
      </c>
      <c r="L39" s="82"/>
      <c r="M39" s="322" t="s">
        <v>5</v>
      </c>
      <c r="N39" s="22" t="s">
        <v>88</v>
      </c>
      <c r="O39" s="60">
        <v>569305</v>
      </c>
      <c r="P39" s="60">
        <v>612147</v>
      </c>
      <c r="Q39" s="60">
        <v>643017</v>
      </c>
      <c r="R39" s="60">
        <v>679915</v>
      </c>
      <c r="S39" s="60">
        <v>710802</v>
      </c>
      <c r="T39" s="60">
        <v>733084</v>
      </c>
      <c r="U39" s="360">
        <v>735799</v>
      </c>
    </row>
    <row r="40" spans="1:21" x14ac:dyDescent="0.3">
      <c r="A40" s="332"/>
      <c r="B40" s="322"/>
      <c r="C40" s="22" t="s">
        <v>89</v>
      </c>
      <c r="D40" s="62">
        <v>0</v>
      </c>
      <c r="E40" s="62">
        <v>0</v>
      </c>
      <c r="F40" s="62">
        <v>0</v>
      </c>
      <c r="G40" s="62">
        <v>0</v>
      </c>
      <c r="H40" s="30">
        <v>0</v>
      </c>
      <c r="I40" s="30">
        <v>0</v>
      </c>
      <c r="J40" s="120">
        <v>0</v>
      </c>
      <c r="L40" s="82"/>
      <c r="M40" s="322"/>
      <c r="N40" s="22" t="s">
        <v>89</v>
      </c>
      <c r="O40" s="60">
        <v>5657.699501003106</v>
      </c>
      <c r="P40" s="60">
        <v>19778.874700644861</v>
      </c>
      <c r="Q40" s="60">
        <v>18263.494674795391</v>
      </c>
      <c r="R40" s="60">
        <v>16876.775626272283</v>
      </c>
      <c r="S40" s="60">
        <v>17206.263183652514</v>
      </c>
      <c r="T40" s="60">
        <v>19831.927897422665</v>
      </c>
      <c r="U40" s="360">
        <v>22859.386999655093</v>
      </c>
    </row>
    <row r="41" spans="1:21" x14ac:dyDescent="0.3">
      <c r="A41" s="332"/>
      <c r="B41" s="322" t="s">
        <v>6</v>
      </c>
      <c r="C41" s="22" t="s">
        <v>88</v>
      </c>
      <c r="D41" s="62">
        <v>100</v>
      </c>
      <c r="E41" s="62">
        <v>100</v>
      </c>
      <c r="F41" s="62">
        <v>100</v>
      </c>
      <c r="G41" s="62">
        <v>100</v>
      </c>
      <c r="H41" s="30">
        <v>100</v>
      </c>
      <c r="I41" s="30">
        <v>100</v>
      </c>
      <c r="J41" s="120">
        <v>100</v>
      </c>
      <c r="K41" s="29"/>
      <c r="L41" s="82"/>
      <c r="M41" s="322" t="s">
        <v>6</v>
      </c>
      <c r="N41" s="22" t="s">
        <v>88</v>
      </c>
      <c r="O41" s="60">
        <v>4337066</v>
      </c>
      <c r="P41" s="60">
        <v>4685490</v>
      </c>
      <c r="Q41" s="60">
        <v>4966890</v>
      </c>
      <c r="R41" s="60">
        <v>5273828</v>
      </c>
      <c r="S41" s="60">
        <v>5454914</v>
      </c>
      <c r="T41" s="60">
        <v>5794096</v>
      </c>
      <c r="U41" s="360">
        <f>+'37'!$S17</f>
        <v>6578326</v>
      </c>
    </row>
    <row r="42" spans="1:21" x14ac:dyDescent="0.3">
      <c r="A42" s="332"/>
      <c r="B42" s="322"/>
      <c r="C42" s="22" t="s">
        <v>89</v>
      </c>
      <c r="D42" s="62">
        <v>0</v>
      </c>
      <c r="E42" s="62">
        <v>0</v>
      </c>
      <c r="F42" s="62">
        <v>0</v>
      </c>
      <c r="G42" s="62">
        <v>0</v>
      </c>
      <c r="H42" s="30">
        <v>0</v>
      </c>
      <c r="I42" s="30">
        <v>0</v>
      </c>
      <c r="J42" s="120">
        <v>0</v>
      </c>
      <c r="L42" s="82"/>
      <c r="M42" s="322"/>
      <c r="N42" s="22" t="s">
        <v>89</v>
      </c>
      <c r="O42" s="60">
        <v>34213.849086036731</v>
      </c>
      <c r="P42" s="60">
        <v>42472.320430088323</v>
      </c>
      <c r="Q42" s="60">
        <v>123292.29209987736</v>
      </c>
      <c r="R42" s="60">
        <v>89324.707377496437</v>
      </c>
      <c r="S42" s="60">
        <v>54885.605918875794</v>
      </c>
      <c r="T42" s="60">
        <v>57690.32752243556</v>
      </c>
      <c r="U42" s="360">
        <f>+'37'!$S18</f>
        <v>75767.706649107306</v>
      </c>
    </row>
    <row r="43" spans="1:21" x14ac:dyDescent="0.3">
      <c r="A43" s="106"/>
      <c r="B43" s="11"/>
      <c r="C43" s="11"/>
      <c r="D43" s="11"/>
      <c r="E43" s="11"/>
      <c r="F43" s="11"/>
      <c r="G43" s="11"/>
      <c r="H43" s="11"/>
      <c r="I43" s="11"/>
      <c r="J43" s="107"/>
      <c r="K43" s="59"/>
      <c r="L43" s="106"/>
      <c r="M43" s="11"/>
      <c r="N43" s="11"/>
      <c r="O43" s="11"/>
      <c r="P43" s="11"/>
      <c r="Q43" s="11"/>
      <c r="R43" s="11"/>
      <c r="S43" s="41"/>
      <c r="T43" s="41"/>
      <c r="U43" s="107"/>
    </row>
    <row r="44" spans="1:21" ht="15" customHeight="1" x14ac:dyDescent="0.3">
      <c r="A44" s="650" t="s">
        <v>115</v>
      </c>
      <c r="B44" s="650"/>
      <c r="C44" s="650"/>
      <c r="D44" s="650"/>
      <c r="E44" s="650"/>
      <c r="F44" s="650"/>
      <c r="G44" s="650"/>
      <c r="H44" s="650"/>
      <c r="I44" s="650"/>
      <c r="J44" s="650"/>
      <c r="K44" s="59"/>
      <c r="L44" s="650" t="s">
        <v>115</v>
      </c>
      <c r="M44" s="650"/>
      <c r="N44" s="650"/>
      <c r="O44" s="650"/>
      <c r="P44" s="650"/>
      <c r="Q44" s="650"/>
      <c r="R44" s="650"/>
      <c r="S44" s="650"/>
      <c r="T44" s="650"/>
      <c r="U44" s="650"/>
    </row>
    <row r="45" spans="1:21" x14ac:dyDescent="0.3">
      <c r="A45" s="651" t="s">
        <v>45</v>
      </c>
      <c r="B45" s="651"/>
      <c r="C45" s="651"/>
      <c r="D45" s="651"/>
      <c r="E45" s="651"/>
      <c r="F45" s="651"/>
      <c r="G45" s="651"/>
      <c r="H45" s="651"/>
      <c r="I45" s="651"/>
      <c r="J45" s="651"/>
      <c r="K45" s="95"/>
      <c r="L45" s="651" t="s">
        <v>45</v>
      </c>
      <c r="M45" s="651"/>
      <c r="N45" s="651"/>
      <c r="O45" s="651"/>
      <c r="P45" s="651"/>
      <c r="Q45" s="651"/>
      <c r="R45" s="651"/>
      <c r="S45" s="651"/>
      <c r="T45" s="651"/>
      <c r="U45" s="651"/>
    </row>
    <row r="46" spans="1:21" x14ac:dyDescent="0.3">
      <c r="A46" s="651" t="s">
        <v>136</v>
      </c>
      <c r="B46" s="651"/>
      <c r="C46" s="651"/>
      <c r="D46" s="651"/>
      <c r="E46" s="651"/>
      <c r="F46" s="651"/>
      <c r="G46" s="651"/>
      <c r="H46" s="651"/>
      <c r="I46" s="651"/>
      <c r="J46" s="651"/>
      <c r="K46" s="95"/>
      <c r="L46" s="651" t="s">
        <v>136</v>
      </c>
      <c r="M46" s="651"/>
      <c r="N46" s="651"/>
      <c r="O46" s="651"/>
      <c r="P46" s="651"/>
      <c r="Q46" s="651"/>
      <c r="R46" s="651"/>
      <c r="S46" s="651"/>
      <c r="T46" s="651"/>
      <c r="U46" s="651"/>
    </row>
    <row r="47" spans="1:21" x14ac:dyDescent="0.3">
      <c r="A47" s="651" t="s">
        <v>47</v>
      </c>
      <c r="B47" s="651"/>
      <c r="C47" s="651"/>
      <c r="D47" s="651"/>
      <c r="E47" s="651"/>
      <c r="F47" s="651"/>
      <c r="G47" s="651"/>
      <c r="H47" s="651"/>
      <c r="I47" s="651"/>
      <c r="J47" s="651"/>
      <c r="K47" s="95"/>
      <c r="L47" s="651" t="s">
        <v>47</v>
      </c>
      <c r="M47" s="651"/>
      <c r="N47" s="651"/>
      <c r="O47" s="651"/>
      <c r="P47" s="651"/>
      <c r="Q47" s="651"/>
      <c r="R47" s="651"/>
      <c r="S47" s="651"/>
      <c r="T47" s="651"/>
      <c r="U47" s="651"/>
    </row>
    <row r="48" spans="1:21" ht="28.5" customHeight="1" x14ac:dyDescent="0.3">
      <c r="A48" s="651" t="s">
        <v>48</v>
      </c>
      <c r="B48" s="651"/>
      <c r="C48" s="651"/>
      <c r="D48" s="651"/>
      <c r="E48" s="651"/>
      <c r="F48" s="651"/>
      <c r="G48" s="651"/>
      <c r="H48" s="651"/>
      <c r="I48" s="651"/>
      <c r="J48" s="651"/>
      <c r="K48" s="95"/>
      <c r="L48" s="651" t="s">
        <v>48</v>
      </c>
      <c r="M48" s="651"/>
      <c r="N48" s="651"/>
      <c r="O48" s="651"/>
      <c r="P48" s="651"/>
      <c r="Q48" s="651"/>
      <c r="R48" s="651"/>
      <c r="S48" s="651"/>
      <c r="T48" s="651"/>
      <c r="U48" s="651"/>
    </row>
    <row r="49" spans="1:21" x14ac:dyDescent="0.3">
      <c r="A49" s="651" t="s">
        <v>49</v>
      </c>
      <c r="B49" s="651"/>
      <c r="C49" s="651"/>
      <c r="D49" s="651"/>
      <c r="E49" s="651"/>
      <c r="F49" s="651"/>
      <c r="G49" s="651"/>
      <c r="H49" s="651"/>
      <c r="I49" s="651"/>
      <c r="J49" s="651"/>
      <c r="K49" s="95"/>
      <c r="L49" s="651" t="s">
        <v>49</v>
      </c>
      <c r="M49" s="651"/>
      <c r="N49" s="651"/>
      <c r="O49" s="651"/>
      <c r="P49" s="651"/>
      <c r="Q49" s="651"/>
      <c r="R49" s="651"/>
      <c r="S49" s="651"/>
      <c r="T49" s="651"/>
      <c r="U49" s="651"/>
    </row>
    <row r="50" spans="1:21" ht="54.75" customHeight="1" x14ac:dyDescent="0.3">
      <c r="A50" s="637" t="s">
        <v>435</v>
      </c>
      <c r="B50" s="637"/>
      <c r="C50" s="637"/>
      <c r="D50" s="637"/>
      <c r="E50" s="637"/>
      <c r="F50" s="637"/>
      <c r="G50" s="637"/>
      <c r="H50" s="637"/>
      <c r="I50" s="637"/>
      <c r="J50" s="637"/>
      <c r="K50" s="93"/>
      <c r="L50" s="637" t="s">
        <v>435</v>
      </c>
      <c r="M50" s="637"/>
      <c r="N50" s="637"/>
      <c r="O50" s="637"/>
      <c r="P50" s="637"/>
      <c r="Q50" s="637"/>
      <c r="R50" s="637"/>
      <c r="S50" s="637"/>
      <c r="T50" s="637"/>
      <c r="U50" s="637"/>
    </row>
    <row r="51" spans="1:21" ht="66.75" customHeight="1" x14ac:dyDescent="0.3">
      <c r="A51" s="647" t="s">
        <v>440</v>
      </c>
      <c r="B51" s="647"/>
      <c r="C51" s="647"/>
      <c r="D51" s="647"/>
      <c r="E51" s="647"/>
      <c r="F51" s="647"/>
      <c r="G51" s="647"/>
      <c r="H51" s="647"/>
      <c r="I51" s="647"/>
      <c r="J51" s="647"/>
      <c r="K51" s="12"/>
      <c r="L51" s="647" t="s">
        <v>440</v>
      </c>
      <c r="M51" s="647"/>
      <c r="N51" s="647"/>
      <c r="O51" s="647"/>
      <c r="P51" s="647"/>
      <c r="Q51" s="647"/>
      <c r="R51" s="647"/>
      <c r="S51" s="647"/>
      <c r="T51" s="647"/>
      <c r="U51" s="647"/>
    </row>
    <row r="52" spans="1:21" x14ac:dyDescent="0.3">
      <c r="A52" s="637" t="s">
        <v>441</v>
      </c>
      <c r="B52" s="637"/>
      <c r="C52" s="637"/>
      <c r="D52" s="637"/>
      <c r="E52" s="637"/>
      <c r="F52" s="637"/>
      <c r="G52" s="637"/>
      <c r="H52" s="637"/>
      <c r="I52" s="637"/>
      <c r="J52" s="637"/>
      <c r="L52" s="637" t="s">
        <v>441</v>
      </c>
      <c r="M52" s="637"/>
      <c r="N52" s="637"/>
      <c r="O52" s="637"/>
      <c r="P52" s="637"/>
      <c r="Q52" s="637"/>
      <c r="R52" s="637"/>
      <c r="S52" s="637"/>
      <c r="T52" s="637"/>
      <c r="U52" s="637"/>
    </row>
  </sheetData>
  <mergeCells count="24">
    <mergeCell ref="A52:J52"/>
    <mergeCell ref="L51:U51"/>
    <mergeCell ref="L52:U52"/>
    <mergeCell ref="A5:J5"/>
    <mergeCell ref="L5:U5"/>
    <mergeCell ref="A45:J45"/>
    <mergeCell ref="L45:U45"/>
    <mergeCell ref="A46:J46"/>
    <mergeCell ref="L46:U46"/>
    <mergeCell ref="L50:U50"/>
    <mergeCell ref="A47:J47"/>
    <mergeCell ref="L47:U47"/>
    <mergeCell ref="A48:J48"/>
    <mergeCell ref="L48:U48"/>
    <mergeCell ref="A49:J49"/>
    <mergeCell ref="L49:U49"/>
    <mergeCell ref="A50:J50"/>
    <mergeCell ref="A51:J51"/>
    <mergeCell ref="A3:J3"/>
    <mergeCell ref="L3:U3"/>
    <mergeCell ref="A4:J4"/>
    <mergeCell ref="L4:U4"/>
    <mergeCell ref="A44:J44"/>
    <mergeCell ref="L44:U44"/>
  </mergeCells>
  <hyperlinks>
    <hyperlink ref="A1" location="Indice!A1" display="Indice" xr:uid="{2C4857FD-308F-4AA9-BC51-5C9670A4CA5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41"/>
  <dimension ref="A1:O48"/>
  <sheetViews>
    <sheetView workbookViewId="0">
      <selection activeCell="A36" sqref="A36:J37"/>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7.5546875" style="9" customWidth="1"/>
    <col min="12" max="16384" width="11.5546875" style="9"/>
  </cols>
  <sheetData>
    <row r="1" spans="1:15" s="331" customFormat="1" x14ac:dyDescent="0.3">
      <c r="A1" s="548" t="s">
        <v>257</v>
      </c>
    </row>
    <row r="2" spans="1:15" x14ac:dyDescent="0.3">
      <c r="A2" s="10"/>
    </row>
    <row r="3" spans="1:15" x14ac:dyDescent="0.3">
      <c r="A3" s="649" t="s">
        <v>233</v>
      </c>
      <c r="B3" s="649"/>
      <c r="C3" s="649"/>
      <c r="D3" s="649"/>
      <c r="E3" s="649"/>
      <c r="F3" s="649"/>
      <c r="G3" s="649"/>
      <c r="H3" s="649"/>
      <c r="I3" s="649"/>
      <c r="J3" s="649"/>
      <c r="K3" s="96"/>
      <c r="L3" s="96"/>
    </row>
    <row r="4" spans="1:15" x14ac:dyDescent="0.3">
      <c r="A4" s="649" t="s">
        <v>243</v>
      </c>
      <c r="B4" s="649"/>
      <c r="C4" s="649"/>
      <c r="D4" s="649"/>
      <c r="E4" s="649"/>
      <c r="F4" s="649"/>
      <c r="G4" s="649"/>
      <c r="H4" s="649"/>
      <c r="I4" s="649"/>
      <c r="J4" s="649"/>
      <c r="K4" s="85"/>
      <c r="L4" s="85"/>
    </row>
    <row r="5" spans="1:15" x14ac:dyDescent="0.3">
      <c r="A5" s="642" t="s">
        <v>61</v>
      </c>
      <c r="B5" s="642"/>
      <c r="C5" s="642"/>
      <c r="D5" s="642"/>
      <c r="E5" s="642"/>
      <c r="F5" s="642"/>
      <c r="G5" s="642"/>
      <c r="H5" s="642"/>
      <c r="I5" s="642"/>
      <c r="J5" s="642"/>
      <c r="K5" s="67"/>
      <c r="L5" s="67"/>
    </row>
    <row r="6" spans="1:15" x14ac:dyDescent="0.3">
      <c r="A6" s="93"/>
      <c r="B6" s="93"/>
      <c r="C6" s="93"/>
      <c r="D6" s="93"/>
      <c r="E6" s="93"/>
      <c r="F6" s="68"/>
      <c r="G6" s="67"/>
      <c r="H6" s="67"/>
      <c r="I6" s="67"/>
      <c r="J6" s="67"/>
      <c r="K6" s="67"/>
      <c r="L6" s="67"/>
    </row>
    <row r="7" spans="1:15" x14ac:dyDescent="0.3">
      <c r="A7" s="353"/>
      <c r="B7" s="91"/>
      <c r="C7" s="91"/>
      <c r="D7" s="91">
        <v>2006</v>
      </c>
      <c r="E7" s="91">
        <v>2009</v>
      </c>
      <c r="F7" s="91">
        <v>2011</v>
      </c>
      <c r="G7" s="91">
        <v>2013</v>
      </c>
      <c r="H7" s="91">
        <v>2015</v>
      </c>
      <c r="I7" s="91">
        <v>2017</v>
      </c>
      <c r="J7" s="496">
        <v>2020</v>
      </c>
      <c r="K7" s="64"/>
      <c r="L7" s="62"/>
      <c r="M7" s="29"/>
      <c r="N7" s="29"/>
      <c r="O7" s="29"/>
    </row>
    <row r="8" spans="1:15" x14ac:dyDescent="0.3">
      <c r="A8" s="355"/>
      <c r="B8" s="330"/>
      <c r="C8" s="330"/>
      <c r="D8" s="330"/>
      <c r="E8" s="330"/>
      <c r="F8" s="330"/>
      <c r="G8" s="330"/>
      <c r="H8" s="323"/>
      <c r="I8" s="484"/>
      <c r="J8" s="324"/>
      <c r="K8" s="64"/>
      <c r="L8" s="62"/>
      <c r="M8" s="29"/>
      <c r="N8" s="29"/>
      <c r="O8" s="29"/>
    </row>
    <row r="9" spans="1:15" x14ac:dyDescent="0.3">
      <c r="A9" s="332" t="s">
        <v>30</v>
      </c>
      <c r="B9" s="322" t="s">
        <v>94</v>
      </c>
      <c r="C9" s="22" t="s">
        <v>88</v>
      </c>
      <c r="D9" s="46">
        <v>23.088566392613544</v>
      </c>
      <c r="E9" s="46">
        <v>20.411367272532662</v>
      </c>
      <c r="F9" s="46">
        <v>17.521282424345024</v>
      </c>
      <c r="G9" s="46">
        <v>10.921843752809423</v>
      </c>
      <c r="H9" s="46">
        <v>8.9382797033459589</v>
      </c>
      <c r="I9" s="46">
        <v>6.5721440692098732</v>
      </c>
      <c r="J9" s="417">
        <v>9.1471378737316922</v>
      </c>
      <c r="L9" s="29"/>
      <c r="M9" s="29"/>
      <c r="N9" s="29"/>
      <c r="O9" s="29"/>
    </row>
    <row r="10" spans="1:15" x14ac:dyDescent="0.3">
      <c r="A10" s="332"/>
      <c r="B10" s="322"/>
      <c r="C10" s="22" t="s">
        <v>89</v>
      </c>
      <c r="D10" s="46">
        <v>0.44328149878296158</v>
      </c>
      <c r="E10" s="46">
        <v>0.40153471580724032</v>
      </c>
      <c r="F10" s="46">
        <v>0.41142512353180671</v>
      </c>
      <c r="G10" s="46">
        <v>0.2777256912278448</v>
      </c>
      <c r="H10" s="46">
        <v>0.21272409457365207</v>
      </c>
      <c r="I10" s="46">
        <v>0.17786034111353077</v>
      </c>
      <c r="J10" s="417">
        <v>0.18725690789366875</v>
      </c>
      <c r="L10" s="29"/>
      <c r="M10" s="29"/>
      <c r="N10" s="29"/>
      <c r="O10" s="29"/>
    </row>
    <row r="11" spans="1:15" x14ac:dyDescent="0.3">
      <c r="A11" s="332"/>
      <c r="B11" s="322" t="s">
        <v>5</v>
      </c>
      <c r="C11" s="22" t="s">
        <v>88</v>
      </c>
      <c r="D11" s="46">
        <v>49.094070840761987</v>
      </c>
      <c r="E11" s="46">
        <v>40.496972132510656</v>
      </c>
      <c r="F11" s="46">
        <v>34.858331894802156</v>
      </c>
      <c r="G11" s="46">
        <v>25.39390953280925</v>
      </c>
      <c r="H11" s="46">
        <v>20.201969043418561</v>
      </c>
      <c r="I11" s="46">
        <v>14.632020341461551</v>
      </c>
      <c r="J11" s="417">
        <v>12.158483498890323</v>
      </c>
      <c r="L11" s="29"/>
      <c r="M11" s="29"/>
      <c r="N11" s="29"/>
      <c r="O11" s="29"/>
    </row>
    <row r="12" spans="1:15" x14ac:dyDescent="0.3">
      <c r="A12" s="332"/>
      <c r="B12" s="322"/>
      <c r="C12" s="22" t="s">
        <v>89</v>
      </c>
      <c r="D12" s="46">
        <v>0.52730999527478062</v>
      </c>
      <c r="E12" s="46">
        <v>0.87994542003852416</v>
      </c>
      <c r="F12" s="46">
        <v>0.77584561462762791</v>
      </c>
      <c r="G12" s="46">
        <v>0.66304733122423709</v>
      </c>
      <c r="H12" s="46">
        <v>0.50468160065387657</v>
      </c>
      <c r="I12" s="46">
        <v>0.46214032891736428</v>
      </c>
      <c r="J12" s="417">
        <v>0.45722682843717033</v>
      </c>
      <c r="L12" s="29"/>
      <c r="M12" s="29"/>
      <c r="N12" s="29"/>
      <c r="O12" s="29"/>
    </row>
    <row r="13" spans="1:15" x14ac:dyDescent="0.3">
      <c r="A13" s="332"/>
      <c r="B13" s="322" t="s">
        <v>6</v>
      </c>
      <c r="C13" s="22" t="s">
        <v>88</v>
      </c>
      <c r="D13" s="62">
        <v>26.502179122937026</v>
      </c>
      <c r="E13" s="30">
        <v>23.035498955285362</v>
      </c>
      <c r="F13" s="30">
        <v>19.765748788477296</v>
      </c>
      <c r="G13" s="30">
        <v>12.787618405454253</v>
      </c>
      <c r="H13" s="308">
        <v>10.405993568367897</v>
      </c>
      <c r="I13" s="308">
        <v>7.5919004448666367</v>
      </c>
      <c r="J13" s="417">
        <f>+'38'!I9</f>
        <v>9.4839629413318836</v>
      </c>
      <c r="K13" s="64"/>
    </row>
    <row r="14" spans="1:15" x14ac:dyDescent="0.3">
      <c r="A14" s="332"/>
      <c r="B14" s="322"/>
      <c r="C14" s="22" t="s">
        <v>89</v>
      </c>
      <c r="D14" s="62">
        <v>0.39384583467713336</v>
      </c>
      <c r="E14" s="30">
        <v>0.36765099217755343</v>
      </c>
      <c r="F14" s="30">
        <v>0.37820390245974111</v>
      </c>
      <c r="G14" s="30">
        <v>0.26715885966553826</v>
      </c>
      <c r="H14" s="308">
        <v>0.19834442986856321</v>
      </c>
      <c r="I14" s="308">
        <v>0.16683848004951615</v>
      </c>
      <c r="J14" s="417">
        <f>+'39'!I10</f>
        <v>0.10190548027246753</v>
      </c>
      <c r="K14" s="64"/>
    </row>
    <row r="15" spans="1:15" x14ac:dyDescent="0.3">
      <c r="A15" s="332"/>
      <c r="B15" s="278"/>
      <c r="C15" s="278"/>
      <c r="D15" s="278"/>
      <c r="E15" s="330"/>
      <c r="F15" s="330"/>
      <c r="G15" s="12"/>
      <c r="H15" s="330"/>
      <c r="I15" s="488"/>
      <c r="J15" s="417"/>
      <c r="K15" s="64"/>
    </row>
    <row r="16" spans="1:15" x14ac:dyDescent="0.3">
      <c r="A16" s="332" t="s">
        <v>28</v>
      </c>
      <c r="B16" s="322" t="s">
        <v>94</v>
      </c>
      <c r="C16" s="22" t="s">
        <v>88</v>
      </c>
      <c r="D16" s="62">
        <v>7.0657733213073257</v>
      </c>
      <c r="E16" s="30">
        <v>6.0989430807330782</v>
      </c>
      <c r="F16" s="30">
        <v>4.9920235700815709</v>
      </c>
      <c r="G16" s="30">
        <v>2.8854527442823557</v>
      </c>
      <c r="H16" s="62">
        <v>2.328922634311394</v>
      </c>
      <c r="I16" s="62">
        <v>1.7548297130940946</v>
      </c>
      <c r="J16" s="417">
        <v>3.1387180970442268</v>
      </c>
      <c r="K16" s="64"/>
    </row>
    <row r="17" spans="1:12" x14ac:dyDescent="0.3">
      <c r="A17" s="332"/>
      <c r="B17" s="322"/>
      <c r="C17" s="22" t="s">
        <v>89</v>
      </c>
      <c r="D17" s="30">
        <v>0.15689142901271577</v>
      </c>
      <c r="E17" s="30">
        <v>0.13935490751770188</v>
      </c>
      <c r="F17" s="30">
        <v>0.14214368285333998</v>
      </c>
      <c r="G17" s="30">
        <v>8.5206132133904058E-2</v>
      </c>
      <c r="H17" s="30">
        <v>7.5528638732554401E-2</v>
      </c>
      <c r="I17" s="30">
        <v>6.3612386666495324E-2</v>
      </c>
      <c r="J17" s="417">
        <v>7.7973846704222763E-2</v>
      </c>
      <c r="K17" s="64"/>
    </row>
    <row r="18" spans="1:12" x14ac:dyDescent="0.3">
      <c r="A18" s="332"/>
      <c r="B18" s="322" t="s">
        <v>5</v>
      </c>
      <c r="C18" s="22" t="s">
        <v>88</v>
      </c>
      <c r="D18" s="62">
        <v>16.783734252246081</v>
      </c>
      <c r="E18" s="30">
        <v>13.022340069716225</v>
      </c>
      <c r="F18" s="30">
        <v>10.442103479087301</v>
      </c>
      <c r="G18" s="62">
        <v>6.8229674273147713</v>
      </c>
      <c r="H18" s="62">
        <v>5.1563381680566787</v>
      </c>
      <c r="I18" s="62">
        <v>3.4829755331376946</v>
      </c>
      <c r="J18" s="417">
        <v>3.7556196609416475</v>
      </c>
      <c r="K18" s="64"/>
    </row>
    <row r="19" spans="1:12" x14ac:dyDescent="0.3">
      <c r="A19" s="332"/>
      <c r="B19" s="322"/>
      <c r="C19" s="22" t="s">
        <v>89</v>
      </c>
      <c r="D19" s="30">
        <v>0.24201090921609544</v>
      </c>
      <c r="E19" s="30">
        <v>0.3285510840432786</v>
      </c>
      <c r="F19" s="30">
        <v>0.29200596681631147</v>
      </c>
      <c r="G19" s="30">
        <v>0.24190946861812612</v>
      </c>
      <c r="H19" s="30">
        <v>0.17042293006488726</v>
      </c>
      <c r="I19" s="30">
        <v>0.15004412576767576</v>
      </c>
      <c r="J19" s="417">
        <v>0.18248605079834479</v>
      </c>
      <c r="K19" s="64"/>
      <c r="L19" s="64"/>
    </row>
    <row r="20" spans="1:12" x14ac:dyDescent="0.3">
      <c r="A20" s="332"/>
      <c r="B20" s="322" t="s">
        <v>6</v>
      </c>
      <c r="C20" s="22" t="s">
        <v>88</v>
      </c>
      <c r="D20" s="62">
        <v>8.3414015335106626</v>
      </c>
      <c r="E20" s="30">
        <v>7.0034667691018644</v>
      </c>
      <c r="F20" s="30">
        <v>5.6975946684649026</v>
      </c>
      <c r="G20" s="30">
        <v>3.3930869135639452</v>
      </c>
      <c r="H20" s="308">
        <v>2.6973487206286508</v>
      </c>
      <c r="I20" s="308">
        <v>1.9734791884118783</v>
      </c>
      <c r="J20" s="417">
        <f>+'38'!I11</f>
        <v>3.2077197782947695</v>
      </c>
      <c r="K20" s="64"/>
      <c r="L20" s="64"/>
    </row>
    <row r="21" spans="1:12" x14ac:dyDescent="0.3">
      <c r="A21" s="332"/>
      <c r="B21" s="322"/>
      <c r="C21" s="22" t="s">
        <v>89</v>
      </c>
      <c r="D21" s="62">
        <v>0.14116553862610615</v>
      </c>
      <c r="E21" s="30">
        <v>0.12883862921503481</v>
      </c>
      <c r="F21" s="30">
        <v>0.13200150125272128</v>
      </c>
      <c r="G21" s="30">
        <v>8.3120260396149934E-2</v>
      </c>
      <c r="H21" s="308">
        <v>6.9229090476398053E-2</v>
      </c>
      <c r="I21" s="308">
        <v>5.8717242619112479E-2</v>
      </c>
      <c r="J21" s="417">
        <f>+'39'!I12</f>
        <v>5.4325368758609695E-2</v>
      </c>
      <c r="K21" s="64"/>
      <c r="L21" s="64"/>
    </row>
    <row r="22" spans="1:12" x14ac:dyDescent="0.3">
      <c r="A22" s="332"/>
      <c r="B22" s="278"/>
      <c r="C22" s="278"/>
      <c r="D22" s="46"/>
      <c r="E22" s="330"/>
      <c r="F22" s="330"/>
      <c r="G22" s="46"/>
      <c r="H22" s="330"/>
      <c r="I22" s="488"/>
      <c r="J22" s="417"/>
      <c r="K22" s="64"/>
      <c r="L22" s="64"/>
    </row>
    <row r="23" spans="1:12" x14ac:dyDescent="0.3">
      <c r="A23" s="332" t="s">
        <v>29</v>
      </c>
      <c r="B23" s="322" t="s">
        <v>94</v>
      </c>
      <c r="C23" s="22" t="s">
        <v>88</v>
      </c>
      <c r="D23" s="30">
        <v>3.2296655147431177</v>
      </c>
      <c r="E23" s="30">
        <v>2.8609323739934296</v>
      </c>
      <c r="F23" s="30">
        <v>2.1709723927554148</v>
      </c>
      <c r="G23" s="30">
        <v>1.2500427436382961</v>
      </c>
      <c r="H23" s="30">
        <v>1.0119147249576612</v>
      </c>
      <c r="I23" s="30">
        <v>0.82318008919334862</v>
      </c>
      <c r="J23" s="417">
        <v>1.8202825683350057</v>
      </c>
      <c r="K23" s="64"/>
      <c r="L23" s="64"/>
    </row>
    <row r="24" spans="1:12" x14ac:dyDescent="0.3">
      <c r="A24" s="332"/>
      <c r="B24" s="322"/>
      <c r="C24" s="22" t="s">
        <v>89</v>
      </c>
      <c r="D24" s="30">
        <v>8.8672818001149775E-2</v>
      </c>
      <c r="E24" s="30">
        <v>8.3050743298696716E-2</v>
      </c>
      <c r="F24" s="30">
        <v>7.899668424652137E-2</v>
      </c>
      <c r="G24" s="30">
        <v>4.7744282046437055E-2</v>
      </c>
      <c r="H24" s="30">
        <v>4.4609496837583619E-2</v>
      </c>
      <c r="I24" s="30">
        <v>4.0758677705047902E-2</v>
      </c>
      <c r="J24" s="417">
        <v>5.7896679076439299E-2</v>
      </c>
      <c r="K24" s="64"/>
      <c r="L24" s="64"/>
    </row>
    <row r="25" spans="1:12" x14ac:dyDescent="0.3">
      <c r="A25" s="332"/>
      <c r="B25" s="322" t="s">
        <v>5</v>
      </c>
      <c r="C25" s="22" t="s">
        <v>88</v>
      </c>
      <c r="D25" s="30">
        <v>7.9932450588038879</v>
      </c>
      <c r="E25" s="30">
        <v>6.1375612615307071</v>
      </c>
      <c r="F25" s="30">
        <v>4.6933880235188337</v>
      </c>
      <c r="G25" s="30">
        <v>2.8605449108994927</v>
      </c>
      <c r="H25" s="30">
        <v>2.1347148850541293</v>
      </c>
      <c r="I25" s="30">
        <v>1.3675103452030306</v>
      </c>
      <c r="J25" s="417">
        <v>1.8016008487262678</v>
      </c>
      <c r="K25" s="64"/>
      <c r="L25" s="64"/>
    </row>
    <row r="26" spans="1:12" x14ac:dyDescent="0.3">
      <c r="A26" s="332"/>
      <c r="B26" s="322"/>
      <c r="C26" s="22" t="s">
        <v>89</v>
      </c>
      <c r="D26" s="30">
        <v>0.14798748095907976</v>
      </c>
      <c r="E26" s="30">
        <v>0.17965807692088201</v>
      </c>
      <c r="F26" s="30">
        <v>0.17118786885891837</v>
      </c>
      <c r="G26" s="30">
        <v>0.129917556682624</v>
      </c>
      <c r="H26" s="30">
        <v>9.3617882094827201E-2</v>
      </c>
      <c r="I26" s="30">
        <v>8.0330448658789147E-2</v>
      </c>
      <c r="J26" s="417">
        <v>0.11430540182848203</v>
      </c>
      <c r="K26" s="64"/>
      <c r="L26" s="64"/>
    </row>
    <row r="27" spans="1:12" x14ac:dyDescent="0.3">
      <c r="A27" s="332"/>
      <c r="B27" s="322" t="s">
        <v>6</v>
      </c>
      <c r="C27" s="22" t="s">
        <v>88</v>
      </c>
      <c r="D27" s="62">
        <v>3.8549568182029912</v>
      </c>
      <c r="E27" s="30">
        <v>3.2890153586160422</v>
      </c>
      <c r="F27" s="30">
        <v>2.4975260574523612</v>
      </c>
      <c r="G27" s="30">
        <v>1.4576726817123851</v>
      </c>
      <c r="H27" s="308">
        <v>1.1582210827475137</v>
      </c>
      <c r="I27" s="308">
        <v>0.89205015993373804</v>
      </c>
      <c r="J27" s="417">
        <f>+'38'!I13</f>
        <v>1.818192980405434</v>
      </c>
      <c r="K27" s="64"/>
      <c r="L27" s="64"/>
    </row>
    <row r="28" spans="1:12" x14ac:dyDescent="0.3">
      <c r="A28" s="332"/>
      <c r="B28" s="322"/>
      <c r="C28" s="22" t="s">
        <v>89</v>
      </c>
      <c r="D28" s="62">
        <v>7.9896122170044978E-2</v>
      </c>
      <c r="E28" s="308">
        <v>7.6112839957777415E-2</v>
      </c>
      <c r="F28" s="308">
        <v>7.3755411268559667E-2</v>
      </c>
      <c r="G28" s="308">
        <v>4.5674749200908679E-2</v>
      </c>
      <c r="H28" s="308">
        <v>4.0552983245500586E-2</v>
      </c>
      <c r="I28" s="308">
        <v>3.7014380712790347E-2</v>
      </c>
      <c r="J28" s="417">
        <f>+'39'!I14</f>
        <v>4.4441754276604184E-2</v>
      </c>
      <c r="K28" s="64"/>
      <c r="L28" s="64"/>
    </row>
    <row r="29" spans="1:12" x14ac:dyDescent="0.3">
      <c r="A29" s="358"/>
      <c r="B29" s="69"/>
      <c r="C29" s="69"/>
      <c r="D29" s="69"/>
      <c r="E29" s="69"/>
      <c r="F29" s="69"/>
      <c r="G29" s="69"/>
      <c r="H29" s="70"/>
      <c r="I29" s="70"/>
      <c r="J29" s="124"/>
      <c r="K29" s="22"/>
      <c r="L29" s="22"/>
    </row>
    <row r="30" spans="1:12" x14ac:dyDescent="0.3">
      <c r="A30" s="651" t="s">
        <v>45</v>
      </c>
      <c r="B30" s="651"/>
      <c r="C30" s="651"/>
      <c r="D30" s="651"/>
      <c r="E30" s="651"/>
      <c r="F30" s="651"/>
      <c r="G30" s="651"/>
      <c r="H30" s="651"/>
      <c r="I30" s="651"/>
      <c r="J30" s="651"/>
      <c r="K30" s="22"/>
      <c r="L30" s="22"/>
    </row>
    <row r="31" spans="1:12" x14ac:dyDescent="0.3">
      <c r="A31" s="642" t="s">
        <v>136</v>
      </c>
      <c r="B31" s="642"/>
      <c r="C31" s="642"/>
      <c r="D31" s="642"/>
      <c r="E31" s="642"/>
      <c r="F31" s="642"/>
      <c r="G31" s="642"/>
      <c r="H31" s="642"/>
      <c r="I31" s="642"/>
      <c r="J31" s="642"/>
      <c r="K31" s="22"/>
      <c r="L31" s="22"/>
    </row>
    <row r="32" spans="1:12" x14ac:dyDescent="0.3">
      <c r="A32" s="642" t="s">
        <v>47</v>
      </c>
      <c r="B32" s="642"/>
      <c r="C32" s="642"/>
      <c r="D32" s="642"/>
      <c r="E32" s="642"/>
      <c r="F32" s="642"/>
      <c r="G32" s="642"/>
      <c r="H32" s="642"/>
      <c r="I32" s="642"/>
      <c r="J32" s="642"/>
      <c r="K32" s="12"/>
      <c r="L32" s="12"/>
    </row>
    <row r="33" spans="1:12" ht="27.75" customHeight="1" x14ac:dyDescent="0.3">
      <c r="A33" s="642" t="s">
        <v>48</v>
      </c>
      <c r="B33" s="642"/>
      <c r="C33" s="642"/>
      <c r="D33" s="642"/>
      <c r="E33" s="642"/>
      <c r="F33" s="642"/>
      <c r="G33" s="642"/>
      <c r="H33" s="642"/>
      <c r="I33" s="642"/>
      <c r="J33" s="642"/>
      <c r="K33" s="12"/>
      <c r="L33" s="12"/>
    </row>
    <row r="34" spans="1:12" x14ac:dyDescent="0.3">
      <c r="A34" s="642" t="s">
        <v>49</v>
      </c>
      <c r="B34" s="642"/>
      <c r="C34" s="642"/>
      <c r="D34" s="642"/>
      <c r="E34" s="642"/>
      <c r="F34" s="642"/>
      <c r="G34" s="642"/>
      <c r="H34" s="642"/>
      <c r="I34" s="642"/>
      <c r="J34" s="642"/>
      <c r="K34" s="12"/>
      <c r="L34" s="12"/>
    </row>
    <row r="35" spans="1:12" ht="58.5" customHeight="1" x14ac:dyDescent="0.3">
      <c r="A35" s="637" t="s">
        <v>435</v>
      </c>
      <c r="B35" s="637"/>
      <c r="C35" s="637"/>
      <c r="D35" s="637"/>
      <c r="E35" s="637"/>
      <c r="F35" s="637"/>
      <c r="G35" s="637"/>
      <c r="H35" s="637"/>
      <c r="I35" s="637"/>
      <c r="J35" s="637"/>
      <c r="K35" s="12"/>
      <c r="L35" s="12"/>
    </row>
    <row r="36" spans="1:12" s="281" customFormat="1" ht="68.25" customHeight="1" x14ac:dyDescent="0.3">
      <c r="A36" s="647" t="s">
        <v>440</v>
      </c>
      <c r="B36" s="647"/>
      <c r="C36" s="647"/>
      <c r="D36" s="647"/>
      <c r="E36" s="647"/>
      <c r="F36" s="647"/>
      <c r="G36" s="647"/>
      <c r="H36" s="647"/>
      <c r="I36" s="647"/>
      <c r="J36" s="647"/>
      <c r="K36" s="12"/>
      <c r="L36" s="12"/>
    </row>
    <row r="37" spans="1:12" ht="13.95" customHeight="1" x14ac:dyDescent="0.3">
      <c r="A37" s="637" t="s">
        <v>441</v>
      </c>
      <c r="B37" s="637"/>
      <c r="C37" s="637"/>
      <c r="D37" s="637"/>
      <c r="E37" s="637"/>
      <c r="F37" s="637"/>
      <c r="G37" s="637"/>
      <c r="H37" s="637"/>
      <c r="I37" s="637"/>
      <c r="J37" s="637"/>
      <c r="K37" s="12"/>
      <c r="L37" s="12"/>
    </row>
    <row r="40" spans="1:12" x14ac:dyDescent="0.3">
      <c r="C40" s="331"/>
    </row>
    <row r="41" spans="1:12" x14ac:dyDescent="0.3">
      <c r="C41" s="331"/>
    </row>
    <row r="42" spans="1:12" x14ac:dyDescent="0.3">
      <c r="C42" s="331"/>
    </row>
    <row r="43" spans="1:12" x14ac:dyDescent="0.3">
      <c r="C43" s="331"/>
    </row>
    <row r="46" spans="1:12" x14ac:dyDescent="0.3">
      <c r="B46" s="331"/>
    </row>
    <row r="47" spans="1:12" x14ac:dyDescent="0.3">
      <c r="B47" s="331"/>
    </row>
    <row r="48" spans="1:12" x14ac:dyDescent="0.3">
      <c r="B48" s="331"/>
    </row>
  </sheetData>
  <mergeCells count="11">
    <mergeCell ref="A37:J37"/>
    <mergeCell ref="A35:J35"/>
    <mergeCell ref="A3:J3"/>
    <mergeCell ref="A4:J4"/>
    <mergeCell ref="A5:J5"/>
    <mergeCell ref="A30:J30"/>
    <mergeCell ref="A31:J31"/>
    <mergeCell ref="A32:J32"/>
    <mergeCell ref="A33:J33"/>
    <mergeCell ref="A34:J34"/>
    <mergeCell ref="A36:J36"/>
  </mergeCells>
  <conditionalFormatting sqref="C40:C43 C36">
    <cfRule type="cellIs" dxfId="82" priority="2" operator="greaterThan">
      <formula>1.96</formula>
    </cfRule>
  </conditionalFormatting>
  <conditionalFormatting sqref="B46:B48">
    <cfRule type="cellIs" dxfId="81" priority="1" operator="greaterThan">
      <formula>1.96</formula>
    </cfRule>
  </conditionalFormatting>
  <hyperlinks>
    <hyperlink ref="A1" location="Indice!A1" display="Indice" xr:uid="{BB37BA3B-18DB-450B-BDC9-259590BDDC6A}"/>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42"/>
  <dimension ref="A1:N48"/>
  <sheetViews>
    <sheetView workbookViewId="0">
      <selection activeCell="L36" sqref="L36"/>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6384" width="11.5546875" style="9"/>
  </cols>
  <sheetData>
    <row r="1" spans="1:14" s="331" customFormat="1" x14ac:dyDescent="0.3">
      <c r="A1" s="548" t="s">
        <v>257</v>
      </c>
    </row>
    <row r="2" spans="1:14" x14ac:dyDescent="0.3">
      <c r="A2" s="10"/>
    </row>
    <row r="3" spans="1:14" x14ac:dyDescent="0.3">
      <c r="A3" s="649" t="s">
        <v>234</v>
      </c>
      <c r="B3" s="649"/>
      <c r="C3" s="649"/>
      <c r="D3" s="649"/>
      <c r="E3" s="649"/>
      <c r="F3" s="649"/>
      <c r="G3" s="649"/>
      <c r="H3" s="649"/>
      <c r="I3" s="649"/>
      <c r="J3" s="649"/>
    </row>
    <row r="4" spans="1:14" x14ac:dyDescent="0.3">
      <c r="A4" s="649" t="s">
        <v>243</v>
      </c>
      <c r="B4" s="649"/>
      <c r="C4" s="649"/>
      <c r="D4" s="649"/>
      <c r="E4" s="649"/>
      <c r="F4" s="649"/>
      <c r="G4" s="649"/>
      <c r="H4" s="649"/>
      <c r="I4" s="649"/>
      <c r="J4" s="649"/>
    </row>
    <row r="5" spans="1:14" x14ac:dyDescent="0.3">
      <c r="A5" s="642" t="s">
        <v>61</v>
      </c>
      <c r="B5" s="642"/>
      <c r="C5" s="642"/>
      <c r="D5" s="642"/>
      <c r="E5" s="642"/>
      <c r="F5" s="642"/>
      <c r="G5" s="642"/>
      <c r="H5" s="642"/>
      <c r="I5" s="642"/>
      <c r="J5" s="642"/>
    </row>
    <row r="6" spans="1:14" x14ac:dyDescent="0.3">
      <c r="A6" s="93"/>
      <c r="B6" s="93"/>
      <c r="C6" s="93"/>
      <c r="D6" s="93"/>
      <c r="E6" s="93"/>
      <c r="F6" s="68"/>
    </row>
    <row r="7" spans="1:14" x14ac:dyDescent="0.3">
      <c r="A7" s="353"/>
      <c r="B7" s="91"/>
      <c r="C7" s="91"/>
      <c r="D7" s="91">
        <v>2006</v>
      </c>
      <c r="E7" s="75">
        <v>2009</v>
      </c>
      <c r="F7" s="75">
        <v>2011</v>
      </c>
      <c r="G7" s="75">
        <v>2013</v>
      </c>
      <c r="H7" s="75">
        <v>2015</v>
      </c>
      <c r="I7" s="75">
        <v>2017</v>
      </c>
      <c r="J7" s="226">
        <v>2020</v>
      </c>
    </row>
    <row r="8" spans="1:14" x14ac:dyDescent="0.3">
      <c r="A8" s="355"/>
      <c r="B8" s="330"/>
      <c r="C8" s="330"/>
      <c r="D8" s="330"/>
      <c r="E8" s="330"/>
      <c r="F8" s="330"/>
      <c r="G8" s="330"/>
      <c r="H8" s="323"/>
      <c r="I8" s="484"/>
      <c r="J8" s="324"/>
    </row>
    <row r="9" spans="1:14" x14ac:dyDescent="0.3">
      <c r="A9" s="332" t="s">
        <v>30</v>
      </c>
      <c r="B9" s="322" t="s">
        <v>94</v>
      </c>
      <c r="C9" s="22" t="s">
        <v>88</v>
      </c>
      <c r="D9" s="308">
        <v>9.2131374574979681</v>
      </c>
      <c r="E9" s="308">
        <v>7.6382470123434238</v>
      </c>
      <c r="F9" s="308">
        <v>6.3844150834217377</v>
      </c>
      <c r="G9" s="308">
        <v>3.2920736635630674</v>
      </c>
      <c r="H9" s="308">
        <v>2.7465624757594256</v>
      </c>
      <c r="I9" s="308">
        <v>1.9579878490705021</v>
      </c>
      <c r="J9" s="357">
        <v>3.7486347944990244</v>
      </c>
    </row>
    <row r="10" spans="1:14" x14ac:dyDescent="0.3">
      <c r="A10" s="332"/>
      <c r="B10" s="322"/>
      <c r="C10" s="22" t="s">
        <v>89</v>
      </c>
      <c r="D10" s="308">
        <v>0.2482491128321733</v>
      </c>
      <c r="E10" s="308">
        <v>0.21522113170427812</v>
      </c>
      <c r="F10" s="308">
        <v>0.23050615552663248</v>
      </c>
      <c r="G10" s="308">
        <v>0.12027699273142023</v>
      </c>
      <c r="H10" s="308">
        <v>0.11075591587804204</v>
      </c>
      <c r="I10" s="308">
        <v>9.4608539172447492E-2</v>
      </c>
      <c r="J10" s="357">
        <v>0.10776353732424228</v>
      </c>
    </row>
    <row r="11" spans="1:14" x14ac:dyDescent="0.3">
      <c r="A11" s="332"/>
      <c r="B11" s="322" t="s">
        <v>5</v>
      </c>
      <c r="C11" s="22" t="s">
        <v>88</v>
      </c>
      <c r="D11" s="308">
        <v>23.528337183056532</v>
      </c>
      <c r="E11" s="308">
        <v>17.213349081184749</v>
      </c>
      <c r="F11" s="308">
        <v>13.130134973103354</v>
      </c>
      <c r="G11" s="308">
        <v>8.2963311590419391</v>
      </c>
      <c r="H11" s="308">
        <v>6.1275854598045587</v>
      </c>
      <c r="I11" s="308">
        <v>3.9541171270959401</v>
      </c>
      <c r="J11" s="357">
        <v>5.0929669651630407</v>
      </c>
    </row>
    <row r="12" spans="1:14" x14ac:dyDescent="0.3">
      <c r="A12" s="332"/>
      <c r="B12" s="322"/>
      <c r="C12" s="22" t="s">
        <v>89</v>
      </c>
      <c r="D12" s="308">
        <v>0.42091145411047814</v>
      </c>
      <c r="E12" s="308">
        <v>0.56368479803915283</v>
      </c>
      <c r="F12" s="308">
        <v>0.4824283401219388</v>
      </c>
      <c r="G12" s="308">
        <v>0.39487722515172669</v>
      </c>
      <c r="H12" s="308">
        <v>0.26102660506365954</v>
      </c>
      <c r="I12" s="308">
        <v>0.23819544367031839</v>
      </c>
      <c r="J12" s="357">
        <v>0.306201649350684</v>
      </c>
    </row>
    <row r="13" spans="1:14" x14ac:dyDescent="0.3">
      <c r="A13" s="332"/>
      <c r="B13" s="322" t="s">
        <v>6</v>
      </c>
      <c r="C13" s="22" t="s">
        <v>88</v>
      </c>
      <c r="D13" s="308">
        <v>11.092222253477351</v>
      </c>
      <c r="E13" s="308">
        <v>8.8892090261637531</v>
      </c>
      <c r="F13" s="308">
        <v>7.2577206259852742</v>
      </c>
      <c r="G13" s="308">
        <v>3.9372349648111391</v>
      </c>
      <c r="H13" s="308">
        <v>3.1871263231647649</v>
      </c>
      <c r="I13" s="308">
        <v>2.2105432840601882</v>
      </c>
      <c r="J13" s="417">
        <f>+'39'!I9</f>
        <v>3.8990010528514398</v>
      </c>
    </row>
    <row r="14" spans="1:14" x14ac:dyDescent="0.3">
      <c r="A14" s="332"/>
      <c r="B14" s="322"/>
      <c r="C14" s="22" t="s">
        <v>89</v>
      </c>
      <c r="D14" s="308">
        <v>0.22459921973739327</v>
      </c>
      <c r="E14" s="308">
        <v>0.20064221121452863</v>
      </c>
      <c r="F14" s="308">
        <v>0.2116028706727828</v>
      </c>
      <c r="G14" s="308">
        <v>0.11940555867834522</v>
      </c>
      <c r="H14" s="308">
        <v>0.10191661602241223</v>
      </c>
      <c r="I14" s="308">
        <v>8.7973982438092665E-2</v>
      </c>
      <c r="J14" s="417">
        <f>+'40'!I10</f>
        <v>9.4608539172447492E-2</v>
      </c>
    </row>
    <row r="15" spans="1:14" x14ac:dyDescent="0.3">
      <c r="A15" s="332"/>
      <c r="B15" s="278"/>
      <c r="C15" s="278"/>
      <c r="D15" s="46"/>
      <c r="E15" s="330"/>
      <c r="F15" s="330"/>
      <c r="G15" s="18"/>
      <c r="H15" s="330"/>
      <c r="I15" s="488"/>
      <c r="J15" s="357"/>
    </row>
    <row r="16" spans="1:14" x14ac:dyDescent="0.3">
      <c r="A16" s="332" t="s">
        <v>28</v>
      </c>
      <c r="B16" s="345" t="s">
        <v>94</v>
      </c>
      <c r="C16" s="22" t="s">
        <v>88</v>
      </c>
      <c r="D16" s="308">
        <v>2.6396855922305535</v>
      </c>
      <c r="E16" s="308">
        <v>2.3522234495142222</v>
      </c>
      <c r="F16" s="308">
        <v>1.6992076580699609</v>
      </c>
      <c r="G16" s="308">
        <v>0.95756101642876479</v>
      </c>
      <c r="H16" s="308">
        <v>0.78474293498732861</v>
      </c>
      <c r="I16" s="308">
        <v>0.6597573745861528</v>
      </c>
      <c r="J16" s="357">
        <v>1.6466774024075939</v>
      </c>
      <c r="K16" s="34"/>
      <c r="L16" s="34"/>
      <c r="M16" s="34"/>
      <c r="N16" s="34"/>
    </row>
    <row r="17" spans="1:14" x14ac:dyDescent="0.3">
      <c r="A17" s="332"/>
      <c r="B17" s="322"/>
      <c r="C17" s="22" t="s">
        <v>89</v>
      </c>
      <c r="D17" s="308">
        <v>8.7247210355133401E-2</v>
      </c>
      <c r="E17" s="308">
        <v>8.2977719296720973E-2</v>
      </c>
      <c r="F17" s="308">
        <v>8.0284704934895368E-2</v>
      </c>
      <c r="G17" s="308">
        <v>4.5103103233298358E-2</v>
      </c>
      <c r="H17" s="308">
        <v>4.4797673132424165E-2</v>
      </c>
      <c r="I17" s="308">
        <v>4.0233965273470257E-2</v>
      </c>
      <c r="J17" s="357">
        <v>5.9118698191497475E-2</v>
      </c>
      <c r="K17" s="34"/>
      <c r="L17" s="34"/>
      <c r="M17" s="34"/>
      <c r="N17" s="34"/>
    </row>
    <row r="18" spans="1:14" x14ac:dyDescent="0.3">
      <c r="A18" s="332"/>
      <c r="B18" s="322" t="s">
        <v>5</v>
      </c>
      <c r="C18" s="22" t="s">
        <v>88</v>
      </c>
      <c r="D18" s="308">
        <v>6.8395891719536293</v>
      </c>
      <c r="E18" s="308">
        <v>5.1298226864725116</v>
      </c>
      <c r="F18" s="308">
        <v>3.8090383914254531</v>
      </c>
      <c r="G18" s="308">
        <v>2.2082494763638305</v>
      </c>
      <c r="H18" s="308">
        <v>1.6278306357155627</v>
      </c>
      <c r="I18" s="308">
        <v>0.97994136797355624</v>
      </c>
      <c r="J18" s="357">
        <v>1.5347044284701881</v>
      </c>
      <c r="K18" s="34"/>
      <c r="L18" s="34"/>
      <c r="M18" s="34"/>
      <c r="N18" s="34"/>
    </row>
    <row r="19" spans="1:14" x14ac:dyDescent="0.3">
      <c r="A19" s="332"/>
      <c r="B19" s="322"/>
      <c r="C19" s="22" t="s">
        <v>89</v>
      </c>
      <c r="D19" s="308">
        <v>0.15477875858918688</v>
      </c>
      <c r="E19" s="308">
        <v>0.17834151880237523</v>
      </c>
      <c r="F19" s="308">
        <v>0.17747844366291504</v>
      </c>
      <c r="G19" s="308">
        <v>0.12839145354421952</v>
      </c>
      <c r="H19" s="308">
        <v>9.1347351948155159E-2</v>
      </c>
      <c r="I19" s="308">
        <v>7.8961757435812907E-2</v>
      </c>
      <c r="J19" s="357">
        <v>0.12543601792073381</v>
      </c>
      <c r="K19" s="34"/>
      <c r="L19" s="34"/>
      <c r="M19" s="34"/>
      <c r="N19" s="34"/>
    </row>
    <row r="20" spans="1:14" x14ac:dyDescent="0.3">
      <c r="A20" s="332"/>
      <c r="B20" s="322" t="s">
        <v>6</v>
      </c>
      <c r="C20" s="22" t="s">
        <v>88</v>
      </c>
      <c r="D20" s="308">
        <v>3.1909859661363797</v>
      </c>
      <c r="E20" s="308">
        <v>2.7151095169492865</v>
      </c>
      <c r="F20" s="308">
        <v>1.9723477978093267</v>
      </c>
      <c r="G20" s="308">
        <v>1.1188028779829782</v>
      </c>
      <c r="H20" s="308">
        <v>0.89460138992411409</v>
      </c>
      <c r="I20" s="308">
        <v>0.70026788090299974</v>
      </c>
      <c r="J20" s="357">
        <f>+'39'!I11</f>
        <v>1.6341529999608055</v>
      </c>
      <c r="K20" s="34"/>
      <c r="L20" s="34"/>
      <c r="M20" s="34"/>
      <c r="N20" s="34"/>
    </row>
    <row r="21" spans="1:14" x14ac:dyDescent="0.3">
      <c r="A21" s="332"/>
      <c r="B21" s="322"/>
      <c r="C21" s="22" t="s">
        <v>89</v>
      </c>
      <c r="D21" s="308">
        <v>7.8782969605419986E-2</v>
      </c>
      <c r="E21" s="308">
        <v>7.576254468453579E-2</v>
      </c>
      <c r="F21" s="308">
        <v>7.4618404947441361E-2</v>
      </c>
      <c r="G21" s="308">
        <v>4.316102787587027E-2</v>
      </c>
      <c r="H21" s="308">
        <v>4.0621504498143092E-2</v>
      </c>
      <c r="I21" s="308">
        <v>3.6527512072149097E-2</v>
      </c>
      <c r="J21" s="357">
        <f>+'40'!I12</f>
        <v>0.23819544367031839</v>
      </c>
      <c r="K21" s="34"/>
      <c r="L21" s="34"/>
      <c r="M21" s="34"/>
      <c r="N21" s="34"/>
    </row>
    <row r="22" spans="1:14" x14ac:dyDescent="0.3">
      <c r="A22" s="332"/>
      <c r="B22" s="278"/>
      <c r="C22" s="278"/>
      <c r="D22" s="46"/>
      <c r="E22" s="330"/>
      <c r="F22" s="330"/>
      <c r="G22" s="46"/>
      <c r="H22" s="330"/>
      <c r="I22" s="488"/>
      <c r="J22" s="357"/>
      <c r="K22" s="34"/>
      <c r="L22" s="34"/>
      <c r="M22" s="34"/>
      <c r="N22" s="34"/>
    </row>
    <row r="23" spans="1:14" x14ac:dyDescent="0.3">
      <c r="A23" s="332" t="s">
        <v>29</v>
      </c>
      <c r="B23" s="345" t="s">
        <v>94</v>
      </c>
      <c r="C23" s="22" t="s">
        <v>88</v>
      </c>
      <c r="D23" s="308">
        <v>1.2344586715717496</v>
      </c>
      <c r="E23" s="308">
        <v>1.2268405899321957</v>
      </c>
      <c r="F23" s="308">
        <v>0.76629359378465178</v>
      </c>
      <c r="G23" s="308">
        <v>0.48473171595930359</v>
      </c>
      <c r="H23" s="308">
        <v>0.39941476122946362</v>
      </c>
      <c r="I23" s="308">
        <v>0.39666251047776541</v>
      </c>
      <c r="J23" s="357">
        <v>1.1493213152362207</v>
      </c>
      <c r="K23" s="34"/>
      <c r="L23" s="34"/>
      <c r="M23" s="34"/>
      <c r="N23" s="34"/>
    </row>
    <row r="24" spans="1:14" x14ac:dyDescent="0.3">
      <c r="A24" s="332"/>
      <c r="B24" s="322"/>
      <c r="C24" s="22" t="s">
        <v>89</v>
      </c>
      <c r="D24" s="308">
        <v>5.4568447025666496E-2</v>
      </c>
      <c r="E24" s="308">
        <v>5.83657173271264E-2</v>
      </c>
      <c r="F24" s="308">
        <v>4.4833882227979703E-2</v>
      </c>
      <c r="G24" s="308">
        <v>3.2524207335119196E-2</v>
      </c>
      <c r="H24" s="308">
        <v>2.9832740882629365E-2</v>
      </c>
      <c r="I24" s="308">
        <v>3.0741469388472734E-2</v>
      </c>
      <c r="J24" s="357">
        <v>4.921832938525128E-2</v>
      </c>
      <c r="K24" s="34"/>
      <c r="L24" s="34"/>
      <c r="M24" s="34"/>
      <c r="N24" s="34"/>
    </row>
    <row r="25" spans="1:14" x14ac:dyDescent="0.3">
      <c r="A25" s="332"/>
      <c r="B25" s="322" t="s">
        <v>5</v>
      </c>
      <c r="C25" s="22" t="s">
        <v>88</v>
      </c>
      <c r="D25" s="308">
        <v>3.0482472692194897</v>
      </c>
      <c r="E25" s="308">
        <v>2.463131140448247</v>
      </c>
      <c r="F25" s="308">
        <v>1.738449361313676</v>
      </c>
      <c r="G25" s="308">
        <v>0.93029386553037963</v>
      </c>
      <c r="H25" s="308">
        <v>0.71604542907181767</v>
      </c>
      <c r="I25" s="308">
        <v>0.41163019121543765</v>
      </c>
      <c r="J25" s="357">
        <v>0.75858612130939806</v>
      </c>
      <c r="K25" s="34"/>
      <c r="L25" s="34"/>
      <c r="M25" s="34"/>
      <c r="N25" s="34"/>
    </row>
    <row r="26" spans="1:14" x14ac:dyDescent="0.3">
      <c r="A26" s="332"/>
      <c r="B26" s="322"/>
      <c r="C26" s="22" t="s">
        <v>89</v>
      </c>
      <c r="D26" s="308">
        <v>9.0374526244171513E-2</v>
      </c>
      <c r="E26" s="308">
        <v>0.10535165008332129</v>
      </c>
      <c r="F26" s="308">
        <v>0.10657899991619113</v>
      </c>
      <c r="G26" s="308">
        <v>6.5820328278395235E-2</v>
      </c>
      <c r="H26" s="308">
        <v>5.5407437507948146E-2</v>
      </c>
      <c r="I26" s="308">
        <v>4.4966638723913759E-2</v>
      </c>
      <c r="J26" s="357">
        <v>7.3933502247477606E-2</v>
      </c>
      <c r="K26" s="34"/>
      <c r="L26" s="34"/>
      <c r="M26" s="34"/>
      <c r="N26" s="34"/>
    </row>
    <row r="27" spans="1:14" x14ac:dyDescent="0.3">
      <c r="A27" s="332"/>
      <c r="B27" s="322" t="s">
        <v>6</v>
      </c>
      <c r="C27" s="22" t="s">
        <v>88</v>
      </c>
      <c r="D27" s="308">
        <v>1.4725456450196679</v>
      </c>
      <c r="E27" s="308">
        <v>1.3883587132505169</v>
      </c>
      <c r="F27" s="308">
        <v>0.89214954895362286</v>
      </c>
      <c r="G27" s="308">
        <v>0.54217469455580247</v>
      </c>
      <c r="H27" s="308">
        <v>0.44067328738838735</v>
      </c>
      <c r="I27" s="308">
        <v>0.39855626012670031</v>
      </c>
      <c r="J27" s="357">
        <f>+'39'!I11</f>
        <v>1.6341529999608055</v>
      </c>
      <c r="K27" s="34"/>
      <c r="L27" s="34"/>
      <c r="M27" s="34"/>
      <c r="N27" s="34"/>
    </row>
    <row r="28" spans="1:14" x14ac:dyDescent="0.3">
      <c r="A28" s="332"/>
      <c r="B28" s="322"/>
      <c r="C28" s="22" t="s">
        <v>89</v>
      </c>
      <c r="D28" s="308">
        <v>4.8930777045507703E-2</v>
      </c>
      <c r="E28" s="308">
        <v>5.2683322721964118E-2</v>
      </c>
      <c r="F28" s="308">
        <v>4.2180789685202218E-2</v>
      </c>
      <c r="G28" s="308">
        <v>2.970556972533878E-2</v>
      </c>
      <c r="H28" s="308">
        <v>2.6890737152333085E-2</v>
      </c>
      <c r="I28" s="308">
        <v>2.7447859623012841E-2</v>
      </c>
      <c r="J28" s="357">
        <f>+'40'!I14</f>
        <v>8.7973982438092665E-2</v>
      </c>
    </row>
    <row r="29" spans="1:14" x14ac:dyDescent="0.3">
      <c r="A29" s="358"/>
      <c r="B29" s="69"/>
      <c r="C29" s="69"/>
      <c r="D29" s="69"/>
      <c r="E29" s="69"/>
      <c r="F29" s="69"/>
      <c r="G29" s="69"/>
      <c r="H29" s="70"/>
      <c r="I29" s="70"/>
      <c r="J29" s="124"/>
    </row>
    <row r="30" spans="1:14" x14ac:dyDescent="0.3">
      <c r="A30" s="650" t="s">
        <v>45</v>
      </c>
      <c r="B30" s="650"/>
      <c r="C30" s="650"/>
      <c r="D30" s="650"/>
      <c r="E30" s="650"/>
      <c r="F30" s="650"/>
      <c r="G30" s="650"/>
      <c r="H30" s="650"/>
      <c r="I30" s="650"/>
      <c r="J30" s="650"/>
    </row>
    <row r="31" spans="1:14" x14ac:dyDescent="0.3">
      <c r="A31" s="642" t="s">
        <v>136</v>
      </c>
      <c r="B31" s="642"/>
      <c r="C31" s="642"/>
      <c r="D31" s="642"/>
      <c r="E31" s="642"/>
      <c r="F31" s="642"/>
      <c r="G31" s="642"/>
      <c r="H31" s="642"/>
      <c r="I31" s="642"/>
      <c r="J31" s="642"/>
    </row>
    <row r="32" spans="1:14" x14ac:dyDescent="0.3">
      <c r="A32" s="642" t="s">
        <v>47</v>
      </c>
      <c r="B32" s="642"/>
      <c r="C32" s="642"/>
      <c r="D32" s="642"/>
      <c r="E32" s="642"/>
      <c r="F32" s="642"/>
      <c r="G32" s="642"/>
      <c r="H32" s="642"/>
      <c r="I32" s="642"/>
      <c r="J32" s="642"/>
    </row>
    <row r="33" spans="1:10" ht="30" customHeight="1" x14ac:dyDescent="0.3">
      <c r="A33" s="642" t="s">
        <v>48</v>
      </c>
      <c r="B33" s="642"/>
      <c r="C33" s="642"/>
      <c r="D33" s="642"/>
      <c r="E33" s="642"/>
      <c r="F33" s="642"/>
      <c r="G33" s="642"/>
      <c r="H33" s="642"/>
      <c r="I33" s="642"/>
      <c r="J33" s="642"/>
    </row>
    <row r="34" spans="1:10" ht="15.75" customHeight="1" x14ac:dyDescent="0.3">
      <c r="A34" s="647" t="s">
        <v>49</v>
      </c>
      <c r="B34" s="647"/>
      <c r="C34" s="647"/>
      <c r="D34" s="647"/>
      <c r="E34" s="647"/>
      <c r="F34" s="647"/>
      <c r="G34" s="647"/>
      <c r="H34" s="647"/>
      <c r="I34" s="647"/>
      <c r="J34" s="551"/>
    </row>
    <row r="35" spans="1:10" ht="56.25" customHeight="1" x14ac:dyDescent="0.3">
      <c r="A35" s="637" t="s">
        <v>435</v>
      </c>
      <c r="B35" s="637"/>
      <c r="C35" s="637"/>
      <c r="D35" s="637"/>
      <c r="E35" s="637"/>
      <c r="F35" s="637"/>
      <c r="G35" s="637"/>
      <c r="H35" s="637"/>
      <c r="I35" s="637"/>
      <c r="J35" s="637"/>
    </row>
    <row r="36" spans="1:10" s="281" customFormat="1" ht="68.25" customHeight="1" x14ac:dyDescent="0.3">
      <c r="A36" s="647" t="s">
        <v>440</v>
      </c>
      <c r="B36" s="647"/>
      <c r="C36" s="647"/>
      <c r="D36" s="647"/>
      <c r="E36" s="647"/>
      <c r="F36" s="647"/>
      <c r="G36" s="647"/>
      <c r="H36" s="647"/>
      <c r="I36" s="647"/>
      <c r="J36" s="647"/>
    </row>
    <row r="37" spans="1:10" x14ac:dyDescent="0.3">
      <c r="A37" s="637" t="s">
        <v>441</v>
      </c>
      <c r="B37" s="637"/>
      <c r="C37" s="637"/>
      <c r="D37" s="637"/>
      <c r="E37" s="637"/>
      <c r="F37" s="637"/>
      <c r="G37" s="637"/>
      <c r="H37" s="637"/>
      <c r="I37" s="637"/>
      <c r="J37" s="637"/>
    </row>
    <row r="46" spans="1:10" x14ac:dyDescent="0.3">
      <c r="B46" s="331"/>
    </row>
    <row r="47" spans="1:10" x14ac:dyDescent="0.3">
      <c r="B47" s="331"/>
    </row>
    <row r="48" spans="1:10" x14ac:dyDescent="0.3">
      <c r="B48" s="331"/>
    </row>
  </sheetData>
  <mergeCells count="11">
    <mergeCell ref="A37:J37"/>
    <mergeCell ref="A35:J35"/>
    <mergeCell ref="A34:I34"/>
    <mergeCell ref="A3:J3"/>
    <mergeCell ref="A4:J4"/>
    <mergeCell ref="A5:J5"/>
    <mergeCell ref="A30:J30"/>
    <mergeCell ref="A31:J31"/>
    <mergeCell ref="A32:J32"/>
    <mergeCell ref="A33:J33"/>
    <mergeCell ref="A36:J36"/>
  </mergeCells>
  <conditionalFormatting sqref="C38 C41:C43">
    <cfRule type="cellIs" dxfId="80" priority="4" operator="greaterThan">
      <formula>1.96</formula>
    </cfRule>
  </conditionalFormatting>
  <conditionalFormatting sqref="B46:B48">
    <cfRule type="cellIs" dxfId="79" priority="3" operator="greaterThan">
      <formula>1.96</formula>
    </cfRule>
  </conditionalFormatting>
  <conditionalFormatting sqref="C36">
    <cfRule type="cellIs" dxfId="78" priority="1" operator="greaterThan">
      <formula>1.96</formula>
    </cfRule>
  </conditionalFormatting>
  <hyperlinks>
    <hyperlink ref="A1" location="Indice!A1" display="Indice" xr:uid="{1FB7237F-FDC0-4AE0-B34D-12CB7DFB32D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43"/>
  <dimension ref="A1:BH202"/>
  <sheetViews>
    <sheetView zoomScaleNormal="100" workbookViewId="0">
      <selection activeCell="B1" sqref="B1"/>
    </sheetView>
  </sheetViews>
  <sheetFormatPr baseColWidth="10" defaultColWidth="11.5546875" defaultRowHeight="13.8" x14ac:dyDescent="0.3"/>
  <cols>
    <col min="1" max="1" width="18.6640625" style="331" customWidth="1"/>
    <col min="2" max="2" width="12.5546875" style="331" customWidth="1"/>
    <col min="3" max="9" width="7.6640625" style="331" customWidth="1"/>
    <col min="10" max="10" width="11.5546875" style="331" customWidth="1"/>
    <col min="11" max="11" width="18.6640625" style="331" customWidth="1"/>
    <col min="12" max="12" width="12.5546875" style="331" customWidth="1"/>
    <col min="13" max="19" width="11.5546875" style="331" customWidth="1"/>
    <col min="20" max="21" width="7.6640625" style="331" customWidth="1"/>
    <col min="22" max="16384" width="11.5546875" style="331"/>
  </cols>
  <sheetData>
    <row r="1" spans="1:31" x14ac:dyDescent="0.3">
      <c r="A1" s="548" t="s">
        <v>257</v>
      </c>
    </row>
    <row r="3" spans="1:31" ht="13.2" customHeight="1" x14ac:dyDescent="0.3">
      <c r="A3" s="649" t="s">
        <v>221</v>
      </c>
      <c r="B3" s="649"/>
      <c r="C3" s="649"/>
      <c r="D3" s="649"/>
      <c r="E3" s="649"/>
      <c r="F3" s="649"/>
      <c r="G3" s="649"/>
      <c r="H3" s="649"/>
      <c r="I3" s="649"/>
      <c r="J3" s="560"/>
      <c r="K3" s="649" t="s">
        <v>222</v>
      </c>
      <c r="L3" s="649"/>
      <c r="M3" s="649"/>
      <c r="N3" s="649"/>
      <c r="O3" s="649"/>
      <c r="P3" s="649"/>
      <c r="Q3" s="649"/>
      <c r="R3" s="560"/>
      <c r="S3" s="558"/>
      <c r="U3" s="558"/>
      <c r="V3" s="558"/>
      <c r="W3" s="558"/>
      <c r="X3" s="558"/>
      <c r="Y3" s="558"/>
      <c r="Z3" s="558"/>
      <c r="AA3" s="558"/>
      <c r="AB3" s="558"/>
      <c r="AC3" s="558"/>
      <c r="AD3" s="558"/>
      <c r="AE3" s="558"/>
    </row>
    <row r="4" spans="1:31" ht="13.2" customHeight="1" x14ac:dyDescent="0.3">
      <c r="A4" s="649" t="s">
        <v>243</v>
      </c>
      <c r="B4" s="649"/>
      <c r="C4" s="649"/>
      <c r="D4" s="649"/>
      <c r="E4" s="649"/>
      <c r="F4" s="649"/>
      <c r="G4" s="649"/>
      <c r="H4" s="649"/>
      <c r="I4" s="649"/>
      <c r="J4" s="560"/>
      <c r="K4" s="649" t="s">
        <v>243</v>
      </c>
      <c r="L4" s="649"/>
      <c r="M4" s="649"/>
      <c r="N4" s="649"/>
      <c r="O4" s="649"/>
      <c r="P4" s="649"/>
      <c r="Q4" s="649"/>
      <c r="R4" s="560"/>
      <c r="S4" s="558"/>
      <c r="U4" s="558"/>
      <c r="V4" s="558"/>
      <c r="W4" s="558"/>
      <c r="X4" s="558"/>
      <c r="Y4" s="558"/>
      <c r="Z4" s="558"/>
      <c r="AA4" s="558"/>
      <c r="AB4" s="558"/>
      <c r="AC4" s="558"/>
      <c r="AD4" s="558"/>
      <c r="AE4" s="558"/>
    </row>
    <row r="5" spans="1:31" x14ac:dyDescent="0.3">
      <c r="A5" s="642" t="s">
        <v>156</v>
      </c>
      <c r="B5" s="642"/>
      <c r="C5" s="642"/>
      <c r="D5" s="642"/>
      <c r="E5" s="642"/>
      <c r="F5" s="642"/>
      <c r="G5" s="642"/>
      <c r="H5" s="642"/>
      <c r="I5" s="642"/>
      <c r="J5" s="559"/>
      <c r="K5" s="642" t="s">
        <v>2</v>
      </c>
      <c r="L5" s="642"/>
      <c r="M5" s="642"/>
      <c r="N5" s="642"/>
      <c r="O5" s="642"/>
      <c r="P5" s="642"/>
      <c r="Q5" s="642"/>
      <c r="R5" s="559"/>
      <c r="S5" s="561"/>
      <c r="U5" s="561"/>
      <c r="V5" s="561"/>
      <c r="W5" s="561"/>
      <c r="X5" s="561"/>
      <c r="Y5" s="561"/>
      <c r="Z5" s="561"/>
      <c r="AA5" s="561"/>
      <c r="AB5" s="561"/>
      <c r="AC5" s="561"/>
      <c r="AD5" s="561"/>
      <c r="AE5" s="561"/>
    </row>
    <row r="6" spans="1:31" x14ac:dyDescent="0.3">
      <c r="A6" s="11"/>
      <c r="B6" s="11"/>
      <c r="C6" s="43"/>
      <c r="D6" s="43"/>
      <c r="E6" s="43"/>
      <c r="F6" s="560"/>
      <c r="G6" s="560"/>
      <c r="H6" s="560"/>
      <c r="I6" s="560"/>
      <c r="J6" s="560"/>
      <c r="K6" s="11"/>
      <c r="L6" s="11"/>
      <c r="M6" s="43"/>
      <c r="N6" s="43"/>
      <c r="O6" s="43"/>
      <c r="P6" s="559"/>
    </row>
    <row r="7" spans="1:31" ht="13.2" customHeight="1" x14ac:dyDescent="0.3">
      <c r="A7" s="365" t="s">
        <v>41</v>
      </c>
      <c r="B7" s="75"/>
      <c r="C7" s="75">
        <v>2006</v>
      </c>
      <c r="D7" s="75">
        <v>2009</v>
      </c>
      <c r="E7" s="75">
        <v>2011</v>
      </c>
      <c r="F7" s="75">
        <v>2013</v>
      </c>
      <c r="G7" s="75">
        <v>2015</v>
      </c>
      <c r="H7" s="75">
        <v>2017</v>
      </c>
      <c r="I7" s="226">
        <v>2020</v>
      </c>
      <c r="J7" s="560"/>
      <c r="K7" s="365" t="s">
        <v>41</v>
      </c>
      <c r="L7" s="75"/>
      <c r="M7" s="75">
        <v>2006</v>
      </c>
      <c r="N7" s="75">
        <v>2009</v>
      </c>
      <c r="O7" s="75">
        <v>2011</v>
      </c>
      <c r="P7" s="75">
        <v>2013</v>
      </c>
      <c r="Q7" s="75">
        <v>2015</v>
      </c>
      <c r="R7" s="75">
        <v>2017</v>
      </c>
      <c r="S7" s="226">
        <v>2020</v>
      </c>
      <c r="U7" s="557"/>
      <c r="V7" s="522"/>
      <c r="W7" s="522"/>
      <c r="X7" s="522"/>
      <c r="Y7" s="522"/>
      <c r="Z7" s="522"/>
      <c r="AA7" s="522"/>
      <c r="AB7" s="522"/>
      <c r="AC7" s="522"/>
      <c r="AD7" s="522"/>
      <c r="AE7" s="522"/>
    </row>
    <row r="8" spans="1:31" ht="13.2" customHeight="1" x14ac:dyDescent="0.3">
      <c r="A8" s="332"/>
      <c r="B8" s="560"/>
      <c r="C8" s="560"/>
      <c r="D8" s="560"/>
      <c r="E8" s="560"/>
      <c r="F8" s="560"/>
      <c r="G8" s="560"/>
      <c r="H8" s="560"/>
      <c r="I8" s="428"/>
      <c r="J8" s="560"/>
      <c r="K8" s="332"/>
      <c r="L8" s="560"/>
      <c r="M8" s="560"/>
      <c r="N8" s="560"/>
      <c r="O8" s="560"/>
      <c r="P8" s="560"/>
      <c r="Q8" s="560"/>
      <c r="R8" s="560"/>
      <c r="S8" s="428"/>
      <c r="U8" s="557"/>
      <c r="V8" s="522"/>
      <c r="W8" s="522"/>
      <c r="X8" s="522"/>
      <c r="Y8" s="522"/>
      <c r="Z8" s="522"/>
      <c r="AA8" s="522"/>
      <c r="AB8" s="522"/>
      <c r="AC8" s="522"/>
      <c r="AD8" s="522"/>
      <c r="AE8" s="522"/>
    </row>
    <row r="9" spans="1:31" x14ac:dyDescent="0.3">
      <c r="A9" s="105" t="s">
        <v>109</v>
      </c>
      <c r="B9" s="331" t="s">
        <v>88</v>
      </c>
      <c r="C9" s="312">
        <v>11.849564260935781</v>
      </c>
      <c r="D9" s="312">
        <v>6.9485261376792229</v>
      </c>
      <c r="E9" s="312">
        <v>6.1288266617323544</v>
      </c>
      <c r="F9" s="312">
        <v>3.8105066783098813</v>
      </c>
      <c r="G9" s="312">
        <v>1.7180345530801493</v>
      </c>
      <c r="H9" s="312">
        <v>2.1880925293894578</v>
      </c>
      <c r="I9" s="412">
        <v>5.788737320741518</v>
      </c>
      <c r="K9" s="105" t="s">
        <v>109</v>
      </c>
      <c r="L9" s="331" t="s">
        <v>88</v>
      </c>
      <c r="M9" s="562">
        <v>5602</v>
      </c>
      <c r="N9" s="57">
        <v>3121</v>
      </c>
      <c r="O9" s="57">
        <v>2981</v>
      </c>
      <c r="P9" s="57">
        <v>1920</v>
      </c>
      <c r="Q9" s="336">
        <v>893</v>
      </c>
      <c r="R9" s="336">
        <v>1154</v>
      </c>
      <c r="S9" s="430">
        <v>4634</v>
      </c>
      <c r="U9" s="557"/>
      <c r="V9" s="522"/>
      <c r="W9" s="522"/>
      <c r="X9" s="522"/>
      <c r="Y9" s="522"/>
      <c r="Z9" s="522"/>
      <c r="AA9" s="522"/>
      <c r="AB9" s="522"/>
      <c r="AC9" s="522"/>
      <c r="AD9" s="522"/>
      <c r="AE9" s="522"/>
    </row>
    <row r="10" spans="1:31" x14ac:dyDescent="0.3">
      <c r="A10" s="105"/>
      <c r="B10" s="331" t="s">
        <v>89</v>
      </c>
      <c r="C10" s="312">
        <v>2.5644443141315563</v>
      </c>
      <c r="D10" s="312">
        <v>1.1988439709128542</v>
      </c>
      <c r="E10" s="312">
        <v>0.64272747919512396</v>
      </c>
      <c r="F10" s="312">
        <v>0.5274976893947585</v>
      </c>
      <c r="G10" s="312">
        <v>0.56775716141079968</v>
      </c>
      <c r="H10" s="312">
        <v>0.33992386140092345</v>
      </c>
      <c r="I10" s="412">
        <v>0.52162282367535417</v>
      </c>
      <c r="K10" s="105"/>
      <c r="L10" s="331" t="s">
        <v>89</v>
      </c>
      <c r="M10" s="562">
        <v>1300.4881684161821</v>
      </c>
      <c r="N10" s="57">
        <v>524.97755054042887</v>
      </c>
      <c r="O10" s="57">
        <v>475.1985088434281</v>
      </c>
      <c r="P10" s="57">
        <v>298.82720494074567</v>
      </c>
      <c r="Q10" s="336">
        <v>308.9759969102239</v>
      </c>
      <c r="R10" s="336">
        <v>179.74542281036418</v>
      </c>
      <c r="S10" s="430">
        <v>482.27917226436386</v>
      </c>
      <c r="U10" s="557"/>
      <c r="V10" s="522"/>
      <c r="W10" s="522"/>
      <c r="X10" s="522"/>
      <c r="Y10" s="522"/>
      <c r="Z10" s="522"/>
      <c r="AA10" s="522"/>
      <c r="AB10" s="522"/>
      <c r="AC10" s="522"/>
      <c r="AD10" s="522"/>
      <c r="AE10" s="522"/>
    </row>
    <row r="11" spans="1:31" x14ac:dyDescent="0.3">
      <c r="A11" s="105" t="s">
        <v>97</v>
      </c>
      <c r="B11" s="331" t="s">
        <v>88</v>
      </c>
      <c r="C11" s="312">
        <v>8.9342814174538976</v>
      </c>
      <c r="D11" s="312">
        <v>7.2846646865718307</v>
      </c>
      <c r="E11" s="312">
        <v>5.5247534468377406</v>
      </c>
      <c r="F11" s="312">
        <v>1.989709966762282</v>
      </c>
      <c r="G11" s="312">
        <v>2.1171343295913414</v>
      </c>
      <c r="H11" s="312">
        <v>1.8883847459814738</v>
      </c>
      <c r="I11" s="412">
        <v>6.327442285118039</v>
      </c>
      <c r="K11" s="105" t="s">
        <v>97</v>
      </c>
      <c r="L11" s="331" t="s">
        <v>88</v>
      </c>
      <c r="M11" s="562">
        <v>6119</v>
      </c>
      <c r="N11" s="57">
        <v>5592</v>
      </c>
      <c r="O11" s="57">
        <v>4504</v>
      </c>
      <c r="P11" s="57">
        <v>1748</v>
      </c>
      <c r="Q11" s="336">
        <v>2050</v>
      </c>
      <c r="R11" s="336">
        <v>1902</v>
      </c>
      <c r="S11" s="430">
        <v>7762</v>
      </c>
    </row>
    <row r="12" spans="1:31" x14ac:dyDescent="0.3">
      <c r="A12" s="105"/>
      <c r="B12" s="331" t="s">
        <v>89</v>
      </c>
      <c r="C12" s="312">
        <v>1.4741909787211565</v>
      </c>
      <c r="D12" s="312">
        <v>1.0055109894048013</v>
      </c>
      <c r="E12" s="312">
        <v>0.57027365683071396</v>
      </c>
      <c r="F12" s="312">
        <v>0.31635746296316336</v>
      </c>
      <c r="G12" s="312">
        <v>0.43061274560652324</v>
      </c>
      <c r="H12" s="312">
        <v>0.24187712947600612</v>
      </c>
      <c r="I12" s="412">
        <v>0.52239126643912481</v>
      </c>
      <c r="K12" s="105"/>
      <c r="L12" s="331" t="s">
        <v>89</v>
      </c>
      <c r="M12" s="562">
        <v>942.90907504887446</v>
      </c>
      <c r="N12" s="57">
        <v>942.05569797928501</v>
      </c>
      <c r="O12" s="57">
        <v>430.04944967604206</v>
      </c>
      <c r="P12" s="57">
        <v>257.73900991739993</v>
      </c>
      <c r="Q12" s="336">
        <v>401.59711758335436</v>
      </c>
      <c r="R12" s="336">
        <v>271.09185305499835</v>
      </c>
      <c r="S12" s="430">
        <v>700.24614719873091</v>
      </c>
    </row>
    <row r="13" spans="1:31" x14ac:dyDescent="0.3">
      <c r="A13" s="105" t="s">
        <v>98</v>
      </c>
      <c r="B13" s="331" t="s">
        <v>88</v>
      </c>
      <c r="C13" s="312">
        <v>3.5906328550065223</v>
      </c>
      <c r="D13" s="312">
        <v>2.5545595641569796</v>
      </c>
      <c r="E13" s="312">
        <v>1.9910984560520824</v>
      </c>
      <c r="F13" s="312">
        <v>1.0169334934734118</v>
      </c>
      <c r="G13" s="312">
        <v>1.4421610891544943</v>
      </c>
      <c r="H13" s="312">
        <v>1.4009422940022498</v>
      </c>
      <c r="I13" s="412">
        <v>3.974128279856953</v>
      </c>
      <c r="K13" s="105" t="s">
        <v>98</v>
      </c>
      <c r="L13" s="331" t="s">
        <v>88</v>
      </c>
      <c r="M13" s="562">
        <v>4514</v>
      </c>
      <c r="N13" s="57">
        <v>3226</v>
      </c>
      <c r="O13" s="57">
        <v>2881</v>
      </c>
      <c r="P13" s="57">
        <v>1541</v>
      </c>
      <c r="Q13" s="336">
        <v>2412</v>
      </c>
      <c r="R13" s="336">
        <v>2578</v>
      </c>
      <c r="S13" s="430">
        <v>8768</v>
      </c>
      <c r="T13" s="29"/>
      <c r="U13" s="557"/>
      <c r="V13" s="23"/>
      <c r="W13" s="23"/>
      <c r="X13" s="23"/>
      <c r="Y13" s="23"/>
      <c r="Z13" s="23"/>
      <c r="AA13" s="23"/>
      <c r="AB13" s="23"/>
      <c r="AC13" s="23"/>
      <c r="AD13" s="23"/>
      <c r="AE13" s="23"/>
    </row>
    <row r="14" spans="1:31" x14ac:dyDescent="0.3">
      <c r="A14" s="105"/>
      <c r="B14" s="331" t="s">
        <v>89</v>
      </c>
      <c r="C14" s="312">
        <v>0.84123280256915545</v>
      </c>
      <c r="D14" s="312">
        <v>0.64565378635048032</v>
      </c>
      <c r="E14" s="312">
        <v>0.44482522932496033</v>
      </c>
      <c r="F14" s="312">
        <v>0.22109890731721576</v>
      </c>
      <c r="G14" s="312">
        <v>0.30179803039050496</v>
      </c>
      <c r="H14" s="312">
        <v>0.30160822207540977</v>
      </c>
      <c r="I14" s="412">
        <v>0.5097079507561797</v>
      </c>
      <c r="K14" s="105"/>
      <c r="L14" s="331" t="s">
        <v>89</v>
      </c>
      <c r="M14" s="562">
        <v>1090.2104495199192</v>
      </c>
      <c r="N14" s="57">
        <v>844.74662883794144</v>
      </c>
      <c r="O14" s="57">
        <v>638.32002013128727</v>
      </c>
      <c r="P14" s="57">
        <v>321.96040129183586</v>
      </c>
      <c r="Q14" s="336">
        <v>483.24952997919019</v>
      </c>
      <c r="R14" s="336">
        <v>530.84234137627857</v>
      </c>
      <c r="S14" s="430">
        <v>1142.9958111219939</v>
      </c>
      <c r="T14" s="29"/>
      <c r="U14" s="557"/>
      <c r="V14" s="23"/>
      <c r="W14" s="23"/>
      <c r="X14" s="23"/>
      <c r="Y14" s="23"/>
      <c r="Z14" s="23"/>
      <c r="AA14" s="23"/>
      <c r="AB14" s="23"/>
      <c r="AC14" s="23"/>
      <c r="AD14" s="23"/>
      <c r="AE14" s="23"/>
    </row>
    <row r="15" spans="1:31" x14ac:dyDescent="0.3">
      <c r="A15" s="105" t="s">
        <v>99</v>
      </c>
      <c r="B15" s="331" t="s">
        <v>88</v>
      </c>
      <c r="C15" s="312">
        <v>8.1856565176022844</v>
      </c>
      <c r="D15" s="312">
        <v>9.5325535329583744</v>
      </c>
      <c r="E15" s="312">
        <v>4.9502248329997656</v>
      </c>
      <c r="F15" s="312">
        <v>1.7144749579660672</v>
      </c>
      <c r="G15" s="312">
        <v>1.440329218106996</v>
      </c>
      <c r="H15" s="312">
        <v>2.1010620753347848</v>
      </c>
      <c r="I15" s="412">
        <v>3.9366410435592822</v>
      </c>
      <c r="K15" s="105" t="s">
        <v>99</v>
      </c>
      <c r="L15" s="331" t="s">
        <v>88</v>
      </c>
      <c r="M15" s="562">
        <v>5506</v>
      </c>
      <c r="N15" s="57">
        <v>6593</v>
      </c>
      <c r="O15" s="57">
        <v>3809</v>
      </c>
      <c r="P15" s="57">
        <v>1346</v>
      </c>
      <c r="Q15" s="336">
        <v>1162</v>
      </c>
      <c r="R15" s="336">
        <v>1911</v>
      </c>
      <c r="S15" s="430">
        <v>4056</v>
      </c>
      <c r="T15" s="29"/>
      <c r="U15" s="557"/>
      <c r="V15" s="23"/>
      <c r="W15" s="23"/>
      <c r="X15" s="23"/>
      <c r="Y15" s="23"/>
      <c r="Z15" s="23"/>
      <c r="AA15" s="23"/>
      <c r="AB15" s="23"/>
      <c r="AC15" s="23"/>
      <c r="AD15" s="23"/>
      <c r="AE15" s="23"/>
    </row>
    <row r="16" spans="1:31" x14ac:dyDescent="0.3">
      <c r="A16" s="105"/>
      <c r="B16" s="331" t="s">
        <v>89</v>
      </c>
      <c r="C16" s="312">
        <v>1.4782770482469711</v>
      </c>
      <c r="D16" s="312">
        <v>1.3581403203873554</v>
      </c>
      <c r="E16" s="312">
        <v>0.54922058468180868</v>
      </c>
      <c r="F16" s="312">
        <v>0.32517987875436799</v>
      </c>
      <c r="G16" s="312">
        <v>0.26870083870480571</v>
      </c>
      <c r="H16" s="312">
        <v>0.3465015120300669</v>
      </c>
      <c r="I16" s="412">
        <v>0.48986488566817893</v>
      </c>
      <c r="K16" s="105"/>
      <c r="L16" s="331" t="s">
        <v>89</v>
      </c>
      <c r="M16" s="562">
        <v>976.53935018160041</v>
      </c>
      <c r="N16" s="57">
        <v>927.01555182927393</v>
      </c>
      <c r="O16" s="57">
        <v>490.07034500728111</v>
      </c>
      <c r="P16" s="57">
        <v>251.33074558867827</v>
      </c>
      <c r="Q16" s="336">
        <v>232.49348577014652</v>
      </c>
      <c r="R16" s="336">
        <v>324.23669337897792</v>
      </c>
      <c r="S16" s="430">
        <v>552.23720317579887</v>
      </c>
      <c r="T16" s="29"/>
      <c r="U16" s="557"/>
      <c r="V16" s="23"/>
      <c r="W16" s="23"/>
      <c r="X16" s="23"/>
      <c r="Y16" s="23"/>
      <c r="Z16" s="23"/>
      <c r="AA16" s="23"/>
      <c r="AB16" s="23"/>
      <c r="AC16" s="23"/>
      <c r="AD16" s="23"/>
      <c r="AE16" s="23"/>
    </row>
    <row r="17" spans="1:31" x14ac:dyDescent="0.3">
      <c r="A17" s="105" t="s">
        <v>100</v>
      </c>
      <c r="B17" s="331" t="s">
        <v>88</v>
      </c>
      <c r="C17" s="312">
        <v>14.378736926184674</v>
      </c>
      <c r="D17" s="312">
        <v>10.543205583567223</v>
      </c>
      <c r="E17" s="312">
        <v>9.5262658458843283</v>
      </c>
      <c r="F17" s="312">
        <v>4.446987617196104</v>
      </c>
      <c r="G17" s="312">
        <v>3.5224954057281863</v>
      </c>
      <c r="H17" s="312">
        <v>2.4558875889079332</v>
      </c>
      <c r="I17" s="412">
        <v>3.854170041360244</v>
      </c>
      <c r="K17" s="105" t="s">
        <v>100</v>
      </c>
      <c r="L17" s="331" t="s">
        <v>88</v>
      </c>
      <c r="M17" s="562">
        <v>24842</v>
      </c>
      <c r="N17" s="57">
        <v>21224</v>
      </c>
      <c r="O17" s="57">
        <v>19576</v>
      </c>
      <c r="P17" s="57">
        <v>9287</v>
      </c>
      <c r="Q17" s="336">
        <v>7993</v>
      </c>
      <c r="R17" s="336">
        <v>5932</v>
      </c>
      <c r="S17" s="430">
        <v>10707</v>
      </c>
      <c r="T17" s="29"/>
      <c r="U17" s="557"/>
      <c r="V17" s="23"/>
      <c r="W17" s="23"/>
      <c r="X17" s="23"/>
      <c r="Y17" s="23"/>
      <c r="Z17" s="23"/>
      <c r="AA17" s="23"/>
      <c r="AB17" s="23"/>
      <c r="AC17" s="23"/>
      <c r="AD17" s="23"/>
      <c r="AE17" s="23"/>
    </row>
    <row r="18" spans="1:31" x14ac:dyDescent="0.3">
      <c r="A18" s="105"/>
      <c r="B18" s="331" t="s">
        <v>89</v>
      </c>
      <c r="C18" s="312">
        <v>1.1670539899522021</v>
      </c>
      <c r="D18" s="312">
        <v>0.87364367788958541</v>
      </c>
      <c r="E18" s="312">
        <v>0.89336067929971263</v>
      </c>
      <c r="F18" s="312">
        <v>0.5877377990162842</v>
      </c>
      <c r="G18" s="312">
        <v>0.34646190595333198</v>
      </c>
      <c r="H18" s="312">
        <v>0.31829437783140258</v>
      </c>
      <c r="I18" s="412">
        <v>0.41416119533187129</v>
      </c>
      <c r="K18" s="105"/>
      <c r="L18" s="331" t="s">
        <v>89</v>
      </c>
      <c r="M18" s="562">
        <v>2157.5440704866155</v>
      </c>
      <c r="N18" s="57">
        <v>1948.7222050717444</v>
      </c>
      <c r="O18" s="57">
        <v>2294.6376728763844</v>
      </c>
      <c r="P18" s="57">
        <v>1260.355302638462</v>
      </c>
      <c r="Q18" s="336">
        <v>838.14793459942337</v>
      </c>
      <c r="R18" s="336">
        <v>853.4250835662574</v>
      </c>
      <c r="S18" s="430">
        <v>1127.2790401813716</v>
      </c>
      <c r="T18" s="29"/>
      <c r="U18" s="557"/>
      <c r="V18" s="23"/>
      <c r="W18" s="23"/>
      <c r="X18" s="23"/>
      <c r="Y18" s="23"/>
      <c r="Z18" s="23"/>
      <c r="AA18" s="23"/>
      <c r="AB18" s="23"/>
      <c r="AC18" s="23"/>
      <c r="AD18" s="23"/>
      <c r="AE18" s="23"/>
    </row>
    <row r="19" spans="1:31" x14ac:dyDescent="0.3">
      <c r="A19" s="105" t="s">
        <v>101</v>
      </c>
      <c r="B19" s="331" t="s">
        <v>88</v>
      </c>
      <c r="C19" s="312">
        <v>10.847244719182838</v>
      </c>
      <c r="D19" s="312">
        <v>8.0309478534705665</v>
      </c>
      <c r="E19" s="312">
        <v>7.6474303235549863</v>
      </c>
      <c r="F19" s="312">
        <v>3.9060411003780668</v>
      </c>
      <c r="G19" s="312">
        <v>2.8549545787310446</v>
      </c>
      <c r="H19" s="312">
        <v>1.5655539738647812</v>
      </c>
      <c r="I19" s="412">
        <v>4.3667878602768857</v>
      </c>
      <c r="K19" s="105" t="s">
        <v>101</v>
      </c>
      <c r="L19" s="331" t="s">
        <v>88</v>
      </c>
      <c r="M19" s="562">
        <v>49221</v>
      </c>
      <c r="N19" s="57">
        <v>39911</v>
      </c>
      <c r="O19" s="57">
        <v>41776</v>
      </c>
      <c r="P19" s="57">
        <v>22058</v>
      </c>
      <c r="Q19" s="336">
        <v>16886</v>
      </c>
      <c r="R19" s="336">
        <v>9788</v>
      </c>
      <c r="S19" s="430">
        <v>29738</v>
      </c>
      <c r="T19" s="29"/>
      <c r="U19" s="557"/>
      <c r="V19" s="23"/>
      <c r="W19" s="23"/>
      <c r="X19" s="23"/>
      <c r="Y19" s="23"/>
      <c r="Z19" s="23"/>
      <c r="AA19" s="23"/>
      <c r="AB19" s="23"/>
      <c r="AC19" s="23"/>
      <c r="AD19" s="23"/>
      <c r="AE19" s="23"/>
    </row>
    <row r="20" spans="1:31" x14ac:dyDescent="0.3">
      <c r="A20" s="105"/>
      <c r="B20" s="331" t="s">
        <v>89</v>
      </c>
      <c r="C20" s="312">
        <v>0.7120011675349962</v>
      </c>
      <c r="D20" s="312">
        <v>0.61825373405123585</v>
      </c>
      <c r="E20" s="312">
        <v>0.67272034078210274</v>
      </c>
      <c r="F20" s="312">
        <v>0.30798568366899431</v>
      </c>
      <c r="G20" s="312">
        <v>0.29384458396283258</v>
      </c>
      <c r="H20" s="312">
        <v>0.20059346953148852</v>
      </c>
      <c r="I20" s="412">
        <v>0.32106010185129813</v>
      </c>
      <c r="K20" s="105"/>
      <c r="L20" s="331" t="s">
        <v>89</v>
      </c>
      <c r="M20" s="562">
        <v>3424.4117222043337</v>
      </c>
      <c r="N20" s="57">
        <v>3420.318909372887</v>
      </c>
      <c r="O20" s="57">
        <v>4248.5651125848381</v>
      </c>
      <c r="P20" s="57">
        <v>1852.2449256635757</v>
      </c>
      <c r="Q20" s="336">
        <v>1766.6270557740138</v>
      </c>
      <c r="R20" s="336">
        <v>1253.4431784438023</v>
      </c>
      <c r="S20" s="430">
        <v>2257.4876816503943</v>
      </c>
      <c r="T20" s="29"/>
      <c r="U20" s="557"/>
      <c r="V20" s="23"/>
      <c r="W20" s="23"/>
      <c r="X20" s="23"/>
      <c r="Y20" s="23"/>
      <c r="Z20" s="23"/>
      <c r="AA20" s="23"/>
      <c r="AB20" s="23"/>
      <c r="AC20" s="23"/>
      <c r="AD20" s="23"/>
      <c r="AE20" s="23"/>
    </row>
    <row r="21" spans="1:31" x14ac:dyDescent="0.3">
      <c r="A21" s="105" t="s">
        <v>50</v>
      </c>
      <c r="B21" s="331" t="s">
        <v>88</v>
      </c>
      <c r="C21" s="312">
        <v>6.4096830116039634</v>
      </c>
      <c r="D21" s="312">
        <v>5.3294272802778817</v>
      </c>
      <c r="E21" s="312">
        <v>4.8055634331261183</v>
      </c>
      <c r="F21" s="312">
        <v>2.2183558674642065</v>
      </c>
      <c r="G21" s="312">
        <v>1.9211963409295145</v>
      </c>
      <c r="H21" s="312">
        <v>1.4953657805094303</v>
      </c>
      <c r="I21" s="412">
        <v>3.3020429845152828</v>
      </c>
      <c r="K21" s="105" t="s">
        <v>50</v>
      </c>
      <c r="L21" s="331" t="s">
        <v>88</v>
      </c>
      <c r="M21" s="562">
        <v>112214</v>
      </c>
      <c r="N21" s="57">
        <v>100420</v>
      </c>
      <c r="O21" s="57">
        <v>95741</v>
      </c>
      <c r="P21" s="57">
        <v>47775</v>
      </c>
      <c r="Q21" s="336">
        <v>41689</v>
      </c>
      <c r="R21" s="336">
        <v>34254</v>
      </c>
      <c r="S21" s="430">
        <v>89450</v>
      </c>
      <c r="T21" s="29"/>
      <c r="U21" s="557"/>
      <c r="V21" s="23"/>
      <c r="W21" s="23"/>
      <c r="X21" s="23"/>
      <c r="Y21" s="23"/>
      <c r="Z21" s="23"/>
      <c r="AA21" s="23"/>
      <c r="AB21" s="23"/>
      <c r="AC21" s="23"/>
      <c r="AD21" s="23"/>
      <c r="AE21" s="23"/>
    </row>
    <row r="22" spans="1:31" x14ac:dyDescent="0.3">
      <c r="A22" s="105"/>
      <c r="B22" s="331" t="s">
        <v>89</v>
      </c>
      <c r="C22" s="312">
        <v>0.36932884361040003</v>
      </c>
      <c r="D22" s="312">
        <v>0.27399470651478169</v>
      </c>
      <c r="E22" s="312">
        <v>0.35883439382780691</v>
      </c>
      <c r="F22" s="312">
        <v>0.18786362810799975</v>
      </c>
      <c r="G22" s="312">
        <v>0.19378326589236924</v>
      </c>
      <c r="H22" s="312">
        <v>0.15401938261590761</v>
      </c>
      <c r="I22" s="412">
        <v>0.16936429850214768</v>
      </c>
      <c r="K22" s="105"/>
      <c r="L22" s="331" t="s">
        <v>89</v>
      </c>
      <c r="M22" s="562">
        <v>6562.8155168197381</v>
      </c>
      <c r="N22" s="57">
        <v>5000.9540797882819</v>
      </c>
      <c r="O22" s="57">
        <v>9629.9466455063575</v>
      </c>
      <c r="P22" s="57">
        <v>4078.0507220539898</v>
      </c>
      <c r="Q22" s="336">
        <v>4379.3241092614826</v>
      </c>
      <c r="R22" s="336">
        <v>3576.0021603238756</v>
      </c>
      <c r="S22" s="430">
        <v>4507.802240490103</v>
      </c>
      <c r="T22" s="29"/>
      <c r="U22" s="557"/>
      <c r="V22" s="23"/>
      <c r="W22" s="23"/>
      <c r="X22" s="23"/>
      <c r="Y22" s="23"/>
      <c r="Z22" s="23"/>
      <c r="AA22" s="23"/>
      <c r="AB22" s="23"/>
      <c r="AC22" s="23"/>
      <c r="AD22" s="23"/>
      <c r="AE22" s="23"/>
    </row>
    <row r="23" spans="1:31" x14ac:dyDescent="0.3">
      <c r="A23" s="105" t="s">
        <v>102</v>
      </c>
      <c r="B23" s="331" t="s">
        <v>88</v>
      </c>
      <c r="C23" s="312">
        <v>10.836900535950441</v>
      </c>
      <c r="D23" s="312">
        <v>7.5498792629020217</v>
      </c>
      <c r="E23" s="312">
        <v>5.4529564198562728</v>
      </c>
      <c r="F23" s="312">
        <v>4.1754031454945117</v>
      </c>
      <c r="G23" s="312">
        <v>3.4642576318624414</v>
      </c>
      <c r="H23" s="312">
        <v>1.9495042166884875</v>
      </c>
      <c r="I23" s="412">
        <v>3.8287669230094448</v>
      </c>
      <c r="K23" s="105" t="s">
        <v>102</v>
      </c>
      <c r="L23" s="331" t="s">
        <v>88</v>
      </c>
      <c r="M23" s="562">
        <v>24911</v>
      </c>
      <c r="N23" s="57">
        <v>18822</v>
      </c>
      <c r="O23" s="57">
        <v>14288</v>
      </c>
      <c r="P23" s="57">
        <v>11530</v>
      </c>
      <c r="Q23" s="336">
        <v>10001</v>
      </c>
      <c r="R23" s="336">
        <v>5971</v>
      </c>
      <c r="S23" s="430">
        <v>13094</v>
      </c>
      <c r="T23" s="29"/>
      <c r="U23" s="557"/>
      <c r="V23" s="23"/>
      <c r="W23" s="23"/>
      <c r="X23" s="23"/>
      <c r="Y23" s="23"/>
      <c r="Z23" s="23"/>
      <c r="AA23" s="23"/>
      <c r="AB23" s="23"/>
      <c r="AC23" s="23"/>
      <c r="AD23" s="23"/>
      <c r="AE23" s="23"/>
    </row>
    <row r="24" spans="1:31" x14ac:dyDescent="0.3">
      <c r="A24" s="105"/>
      <c r="B24" s="331" t="s">
        <v>89</v>
      </c>
      <c r="C24" s="312">
        <v>0.59996000059994392</v>
      </c>
      <c r="D24" s="312">
        <v>0.64040626779341958</v>
      </c>
      <c r="E24" s="312">
        <v>0.77488526893366461</v>
      </c>
      <c r="F24" s="312">
        <v>0.38091586269130995</v>
      </c>
      <c r="G24" s="312">
        <v>0.38743934538537655</v>
      </c>
      <c r="H24" s="312">
        <v>0.2335066003440967</v>
      </c>
      <c r="I24" s="412">
        <v>0.35785750749484668</v>
      </c>
      <c r="K24" s="105"/>
      <c r="L24" s="331" t="s">
        <v>89</v>
      </c>
      <c r="M24" s="562">
        <v>1429.4564047878082</v>
      </c>
      <c r="N24" s="57">
        <v>1550.7388318584469</v>
      </c>
      <c r="O24" s="57">
        <v>1457.9223806323564</v>
      </c>
      <c r="P24" s="57">
        <v>1117.9335211832702</v>
      </c>
      <c r="Q24" s="336">
        <v>1218.2426005639911</v>
      </c>
      <c r="R24" s="336">
        <v>710.7729411795608</v>
      </c>
      <c r="S24" s="430">
        <v>1170.0594002015455</v>
      </c>
      <c r="T24" s="29"/>
      <c r="U24" s="557"/>
      <c r="V24" s="23"/>
      <c r="W24" s="23"/>
      <c r="X24" s="23"/>
      <c r="Y24" s="23"/>
      <c r="Z24" s="23"/>
      <c r="AA24" s="23"/>
      <c r="AB24" s="23"/>
      <c r="AC24" s="23"/>
      <c r="AD24" s="23"/>
      <c r="AE24" s="23"/>
    </row>
    <row r="25" spans="1:31" x14ac:dyDescent="0.3">
      <c r="A25" s="105" t="s">
        <v>103</v>
      </c>
      <c r="B25" s="331" t="s">
        <v>88</v>
      </c>
      <c r="C25" s="312">
        <v>19.325805115184778</v>
      </c>
      <c r="D25" s="312">
        <v>14.574591935324182</v>
      </c>
      <c r="E25" s="312">
        <v>10.659362914184173</v>
      </c>
      <c r="F25" s="312">
        <v>5.3524557141287499</v>
      </c>
      <c r="G25" s="312">
        <v>4.6143377183342018</v>
      </c>
      <c r="H25" s="312">
        <v>2.9424755434860046</v>
      </c>
      <c r="I25" s="412">
        <v>4.1792305970580905</v>
      </c>
      <c r="K25" s="105" t="s">
        <v>103</v>
      </c>
      <c r="L25" s="331" t="s">
        <v>88</v>
      </c>
      <c r="M25" s="562">
        <v>50846</v>
      </c>
      <c r="N25" s="57">
        <v>42690</v>
      </c>
      <c r="O25" s="57">
        <v>32633</v>
      </c>
      <c r="P25" s="57">
        <v>17537</v>
      </c>
      <c r="Q25" s="336">
        <v>15325</v>
      </c>
      <c r="R25" s="336">
        <v>10326</v>
      </c>
      <c r="S25" s="430">
        <v>16618</v>
      </c>
      <c r="T25" s="29"/>
      <c r="U25" s="557"/>
      <c r="V25" s="23"/>
      <c r="W25" s="23"/>
      <c r="X25" s="23"/>
      <c r="Y25" s="23"/>
      <c r="Z25" s="23"/>
      <c r="AA25" s="23"/>
      <c r="AB25" s="23"/>
      <c r="AC25" s="23"/>
      <c r="AD25" s="23"/>
      <c r="AE25" s="23"/>
    </row>
    <row r="26" spans="1:31" x14ac:dyDescent="0.3">
      <c r="A26" s="105"/>
      <c r="B26" s="331" t="s">
        <v>89</v>
      </c>
      <c r="C26" s="312">
        <v>0.9557652265648694</v>
      </c>
      <c r="D26" s="312">
        <v>0.98784180330154081</v>
      </c>
      <c r="E26" s="312">
        <v>0.59763058746029551</v>
      </c>
      <c r="F26" s="312">
        <v>0.55733466936153075</v>
      </c>
      <c r="G26" s="312">
        <v>0.36158332741458254</v>
      </c>
      <c r="H26" s="312">
        <v>0.29203928119553585</v>
      </c>
      <c r="I26" s="412">
        <v>0.49410909907181677</v>
      </c>
      <c r="K26" s="105"/>
      <c r="L26" s="331" t="s">
        <v>89</v>
      </c>
      <c r="M26" s="562">
        <v>2564.5916086644806</v>
      </c>
      <c r="N26" s="57">
        <v>3378.4386626989467</v>
      </c>
      <c r="O26" s="57">
        <v>2338.4091539823758</v>
      </c>
      <c r="P26" s="57">
        <v>1764.2834855714989</v>
      </c>
      <c r="Q26" s="336">
        <v>1291.5733581658494</v>
      </c>
      <c r="R26" s="336">
        <v>1154.2518002383954</v>
      </c>
      <c r="S26" s="430">
        <v>1930.9061534062273</v>
      </c>
      <c r="T26" s="29"/>
      <c r="U26" s="557"/>
      <c r="V26" s="23"/>
      <c r="W26" s="23"/>
      <c r="X26" s="23"/>
      <c r="Y26" s="23"/>
      <c r="Z26" s="23"/>
      <c r="AA26" s="23"/>
      <c r="AB26" s="23"/>
      <c r="AC26" s="23"/>
      <c r="AD26" s="23"/>
      <c r="AE26" s="23"/>
    </row>
    <row r="27" spans="1:31" x14ac:dyDescent="0.3">
      <c r="A27" s="105" t="s">
        <v>111</v>
      </c>
      <c r="B27" s="331" t="s">
        <v>88</v>
      </c>
      <c r="C27" s="29" t="s">
        <v>165</v>
      </c>
      <c r="D27" s="29" t="s">
        <v>165</v>
      </c>
      <c r="E27" s="29" t="s">
        <v>165</v>
      </c>
      <c r="F27" s="29" t="s">
        <v>165</v>
      </c>
      <c r="G27" s="29" t="s">
        <v>165</v>
      </c>
      <c r="H27" s="29">
        <v>4.2259478581865721</v>
      </c>
      <c r="I27" s="412">
        <v>4.7637388031780272</v>
      </c>
      <c r="K27" s="105" t="s">
        <v>111</v>
      </c>
      <c r="L27" s="331" t="s">
        <v>88</v>
      </c>
      <c r="M27" s="29" t="s">
        <v>165</v>
      </c>
      <c r="N27" s="29" t="s">
        <v>165</v>
      </c>
      <c r="O27" s="29" t="s">
        <v>165</v>
      </c>
      <c r="P27" s="29" t="s">
        <v>165</v>
      </c>
      <c r="Q27" s="29" t="s">
        <v>165</v>
      </c>
      <c r="R27" s="336">
        <v>6594</v>
      </c>
      <c r="S27" s="430">
        <v>8658</v>
      </c>
      <c r="T27" s="29"/>
      <c r="U27" s="557"/>
      <c r="V27" s="23"/>
      <c r="W27" s="23"/>
      <c r="X27" s="23"/>
      <c r="Y27" s="23"/>
      <c r="Z27" s="23"/>
      <c r="AA27" s="23"/>
      <c r="AB27" s="23"/>
      <c r="AC27" s="23"/>
      <c r="AD27" s="23"/>
      <c r="AE27" s="23"/>
    </row>
    <row r="28" spans="1:31" x14ac:dyDescent="0.3">
      <c r="A28" s="105"/>
      <c r="B28" s="331" t="s">
        <v>89</v>
      </c>
      <c r="C28" s="29" t="s">
        <v>165</v>
      </c>
      <c r="D28" s="29" t="s">
        <v>165</v>
      </c>
      <c r="E28" s="29" t="s">
        <v>165</v>
      </c>
      <c r="F28" s="29" t="s">
        <v>165</v>
      </c>
      <c r="G28" s="29" t="s">
        <v>165</v>
      </c>
      <c r="H28" s="47">
        <v>0.39288428626127547</v>
      </c>
      <c r="I28" s="412">
        <v>0.65619262438158654</v>
      </c>
      <c r="K28" s="105"/>
      <c r="L28" s="331" t="s">
        <v>89</v>
      </c>
      <c r="M28" s="562"/>
      <c r="N28" s="57"/>
      <c r="O28" s="57"/>
      <c r="P28" s="57"/>
      <c r="Q28" s="434"/>
      <c r="R28" s="336">
        <v>650.24800396976741</v>
      </c>
      <c r="S28" s="430">
        <v>1200.1366985631662</v>
      </c>
      <c r="T28" s="29"/>
      <c r="U28" s="557"/>
      <c r="V28" s="23"/>
      <c r="W28" s="23"/>
      <c r="X28" s="23"/>
      <c r="Y28" s="23"/>
      <c r="Z28" s="23"/>
      <c r="AA28" s="23"/>
      <c r="AB28" s="23"/>
      <c r="AC28" s="23"/>
      <c r="AD28" s="23"/>
      <c r="AE28" s="23"/>
    </row>
    <row r="29" spans="1:31" x14ac:dyDescent="0.3">
      <c r="A29" s="105" t="s">
        <v>104</v>
      </c>
      <c r="B29" s="331" t="s">
        <v>88</v>
      </c>
      <c r="C29" s="312">
        <v>17.996382617464661</v>
      </c>
      <c r="D29" s="312">
        <v>13.723542909918857</v>
      </c>
      <c r="E29" s="312">
        <v>10.448572972712471</v>
      </c>
      <c r="F29" s="312">
        <v>7.1214456446493646</v>
      </c>
      <c r="G29" s="312">
        <v>5.3567280583360031</v>
      </c>
      <c r="H29" s="312">
        <v>3.7233597842247028</v>
      </c>
      <c r="I29" s="412">
        <v>4.5344193378875453</v>
      </c>
      <c r="K29" s="105" t="s">
        <v>104</v>
      </c>
      <c r="L29" s="331" t="s">
        <v>88</v>
      </c>
      <c r="M29" s="562">
        <v>94226</v>
      </c>
      <c r="N29" s="57">
        <v>76970</v>
      </c>
      <c r="O29" s="57">
        <v>60706</v>
      </c>
      <c r="P29" s="57">
        <v>43618</v>
      </c>
      <c r="Q29" s="336">
        <v>35283</v>
      </c>
      <c r="R29" s="336">
        <v>20486</v>
      </c>
      <c r="S29" s="430">
        <v>25887</v>
      </c>
      <c r="T29" s="29"/>
      <c r="U29" s="557"/>
      <c r="V29" s="23"/>
      <c r="W29" s="23"/>
      <c r="X29" s="23"/>
      <c r="Y29" s="23"/>
      <c r="Z29" s="23"/>
      <c r="AA29" s="23"/>
      <c r="AB29" s="23"/>
      <c r="AC29" s="23"/>
      <c r="AD29" s="23"/>
      <c r="AE29" s="23"/>
    </row>
    <row r="30" spans="1:31" x14ac:dyDescent="0.3">
      <c r="A30" s="105"/>
      <c r="B30" s="331" t="s">
        <v>89</v>
      </c>
      <c r="C30" s="312">
        <v>0.65191908461738279</v>
      </c>
      <c r="D30" s="312">
        <v>0.63768364297299862</v>
      </c>
      <c r="E30" s="312">
        <v>0.6395057747221502</v>
      </c>
      <c r="F30" s="312">
        <v>0.4054899920393904</v>
      </c>
      <c r="G30" s="312">
        <v>0.27701599124420312</v>
      </c>
      <c r="H30" s="312">
        <v>0.42031942001182021</v>
      </c>
      <c r="I30" s="412">
        <v>0.34267767964651902</v>
      </c>
      <c r="K30" s="105"/>
      <c r="L30" s="331" t="s">
        <v>89</v>
      </c>
      <c r="M30" s="562">
        <v>3630.432028247867</v>
      </c>
      <c r="N30" s="57">
        <v>3801.7840819481762</v>
      </c>
      <c r="O30" s="57">
        <v>3484.9700686724245</v>
      </c>
      <c r="P30" s="57">
        <v>2351.0758797103867</v>
      </c>
      <c r="Q30" s="336">
        <v>1875.4273328916283</v>
      </c>
      <c r="R30" s="336">
        <v>2655.3594295192152</v>
      </c>
      <c r="S30" s="430">
        <v>1993.4722967230311</v>
      </c>
      <c r="T30" s="29"/>
      <c r="U30" s="557"/>
      <c r="V30" s="23"/>
      <c r="W30" s="23"/>
      <c r="X30" s="23"/>
      <c r="Y30" s="23"/>
      <c r="Z30" s="23"/>
      <c r="AA30" s="23"/>
      <c r="AB30" s="23"/>
      <c r="AC30" s="23"/>
      <c r="AD30" s="23"/>
      <c r="AE30" s="23"/>
    </row>
    <row r="31" spans="1:31" x14ac:dyDescent="0.3">
      <c r="A31" s="105" t="s">
        <v>105</v>
      </c>
      <c r="B31" s="331" t="s">
        <v>88</v>
      </c>
      <c r="C31" s="312">
        <v>22.580735155213162</v>
      </c>
      <c r="D31" s="312">
        <v>21.616662147253621</v>
      </c>
      <c r="E31" s="312">
        <v>16.582797370838929</v>
      </c>
      <c r="F31" s="312">
        <v>8.9730162436209593</v>
      </c>
      <c r="G31" s="312">
        <v>7.0330620368847034</v>
      </c>
      <c r="H31" s="312">
        <v>4.0228343170571748</v>
      </c>
      <c r="I31" s="412">
        <v>5.2381858361749769</v>
      </c>
      <c r="K31" s="105" t="s">
        <v>105</v>
      </c>
      <c r="L31" s="331" t="s">
        <v>88</v>
      </c>
      <c r="M31" s="562">
        <v>56658</v>
      </c>
      <c r="N31" s="57">
        <v>58194</v>
      </c>
      <c r="O31" s="57">
        <v>46926</v>
      </c>
      <c r="P31" s="57">
        <v>26902</v>
      </c>
      <c r="Q31" s="336">
        <v>21802</v>
      </c>
      <c r="R31" s="336">
        <v>13495</v>
      </c>
      <c r="S31" s="430">
        <v>17896</v>
      </c>
      <c r="T31" s="29"/>
      <c r="U31" s="557"/>
      <c r="V31" s="23"/>
      <c r="W31" s="23"/>
      <c r="X31" s="23"/>
      <c r="Y31" s="23"/>
      <c r="Z31" s="23"/>
      <c r="AA31" s="23"/>
      <c r="AB31" s="23"/>
      <c r="AC31" s="23"/>
      <c r="AD31" s="23"/>
      <c r="AE31" s="23"/>
    </row>
    <row r="32" spans="1:31" x14ac:dyDescent="0.3">
      <c r="A32" s="105"/>
      <c r="B32" s="331" t="s">
        <v>89</v>
      </c>
      <c r="C32" s="312">
        <v>0.88728262471067265</v>
      </c>
      <c r="D32" s="312">
        <v>1.0063326462886775</v>
      </c>
      <c r="E32" s="312">
        <v>1.1860313896224781</v>
      </c>
      <c r="F32" s="312">
        <v>0.60058272928873424</v>
      </c>
      <c r="G32" s="312">
        <v>0.41042426863630271</v>
      </c>
      <c r="H32" s="312">
        <v>0.32423887477598468</v>
      </c>
      <c r="I32" s="412">
        <v>0.41182416517945086</v>
      </c>
      <c r="K32" s="105"/>
      <c r="L32" s="331" t="s">
        <v>89</v>
      </c>
      <c r="M32" s="562">
        <v>2199.8747776768232</v>
      </c>
      <c r="N32" s="57">
        <v>3594.0580043602163</v>
      </c>
      <c r="O32" s="57">
        <v>5444.9391887174615</v>
      </c>
      <c r="P32" s="57">
        <v>1923.8853660203617</v>
      </c>
      <c r="Q32" s="336">
        <v>1333.9629263547354</v>
      </c>
      <c r="R32" s="336">
        <v>1169.7836908306308</v>
      </c>
      <c r="S32" s="430">
        <v>1419.3220296358129</v>
      </c>
      <c r="T32" s="29"/>
      <c r="U32" s="557"/>
      <c r="V32" s="23"/>
      <c r="W32" s="23"/>
      <c r="X32" s="23"/>
      <c r="Y32" s="23"/>
      <c r="Z32" s="23"/>
      <c r="AA32" s="23"/>
      <c r="AB32" s="23"/>
      <c r="AC32" s="23"/>
      <c r="AD32" s="23"/>
      <c r="AE32" s="23"/>
    </row>
    <row r="33" spans="1:31" x14ac:dyDescent="0.3">
      <c r="A33" s="105" t="s">
        <v>108</v>
      </c>
      <c r="B33" s="331" t="s">
        <v>88</v>
      </c>
      <c r="C33" s="312">
        <v>18.475725031173322</v>
      </c>
      <c r="D33" s="312">
        <v>13.982279627114572</v>
      </c>
      <c r="E33" s="312">
        <v>10.395345259747899</v>
      </c>
      <c r="F33" s="312">
        <v>6.7222467483954222</v>
      </c>
      <c r="G33" s="312">
        <v>4.0580148312379798</v>
      </c>
      <c r="H33" s="312">
        <v>2.7993916106308037</v>
      </c>
      <c r="I33" s="412">
        <v>4.3922493059450858</v>
      </c>
      <c r="K33" s="105" t="s">
        <v>108</v>
      </c>
      <c r="L33" s="331" t="s">
        <v>88</v>
      </c>
      <c r="M33" s="562">
        <v>18373</v>
      </c>
      <c r="N33" s="57">
        <v>15134</v>
      </c>
      <c r="O33" s="57">
        <v>11488</v>
      </c>
      <c r="P33" s="57">
        <v>7918</v>
      </c>
      <c r="Q33" s="336">
        <v>4832</v>
      </c>
      <c r="R33" s="336">
        <v>3497</v>
      </c>
      <c r="S33" s="430">
        <v>6186</v>
      </c>
      <c r="T33" s="29"/>
      <c r="U33" s="557"/>
      <c r="V33" s="23"/>
      <c r="W33" s="23"/>
      <c r="X33" s="23"/>
      <c r="Y33" s="23"/>
      <c r="Z33" s="23"/>
      <c r="AA33" s="23"/>
      <c r="AB33" s="23"/>
      <c r="AC33" s="23"/>
      <c r="AD33" s="23"/>
      <c r="AE33" s="23"/>
    </row>
    <row r="34" spans="1:31" x14ac:dyDescent="0.3">
      <c r="A34" s="105"/>
      <c r="B34" s="331" t="s">
        <v>89</v>
      </c>
      <c r="C34" s="312">
        <v>1.5833530319741849</v>
      </c>
      <c r="D34" s="312">
        <v>2.48979421596909</v>
      </c>
      <c r="E34" s="312">
        <v>0.91979751663127629</v>
      </c>
      <c r="F34" s="312">
        <v>0.55529024020618356</v>
      </c>
      <c r="G34" s="312">
        <v>0.51380615664049123</v>
      </c>
      <c r="H34" s="312">
        <v>0.38092650650967996</v>
      </c>
      <c r="I34" s="412">
        <v>0.46962085269782727</v>
      </c>
      <c r="K34" s="105"/>
      <c r="L34" s="331" t="s">
        <v>89</v>
      </c>
      <c r="M34" s="562">
        <v>1817.4116179979576</v>
      </c>
      <c r="N34" s="57">
        <v>2438.7230619889833</v>
      </c>
      <c r="O34" s="57">
        <v>1065.2522188630558</v>
      </c>
      <c r="P34" s="57">
        <v>683.55939350172378</v>
      </c>
      <c r="Q34" s="336">
        <v>581.82311172153811</v>
      </c>
      <c r="R34" s="336">
        <v>517.36639355990758</v>
      </c>
      <c r="S34" s="430">
        <v>742.88480488790003</v>
      </c>
      <c r="T34" s="29"/>
      <c r="U34" s="557"/>
      <c r="V34" s="23"/>
      <c r="W34" s="23"/>
      <c r="X34" s="23"/>
      <c r="Y34" s="23"/>
      <c r="Z34" s="23"/>
      <c r="AA34" s="23"/>
      <c r="AB34" s="23"/>
      <c r="AC34" s="23"/>
      <c r="AD34" s="23"/>
      <c r="AE34" s="23"/>
    </row>
    <row r="35" spans="1:31" x14ac:dyDescent="0.3">
      <c r="A35" s="105" t="s">
        <v>106</v>
      </c>
      <c r="B35" s="331" t="s">
        <v>88</v>
      </c>
      <c r="C35" s="312">
        <v>11.173405848138698</v>
      </c>
      <c r="D35" s="312">
        <v>8.9626244449335211</v>
      </c>
      <c r="E35" s="312">
        <v>8.5946391586736635</v>
      </c>
      <c r="F35" s="312">
        <v>4.8550886336388013</v>
      </c>
      <c r="G35" s="312">
        <v>4.4896204173696308</v>
      </c>
      <c r="H35" s="312">
        <v>3.2374381627241338</v>
      </c>
      <c r="I35" s="412">
        <v>3.5518343354956343</v>
      </c>
      <c r="K35" s="105" t="s">
        <v>106</v>
      </c>
      <c r="L35" s="331" t="s">
        <v>88</v>
      </c>
      <c r="M35" s="562">
        <v>23955</v>
      </c>
      <c r="N35" s="57">
        <v>20769</v>
      </c>
      <c r="O35" s="57">
        <v>21371</v>
      </c>
      <c r="P35" s="57">
        <v>12837</v>
      </c>
      <c r="Q35" s="336">
        <v>12321</v>
      </c>
      <c r="R35" s="336">
        <v>9535</v>
      </c>
      <c r="S35" s="430">
        <v>10792</v>
      </c>
      <c r="T35" s="29"/>
      <c r="U35" s="557"/>
      <c r="V35" s="23"/>
      <c r="W35" s="23"/>
      <c r="X35" s="23"/>
      <c r="Y35" s="23"/>
      <c r="Z35" s="23"/>
      <c r="AA35" s="23"/>
      <c r="AB35" s="23"/>
      <c r="AC35" s="23"/>
      <c r="AD35" s="23"/>
      <c r="AE35" s="23"/>
    </row>
    <row r="36" spans="1:31" x14ac:dyDescent="0.3">
      <c r="A36" s="105"/>
      <c r="B36" s="331" t="s">
        <v>89</v>
      </c>
      <c r="C36" s="312">
        <v>0.76993690105395274</v>
      </c>
      <c r="D36" s="312">
        <v>0.88660855183280574</v>
      </c>
      <c r="E36" s="312">
        <v>0.72359917197053902</v>
      </c>
      <c r="F36" s="312">
        <v>0.45805077747109213</v>
      </c>
      <c r="G36" s="312">
        <v>0.37438800509997699</v>
      </c>
      <c r="H36" s="312">
        <v>0.36137372410811425</v>
      </c>
      <c r="I36" s="412">
        <v>0.43635477833350017</v>
      </c>
      <c r="K36" s="105"/>
      <c r="L36" s="331" t="s">
        <v>89</v>
      </c>
      <c r="M36" s="562">
        <v>1748.0560325316326</v>
      </c>
      <c r="N36" s="57">
        <v>2163.2188715225075</v>
      </c>
      <c r="O36" s="57">
        <v>1933.4973453926755</v>
      </c>
      <c r="P36" s="57">
        <v>1227.5410248446965</v>
      </c>
      <c r="Q36" s="336">
        <v>1090.4421586186977</v>
      </c>
      <c r="R36" s="336">
        <v>1149.2702635392</v>
      </c>
      <c r="S36" s="430">
        <v>1413.6512771307264</v>
      </c>
      <c r="T36" s="29"/>
      <c r="U36" s="557"/>
      <c r="V36" s="23"/>
      <c r="W36" s="23"/>
      <c r="X36" s="23"/>
      <c r="Y36" s="23"/>
      <c r="Z36" s="23"/>
      <c r="AA36" s="23"/>
      <c r="AB36" s="23"/>
      <c r="AC36" s="23"/>
      <c r="AD36" s="23"/>
      <c r="AE36" s="23"/>
    </row>
    <row r="37" spans="1:31" x14ac:dyDescent="0.3">
      <c r="A37" s="105" t="s">
        <v>107</v>
      </c>
      <c r="B37" s="331" t="s">
        <v>88</v>
      </c>
      <c r="C37" s="312">
        <v>7.9288766788766782</v>
      </c>
      <c r="D37" s="312">
        <v>7.2312218638119887</v>
      </c>
      <c r="E37" s="312">
        <v>3.1892639912464196</v>
      </c>
      <c r="F37" s="312">
        <v>1.6492845015765218</v>
      </c>
      <c r="G37" s="312">
        <v>1.4634711797606283</v>
      </c>
      <c r="H37" s="312">
        <v>0.89021576876102593</v>
      </c>
      <c r="I37" s="412">
        <v>2.3876649784187021</v>
      </c>
      <c r="K37" s="105" t="s">
        <v>107</v>
      </c>
      <c r="L37" s="331" t="s">
        <v>88</v>
      </c>
      <c r="M37" s="562">
        <v>2078</v>
      </c>
      <c r="N37" s="57">
        <v>2040</v>
      </c>
      <c r="O37" s="57">
        <v>991</v>
      </c>
      <c r="P37" s="57">
        <v>544</v>
      </c>
      <c r="Q37" s="336">
        <v>505</v>
      </c>
      <c r="R37" s="336">
        <v>328</v>
      </c>
      <c r="S37" s="430">
        <v>957</v>
      </c>
      <c r="T37" s="29"/>
      <c r="U37" s="557"/>
      <c r="V37" s="23"/>
      <c r="W37" s="23"/>
      <c r="X37" s="23"/>
      <c r="Y37" s="23"/>
      <c r="Z37" s="23"/>
      <c r="AA37" s="23"/>
      <c r="AB37" s="23"/>
      <c r="AC37" s="23"/>
      <c r="AD37" s="23"/>
      <c r="AE37" s="23"/>
    </row>
    <row r="38" spans="1:31" x14ac:dyDescent="0.3">
      <c r="A38" s="105"/>
      <c r="B38" s="331" t="s">
        <v>89</v>
      </c>
      <c r="C38" s="312">
        <v>1.288708497877247</v>
      </c>
      <c r="D38" s="312">
        <v>1.8048522983910007</v>
      </c>
      <c r="E38" s="312">
        <v>0.39688945234993001</v>
      </c>
      <c r="F38" s="312">
        <v>0.33979287188498136</v>
      </c>
      <c r="G38" s="312">
        <v>0.39703338097786794</v>
      </c>
      <c r="H38" s="312">
        <v>0.21202811051069057</v>
      </c>
      <c r="I38" s="412">
        <v>0.47317454620398891</v>
      </c>
      <c r="K38" s="105"/>
      <c r="L38" s="331" t="s">
        <v>89</v>
      </c>
      <c r="M38" s="562">
        <v>378.56395320561978</v>
      </c>
      <c r="N38" s="57">
        <v>547.10815070827505</v>
      </c>
      <c r="O38" s="57">
        <v>119.63749478625068</v>
      </c>
      <c r="P38" s="57">
        <v>111.17311026614065</v>
      </c>
      <c r="Q38" s="336">
        <v>142.50999964914743</v>
      </c>
      <c r="R38" s="336">
        <v>79.102766190871094</v>
      </c>
      <c r="S38" s="430">
        <v>193.64886154828633</v>
      </c>
      <c r="T38" s="29"/>
      <c r="U38" s="557"/>
      <c r="V38" s="23"/>
      <c r="W38" s="23"/>
      <c r="X38" s="23"/>
      <c r="Y38" s="23"/>
      <c r="Z38" s="23"/>
      <c r="AA38" s="23"/>
      <c r="AB38" s="23"/>
      <c r="AC38" s="23"/>
      <c r="AD38" s="23"/>
      <c r="AE38" s="23"/>
    </row>
    <row r="39" spans="1:31" x14ac:dyDescent="0.3">
      <c r="A39" s="105" t="s">
        <v>96</v>
      </c>
      <c r="B39" s="331" t="s">
        <v>88</v>
      </c>
      <c r="C39" s="312">
        <v>4.6167966957319875</v>
      </c>
      <c r="D39" s="312">
        <v>3.9597197126614074</v>
      </c>
      <c r="E39" s="312">
        <v>1.6694765409761916</v>
      </c>
      <c r="F39" s="312">
        <v>2.2965572865814834</v>
      </c>
      <c r="G39" s="312">
        <v>1.3384248210023866</v>
      </c>
      <c r="H39" s="312">
        <v>0.62223060243235595</v>
      </c>
      <c r="I39" s="412">
        <v>1.9625198388475156</v>
      </c>
      <c r="K39" s="105" t="s">
        <v>96</v>
      </c>
      <c r="L39" s="331" t="s">
        <v>88</v>
      </c>
      <c r="M39" s="562">
        <v>2012</v>
      </c>
      <c r="N39" s="57">
        <v>1797</v>
      </c>
      <c r="O39" s="57">
        <v>812</v>
      </c>
      <c r="P39" s="57">
        <v>1082</v>
      </c>
      <c r="Q39" s="336">
        <v>701</v>
      </c>
      <c r="R39" s="336">
        <v>330</v>
      </c>
      <c r="S39" s="430">
        <v>1286</v>
      </c>
      <c r="T39" s="29"/>
      <c r="U39" s="557"/>
      <c r="V39" s="23"/>
      <c r="W39" s="23"/>
      <c r="X39" s="23"/>
      <c r="Y39" s="23"/>
      <c r="Z39" s="23"/>
      <c r="AA39" s="23"/>
      <c r="AB39" s="23"/>
      <c r="AC39" s="23"/>
      <c r="AD39" s="23"/>
      <c r="AE39" s="23"/>
    </row>
    <row r="40" spans="1:31" x14ac:dyDescent="0.3">
      <c r="A40" s="105"/>
      <c r="B40" s="331" t="s">
        <v>89</v>
      </c>
      <c r="C40" s="312">
        <v>1.1820322049087841</v>
      </c>
      <c r="D40" s="312">
        <v>0.83333080582455255</v>
      </c>
      <c r="E40" s="312">
        <v>0.36244348885580757</v>
      </c>
      <c r="F40" s="312">
        <v>0.90046911513028871</v>
      </c>
      <c r="G40" s="312">
        <v>0.30211115430758595</v>
      </c>
      <c r="H40" s="312">
        <v>0.16851286821190217</v>
      </c>
      <c r="I40" s="412">
        <v>0.3089112022837105</v>
      </c>
      <c r="K40" s="105"/>
      <c r="L40" s="331" t="s">
        <v>89</v>
      </c>
      <c r="M40" s="562">
        <v>522.20650221189419</v>
      </c>
      <c r="N40" s="57">
        <v>611.58731629632859</v>
      </c>
      <c r="O40" s="57">
        <v>155.15959525598151</v>
      </c>
      <c r="P40" s="57">
        <v>458.03642029738268</v>
      </c>
      <c r="Q40" s="336">
        <v>162.15546552614254</v>
      </c>
      <c r="R40" s="336">
        <v>88.327798568740519</v>
      </c>
      <c r="S40" s="430">
        <v>194.5899729579034</v>
      </c>
      <c r="T40" s="29"/>
      <c r="U40" s="557"/>
      <c r="V40" s="23"/>
      <c r="W40" s="23"/>
      <c r="X40" s="23"/>
      <c r="Y40" s="23"/>
      <c r="Z40" s="23"/>
      <c r="AA40" s="23"/>
      <c r="AB40" s="23"/>
      <c r="AC40" s="23"/>
      <c r="AD40" s="23"/>
      <c r="AE40" s="23"/>
    </row>
    <row r="41" spans="1:31" x14ac:dyDescent="0.3">
      <c r="A41" s="332" t="s">
        <v>6</v>
      </c>
      <c r="B41" s="331" t="s">
        <v>88</v>
      </c>
      <c r="C41" s="312">
        <v>11.092222253477351</v>
      </c>
      <c r="D41" s="312">
        <v>8.8892090261637531</v>
      </c>
      <c r="E41" s="312">
        <v>7.2577206259852742</v>
      </c>
      <c r="F41" s="312">
        <v>3.9372349648111391</v>
      </c>
      <c r="G41" s="312">
        <v>3.1871263231647649</v>
      </c>
      <c r="H41" s="312">
        <v>2.2105432840601882</v>
      </c>
      <c r="I41" s="412">
        <v>3.8990010528514398</v>
      </c>
      <c r="K41" s="332" t="s">
        <v>6</v>
      </c>
      <c r="L41" s="331" t="s">
        <v>88</v>
      </c>
      <c r="M41" s="57">
        <v>481077</v>
      </c>
      <c r="N41" s="57">
        <v>416503</v>
      </c>
      <c r="O41" s="57">
        <v>360483</v>
      </c>
      <c r="P41" s="57">
        <v>207643</v>
      </c>
      <c r="Q41" s="336">
        <v>173855</v>
      </c>
      <c r="R41" s="336">
        <v>128081</v>
      </c>
      <c r="S41" s="430">
        <v>256489</v>
      </c>
      <c r="T41" s="29"/>
      <c r="U41" s="557"/>
      <c r="V41" s="23"/>
      <c r="W41" s="23"/>
      <c r="X41" s="23"/>
      <c r="Y41" s="23"/>
      <c r="Z41" s="23"/>
      <c r="AA41" s="23"/>
      <c r="AB41" s="23"/>
      <c r="AC41" s="23"/>
      <c r="AD41" s="23"/>
      <c r="AE41" s="23"/>
    </row>
    <row r="42" spans="1:31" ht="13.95" customHeight="1" x14ac:dyDescent="0.3">
      <c r="A42" s="332"/>
      <c r="B42" s="331" t="s">
        <v>89</v>
      </c>
      <c r="C42" s="312">
        <v>0.22459921973739327</v>
      </c>
      <c r="D42" s="312">
        <v>0.20064221121452863</v>
      </c>
      <c r="E42" s="312">
        <v>0.2116028706727828</v>
      </c>
      <c r="F42" s="312">
        <v>0.11940555867834522</v>
      </c>
      <c r="G42" s="312">
        <v>0.10191661602241223</v>
      </c>
      <c r="H42" s="312">
        <v>8.7973982438092665E-2</v>
      </c>
      <c r="I42" s="412">
        <v>0.10190548027246756</v>
      </c>
      <c r="K42" s="332"/>
      <c r="L42" s="331" t="s">
        <v>89</v>
      </c>
      <c r="M42" s="57">
        <v>9878.7312522964639</v>
      </c>
      <c r="N42" s="57">
        <v>9784.2410410498687</v>
      </c>
      <c r="O42" s="57">
        <v>13092.270757833739</v>
      </c>
      <c r="P42" s="57">
        <v>6144.9156778901024</v>
      </c>
      <c r="Q42" s="336">
        <v>5793.9123036095798</v>
      </c>
      <c r="R42" s="336">
        <v>5278.4621315016157</v>
      </c>
      <c r="S42" s="430">
        <v>6646.3116329297127</v>
      </c>
      <c r="T42" s="29"/>
      <c r="U42" s="557"/>
      <c r="V42" s="23"/>
      <c r="W42" s="23"/>
      <c r="X42" s="23"/>
      <c r="Y42" s="23"/>
      <c r="Z42" s="23"/>
      <c r="AA42" s="23"/>
      <c r="AB42" s="23"/>
      <c r="AC42" s="23"/>
      <c r="AD42" s="23"/>
      <c r="AE42" s="23"/>
    </row>
    <row r="43" spans="1:31" x14ac:dyDescent="0.3">
      <c r="A43" s="106"/>
      <c r="B43" s="11"/>
      <c r="C43" s="11"/>
      <c r="D43" s="43"/>
      <c r="E43" s="43"/>
      <c r="F43" s="11"/>
      <c r="G43" s="559"/>
      <c r="H43" s="559"/>
      <c r="I43" s="104"/>
      <c r="K43" s="106"/>
      <c r="L43" s="11"/>
      <c r="M43" s="11"/>
      <c r="N43" s="43"/>
      <c r="O43" s="43"/>
      <c r="P43" s="11"/>
      <c r="Q43" s="559"/>
      <c r="R43" s="559"/>
      <c r="S43" s="104"/>
      <c r="U43" s="557"/>
      <c r="V43" s="563"/>
      <c r="W43" s="563"/>
      <c r="X43" s="563"/>
      <c r="Y43" s="563"/>
      <c r="Z43" s="563"/>
      <c r="AA43" s="563"/>
      <c r="AB43" s="563"/>
      <c r="AC43" s="563"/>
      <c r="AD43" s="563"/>
      <c r="AE43" s="563"/>
    </row>
    <row r="44" spans="1:31" ht="13.95" customHeight="1" x14ac:dyDescent="0.3">
      <c r="A44" s="333" t="s">
        <v>42</v>
      </c>
      <c r="B44" s="43"/>
      <c r="C44" s="43">
        <v>2006</v>
      </c>
      <c r="D44" s="43">
        <v>2009</v>
      </c>
      <c r="E44" s="43">
        <v>2011</v>
      </c>
      <c r="F44" s="43">
        <v>2013</v>
      </c>
      <c r="G44" s="75">
        <v>2015</v>
      </c>
      <c r="H44" s="75">
        <v>2017</v>
      </c>
      <c r="I44" s="226">
        <v>2020</v>
      </c>
      <c r="K44" s="333" t="s">
        <v>42</v>
      </c>
      <c r="L44" s="43"/>
      <c r="M44" s="43">
        <v>2006</v>
      </c>
      <c r="N44" s="43">
        <v>2009</v>
      </c>
      <c r="O44" s="43">
        <v>2011</v>
      </c>
      <c r="P44" s="43">
        <v>2013</v>
      </c>
      <c r="Q44" s="75">
        <v>2015</v>
      </c>
      <c r="R44" s="75">
        <v>2017</v>
      </c>
      <c r="S44" s="226">
        <v>2020</v>
      </c>
      <c r="AB44" s="522"/>
      <c r="AC44" s="522"/>
      <c r="AD44" s="522"/>
    </row>
    <row r="45" spans="1:31" x14ac:dyDescent="0.3">
      <c r="A45" s="332"/>
      <c r="B45" s="560"/>
      <c r="C45" s="560"/>
      <c r="D45" s="560"/>
      <c r="E45" s="560"/>
      <c r="F45" s="560"/>
      <c r="G45" s="560"/>
      <c r="H45" s="560"/>
      <c r="I45" s="428"/>
      <c r="K45" s="332"/>
      <c r="L45" s="560"/>
      <c r="M45" s="560"/>
      <c r="N45" s="560"/>
      <c r="O45" s="560"/>
      <c r="P45" s="560"/>
      <c r="Q45" s="560"/>
      <c r="R45" s="560"/>
      <c r="S45" s="428"/>
      <c r="AB45" s="522"/>
      <c r="AC45" s="522"/>
      <c r="AD45" s="522"/>
    </row>
    <row r="46" spans="1:31" ht="13.2" customHeight="1" x14ac:dyDescent="0.3">
      <c r="A46" s="105" t="s">
        <v>109</v>
      </c>
      <c r="B46" s="331" t="s">
        <v>88</v>
      </c>
      <c r="C46" s="312">
        <v>16.875370166680767</v>
      </c>
      <c r="D46" s="312">
        <v>11.276605218630333</v>
      </c>
      <c r="E46" s="312">
        <v>11.618248730442648</v>
      </c>
      <c r="F46" s="312">
        <v>7.8889396074384264</v>
      </c>
      <c r="G46" s="312">
        <v>6.0929624071722648</v>
      </c>
      <c r="H46" s="312">
        <v>4.5506257110352673</v>
      </c>
      <c r="I46" s="412">
        <v>4.935541897766452</v>
      </c>
      <c r="K46" s="105" t="s">
        <v>109</v>
      </c>
      <c r="L46" s="331" t="s">
        <v>88</v>
      </c>
      <c r="M46" s="562">
        <v>7978</v>
      </c>
      <c r="N46" s="57">
        <v>5065</v>
      </c>
      <c r="O46" s="57">
        <v>5651</v>
      </c>
      <c r="P46" s="57">
        <v>3975</v>
      </c>
      <c r="Q46" s="336">
        <v>3167</v>
      </c>
      <c r="R46" s="336">
        <v>2400</v>
      </c>
      <c r="S46" s="430">
        <v>3951</v>
      </c>
      <c r="U46" s="557"/>
      <c r="V46" s="522"/>
      <c r="W46" s="522"/>
      <c r="X46" s="522"/>
      <c r="Y46" s="522"/>
      <c r="Z46" s="522"/>
      <c r="AA46" s="522"/>
      <c r="AB46" s="522"/>
      <c r="AC46" s="522"/>
      <c r="AD46" s="522"/>
      <c r="AE46" s="522"/>
    </row>
    <row r="47" spans="1:31" ht="13.2" customHeight="1" x14ac:dyDescent="0.3">
      <c r="A47" s="105"/>
      <c r="B47" s="331" t="s">
        <v>89</v>
      </c>
      <c r="C47" s="312">
        <v>2.5891483052024595</v>
      </c>
      <c r="D47" s="312">
        <v>2.196213548962878</v>
      </c>
      <c r="E47" s="312">
        <v>1.2432950081477596</v>
      </c>
      <c r="F47" s="312">
        <v>0.65500063076710791</v>
      </c>
      <c r="G47" s="312">
        <v>0.73858905436049993</v>
      </c>
      <c r="H47" s="312">
        <v>0.54915784974168136</v>
      </c>
      <c r="I47" s="412">
        <v>0.479485429784692</v>
      </c>
      <c r="K47" s="105"/>
      <c r="L47" s="331" t="s">
        <v>89</v>
      </c>
      <c r="M47" s="562">
        <v>1209.8523424270379</v>
      </c>
      <c r="N47" s="57">
        <v>1076.9627707232082</v>
      </c>
      <c r="O47" s="57">
        <v>567.23110949501654</v>
      </c>
      <c r="P47" s="57">
        <v>424.11768357828424</v>
      </c>
      <c r="Q47" s="336">
        <v>502.81358374650142</v>
      </c>
      <c r="R47" s="336">
        <v>324.28407562217365</v>
      </c>
      <c r="S47" s="430">
        <v>344.36198654581165</v>
      </c>
      <c r="U47" s="557"/>
      <c r="V47" s="522"/>
      <c r="W47" s="522"/>
      <c r="X47" s="522"/>
      <c r="Y47" s="522"/>
      <c r="Z47" s="522"/>
      <c r="AA47" s="522"/>
      <c r="AB47" s="522"/>
      <c r="AC47" s="522"/>
      <c r="AD47" s="522"/>
      <c r="AE47" s="522"/>
    </row>
    <row r="48" spans="1:31" x14ac:dyDescent="0.3">
      <c r="A48" s="105" t="s">
        <v>97</v>
      </c>
      <c r="B48" s="331" t="s">
        <v>88</v>
      </c>
      <c r="C48" s="312">
        <v>12.162537049745215</v>
      </c>
      <c r="D48" s="312">
        <v>13.873690792559012</v>
      </c>
      <c r="E48" s="312">
        <v>9.9467641430744322</v>
      </c>
      <c r="F48" s="312">
        <v>5.4876383007785821</v>
      </c>
      <c r="G48" s="312">
        <v>4.0163587355027941</v>
      </c>
      <c r="H48" s="312">
        <v>4.321839536938672</v>
      </c>
      <c r="I48" s="412">
        <v>6.1692969870875176</v>
      </c>
      <c r="K48" s="105" t="s">
        <v>97</v>
      </c>
      <c r="L48" s="331" t="s">
        <v>88</v>
      </c>
      <c r="M48" s="562">
        <v>8330</v>
      </c>
      <c r="N48" s="57">
        <v>10650</v>
      </c>
      <c r="O48" s="57">
        <v>8109</v>
      </c>
      <c r="P48" s="57">
        <v>4821</v>
      </c>
      <c r="Q48" s="336">
        <v>3889</v>
      </c>
      <c r="R48" s="336">
        <v>4353</v>
      </c>
      <c r="S48" s="430">
        <v>7568</v>
      </c>
      <c r="U48" s="557"/>
      <c r="V48" s="522"/>
      <c r="W48" s="522"/>
      <c r="X48" s="522"/>
      <c r="Y48" s="522"/>
      <c r="Z48" s="522"/>
      <c r="AA48" s="522"/>
      <c r="AB48" s="522"/>
      <c r="AC48" s="522"/>
      <c r="AD48" s="522"/>
      <c r="AE48" s="522"/>
    </row>
    <row r="49" spans="1:31" x14ac:dyDescent="0.3">
      <c r="A49" s="105"/>
      <c r="B49" s="331" t="s">
        <v>89</v>
      </c>
      <c r="C49" s="312">
        <v>1.7459972333086986</v>
      </c>
      <c r="D49" s="312">
        <v>1.6489368644193314</v>
      </c>
      <c r="E49" s="312">
        <v>0.90066676263919876</v>
      </c>
      <c r="F49" s="312">
        <v>0.56874810295625633</v>
      </c>
      <c r="G49" s="312">
        <v>0.5314962040580764</v>
      </c>
      <c r="H49" s="312">
        <v>0.41849146441209678</v>
      </c>
      <c r="I49" s="412">
        <v>0.51154643569759195</v>
      </c>
      <c r="K49" s="105"/>
      <c r="L49" s="331" t="s">
        <v>89</v>
      </c>
      <c r="M49" s="562">
        <v>1148.4275757858641</v>
      </c>
      <c r="N49" s="57">
        <v>1814.7232326476428</v>
      </c>
      <c r="O49" s="57">
        <v>950.23723792184308</v>
      </c>
      <c r="P49" s="57">
        <v>522.02176580954904</v>
      </c>
      <c r="Q49" s="336">
        <v>437.24672760458179</v>
      </c>
      <c r="R49" s="336">
        <v>453.07577672996314</v>
      </c>
      <c r="S49" s="430">
        <v>571.45583506389323</v>
      </c>
      <c r="U49" s="557"/>
      <c r="V49" s="522"/>
      <c r="W49" s="522"/>
      <c r="X49" s="522"/>
      <c r="Y49" s="522"/>
      <c r="Z49" s="522"/>
      <c r="AA49" s="522"/>
      <c r="AB49" s="522"/>
      <c r="AC49" s="522"/>
      <c r="AD49" s="522"/>
      <c r="AE49" s="522"/>
    </row>
    <row r="50" spans="1:31" x14ac:dyDescent="0.3">
      <c r="A50" s="105" t="s">
        <v>98</v>
      </c>
      <c r="B50" s="331" t="s">
        <v>88</v>
      </c>
      <c r="C50" s="312">
        <v>7.3117184765662282</v>
      </c>
      <c r="D50" s="312">
        <v>6.8345950397516706</v>
      </c>
      <c r="E50" s="312">
        <v>4.0789528245815303</v>
      </c>
      <c r="F50" s="312">
        <v>2.1915873665316035</v>
      </c>
      <c r="G50" s="312">
        <v>3.1187032508415595</v>
      </c>
      <c r="H50" s="312">
        <v>2.6334237225503889</v>
      </c>
      <c r="I50" s="412">
        <v>4.3929346816119512</v>
      </c>
      <c r="K50" s="105" t="s">
        <v>98</v>
      </c>
      <c r="L50" s="331" t="s">
        <v>88</v>
      </c>
      <c r="M50" s="562">
        <v>9192</v>
      </c>
      <c r="N50" s="57">
        <v>8631</v>
      </c>
      <c r="O50" s="57">
        <v>5902</v>
      </c>
      <c r="P50" s="57">
        <v>3321</v>
      </c>
      <c r="Q50" s="336">
        <v>5216</v>
      </c>
      <c r="R50" s="336">
        <v>4846</v>
      </c>
      <c r="S50" s="430">
        <v>9692</v>
      </c>
    </row>
    <row r="51" spans="1:31" x14ac:dyDescent="0.3">
      <c r="A51" s="105"/>
      <c r="B51" s="331" t="s">
        <v>89</v>
      </c>
      <c r="C51" s="312">
        <v>1.142532688077597</v>
      </c>
      <c r="D51" s="312">
        <v>1.1495007749391084</v>
      </c>
      <c r="E51" s="312">
        <v>0.43736389293581623</v>
      </c>
      <c r="F51" s="312">
        <v>0.27858369664099009</v>
      </c>
      <c r="G51" s="312">
        <v>0.53861290136828632</v>
      </c>
      <c r="H51" s="312">
        <v>0.41353179718784172</v>
      </c>
      <c r="I51" s="412">
        <v>0.5475310789416602</v>
      </c>
      <c r="K51" s="105"/>
      <c r="L51" s="331" t="s">
        <v>89</v>
      </c>
      <c r="M51" s="562">
        <v>1522.6679753417402</v>
      </c>
      <c r="N51" s="57">
        <v>1465.4238574958038</v>
      </c>
      <c r="O51" s="57">
        <v>514.94814324421532</v>
      </c>
      <c r="P51" s="57">
        <v>461.69476448791966</v>
      </c>
      <c r="Q51" s="336">
        <v>833.55945763236923</v>
      </c>
      <c r="R51" s="336">
        <v>794.5348202849018</v>
      </c>
      <c r="S51" s="430">
        <v>1339.8912778145982</v>
      </c>
    </row>
    <row r="52" spans="1:31" x14ac:dyDescent="0.3">
      <c r="A52" s="105" t="s">
        <v>99</v>
      </c>
      <c r="B52" s="331" t="s">
        <v>88</v>
      </c>
      <c r="C52" s="312">
        <v>12.827069457659372</v>
      </c>
      <c r="D52" s="312">
        <v>11.363012015094775</v>
      </c>
      <c r="E52" s="312">
        <v>9.4715774699139654</v>
      </c>
      <c r="F52" s="312">
        <v>4.4263005044071946</v>
      </c>
      <c r="G52" s="312">
        <v>4.3643710645049332</v>
      </c>
      <c r="H52" s="312">
        <v>4.2922796138707477</v>
      </c>
      <c r="I52" s="412">
        <v>4.9402127494370678</v>
      </c>
      <c r="K52" s="105" t="s">
        <v>99</v>
      </c>
      <c r="L52" s="331" t="s">
        <v>88</v>
      </c>
      <c r="M52" s="562">
        <v>8628</v>
      </c>
      <c r="N52" s="57">
        <v>7859</v>
      </c>
      <c r="O52" s="57">
        <v>7288</v>
      </c>
      <c r="P52" s="57">
        <v>3475</v>
      </c>
      <c r="Q52" s="336">
        <v>3521</v>
      </c>
      <c r="R52" s="336">
        <v>3904</v>
      </c>
      <c r="S52" s="430">
        <v>5090</v>
      </c>
      <c r="T52" s="34"/>
      <c r="U52" s="557"/>
      <c r="V52" s="23"/>
      <c r="W52" s="23"/>
      <c r="X52" s="23"/>
      <c r="Y52" s="23"/>
      <c r="Z52" s="23"/>
      <c r="AA52" s="23"/>
      <c r="AB52" s="23"/>
      <c r="AC52" s="23"/>
      <c r="AD52" s="23"/>
      <c r="AE52" s="23"/>
    </row>
    <row r="53" spans="1:31" x14ac:dyDescent="0.3">
      <c r="A53" s="105"/>
      <c r="B53" s="331" t="s">
        <v>89</v>
      </c>
      <c r="C53" s="312">
        <v>1.7433736923678551</v>
      </c>
      <c r="D53" s="312">
        <v>1.3693999150770146</v>
      </c>
      <c r="E53" s="312">
        <v>1.0001014473357379</v>
      </c>
      <c r="F53" s="312">
        <v>0.85926294155426841</v>
      </c>
      <c r="G53" s="312">
        <v>0.39284203061042766</v>
      </c>
      <c r="H53" s="312">
        <v>0.43656536879445057</v>
      </c>
      <c r="I53" s="412">
        <v>0.47060039175352969</v>
      </c>
      <c r="K53" s="105"/>
      <c r="L53" s="331" t="s">
        <v>89</v>
      </c>
      <c r="M53" s="562">
        <v>1200.619369079297</v>
      </c>
      <c r="N53" s="57">
        <v>943.92132356429227</v>
      </c>
      <c r="O53" s="57">
        <v>1021.6510296519497</v>
      </c>
      <c r="P53" s="57">
        <v>876.14461095777142</v>
      </c>
      <c r="Q53" s="336">
        <v>337.072666888382</v>
      </c>
      <c r="R53" s="336">
        <v>400.73798588770359</v>
      </c>
      <c r="S53" s="430">
        <v>515.18713659629123</v>
      </c>
      <c r="T53" s="34"/>
      <c r="U53" s="557"/>
      <c r="V53" s="23"/>
      <c r="W53" s="23"/>
      <c r="X53" s="23"/>
      <c r="Y53" s="23"/>
      <c r="Z53" s="23"/>
      <c r="AA53" s="23"/>
      <c r="AB53" s="23"/>
      <c r="AC53" s="23"/>
      <c r="AD53" s="23"/>
      <c r="AE53" s="23"/>
    </row>
    <row r="54" spans="1:31" x14ac:dyDescent="0.3">
      <c r="A54" s="105" t="s">
        <v>100</v>
      </c>
      <c r="B54" s="331" t="s">
        <v>88</v>
      </c>
      <c r="C54" s="312">
        <v>19.954968773333178</v>
      </c>
      <c r="D54" s="312">
        <v>16.999080996497852</v>
      </c>
      <c r="E54" s="312">
        <v>14.688435241733375</v>
      </c>
      <c r="F54" s="312">
        <v>10.153803426579454</v>
      </c>
      <c r="G54" s="312">
        <v>8.6275356634481071</v>
      </c>
      <c r="H54" s="312">
        <v>7.4011973073005946</v>
      </c>
      <c r="I54" s="412">
        <v>6.6320378109667635</v>
      </c>
      <c r="J54" s="47"/>
      <c r="K54" s="105" t="s">
        <v>100</v>
      </c>
      <c r="L54" s="331" t="s">
        <v>88</v>
      </c>
      <c r="M54" s="562">
        <v>34476</v>
      </c>
      <c r="N54" s="57">
        <v>34220</v>
      </c>
      <c r="O54" s="57">
        <v>30184</v>
      </c>
      <c r="P54" s="57">
        <v>21205</v>
      </c>
      <c r="Q54" s="336">
        <v>19577</v>
      </c>
      <c r="R54" s="336">
        <v>17877</v>
      </c>
      <c r="S54" s="430">
        <v>18424</v>
      </c>
      <c r="T54" s="34"/>
      <c r="U54" s="557"/>
      <c r="V54" s="23"/>
      <c r="W54" s="23"/>
      <c r="X54" s="23"/>
      <c r="Y54" s="23"/>
      <c r="Z54" s="23"/>
      <c r="AA54" s="23"/>
      <c r="AB54" s="23"/>
      <c r="AC54" s="23"/>
      <c r="AD54" s="23"/>
      <c r="AE54" s="23"/>
    </row>
    <row r="55" spans="1:31" x14ac:dyDescent="0.3">
      <c r="A55" s="105"/>
      <c r="B55" s="331" t="s">
        <v>89</v>
      </c>
      <c r="C55" s="312">
        <v>1.2625611667319343</v>
      </c>
      <c r="D55" s="312">
        <v>1.4107337228845225</v>
      </c>
      <c r="E55" s="312">
        <v>1.0766247360830192</v>
      </c>
      <c r="F55" s="312">
        <v>0.79665375085955281</v>
      </c>
      <c r="G55" s="312">
        <v>0.56575206241431875</v>
      </c>
      <c r="H55" s="312">
        <v>0.61674206649844587</v>
      </c>
      <c r="I55" s="412">
        <v>0.80427600984805581</v>
      </c>
      <c r="J55" s="47"/>
      <c r="K55" s="105"/>
      <c r="L55" s="331" t="s">
        <v>89</v>
      </c>
      <c r="M55" s="562">
        <v>2422.5734053248402</v>
      </c>
      <c r="N55" s="57">
        <v>2630.1931457150126</v>
      </c>
      <c r="O55" s="57">
        <v>2189.4993215849095</v>
      </c>
      <c r="P55" s="57">
        <v>1804.3916073644525</v>
      </c>
      <c r="Q55" s="336">
        <v>1496.2980352546806</v>
      </c>
      <c r="R55" s="336">
        <v>1691.7977372850407</v>
      </c>
      <c r="S55" s="430">
        <v>2524.0930317575526</v>
      </c>
      <c r="T55" s="34"/>
      <c r="U55" s="557"/>
      <c r="V55" s="23"/>
      <c r="W55" s="23"/>
      <c r="X55" s="23"/>
      <c r="Y55" s="23"/>
      <c r="Z55" s="23"/>
      <c r="AA55" s="23"/>
      <c r="AB55" s="23"/>
      <c r="AC55" s="23"/>
      <c r="AD55" s="23"/>
      <c r="AE55" s="23"/>
    </row>
    <row r="56" spans="1:31" x14ac:dyDescent="0.3">
      <c r="A56" s="105" t="s">
        <v>101</v>
      </c>
      <c r="B56" s="331" t="s">
        <v>88</v>
      </c>
      <c r="C56" s="312">
        <v>16.146463477791368</v>
      </c>
      <c r="D56" s="312">
        <v>14.076242793758112</v>
      </c>
      <c r="E56" s="312">
        <v>13.45183286806096</v>
      </c>
      <c r="F56" s="312">
        <v>9.7036558263903032</v>
      </c>
      <c r="G56" s="312">
        <v>7.2217535162808151</v>
      </c>
      <c r="H56" s="312">
        <v>4.6030933606308277</v>
      </c>
      <c r="I56" s="412">
        <v>5.5030513770844225</v>
      </c>
      <c r="K56" s="105" t="s">
        <v>101</v>
      </c>
      <c r="L56" s="331" t="s">
        <v>88</v>
      </c>
      <c r="M56" s="562">
        <v>73267</v>
      </c>
      <c r="N56" s="57">
        <v>69954</v>
      </c>
      <c r="O56" s="57">
        <v>73484</v>
      </c>
      <c r="P56" s="57">
        <v>54798</v>
      </c>
      <c r="Q56" s="336">
        <v>42714</v>
      </c>
      <c r="R56" s="336">
        <v>28779</v>
      </c>
      <c r="S56" s="430">
        <v>37476</v>
      </c>
      <c r="T56" s="34"/>
      <c r="U56" s="557"/>
      <c r="V56" s="23"/>
      <c r="W56" s="23"/>
      <c r="X56" s="23"/>
      <c r="Y56" s="23"/>
      <c r="Z56" s="23"/>
      <c r="AA56" s="23"/>
      <c r="AB56" s="23"/>
      <c r="AC56" s="23"/>
      <c r="AD56" s="23"/>
      <c r="AE56" s="23"/>
    </row>
    <row r="57" spans="1:31" x14ac:dyDescent="0.3">
      <c r="A57" s="105"/>
      <c r="B57" s="331" t="s">
        <v>89</v>
      </c>
      <c r="C57" s="312">
        <v>0.79404095438952749</v>
      </c>
      <c r="D57" s="312">
        <v>0.78362432172206764</v>
      </c>
      <c r="E57" s="312">
        <v>0.74103741214486341</v>
      </c>
      <c r="F57" s="312">
        <v>0.69690967307549323</v>
      </c>
      <c r="G57" s="312">
        <v>0.44937463133898004</v>
      </c>
      <c r="H57" s="312">
        <v>0.30911198658045508</v>
      </c>
      <c r="I57" s="412">
        <v>0.34185011130447407</v>
      </c>
      <c r="K57" s="105"/>
      <c r="L57" s="331" t="s">
        <v>89</v>
      </c>
      <c r="M57" s="562">
        <v>3997.4305667399558</v>
      </c>
      <c r="N57" s="57">
        <v>4668.8425127864302</v>
      </c>
      <c r="O57" s="57">
        <v>5282.5421087896239</v>
      </c>
      <c r="P57" s="57">
        <v>4030.7519297028716</v>
      </c>
      <c r="Q57" s="336">
        <v>2918.8985039729841</v>
      </c>
      <c r="R57" s="336">
        <v>2069.2406823729571</v>
      </c>
      <c r="S57" s="430">
        <v>2403.0521434769767</v>
      </c>
      <c r="T57" s="34"/>
      <c r="U57" s="557"/>
      <c r="V57" s="23"/>
      <c r="W57" s="23"/>
      <c r="X57" s="23"/>
      <c r="Y57" s="23"/>
      <c r="Z57" s="23"/>
      <c r="AA57" s="23"/>
      <c r="AB57" s="23"/>
      <c r="AC57" s="23"/>
      <c r="AD57" s="23"/>
      <c r="AE57" s="23"/>
    </row>
    <row r="58" spans="1:31" x14ac:dyDescent="0.3">
      <c r="A58" s="105" t="s">
        <v>50</v>
      </c>
      <c r="B58" s="331" t="s">
        <v>88</v>
      </c>
      <c r="C58" s="312">
        <v>11.11621384650096</v>
      </c>
      <c r="D58" s="312">
        <v>10.137587534595902</v>
      </c>
      <c r="E58" s="312">
        <v>8.4570307108134077</v>
      </c>
      <c r="F58" s="312">
        <v>5.6053940756548739</v>
      </c>
      <c r="G58" s="312">
        <v>4.2798681997281038</v>
      </c>
      <c r="H58" s="312">
        <v>3.2431023666802434</v>
      </c>
      <c r="I58" s="412">
        <v>4.4213414231233079</v>
      </c>
      <c r="K58" s="105" t="s">
        <v>50</v>
      </c>
      <c r="L58" s="331" t="s">
        <v>88</v>
      </c>
      <c r="M58" s="562">
        <v>194611</v>
      </c>
      <c r="N58" s="57">
        <v>191018</v>
      </c>
      <c r="O58" s="57">
        <v>168489</v>
      </c>
      <c r="P58" s="57">
        <v>120719</v>
      </c>
      <c r="Q58" s="336">
        <v>92871</v>
      </c>
      <c r="R58" s="336">
        <v>74289</v>
      </c>
      <c r="S58" s="430">
        <v>119771</v>
      </c>
      <c r="T58" s="34"/>
      <c r="U58" s="557"/>
      <c r="V58" s="23"/>
      <c r="W58" s="23"/>
      <c r="X58" s="23"/>
      <c r="Y58" s="23"/>
      <c r="Z58" s="23"/>
      <c r="AA58" s="23"/>
      <c r="AB58" s="23"/>
      <c r="AC58" s="23"/>
      <c r="AD58" s="23"/>
      <c r="AE58" s="23"/>
    </row>
    <row r="59" spans="1:31" x14ac:dyDescent="0.3">
      <c r="A59" s="105"/>
      <c r="B59" s="331" t="s">
        <v>89</v>
      </c>
      <c r="C59" s="312">
        <v>0.51492165142729618</v>
      </c>
      <c r="D59" s="312">
        <v>0.43681636208592484</v>
      </c>
      <c r="E59" s="312">
        <v>0.55527068881369901</v>
      </c>
      <c r="F59" s="312">
        <v>0.37501414433698144</v>
      </c>
      <c r="G59" s="312">
        <v>0.26497991103553614</v>
      </c>
      <c r="H59" s="312">
        <v>0.2128938869435717</v>
      </c>
      <c r="I59" s="412">
        <v>0.22255544460799076</v>
      </c>
      <c r="K59" s="105"/>
      <c r="L59" s="331" t="s">
        <v>89</v>
      </c>
      <c r="M59" s="562">
        <v>9684.665136394653</v>
      </c>
      <c r="N59" s="57">
        <v>8105.126359084752</v>
      </c>
      <c r="O59" s="57">
        <v>16404.534295327656</v>
      </c>
      <c r="P59" s="57">
        <v>8822.7040974068968</v>
      </c>
      <c r="Q59" s="336">
        <v>6240.2134030399266</v>
      </c>
      <c r="R59" s="336">
        <v>4929.9223314633773</v>
      </c>
      <c r="S59" s="430">
        <v>5925.6760040368899</v>
      </c>
      <c r="T59" s="34"/>
      <c r="U59" s="557"/>
      <c r="V59" s="23"/>
      <c r="W59" s="23"/>
      <c r="X59" s="23"/>
      <c r="Y59" s="23"/>
      <c r="Z59" s="23"/>
      <c r="AA59" s="23"/>
      <c r="AB59" s="23"/>
      <c r="AC59" s="23"/>
      <c r="AD59" s="23"/>
      <c r="AE59" s="23"/>
    </row>
    <row r="60" spans="1:31" x14ac:dyDescent="0.3">
      <c r="A60" s="105" t="s">
        <v>102</v>
      </c>
      <c r="B60" s="331" t="s">
        <v>88</v>
      </c>
      <c r="C60" s="312">
        <v>19.461700424584116</v>
      </c>
      <c r="D60" s="312">
        <v>16.614387369535745</v>
      </c>
      <c r="E60" s="312">
        <v>13.048854489873026</v>
      </c>
      <c r="F60" s="312">
        <v>10.033642233496657</v>
      </c>
      <c r="G60" s="312">
        <v>9.2379048879251524</v>
      </c>
      <c r="H60" s="312">
        <v>6.7493135433569602</v>
      </c>
      <c r="I60" s="412">
        <v>4.7945846369776897</v>
      </c>
      <c r="K60" s="105" t="s">
        <v>102</v>
      </c>
      <c r="L60" s="331" t="s">
        <v>88</v>
      </c>
      <c r="M60" s="562">
        <v>44737</v>
      </c>
      <c r="N60" s="57">
        <v>41420</v>
      </c>
      <c r="O60" s="57">
        <v>34191</v>
      </c>
      <c r="P60" s="57">
        <v>27707</v>
      </c>
      <c r="Q60" s="336">
        <v>26669</v>
      </c>
      <c r="R60" s="336">
        <v>20672</v>
      </c>
      <c r="S60" s="430">
        <v>16397</v>
      </c>
      <c r="T60" s="34"/>
      <c r="U60" s="557"/>
      <c r="V60" s="23"/>
      <c r="W60" s="23"/>
      <c r="X60" s="23"/>
      <c r="Y60" s="23"/>
      <c r="Z60" s="23"/>
      <c r="AA60" s="23"/>
      <c r="AB60" s="23"/>
      <c r="AC60" s="23"/>
      <c r="AD60" s="23"/>
      <c r="AE60" s="23"/>
    </row>
    <row r="61" spans="1:31" x14ac:dyDescent="0.3">
      <c r="A61" s="105"/>
      <c r="B61" s="331" t="s">
        <v>89</v>
      </c>
      <c r="C61" s="312">
        <v>0.86373514054783884</v>
      </c>
      <c r="D61" s="312">
        <v>0.84179965751473995</v>
      </c>
      <c r="E61" s="312">
        <v>1.2913992361480966</v>
      </c>
      <c r="F61" s="312">
        <v>0.64293415533288123</v>
      </c>
      <c r="G61" s="312">
        <v>0.57615612474601052</v>
      </c>
      <c r="H61" s="312">
        <v>0.52657285192425429</v>
      </c>
      <c r="I61" s="412">
        <v>0.54002472817880964</v>
      </c>
      <c r="K61" s="105"/>
      <c r="L61" s="331" t="s">
        <v>89</v>
      </c>
      <c r="M61" s="562">
        <v>2064.9792661970314</v>
      </c>
      <c r="N61" s="57">
        <v>2159.2277720333595</v>
      </c>
      <c r="O61" s="57">
        <v>3173.6598645566028</v>
      </c>
      <c r="P61" s="57">
        <v>1736.0740551671286</v>
      </c>
      <c r="Q61" s="336">
        <v>2152.3389585472059</v>
      </c>
      <c r="R61" s="336">
        <v>1701.9467702298011</v>
      </c>
      <c r="S61" s="430">
        <v>1494.2784100249412</v>
      </c>
      <c r="T61" s="34"/>
      <c r="U61" s="557"/>
      <c r="V61" s="23"/>
      <c r="W61" s="23"/>
      <c r="X61" s="23"/>
      <c r="Y61" s="23"/>
      <c r="Z61" s="23"/>
      <c r="AA61" s="23"/>
      <c r="AB61" s="23"/>
      <c r="AC61" s="23"/>
      <c r="AD61" s="23"/>
      <c r="AE61" s="23"/>
    </row>
    <row r="62" spans="1:31" x14ac:dyDescent="0.3">
      <c r="A62" s="105" t="s">
        <v>103</v>
      </c>
      <c r="B62" s="331" t="s">
        <v>88</v>
      </c>
      <c r="C62" s="312">
        <v>22.456945864484471</v>
      </c>
      <c r="D62" s="312">
        <v>21.132304792988901</v>
      </c>
      <c r="E62" s="312">
        <v>19.711638967283371</v>
      </c>
      <c r="F62" s="312">
        <v>15.313266838397773</v>
      </c>
      <c r="G62" s="312">
        <v>12.192992228642316</v>
      </c>
      <c r="H62" s="312">
        <v>8.4054039421079469</v>
      </c>
      <c r="I62" s="412">
        <v>7.1012717757328998</v>
      </c>
      <c r="K62" s="105" t="s">
        <v>103</v>
      </c>
      <c r="L62" s="331" t="s">
        <v>88</v>
      </c>
      <c r="M62" s="562">
        <v>59084</v>
      </c>
      <c r="N62" s="57">
        <v>61898</v>
      </c>
      <c r="O62" s="57">
        <v>60346</v>
      </c>
      <c r="P62" s="57">
        <v>50173</v>
      </c>
      <c r="Q62" s="336">
        <v>40495</v>
      </c>
      <c r="R62" s="336">
        <v>29497</v>
      </c>
      <c r="S62" s="430">
        <v>28237</v>
      </c>
      <c r="T62" s="34"/>
      <c r="U62" s="557"/>
      <c r="V62" s="23"/>
      <c r="W62" s="23"/>
      <c r="X62" s="23"/>
      <c r="Y62" s="23"/>
      <c r="Z62" s="23"/>
      <c r="AA62" s="23"/>
      <c r="AB62" s="23"/>
      <c r="AC62" s="23"/>
      <c r="AD62" s="23"/>
      <c r="AE62" s="23"/>
    </row>
    <row r="63" spans="1:31" x14ac:dyDescent="0.3">
      <c r="A63" s="105"/>
      <c r="B63" s="331" t="s">
        <v>89</v>
      </c>
      <c r="C63" s="312">
        <v>1.0947443806953983</v>
      </c>
      <c r="D63" s="312">
        <v>1.0144389392910496</v>
      </c>
      <c r="E63" s="312">
        <v>0.83107208617202977</v>
      </c>
      <c r="F63" s="312">
        <v>0.8587165212104233</v>
      </c>
      <c r="G63" s="312">
        <v>0.59195696577254242</v>
      </c>
      <c r="H63" s="312">
        <v>0.45919333517210587</v>
      </c>
      <c r="I63" s="412">
        <v>0.42139265248304486</v>
      </c>
      <c r="K63" s="105"/>
      <c r="L63" s="331" t="s">
        <v>89</v>
      </c>
      <c r="M63" s="562">
        <v>3114.1768283568513</v>
      </c>
      <c r="N63" s="57">
        <v>3010.6761730627259</v>
      </c>
      <c r="O63" s="57">
        <v>3021.2293932691118</v>
      </c>
      <c r="P63" s="57">
        <v>3962.4812360479068</v>
      </c>
      <c r="Q63" s="336">
        <v>2406.3108561011973</v>
      </c>
      <c r="R63" s="336">
        <v>1969.7930907186458</v>
      </c>
      <c r="S63" s="430">
        <v>1779.9206574677903</v>
      </c>
      <c r="T63" s="34"/>
      <c r="U63" s="557"/>
      <c r="V63" s="23"/>
      <c r="W63" s="23"/>
      <c r="X63" s="23"/>
      <c r="Y63" s="23"/>
      <c r="Z63" s="23"/>
      <c r="AA63" s="23"/>
      <c r="AB63" s="23"/>
      <c r="AC63" s="23"/>
      <c r="AD63" s="23"/>
      <c r="AE63" s="23"/>
    </row>
    <row r="64" spans="1:31" x14ac:dyDescent="0.3">
      <c r="A64" s="105" t="s">
        <v>111</v>
      </c>
      <c r="B64" s="331" t="s">
        <v>88</v>
      </c>
      <c r="C64" s="29" t="s">
        <v>165</v>
      </c>
      <c r="D64" s="29" t="s">
        <v>165</v>
      </c>
      <c r="E64" s="29" t="s">
        <v>165</v>
      </c>
      <c r="F64" s="29" t="s">
        <v>165</v>
      </c>
      <c r="G64" s="29" t="s">
        <v>165</v>
      </c>
      <c r="H64" s="29">
        <v>10.944269271193827</v>
      </c>
      <c r="I64" s="412">
        <v>8.236129145850299</v>
      </c>
      <c r="K64" s="105" t="s">
        <v>111</v>
      </c>
      <c r="L64" s="331" t="s">
        <v>88</v>
      </c>
      <c r="M64" s="29" t="s">
        <v>165</v>
      </c>
      <c r="N64" s="29" t="s">
        <v>165</v>
      </c>
      <c r="O64" s="29" t="s">
        <v>165</v>
      </c>
      <c r="P64" s="29" t="s">
        <v>165</v>
      </c>
      <c r="Q64" s="29" t="s">
        <v>165</v>
      </c>
      <c r="R64" s="336">
        <v>17077</v>
      </c>
      <c r="S64" s="430">
        <v>14969</v>
      </c>
      <c r="T64" s="34"/>
      <c r="U64" s="557"/>
      <c r="V64" s="23"/>
      <c r="W64" s="23"/>
      <c r="X64" s="23"/>
      <c r="Y64" s="23"/>
      <c r="Z64" s="23"/>
      <c r="AA64" s="23"/>
      <c r="AB64" s="23"/>
      <c r="AC64" s="23"/>
      <c r="AD64" s="23"/>
      <c r="AE64" s="23"/>
    </row>
    <row r="65" spans="1:31" x14ac:dyDescent="0.3">
      <c r="A65" s="105"/>
      <c r="B65" s="331" t="s">
        <v>89</v>
      </c>
      <c r="C65" s="29"/>
      <c r="D65" s="29"/>
      <c r="E65" s="29"/>
      <c r="F65" s="29"/>
      <c r="G65" s="29"/>
      <c r="H65" s="47">
        <v>0.63445300982297848</v>
      </c>
      <c r="I65" s="412">
        <v>0.68659431116195857</v>
      </c>
      <c r="J65" s="47"/>
      <c r="K65" s="105"/>
      <c r="L65" s="331" t="s">
        <v>89</v>
      </c>
      <c r="M65" s="562"/>
      <c r="N65" s="57"/>
      <c r="O65" s="57"/>
      <c r="P65" s="57"/>
      <c r="Q65" s="434"/>
      <c r="R65" s="336">
        <v>1082.1424890774165</v>
      </c>
      <c r="S65" s="430">
        <v>1468.8582867883028</v>
      </c>
      <c r="T65" s="34"/>
      <c r="U65" s="557"/>
      <c r="V65" s="23"/>
      <c r="W65" s="23"/>
      <c r="X65" s="23"/>
      <c r="Y65" s="23"/>
      <c r="Z65" s="23"/>
      <c r="AA65" s="23"/>
      <c r="AB65" s="23"/>
      <c r="AC65" s="23"/>
      <c r="AD65" s="23"/>
      <c r="AE65" s="23"/>
    </row>
    <row r="66" spans="1:31" x14ac:dyDescent="0.3">
      <c r="A66" s="105" t="s">
        <v>104</v>
      </c>
      <c r="B66" s="331" t="s">
        <v>88</v>
      </c>
      <c r="C66" s="312">
        <v>20.649639121209056</v>
      </c>
      <c r="D66" s="312">
        <v>18.747604130078578</v>
      </c>
      <c r="E66" s="312">
        <v>18.784746246975033</v>
      </c>
      <c r="F66" s="312">
        <v>13.273566175990387</v>
      </c>
      <c r="G66" s="312">
        <v>10.810622059401792</v>
      </c>
      <c r="H66" s="312">
        <v>7.4799800800433287</v>
      </c>
      <c r="I66" s="412">
        <v>6.9167980381853216</v>
      </c>
      <c r="J66" s="47"/>
      <c r="K66" s="105" t="s">
        <v>104</v>
      </c>
      <c r="L66" s="331" t="s">
        <v>88</v>
      </c>
      <c r="M66" s="562">
        <v>108118</v>
      </c>
      <c r="N66" s="57">
        <v>105148</v>
      </c>
      <c r="O66" s="57">
        <v>109139</v>
      </c>
      <c r="P66" s="57">
        <v>81299</v>
      </c>
      <c r="Q66" s="336">
        <v>71206</v>
      </c>
      <c r="R66" s="336">
        <v>41155</v>
      </c>
      <c r="S66" s="430">
        <v>39488</v>
      </c>
      <c r="T66" s="34"/>
      <c r="U66" s="557"/>
      <c r="V66" s="23"/>
      <c r="W66" s="23"/>
      <c r="X66" s="23"/>
      <c r="Y66" s="23"/>
      <c r="Z66" s="23"/>
      <c r="AA66" s="23"/>
      <c r="AB66" s="23"/>
      <c r="AC66" s="23"/>
      <c r="AD66" s="23"/>
      <c r="AE66" s="23"/>
    </row>
    <row r="67" spans="1:31" x14ac:dyDescent="0.3">
      <c r="A67" s="105"/>
      <c r="B67" s="331" t="s">
        <v>89</v>
      </c>
      <c r="C67" s="312">
        <v>0.6339773390707244</v>
      </c>
      <c r="D67" s="312">
        <v>0.64465852576315985</v>
      </c>
      <c r="E67" s="312">
        <v>0.99220036527002897</v>
      </c>
      <c r="F67" s="312">
        <v>0.54400753785400191</v>
      </c>
      <c r="G67" s="312">
        <v>0.44473593818833596</v>
      </c>
      <c r="H67" s="312">
        <v>0.45830962043865492</v>
      </c>
      <c r="I67" s="412">
        <v>0.37484886524340921</v>
      </c>
      <c r="K67" s="105"/>
      <c r="L67" s="331" t="s">
        <v>89</v>
      </c>
      <c r="M67" s="562">
        <v>3639.1738199703236</v>
      </c>
      <c r="N67" s="57">
        <v>4457.2871952715714</v>
      </c>
      <c r="O67" s="57">
        <v>7069.5153656370503</v>
      </c>
      <c r="P67" s="57">
        <v>3654.6132823656158</v>
      </c>
      <c r="Q67" s="336">
        <v>2821.4192556171738</v>
      </c>
      <c r="R67" s="336">
        <v>2769.6879824851499</v>
      </c>
      <c r="S67" s="430">
        <v>2356.7775649904875</v>
      </c>
      <c r="T67" s="34"/>
      <c r="U67" s="557"/>
      <c r="V67" s="23"/>
      <c r="W67" s="23"/>
      <c r="X67" s="23"/>
      <c r="Y67" s="23"/>
      <c r="Z67" s="23"/>
      <c r="AA67" s="23"/>
      <c r="AB67" s="23"/>
      <c r="AC67" s="23"/>
      <c r="AD67" s="23"/>
      <c r="AE67" s="23"/>
    </row>
    <row r="68" spans="1:31" x14ac:dyDescent="0.3">
      <c r="A68" s="105" t="s">
        <v>105</v>
      </c>
      <c r="B68" s="331" t="s">
        <v>88</v>
      </c>
      <c r="C68" s="312">
        <v>22.429288239349894</v>
      </c>
      <c r="D68" s="312">
        <v>22.683862723757379</v>
      </c>
      <c r="E68" s="312">
        <v>19.413739486889533</v>
      </c>
      <c r="F68" s="312">
        <v>16.163903805743637</v>
      </c>
      <c r="G68" s="312">
        <v>13.691599487730368</v>
      </c>
      <c r="H68" s="312">
        <v>10.458176831813033</v>
      </c>
      <c r="I68" s="412">
        <v>9.8593569348300125</v>
      </c>
      <c r="K68" s="105" t="s">
        <v>105</v>
      </c>
      <c r="L68" s="331" t="s">
        <v>88</v>
      </c>
      <c r="M68" s="562">
        <v>56278</v>
      </c>
      <c r="N68" s="57">
        <v>61067</v>
      </c>
      <c r="O68" s="57">
        <v>54937</v>
      </c>
      <c r="P68" s="57">
        <v>48461</v>
      </c>
      <c r="Q68" s="336">
        <v>42443</v>
      </c>
      <c r="R68" s="336">
        <v>35083</v>
      </c>
      <c r="S68" s="430">
        <v>33684</v>
      </c>
      <c r="T68" s="34"/>
      <c r="U68" s="557"/>
      <c r="V68" s="23"/>
      <c r="W68" s="23"/>
      <c r="X68" s="23"/>
      <c r="Y68" s="23"/>
      <c r="Z68" s="23"/>
      <c r="AA68" s="23"/>
      <c r="AB68" s="23"/>
      <c r="AC68" s="23"/>
      <c r="AD68" s="23"/>
      <c r="AE68" s="23"/>
    </row>
    <row r="69" spans="1:31" x14ac:dyDescent="0.3">
      <c r="A69" s="105"/>
      <c r="B69" s="331" t="s">
        <v>89</v>
      </c>
      <c r="C69" s="312">
        <v>0.88030978978347452</v>
      </c>
      <c r="D69" s="312">
        <v>0.88504547240574816</v>
      </c>
      <c r="E69" s="312">
        <v>1.644086665011488</v>
      </c>
      <c r="F69" s="312">
        <v>0.71265143113623353</v>
      </c>
      <c r="G69" s="312">
        <v>0.55131458950275003</v>
      </c>
      <c r="H69" s="312">
        <v>0.52350659194718052</v>
      </c>
      <c r="I69" s="412">
        <v>0.6236256629640573</v>
      </c>
      <c r="K69" s="105"/>
      <c r="L69" s="331" t="s">
        <v>89</v>
      </c>
      <c r="M69" s="562">
        <v>2403.5625145631934</v>
      </c>
      <c r="N69" s="57">
        <v>3732.7531240334774</v>
      </c>
      <c r="O69" s="57">
        <v>3952.840859002767</v>
      </c>
      <c r="P69" s="57">
        <v>2516.6306167395942</v>
      </c>
      <c r="Q69" s="336">
        <v>2102.2574123493482</v>
      </c>
      <c r="R69" s="336">
        <v>1890.5345011398231</v>
      </c>
      <c r="S69" s="430">
        <v>2635.7107652576824</v>
      </c>
      <c r="T69" s="34"/>
      <c r="U69" s="557"/>
      <c r="V69" s="23"/>
      <c r="W69" s="23"/>
      <c r="X69" s="23"/>
      <c r="Y69" s="23"/>
      <c r="Z69" s="23"/>
      <c r="AA69" s="23"/>
      <c r="AB69" s="23"/>
      <c r="AC69" s="23"/>
      <c r="AD69" s="23"/>
      <c r="AE69" s="23"/>
    </row>
    <row r="70" spans="1:31" x14ac:dyDescent="0.3">
      <c r="A70" s="105" t="s">
        <v>108</v>
      </c>
      <c r="B70" s="331" t="s">
        <v>88</v>
      </c>
      <c r="C70" s="312">
        <v>23.845581432766181</v>
      </c>
      <c r="D70" s="312">
        <v>19.28730471095836</v>
      </c>
      <c r="E70" s="312">
        <v>18.231669245595462</v>
      </c>
      <c r="F70" s="312">
        <v>13.209325228376406</v>
      </c>
      <c r="G70" s="312">
        <v>10.479285816263973</v>
      </c>
      <c r="H70" s="312">
        <v>7.6328850464297142</v>
      </c>
      <c r="I70" s="412">
        <v>6.7864724969646195</v>
      </c>
      <c r="K70" s="105" t="s">
        <v>108</v>
      </c>
      <c r="L70" s="331" t="s">
        <v>88</v>
      </c>
      <c r="M70" s="562">
        <v>23713</v>
      </c>
      <c r="N70" s="57">
        <v>20876</v>
      </c>
      <c r="O70" s="57">
        <v>20148</v>
      </c>
      <c r="P70" s="57">
        <v>15559</v>
      </c>
      <c r="Q70" s="336">
        <v>12478</v>
      </c>
      <c r="R70" s="336">
        <v>9535</v>
      </c>
      <c r="S70" s="430">
        <v>9558</v>
      </c>
      <c r="T70" s="34"/>
      <c r="U70" s="557"/>
      <c r="V70" s="23"/>
      <c r="W70" s="23"/>
      <c r="X70" s="23"/>
      <c r="Y70" s="23"/>
      <c r="Z70" s="23"/>
      <c r="AA70" s="23"/>
      <c r="AB70" s="23"/>
      <c r="AC70" s="23"/>
      <c r="AD70" s="23"/>
      <c r="AE70" s="23"/>
    </row>
    <row r="71" spans="1:31" x14ac:dyDescent="0.3">
      <c r="A71" s="105"/>
      <c r="B71" s="331" t="s">
        <v>89</v>
      </c>
      <c r="C71" s="312">
        <v>1.6552472799679512</v>
      </c>
      <c r="D71" s="312">
        <v>2.7666822855057669</v>
      </c>
      <c r="E71" s="312">
        <v>0.98478228781805599</v>
      </c>
      <c r="F71" s="312">
        <v>0.84236503791311668</v>
      </c>
      <c r="G71" s="312">
        <v>0.80317305233268199</v>
      </c>
      <c r="H71" s="312">
        <v>0.61371144255978793</v>
      </c>
      <c r="I71" s="412">
        <v>0.49679200287924169</v>
      </c>
      <c r="K71" s="105"/>
      <c r="L71" s="331" t="s">
        <v>89</v>
      </c>
      <c r="M71" s="562">
        <v>2047.036972522408</v>
      </c>
      <c r="N71" s="57">
        <v>1966.1008292292563</v>
      </c>
      <c r="O71" s="57">
        <v>1874.368461226959</v>
      </c>
      <c r="P71" s="57">
        <v>997.36305102783683</v>
      </c>
      <c r="Q71" s="336">
        <v>877.72552657422477</v>
      </c>
      <c r="R71" s="336">
        <v>925.1912698000807</v>
      </c>
      <c r="S71" s="430">
        <v>694.44972220216675</v>
      </c>
      <c r="T71" s="34"/>
      <c r="U71" s="557"/>
      <c r="V71" s="23"/>
      <c r="W71" s="23"/>
      <c r="X71" s="23"/>
      <c r="Y71" s="23"/>
      <c r="Z71" s="23"/>
      <c r="AA71" s="23"/>
      <c r="AB71" s="23"/>
      <c r="AC71" s="23"/>
      <c r="AD71" s="23"/>
      <c r="AE71" s="23"/>
    </row>
    <row r="72" spans="1:31" x14ac:dyDescent="0.3">
      <c r="A72" s="105" t="s">
        <v>106</v>
      </c>
      <c r="B72" s="331" t="s">
        <v>88</v>
      </c>
      <c r="C72" s="312">
        <v>15.586329777558037</v>
      </c>
      <c r="D72" s="312">
        <v>17.412149536743353</v>
      </c>
      <c r="E72" s="312">
        <v>15.52673382799461</v>
      </c>
      <c r="F72" s="312">
        <v>10.897380135626298</v>
      </c>
      <c r="G72" s="312">
        <v>9.7655894152671152</v>
      </c>
      <c r="H72" s="312">
        <v>7.0076021227544194</v>
      </c>
      <c r="I72" s="412">
        <v>6.4302945929312187</v>
      </c>
      <c r="K72" s="105" t="s">
        <v>106</v>
      </c>
      <c r="L72" s="331" t="s">
        <v>88</v>
      </c>
      <c r="M72" s="562">
        <v>33416</v>
      </c>
      <c r="N72" s="57">
        <v>40349</v>
      </c>
      <c r="O72" s="57">
        <v>38608</v>
      </c>
      <c r="P72" s="57">
        <v>28813</v>
      </c>
      <c r="Q72" s="336">
        <v>26800</v>
      </c>
      <c r="R72" s="336">
        <v>20639</v>
      </c>
      <c r="S72" s="430">
        <v>19538</v>
      </c>
      <c r="T72" s="34"/>
      <c r="U72" s="557"/>
      <c r="V72" s="23"/>
      <c r="W72" s="23"/>
      <c r="X72" s="23"/>
      <c r="Y72" s="23"/>
      <c r="Z72" s="23"/>
      <c r="AA72" s="23"/>
      <c r="AB72" s="23"/>
      <c r="AC72" s="23"/>
      <c r="AD72" s="23"/>
      <c r="AE72" s="23"/>
    </row>
    <row r="73" spans="1:31" x14ac:dyDescent="0.3">
      <c r="A73" s="105"/>
      <c r="B73" s="331" t="s">
        <v>89</v>
      </c>
      <c r="C73" s="312">
        <v>0.80222677400426967</v>
      </c>
      <c r="D73" s="312">
        <v>1.1641636046798398</v>
      </c>
      <c r="E73" s="312">
        <v>0.89283445594914423</v>
      </c>
      <c r="F73" s="312">
        <v>0.72430524401951635</v>
      </c>
      <c r="G73" s="312">
        <v>0.50837075335195803</v>
      </c>
      <c r="H73" s="312">
        <v>0.48563819265170072</v>
      </c>
      <c r="I73" s="412">
        <v>0.47593054111808497</v>
      </c>
      <c r="K73" s="105"/>
      <c r="L73" s="331" t="s">
        <v>89</v>
      </c>
      <c r="M73" s="562">
        <v>1838.2546757644718</v>
      </c>
      <c r="N73" s="57">
        <v>3133.1236726334109</v>
      </c>
      <c r="O73" s="57">
        <v>2928.3384285223565</v>
      </c>
      <c r="P73" s="57">
        <v>1958.4121473502173</v>
      </c>
      <c r="Q73" s="336">
        <v>1508.8926903517063</v>
      </c>
      <c r="R73" s="336">
        <v>1554.4984708253398</v>
      </c>
      <c r="S73" s="430">
        <v>1566.8704477396975</v>
      </c>
      <c r="T73" s="34"/>
      <c r="U73" s="557"/>
      <c r="V73" s="23"/>
      <c r="W73" s="23"/>
      <c r="X73" s="23"/>
      <c r="Y73" s="23"/>
      <c r="Z73" s="23"/>
      <c r="AA73" s="23"/>
      <c r="AB73" s="23"/>
      <c r="AC73" s="23"/>
      <c r="AD73" s="23"/>
      <c r="AE73" s="23"/>
    </row>
    <row r="74" spans="1:31" x14ac:dyDescent="0.3">
      <c r="A74" s="105" t="s">
        <v>107</v>
      </c>
      <c r="B74" s="331" t="s">
        <v>88</v>
      </c>
      <c r="C74" s="312">
        <v>13.423382173382173</v>
      </c>
      <c r="D74" s="312">
        <v>9.5423770869518982</v>
      </c>
      <c r="E74" s="312">
        <v>8.2000450551926107</v>
      </c>
      <c r="F74" s="312">
        <v>4.5628183361629882</v>
      </c>
      <c r="G74" s="312">
        <v>4.2107398498855302</v>
      </c>
      <c r="H74" s="312">
        <v>2.8090650020355543</v>
      </c>
      <c r="I74" s="412">
        <v>3.5004116663755891</v>
      </c>
      <c r="K74" s="105" t="s">
        <v>107</v>
      </c>
      <c r="L74" s="331" t="s">
        <v>88</v>
      </c>
      <c r="M74" s="562">
        <v>3518</v>
      </c>
      <c r="N74" s="57">
        <v>2692</v>
      </c>
      <c r="O74" s="57">
        <v>2548</v>
      </c>
      <c r="P74" s="57">
        <v>1505</v>
      </c>
      <c r="Q74" s="336">
        <v>1453</v>
      </c>
      <c r="R74" s="336">
        <v>1035</v>
      </c>
      <c r="S74" s="430">
        <v>1403</v>
      </c>
      <c r="T74" s="34"/>
      <c r="U74" s="557"/>
      <c r="V74" s="23"/>
      <c r="W74" s="23"/>
      <c r="X74" s="23"/>
      <c r="Y74" s="23"/>
      <c r="Z74" s="23"/>
      <c r="AA74" s="23"/>
      <c r="AB74" s="23"/>
      <c r="AC74" s="23"/>
      <c r="AD74" s="23"/>
      <c r="AE74" s="23"/>
    </row>
    <row r="75" spans="1:31" x14ac:dyDescent="0.3">
      <c r="A75" s="105"/>
      <c r="B75" s="331" t="s">
        <v>89</v>
      </c>
      <c r="C75" s="312">
        <v>1.6269142149913245</v>
      </c>
      <c r="D75" s="312">
        <v>1.4336839888054973</v>
      </c>
      <c r="E75" s="312">
        <v>0.78734494455308301</v>
      </c>
      <c r="F75" s="312">
        <v>0.56520680303057858</v>
      </c>
      <c r="G75" s="312">
        <v>0.72976183237299674</v>
      </c>
      <c r="H75" s="312">
        <v>0.51160812441949188</v>
      </c>
      <c r="I75" s="412">
        <v>0.65184662757778955</v>
      </c>
      <c r="J75" s="47"/>
      <c r="K75" s="105"/>
      <c r="L75" s="331" t="s">
        <v>89</v>
      </c>
      <c r="M75" s="562">
        <v>473.25209229029605</v>
      </c>
      <c r="N75" s="57">
        <v>388.07402337575701</v>
      </c>
      <c r="O75" s="57">
        <v>320.39781819600751</v>
      </c>
      <c r="P75" s="57">
        <v>202.27733691079047</v>
      </c>
      <c r="Q75" s="336">
        <v>278.75431237321993</v>
      </c>
      <c r="R75" s="336">
        <v>192.9647142676115</v>
      </c>
      <c r="S75" s="430">
        <v>252.39325518554949</v>
      </c>
      <c r="T75" s="34"/>
      <c r="U75" s="557"/>
      <c r="V75" s="23"/>
      <c r="W75" s="23"/>
      <c r="X75" s="23"/>
      <c r="Y75" s="23"/>
      <c r="Z75" s="23"/>
      <c r="AA75" s="23"/>
      <c r="AB75" s="23"/>
      <c r="AC75" s="23"/>
      <c r="AD75" s="23"/>
      <c r="AE75" s="23"/>
    </row>
    <row r="76" spans="1:31" x14ac:dyDescent="0.3">
      <c r="A76" s="105" t="s">
        <v>96</v>
      </c>
      <c r="B76" s="331" t="s">
        <v>88</v>
      </c>
      <c r="C76" s="312">
        <v>6.8701239100504825</v>
      </c>
      <c r="D76" s="312">
        <v>4.3541492221585649</v>
      </c>
      <c r="E76" s="312">
        <v>4.5972285044615324</v>
      </c>
      <c r="F76" s="312">
        <v>1.9590779810671988</v>
      </c>
      <c r="G76" s="312">
        <v>2.4515513126491646</v>
      </c>
      <c r="H76" s="312">
        <v>1.2444612048647119</v>
      </c>
      <c r="I76" s="412">
        <v>3.2825662312293979</v>
      </c>
      <c r="J76" s="47"/>
      <c r="K76" s="105" t="s">
        <v>96</v>
      </c>
      <c r="L76" s="331" t="s">
        <v>88</v>
      </c>
      <c r="M76" s="562">
        <v>2994</v>
      </c>
      <c r="N76" s="57">
        <v>1976</v>
      </c>
      <c r="O76" s="57">
        <v>2236</v>
      </c>
      <c r="P76" s="57">
        <v>923</v>
      </c>
      <c r="Q76" s="336">
        <v>1284</v>
      </c>
      <c r="R76" s="336">
        <v>660</v>
      </c>
      <c r="S76" s="430">
        <v>2151</v>
      </c>
      <c r="T76" s="34"/>
      <c r="U76" s="557"/>
      <c r="V76" s="23"/>
      <c r="W76" s="23"/>
      <c r="X76" s="23"/>
      <c r="Y76" s="23"/>
      <c r="Z76" s="23"/>
      <c r="AA76" s="23"/>
      <c r="AB76" s="23"/>
      <c r="AC76" s="23"/>
      <c r="AD76" s="23"/>
      <c r="AE76" s="23"/>
    </row>
    <row r="77" spans="1:31" x14ac:dyDescent="0.3">
      <c r="A77" s="105"/>
      <c r="B77" s="331" t="s">
        <v>89</v>
      </c>
      <c r="C77" s="312">
        <v>1.5879594574829241</v>
      </c>
      <c r="D77" s="312">
        <v>1.7208215090594998</v>
      </c>
      <c r="E77" s="312">
        <v>0.75897722244864274</v>
      </c>
      <c r="F77" s="312">
        <v>0.31692662967945406</v>
      </c>
      <c r="G77" s="312">
        <v>0.61374307264245265</v>
      </c>
      <c r="H77" s="312">
        <v>0.30591229170919199</v>
      </c>
      <c r="I77" s="412">
        <v>0.54513120157735095</v>
      </c>
      <c r="K77" s="105"/>
      <c r="L77" s="331" t="s">
        <v>89</v>
      </c>
      <c r="M77" s="562">
        <v>725.41749063162638</v>
      </c>
      <c r="N77" s="57">
        <v>641.07671423578756</v>
      </c>
      <c r="O77" s="57">
        <v>432.81667918158814</v>
      </c>
      <c r="P77" s="57">
        <v>146.56219929050454</v>
      </c>
      <c r="Q77" s="336">
        <v>324.77372892523186</v>
      </c>
      <c r="R77" s="336">
        <v>170.03823099526764</v>
      </c>
      <c r="S77" s="430">
        <v>339.56984821709631</v>
      </c>
      <c r="T77" s="34"/>
      <c r="U77" s="557"/>
      <c r="V77" s="23"/>
      <c r="W77" s="23"/>
      <c r="X77" s="23"/>
      <c r="Y77" s="23"/>
      <c r="Z77" s="23"/>
      <c r="AA77" s="23"/>
      <c r="AB77" s="23"/>
      <c r="AC77" s="23"/>
      <c r="AD77" s="23"/>
      <c r="AE77" s="23"/>
    </row>
    <row r="78" spans="1:31" x14ac:dyDescent="0.3">
      <c r="A78" s="332" t="s">
        <v>6</v>
      </c>
      <c r="B78" s="331" t="s">
        <v>88</v>
      </c>
      <c r="C78" s="312">
        <v>15.409956869459677</v>
      </c>
      <c r="D78" s="312">
        <v>14.146289929121608</v>
      </c>
      <c r="E78" s="312">
        <v>12.508028162492021</v>
      </c>
      <c r="F78" s="312">
        <v>8.8503834406431157</v>
      </c>
      <c r="G78" s="312">
        <v>7.2188672452031328</v>
      </c>
      <c r="H78" s="312">
        <v>5.3813571608064485</v>
      </c>
      <c r="I78" s="412">
        <f>'40'!J20</f>
        <v>5.5849618884804437</v>
      </c>
      <c r="K78" s="332" t="s">
        <v>6</v>
      </c>
      <c r="L78" s="331" t="s">
        <v>88</v>
      </c>
      <c r="M78" s="57">
        <v>668340</v>
      </c>
      <c r="N78" s="57">
        <v>662823</v>
      </c>
      <c r="O78" s="57">
        <v>621260</v>
      </c>
      <c r="P78" s="57">
        <v>466754</v>
      </c>
      <c r="Q78" s="336">
        <v>393783</v>
      </c>
      <c r="R78" s="336">
        <v>311801</v>
      </c>
      <c r="S78" s="430">
        <v>367397</v>
      </c>
      <c r="T78" s="34"/>
      <c r="U78" s="557"/>
      <c r="AC78" s="23"/>
      <c r="AD78" s="23"/>
      <c r="AE78" s="23"/>
    </row>
    <row r="79" spans="1:31" x14ac:dyDescent="0.3">
      <c r="A79" s="332"/>
      <c r="B79" s="331" t="s">
        <v>89</v>
      </c>
      <c r="C79" s="312">
        <v>0.27416534021499167</v>
      </c>
      <c r="D79" s="312">
        <v>0.26020639077835706</v>
      </c>
      <c r="E79" s="312">
        <v>0.2850226215274646</v>
      </c>
      <c r="F79" s="312">
        <v>0.21101589239066768</v>
      </c>
      <c r="G79" s="312">
        <v>0.1483353460970302</v>
      </c>
      <c r="H79" s="312">
        <v>0.12429487347473327</v>
      </c>
      <c r="I79" s="412">
        <f>'40'!J21</f>
        <v>0.12930378767077375</v>
      </c>
      <c r="K79" s="332"/>
      <c r="L79" s="331" t="s">
        <v>89</v>
      </c>
      <c r="M79" s="57">
        <v>12786.178447992883</v>
      </c>
      <c r="N79" s="57">
        <v>12793.415935319164</v>
      </c>
      <c r="O79" s="57">
        <v>20038.036297945608</v>
      </c>
      <c r="P79" s="57">
        <v>11919.455445608379</v>
      </c>
      <c r="Q79" s="336">
        <v>8774.0933503316228</v>
      </c>
      <c r="R79" s="336">
        <v>7421.7255468835783</v>
      </c>
      <c r="S79" s="430">
        <v>8540.5778537660335</v>
      </c>
      <c r="T79" s="34"/>
      <c r="U79" s="557"/>
      <c r="AC79" s="23"/>
      <c r="AD79" s="23"/>
      <c r="AE79" s="23"/>
    </row>
    <row r="80" spans="1:31" x14ac:dyDescent="0.3">
      <c r="A80" s="106"/>
      <c r="B80" s="11"/>
      <c r="C80" s="11"/>
      <c r="D80" s="43"/>
      <c r="E80" s="43"/>
      <c r="F80" s="11"/>
      <c r="G80" s="559"/>
      <c r="H80" s="559"/>
      <c r="I80" s="104"/>
      <c r="K80" s="106"/>
      <c r="L80" s="11"/>
      <c r="M80" s="11"/>
      <c r="N80" s="43"/>
      <c r="O80" s="43"/>
      <c r="P80" s="11"/>
      <c r="Q80" s="559"/>
      <c r="R80" s="559"/>
      <c r="S80" s="104"/>
      <c r="T80" s="34"/>
      <c r="U80" s="557"/>
      <c r="V80" s="23"/>
      <c r="W80" s="23"/>
      <c r="X80" s="23"/>
      <c r="Y80" s="23"/>
      <c r="Z80" s="23"/>
      <c r="AA80" s="23"/>
      <c r="AB80" s="23"/>
      <c r="AC80" s="23"/>
      <c r="AD80" s="23"/>
      <c r="AE80" s="23"/>
    </row>
    <row r="81" spans="1:40" ht="15" x14ac:dyDescent="0.3">
      <c r="A81" s="333" t="s">
        <v>112</v>
      </c>
      <c r="B81" s="43"/>
      <c r="C81" s="43">
        <v>2006</v>
      </c>
      <c r="D81" s="43">
        <v>2009</v>
      </c>
      <c r="E81" s="43">
        <v>2011</v>
      </c>
      <c r="F81" s="43">
        <v>2013</v>
      </c>
      <c r="G81" s="75">
        <v>2015</v>
      </c>
      <c r="H81" s="75">
        <v>2017</v>
      </c>
      <c r="I81" s="226">
        <v>2020</v>
      </c>
      <c r="K81" s="333" t="s">
        <v>112</v>
      </c>
      <c r="L81" s="43"/>
      <c r="M81" s="43">
        <v>2006</v>
      </c>
      <c r="N81" s="43">
        <v>2009</v>
      </c>
      <c r="O81" s="43">
        <v>2011</v>
      </c>
      <c r="P81" s="43">
        <v>2013</v>
      </c>
      <c r="Q81" s="75">
        <v>2015</v>
      </c>
      <c r="R81" s="75">
        <v>2017</v>
      </c>
      <c r="S81" s="226">
        <v>2020</v>
      </c>
      <c r="T81" s="34"/>
      <c r="U81" s="557"/>
      <c r="V81" s="563"/>
      <c r="W81" s="563"/>
      <c r="X81" s="563"/>
      <c r="Y81" s="563"/>
      <c r="Z81" s="563"/>
      <c r="AA81" s="563"/>
      <c r="AB81" s="563"/>
      <c r="AC81" s="563"/>
      <c r="AD81" s="563"/>
      <c r="AE81" s="563"/>
    </row>
    <row r="82" spans="1:40" x14ac:dyDescent="0.3">
      <c r="A82" s="332"/>
      <c r="B82" s="560"/>
      <c r="C82" s="560"/>
      <c r="D82" s="560"/>
      <c r="E82" s="560"/>
      <c r="F82" s="560"/>
      <c r="G82" s="560"/>
      <c r="H82" s="560"/>
      <c r="I82" s="428"/>
      <c r="K82" s="332"/>
      <c r="L82" s="560"/>
      <c r="M82" s="560"/>
      <c r="N82" s="560"/>
      <c r="O82" s="560"/>
      <c r="P82" s="560"/>
      <c r="Q82" s="560"/>
      <c r="R82" s="560"/>
      <c r="S82" s="428"/>
      <c r="T82" s="34"/>
      <c r="U82" s="557"/>
      <c r="V82" s="563"/>
      <c r="W82" s="563"/>
      <c r="X82" s="563"/>
      <c r="Y82" s="563"/>
      <c r="Z82" s="563"/>
      <c r="AA82" s="563"/>
      <c r="AB82" s="563"/>
      <c r="AC82" s="563"/>
      <c r="AD82" s="563"/>
      <c r="AE82" s="563"/>
    </row>
    <row r="83" spans="1:40" x14ac:dyDescent="0.3">
      <c r="A83" s="105" t="s">
        <v>109</v>
      </c>
      <c r="B83" s="331" t="s">
        <v>88</v>
      </c>
      <c r="C83" s="564">
        <v>28.724934427616549</v>
      </c>
      <c r="D83" s="564">
        <v>18.225131356309557</v>
      </c>
      <c r="E83" s="564">
        <v>17.747075392175006</v>
      </c>
      <c r="F83" s="564">
        <v>11.699446285748309</v>
      </c>
      <c r="G83" s="564">
        <v>7.8109969602524139</v>
      </c>
      <c r="H83" s="564">
        <v>6.738718240424725</v>
      </c>
      <c r="I83" s="132">
        <v>10.72427921850797</v>
      </c>
      <c r="K83" s="105" t="s">
        <v>109</v>
      </c>
      <c r="L83" s="331" t="s">
        <v>88</v>
      </c>
      <c r="M83" s="562">
        <v>13580</v>
      </c>
      <c r="N83" s="57">
        <v>8186</v>
      </c>
      <c r="O83" s="57">
        <v>8632</v>
      </c>
      <c r="P83" s="57">
        <v>5895</v>
      </c>
      <c r="Q83" s="57">
        <v>4060</v>
      </c>
      <c r="R83" s="57">
        <v>3554</v>
      </c>
      <c r="S83" s="384">
        <v>8585</v>
      </c>
      <c r="AB83" s="522"/>
      <c r="AC83" s="522"/>
      <c r="AD83" s="522"/>
    </row>
    <row r="84" spans="1:40" x14ac:dyDescent="0.3">
      <c r="A84" s="105"/>
      <c r="B84" s="331" t="s">
        <v>89</v>
      </c>
      <c r="C84" s="564">
        <v>2.9506627503900549</v>
      </c>
      <c r="D84" s="564">
        <v>2.7276129331386669</v>
      </c>
      <c r="E84" s="564">
        <v>1.1273144390847538</v>
      </c>
      <c r="F84" s="564">
        <v>0.73196267680586713</v>
      </c>
      <c r="G84" s="564">
        <v>1.0801310608443337</v>
      </c>
      <c r="H84" s="564">
        <v>0.7415146917315586</v>
      </c>
      <c r="I84" s="132">
        <v>0.70365851309849126</v>
      </c>
      <c r="K84" s="105"/>
      <c r="L84" s="331" t="s">
        <v>89</v>
      </c>
      <c r="M84" s="562">
        <v>1556.8846181672277</v>
      </c>
      <c r="N84" s="57">
        <v>1328.591950686354</v>
      </c>
      <c r="O84" s="57">
        <v>777.44255160920522</v>
      </c>
      <c r="P84" s="57">
        <v>546.36901013700913</v>
      </c>
      <c r="Q84" s="57">
        <v>698.89909460840227</v>
      </c>
      <c r="R84" s="57">
        <v>430.07729142067552</v>
      </c>
      <c r="S84" s="384">
        <v>602.25622085251678</v>
      </c>
      <c r="AB84" s="522"/>
      <c r="AC84" s="522"/>
      <c r="AD84" s="522"/>
    </row>
    <row r="85" spans="1:40" x14ac:dyDescent="0.3">
      <c r="A85" s="105" t="s">
        <v>97</v>
      </c>
      <c r="B85" s="331" t="s">
        <v>88</v>
      </c>
      <c r="C85" s="564">
        <v>21.096818467199114</v>
      </c>
      <c r="D85" s="564">
        <v>21.15835547913084</v>
      </c>
      <c r="E85" s="564">
        <v>15.471517589912173</v>
      </c>
      <c r="F85" s="564">
        <v>7.4773482675408651</v>
      </c>
      <c r="G85" s="564">
        <v>6.1334930650941351</v>
      </c>
      <c r="H85" s="564">
        <v>6.2102242829201462</v>
      </c>
      <c r="I85" s="132">
        <v>12.496739272205556</v>
      </c>
      <c r="K85" s="105" t="s">
        <v>97</v>
      </c>
      <c r="L85" s="331" t="s">
        <v>88</v>
      </c>
      <c r="M85" s="562">
        <v>14449</v>
      </c>
      <c r="N85" s="57">
        <v>16242</v>
      </c>
      <c r="O85" s="57">
        <v>12613</v>
      </c>
      <c r="P85" s="57">
        <v>6569</v>
      </c>
      <c r="Q85" s="57">
        <v>5939</v>
      </c>
      <c r="R85" s="57">
        <v>6255</v>
      </c>
      <c r="S85" s="384">
        <v>15330</v>
      </c>
      <c r="U85" s="557"/>
      <c r="V85" s="522"/>
      <c r="W85" s="522"/>
      <c r="X85" s="522"/>
      <c r="Y85" s="522"/>
      <c r="Z85" s="522"/>
      <c r="AA85" s="522"/>
      <c r="AB85" s="522"/>
      <c r="AC85" s="522"/>
      <c r="AD85" s="522"/>
      <c r="AE85" s="522"/>
    </row>
    <row r="86" spans="1:40" x14ac:dyDescent="0.3">
      <c r="A86" s="105"/>
      <c r="B86" s="331" t="s">
        <v>89</v>
      </c>
      <c r="C86" s="564">
        <v>2.3053990159389701</v>
      </c>
      <c r="D86" s="564">
        <v>1.9124136614792275</v>
      </c>
      <c r="E86" s="564">
        <v>1.1583388948376854</v>
      </c>
      <c r="F86" s="564">
        <v>0.67010287757925002</v>
      </c>
      <c r="G86" s="564">
        <v>0.7448587396215236</v>
      </c>
      <c r="H86" s="564">
        <v>0.54949551483822512</v>
      </c>
      <c r="I86" s="132">
        <v>0.72175260326810409</v>
      </c>
      <c r="K86" s="105"/>
      <c r="L86" s="331" t="s">
        <v>89</v>
      </c>
      <c r="M86" s="562">
        <v>1411.5992956319337</v>
      </c>
      <c r="N86" s="57">
        <v>2362.4661012097254</v>
      </c>
      <c r="O86" s="57">
        <v>1170.5840244652809</v>
      </c>
      <c r="P86" s="57">
        <v>580.57161476276781</v>
      </c>
      <c r="Q86" s="57">
        <v>609.30470981688154</v>
      </c>
      <c r="R86" s="57">
        <v>626.48712446236038</v>
      </c>
      <c r="S86" s="384">
        <v>897.28291445420291</v>
      </c>
      <c r="U86" s="557"/>
      <c r="V86" s="522"/>
      <c r="W86" s="522"/>
      <c r="X86" s="522"/>
      <c r="Y86" s="522"/>
      <c r="Z86" s="522"/>
      <c r="AA86" s="522"/>
      <c r="AB86" s="522"/>
      <c r="AC86" s="522"/>
      <c r="AD86" s="522"/>
      <c r="AE86" s="522"/>
    </row>
    <row r="87" spans="1:40" x14ac:dyDescent="0.3">
      <c r="A87" s="105" t="s">
        <v>98</v>
      </c>
      <c r="B87" s="331" t="s">
        <v>88</v>
      </c>
      <c r="C87" s="564">
        <v>10.902351331572751</v>
      </c>
      <c r="D87" s="564">
        <v>9.3891546039086506</v>
      </c>
      <c r="E87" s="564">
        <v>6.0700512806336127</v>
      </c>
      <c r="F87" s="564">
        <v>3.2085208600050152</v>
      </c>
      <c r="G87" s="564">
        <v>4.560864339996054</v>
      </c>
      <c r="H87" s="564">
        <v>4.0343660165526387</v>
      </c>
      <c r="I87" s="132">
        <v>8.3670629614689052</v>
      </c>
      <c r="K87" s="105" t="s">
        <v>98</v>
      </c>
      <c r="L87" s="331" t="s">
        <v>88</v>
      </c>
      <c r="M87" s="562">
        <v>13706</v>
      </c>
      <c r="N87" s="57">
        <v>11857</v>
      </c>
      <c r="O87" s="57">
        <v>8783</v>
      </c>
      <c r="P87" s="57">
        <v>4862</v>
      </c>
      <c r="Q87" s="57">
        <v>7628</v>
      </c>
      <c r="R87" s="57">
        <v>7424</v>
      </c>
      <c r="S87" s="384">
        <v>18460</v>
      </c>
      <c r="U87" s="557"/>
      <c r="V87" s="522"/>
      <c r="W87" s="522"/>
      <c r="X87" s="522"/>
      <c r="Y87" s="522"/>
      <c r="Z87" s="522"/>
      <c r="AA87" s="522"/>
      <c r="AB87" s="522"/>
      <c r="AC87" s="522"/>
      <c r="AD87" s="522"/>
      <c r="AE87" s="522"/>
    </row>
    <row r="88" spans="1:40" x14ac:dyDescent="0.3">
      <c r="A88" s="105"/>
      <c r="B88" s="331" t="s">
        <v>89</v>
      </c>
      <c r="C88" s="564">
        <v>1.3464265218856075</v>
      </c>
      <c r="D88" s="564">
        <v>1.3927268463404734</v>
      </c>
      <c r="E88" s="564">
        <v>0.72350506530328462</v>
      </c>
      <c r="F88" s="564">
        <v>0.39391603120323665</v>
      </c>
      <c r="G88" s="564">
        <v>0.69784218273565057</v>
      </c>
      <c r="H88" s="564">
        <v>0.52002263628123757</v>
      </c>
      <c r="I88" s="132">
        <v>0.74497035776665199</v>
      </c>
      <c r="K88" s="105"/>
      <c r="L88" s="331" t="s">
        <v>89</v>
      </c>
      <c r="M88" s="562">
        <v>1859.8126247669213</v>
      </c>
      <c r="N88" s="57">
        <v>1824.2596110612187</v>
      </c>
      <c r="O88" s="57">
        <v>934.76945014310877</v>
      </c>
      <c r="P88" s="57">
        <v>616.73945516364972</v>
      </c>
      <c r="Q88" s="57">
        <v>1060.3759121349726</v>
      </c>
      <c r="R88" s="57">
        <v>959.22435623340891</v>
      </c>
      <c r="S88" s="384">
        <v>1851.8992462285353</v>
      </c>
      <c r="U88" s="557"/>
      <c r="V88" s="522"/>
      <c r="W88" s="522"/>
      <c r="X88" s="522"/>
      <c r="Y88" s="522"/>
      <c r="Z88" s="522"/>
      <c r="AA88" s="522"/>
      <c r="AB88" s="522"/>
      <c r="AC88" s="522"/>
      <c r="AD88" s="522"/>
      <c r="AE88" s="522"/>
    </row>
    <row r="89" spans="1:40" x14ac:dyDescent="0.3">
      <c r="A89" s="105" t="s">
        <v>99</v>
      </c>
      <c r="B89" s="331" t="s">
        <v>88</v>
      </c>
      <c r="C89" s="564">
        <v>21.012725975261656</v>
      </c>
      <c r="D89" s="564">
        <v>20.895565548053149</v>
      </c>
      <c r="E89" s="564">
        <v>14.421802302913731</v>
      </c>
      <c r="F89" s="564">
        <v>6.140775462373262</v>
      </c>
      <c r="G89" s="564">
        <v>5.8047002826119289</v>
      </c>
      <c r="H89" s="564">
        <v>6.3933416892055321</v>
      </c>
      <c r="I89" s="132">
        <v>8.87685379299635</v>
      </c>
      <c r="K89" s="105" t="s">
        <v>99</v>
      </c>
      <c r="L89" s="331" t="s">
        <v>88</v>
      </c>
      <c r="M89" s="562">
        <v>14134</v>
      </c>
      <c r="N89" s="57">
        <v>14452</v>
      </c>
      <c r="O89" s="57">
        <v>11097</v>
      </c>
      <c r="P89" s="57">
        <v>4821</v>
      </c>
      <c r="Q89" s="57">
        <v>4683</v>
      </c>
      <c r="R89" s="57">
        <v>5815</v>
      </c>
      <c r="S89" s="384">
        <v>9146</v>
      </c>
    </row>
    <row r="90" spans="1:40" x14ac:dyDescent="0.3">
      <c r="A90" s="105"/>
      <c r="B90" s="331" t="s">
        <v>89</v>
      </c>
      <c r="C90" s="564">
        <v>2.3724898003962007</v>
      </c>
      <c r="D90" s="564">
        <v>2.1069537291146507</v>
      </c>
      <c r="E90" s="564">
        <v>1.2554130980360119</v>
      </c>
      <c r="F90" s="564">
        <v>0.84971137690548604</v>
      </c>
      <c r="G90" s="564">
        <v>0.49536094887212773</v>
      </c>
      <c r="H90" s="564">
        <v>0.65238160636509646</v>
      </c>
      <c r="I90" s="132">
        <v>0.66880876165391157</v>
      </c>
      <c r="K90" s="105"/>
      <c r="L90" s="331" t="s">
        <v>89</v>
      </c>
      <c r="M90" s="562">
        <v>1601.6450586629344</v>
      </c>
      <c r="N90" s="57">
        <v>1435.9763500064259</v>
      </c>
      <c r="O90" s="57">
        <v>1341.6874982854822</v>
      </c>
      <c r="P90" s="57">
        <v>933.51243765917116</v>
      </c>
      <c r="Q90" s="57">
        <v>453.52823442780925</v>
      </c>
      <c r="R90" s="57">
        <v>611.64097584557987</v>
      </c>
      <c r="S90" s="384">
        <v>801.60945246779261</v>
      </c>
    </row>
    <row r="91" spans="1:40" x14ac:dyDescent="0.3">
      <c r="A91" s="105" t="s">
        <v>100</v>
      </c>
      <c r="B91" s="331" t="s">
        <v>88</v>
      </c>
      <c r="C91" s="564">
        <v>34.33370569951785</v>
      </c>
      <c r="D91" s="564">
        <v>27.542286580065074</v>
      </c>
      <c r="E91" s="564">
        <v>24.214701087617705</v>
      </c>
      <c r="F91" s="564">
        <v>14.600791043775557</v>
      </c>
      <c r="G91" s="564">
        <v>12.150031069176293</v>
      </c>
      <c r="H91" s="564">
        <v>9.8570848962085282</v>
      </c>
      <c r="I91" s="132">
        <v>10.486207852327009</v>
      </c>
      <c r="K91" s="105" t="s">
        <v>100</v>
      </c>
      <c r="L91" s="331" t="s">
        <v>88</v>
      </c>
      <c r="M91" s="562">
        <v>59318</v>
      </c>
      <c r="N91" s="57">
        <v>55444</v>
      </c>
      <c r="O91" s="57">
        <v>49760</v>
      </c>
      <c r="P91" s="57">
        <v>30492</v>
      </c>
      <c r="Q91" s="57">
        <v>27570</v>
      </c>
      <c r="R91" s="57">
        <v>23809</v>
      </c>
      <c r="S91" s="384">
        <v>29131</v>
      </c>
      <c r="T91" s="29"/>
      <c r="U91" s="557"/>
      <c r="V91" s="23"/>
      <c r="W91" s="23"/>
      <c r="X91" s="23"/>
      <c r="Y91" s="23"/>
      <c r="Z91" s="23"/>
      <c r="AA91" s="23"/>
      <c r="AB91" s="23"/>
      <c r="AC91" s="23"/>
      <c r="AD91" s="23"/>
      <c r="AE91" s="23"/>
      <c r="AF91" s="23"/>
      <c r="AG91" s="23"/>
      <c r="AH91" s="23"/>
      <c r="AI91" s="23"/>
      <c r="AJ91" s="23"/>
      <c r="AK91" s="23"/>
      <c r="AL91" s="23"/>
      <c r="AM91" s="23"/>
      <c r="AN91" s="23"/>
    </row>
    <row r="92" spans="1:40" x14ac:dyDescent="0.3">
      <c r="A92" s="105"/>
      <c r="B92" s="331" t="s">
        <v>89</v>
      </c>
      <c r="C92" s="564">
        <v>1.7036036314242577</v>
      </c>
      <c r="D92" s="564">
        <v>1.9433453251375639</v>
      </c>
      <c r="E92" s="564">
        <v>1.493107332882718</v>
      </c>
      <c r="F92" s="564">
        <v>1.0793351393193036</v>
      </c>
      <c r="G92" s="564">
        <v>0.65482258929873349</v>
      </c>
      <c r="H92" s="564">
        <v>0.67783786825676051</v>
      </c>
      <c r="I92" s="132">
        <v>0.91867938480268696</v>
      </c>
      <c r="K92" s="105"/>
      <c r="L92" s="331" t="s">
        <v>89</v>
      </c>
      <c r="M92" s="562">
        <v>3461.4593506506608</v>
      </c>
      <c r="N92" s="57">
        <v>3909.7621474692742</v>
      </c>
      <c r="O92" s="57">
        <v>3750.3662005900355</v>
      </c>
      <c r="P92" s="57">
        <v>2459.9526750806335</v>
      </c>
      <c r="Q92" s="57">
        <v>1825.145985440073</v>
      </c>
      <c r="R92" s="57">
        <v>2021.8557946135659</v>
      </c>
      <c r="S92" s="384">
        <v>2923.9313835196504</v>
      </c>
      <c r="T92" s="29"/>
      <c r="U92" s="557"/>
      <c r="V92" s="23"/>
      <c r="W92" s="23"/>
      <c r="X92" s="23"/>
      <c r="Y92" s="23"/>
      <c r="Z92" s="23"/>
      <c r="AA92" s="23"/>
      <c r="AB92" s="23"/>
      <c r="AC92" s="23"/>
      <c r="AD92" s="23"/>
      <c r="AE92" s="23"/>
      <c r="AF92" s="23"/>
      <c r="AG92" s="23"/>
      <c r="AH92" s="23"/>
      <c r="AI92" s="23"/>
      <c r="AJ92" s="23"/>
      <c r="AK92" s="23"/>
      <c r="AL92" s="23"/>
      <c r="AM92" s="23"/>
      <c r="AN92" s="23"/>
    </row>
    <row r="93" spans="1:40" x14ac:dyDescent="0.3">
      <c r="A93" s="105" t="s">
        <v>101</v>
      </c>
      <c r="B93" s="331" t="s">
        <v>88</v>
      </c>
      <c r="C93" s="564">
        <v>26.993708196974204</v>
      </c>
      <c r="D93" s="564">
        <v>22.107190647228677</v>
      </c>
      <c r="E93" s="564">
        <v>21.099263191615943</v>
      </c>
      <c r="F93" s="564">
        <v>13.60969692676837</v>
      </c>
      <c r="G93" s="564">
        <v>10.07670809501186</v>
      </c>
      <c r="H93" s="564">
        <v>6.1686473344956099</v>
      </c>
      <c r="I93" s="132">
        <v>9.8698392373613082</v>
      </c>
      <c r="K93" s="105" t="s">
        <v>101</v>
      </c>
      <c r="L93" s="331" t="s">
        <v>88</v>
      </c>
      <c r="M93" s="562">
        <v>122488</v>
      </c>
      <c r="N93" s="57">
        <v>109865</v>
      </c>
      <c r="O93" s="57">
        <v>115260</v>
      </c>
      <c r="P93" s="57">
        <v>76856</v>
      </c>
      <c r="Q93" s="57">
        <v>59600</v>
      </c>
      <c r="R93" s="57">
        <v>38567</v>
      </c>
      <c r="S93" s="384">
        <v>67214</v>
      </c>
      <c r="T93" s="29"/>
      <c r="U93" s="557"/>
      <c r="V93" s="23"/>
      <c r="W93" s="23"/>
      <c r="X93" s="23"/>
      <c r="Y93" s="23"/>
      <c r="Z93" s="23"/>
      <c r="AA93" s="23"/>
      <c r="AB93" s="23"/>
      <c r="AC93" s="23"/>
      <c r="AD93" s="23"/>
      <c r="AE93" s="23"/>
      <c r="AF93" s="23"/>
      <c r="AG93" s="23"/>
      <c r="AH93" s="23"/>
      <c r="AI93" s="23"/>
      <c r="AJ93" s="23"/>
      <c r="AK93" s="23"/>
      <c r="AL93" s="23"/>
      <c r="AM93" s="23"/>
      <c r="AN93" s="23"/>
    </row>
    <row r="94" spans="1:40" x14ac:dyDescent="0.3">
      <c r="A94" s="105"/>
      <c r="B94" s="331" t="s">
        <v>89</v>
      </c>
      <c r="C94" s="564">
        <v>1.126035382820588</v>
      </c>
      <c r="D94" s="564">
        <v>1.0931746036160028</v>
      </c>
      <c r="E94" s="564">
        <v>1.1146616484597185</v>
      </c>
      <c r="F94" s="564">
        <v>0.85375756655719259</v>
      </c>
      <c r="G94" s="564">
        <v>0.52357214829067789</v>
      </c>
      <c r="H94" s="564">
        <v>0.35228744858221517</v>
      </c>
      <c r="I94" s="132">
        <v>0.49556527773479619</v>
      </c>
      <c r="K94" s="105"/>
      <c r="L94" s="331" t="s">
        <v>89</v>
      </c>
      <c r="M94" s="562">
        <v>5858.7311643280254</v>
      </c>
      <c r="N94" s="57">
        <v>6793.1444815980485</v>
      </c>
      <c r="O94" s="57">
        <v>8227.0483444269648</v>
      </c>
      <c r="P94" s="57">
        <v>5071.7503283987726</v>
      </c>
      <c r="Q94" s="57">
        <v>3460.5150275447113</v>
      </c>
      <c r="R94" s="57">
        <v>2361.6036329256481</v>
      </c>
      <c r="S94" s="384">
        <v>3569.2895070182453</v>
      </c>
      <c r="T94" s="29"/>
      <c r="U94" s="557"/>
      <c r="V94" s="23"/>
      <c r="W94" s="23"/>
      <c r="X94" s="23"/>
      <c r="Y94" s="23"/>
      <c r="Z94" s="23"/>
      <c r="AA94" s="23"/>
      <c r="AB94" s="23"/>
      <c r="AC94" s="23"/>
      <c r="AD94" s="23"/>
      <c r="AE94" s="23"/>
      <c r="AF94" s="23"/>
      <c r="AG94" s="23"/>
      <c r="AH94" s="23"/>
      <c r="AI94" s="23"/>
      <c r="AJ94" s="23"/>
      <c r="AK94" s="23"/>
      <c r="AL94" s="23"/>
      <c r="AM94" s="23"/>
      <c r="AN94" s="23"/>
    </row>
    <row r="95" spans="1:40" x14ac:dyDescent="0.3">
      <c r="A95" s="105" t="s">
        <v>50</v>
      </c>
      <c r="B95" s="331" t="s">
        <v>88</v>
      </c>
      <c r="C95" s="564">
        <v>17.525896858104925</v>
      </c>
      <c r="D95" s="564">
        <v>15.467014814873783</v>
      </c>
      <c r="E95" s="564">
        <v>13.262594143939527</v>
      </c>
      <c r="F95" s="564">
        <v>7.8237499431190809</v>
      </c>
      <c r="G95" s="564">
        <v>6.2010645406576188</v>
      </c>
      <c r="H95" s="564">
        <v>4.7384681471896739</v>
      </c>
      <c r="I95" s="132">
        <v>7.7233844076385907</v>
      </c>
      <c r="K95" s="105" t="s">
        <v>50</v>
      </c>
      <c r="L95" s="331" t="s">
        <v>88</v>
      </c>
      <c r="M95" s="562">
        <v>306825</v>
      </c>
      <c r="N95" s="57">
        <v>291438</v>
      </c>
      <c r="O95" s="57">
        <v>264230</v>
      </c>
      <c r="P95" s="57">
        <v>168494</v>
      </c>
      <c r="Q95" s="57">
        <v>134560</v>
      </c>
      <c r="R95" s="57">
        <v>108543</v>
      </c>
      <c r="S95" s="384">
        <v>209221</v>
      </c>
      <c r="T95" s="29"/>
      <c r="U95" s="557"/>
      <c r="V95" s="23"/>
      <c r="W95" s="23"/>
      <c r="X95" s="23"/>
      <c r="Y95" s="23"/>
      <c r="Z95" s="23"/>
      <c r="AA95" s="23"/>
      <c r="AB95" s="23"/>
      <c r="AC95" s="23"/>
      <c r="AD95" s="23"/>
      <c r="AE95" s="23"/>
      <c r="AF95" s="23"/>
      <c r="AG95" s="23"/>
      <c r="AH95" s="23"/>
      <c r="AI95" s="23"/>
      <c r="AJ95" s="23"/>
      <c r="AK95" s="23"/>
      <c r="AL95" s="23"/>
      <c r="AM95" s="23"/>
      <c r="AN95" s="23"/>
    </row>
    <row r="96" spans="1:40" x14ac:dyDescent="0.3">
      <c r="A96" s="105"/>
      <c r="B96" s="331" t="s">
        <v>89</v>
      </c>
      <c r="C96" s="564">
        <v>0.72736699670353677</v>
      </c>
      <c r="D96" s="564">
        <v>0.54882483525128356</v>
      </c>
      <c r="E96" s="564">
        <v>0.73049407369139829</v>
      </c>
      <c r="F96" s="564">
        <v>0.44747206647296833</v>
      </c>
      <c r="G96" s="564">
        <v>0.37244291440674843</v>
      </c>
      <c r="H96" s="564">
        <v>0.28837021454784356</v>
      </c>
      <c r="I96" s="132">
        <v>0.3019082265732973</v>
      </c>
      <c r="K96" s="105"/>
      <c r="L96" s="331" t="s">
        <v>89</v>
      </c>
      <c r="M96" s="562">
        <v>13614.730561982753</v>
      </c>
      <c r="N96" s="57">
        <v>9951.7968830223908</v>
      </c>
      <c r="O96" s="57">
        <v>23596.471115881915</v>
      </c>
      <c r="P96" s="57">
        <v>10554.351137631209</v>
      </c>
      <c r="Q96" s="57">
        <v>8869.2389198620695</v>
      </c>
      <c r="R96" s="57">
        <v>6743.5462639030275</v>
      </c>
      <c r="S96" s="384">
        <v>7938.9718820105081</v>
      </c>
      <c r="T96" s="29"/>
      <c r="U96" s="557"/>
      <c r="V96" s="23"/>
      <c r="W96" s="23"/>
      <c r="X96" s="23"/>
      <c r="Y96" s="23"/>
      <c r="Z96" s="23"/>
      <c r="AA96" s="23"/>
      <c r="AB96" s="23"/>
      <c r="AC96" s="23"/>
      <c r="AD96" s="23"/>
      <c r="AE96" s="23"/>
      <c r="AF96" s="23"/>
      <c r="AG96" s="23"/>
      <c r="AH96" s="23"/>
      <c r="AI96" s="23"/>
      <c r="AJ96" s="23"/>
      <c r="AK96" s="23"/>
      <c r="AL96" s="23"/>
      <c r="AM96" s="23"/>
      <c r="AN96" s="23"/>
    </row>
    <row r="97" spans="1:40" x14ac:dyDescent="0.3">
      <c r="A97" s="105" t="s">
        <v>102</v>
      </c>
      <c r="B97" s="331" t="s">
        <v>88</v>
      </c>
      <c r="C97" s="564">
        <v>30.298600960534561</v>
      </c>
      <c r="D97" s="564">
        <v>24.164266632437766</v>
      </c>
      <c r="E97" s="564">
        <v>18.501810909729301</v>
      </c>
      <c r="F97" s="564">
        <v>14.209045378991167</v>
      </c>
      <c r="G97" s="564">
        <v>12.702162519787594</v>
      </c>
      <c r="H97" s="564">
        <v>8.698817760045447</v>
      </c>
      <c r="I97" s="132">
        <v>8.6233515599871335</v>
      </c>
      <c r="K97" s="105" t="s">
        <v>102</v>
      </c>
      <c r="L97" s="331" t="s">
        <v>88</v>
      </c>
      <c r="M97" s="562">
        <v>69648</v>
      </c>
      <c r="N97" s="57">
        <v>60242</v>
      </c>
      <c r="O97" s="57">
        <v>48479</v>
      </c>
      <c r="P97" s="57">
        <v>39237</v>
      </c>
      <c r="Q97" s="57">
        <v>36670</v>
      </c>
      <c r="R97" s="57">
        <v>26643</v>
      </c>
      <c r="S97" s="384">
        <v>29491</v>
      </c>
      <c r="T97" s="29"/>
      <c r="U97" s="557"/>
      <c r="V97" s="23"/>
      <c r="W97" s="23"/>
      <c r="X97" s="23"/>
      <c r="Y97" s="23"/>
      <c r="Z97" s="23"/>
      <c r="AA97" s="23"/>
      <c r="AB97" s="23"/>
      <c r="AC97" s="23"/>
      <c r="AD97" s="23"/>
      <c r="AE97" s="23"/>
      <c r="AF97" s="23"/>
      <c r="AG97" s="23"/>
      <c r="AH97" s="23"/>
      <c r="AI97" s="23"/>
      <c r="AJ97" s="23"/>
      <c r="AK97" s="23"/>
      <c r="AL97" s="23"/>
      <c r="AM97" s="23"/>
      <c r="AN97" s="23"/>
    </row>
    <row r="98" spans="1:40" x14ac:dyDescent="0.3">
      <c r="A98" s="105"/>
      <c r="B98" s="331" t="s">
        <v>89</v>
      </c>
      <c r="C98" s="564">
        <v>1.1850754180928755</v>
      </c>
      <c r="D98" s="564">
        <v>1.1261136587920626</v>
      </c>
      <c r="E98" s="564">
        <v>1.7741885520244445</v>
      </c>
      <c r="F98" s="564">
        <v>0.82136211666610592</v>
      </c>
      <c r="G98" s="564">
        <v>0.7692780273122346</v>
      </c>
      <c r="H98" s="564">
        <v>0.64328077323415711</v>
      </c>
      <c r="I98" s="132">
        <v>0.67413772884966883</v>
      </c>
      <c r="K98" s="105"/>
      <c r="L98" s="331" t="s">
        <v>89</v>
      </c>
      <c r="M98" s="562">
        <v>2883.993407243413</v>
      </c>
      <c r="N98" s="57">
        <v>2792.0440549956647</v>
      </c>
      <c r="O98" s="57">
        <v>3589.1864818203653</v>
      </c>
      <c r="P98" s="57">
        <v>2331.6560166728241</v>
      </c>
      <c r="Q98" s="57">
        <v>2890.0501452481976</v>
      </c>
      <c r="R98" s="57">
        <v>2057.8268345901752</v>
      </c>
      <c r="S98" s="384">
        <v>1704.9201782739601</v>
      </c>
      <c r="T98" s="29"/>
      <c r="U98" s="557"/>
      <c r="V98" s="23"/>
      <c r="W98" s="23"/>
      <c r="X98" s="23"/>
      <c r="Y98" s="23"/>
      <c r="Z98" s="23"/>
      <c r="AA98" s="23"/>
      <c r="AB98" s="23"/>
      <c r="AC98" s="23"/>
      <c r="AD98" s="23"/>
      <c r="AE98" s="23"/>
      <c r="AF98" s="23"/>
      <c r="AG98" s="23"/>
      <c r="AH98" s="23"/>
      <c r="AI98" s="23"/>
      <c r="AJ98" s="23"/>
      <c r="AK98" s="23"/>
      <c r="AL98" s="23"/>
      <c r="AM98" s="23"/>
      <c r="AN98" s="23"/>
    </row>
    <row r="99" spans="1:40" x14ac:dyDescent="0.3">
      <c r="A99" s="105" t="s">
        <v>103</v>
      </c>
      <c r="B99" s="331" t="s">
        <v>88</v>
      </c>
      <c r="C99" s="564">
        <v>41.782750979669245</v>
      </c>
      <c r="D99" s="564">
        <v>35.706896728313083</v>
      </c>
      <c r="E99" s="564">
        <v>30.371001881467546</v>
      </c>
      <c r="F99" s="564">
        <v>20.665722552526521</v>
      </c>
      <c r="G99" s="564">
        <v>16.80732994697652</v>
      </c>
      <c r="H99" s="564">
        <v>11.347879485593952</v>
      </c>
      <c r="I99" s="132">
        <v>11.280502372790991</v>
      </c>
      <c r="K99" s="105" t="s">
        <v>103</v>
      </c>
      <c r="L99" s="331" t="s">
        <v>88</v>
      </c>
      <c r="M99" s="562">
        <v>109930</v>
      </c>
      <c r="N99" s="57">
        <v>104588</v>
      </c>
      <c r="O99" s="57">
        <v>92979</v>
      </c>
      <c r="P99" s="57">
        <v>67710</v>
      </c>
      <c r="Q99" s="57">
        <v>55820</v>
      </c>
      <c r="R99" s="57">
        <v>39823</v>
      </c>
      <c r="S99" s="384">
        <v>44855</v>
      </c>
      <c r="T99" s="29"/>
      <c r="U99" s="557"/>
      <c r="V99" s="23"/>
      <c r="W99" s="23"/>
      <c r="X99" s="23"/>
      <c r="Y99" s="23"/>
      <c r="Z99" s="23"/>
      <c r="AA99" s="23"/>
      <c r="AB99" s="23"/>
      <c r="AC99" s="23"/>
      <c r="AD99" s="23"/>
      <c r="AE99" s="23"/>
      <c r="AF99" s="23"/>
      <c r="AG99" s="23"/>
      <c r="AH99" s="23"/>
      <c r="AI99" s="23"/>
      <c r="AJ99" s="23"/>
      <c r="AK99" s="23"/>
      <c r="AL99" s="23"/>
      <c r="AM99" s="23"/>
      <c r="AN99" s="23"/>
    </row>
    <row r="100" spans="1:40" x14ac:dyDescent="0.3">
      <c r="A100" s="105"/>
      <c r="B100" s="331" t="s">
        <v>89</v>
      </c>
      <c r="C100" s="564">
        <v>1.5807479760345251</v>
      </c>
      <c r="D100" s="564">
        <v>1.5735022638585907</v>
      </c>
      <c r="E100" s="564">
        <v>1.0842638935504298</v>
      </c>
      <c r="F100" s="564">
        <v>1.0862868149024447</v>
      </c>
      <c r="G100" s="564">
        <v>0.71632153303150181</v>
      </c>
      <c r="H100" s="564">
        <v>0.53737649593512637</v>
      </c>
      <c r="I100" s="132">
        <v>0.64535902277250823</v>
      </c>
      <c r="K100" s="105"/>
      <c r="L100" s="331" t="s">
        <v>89</v>
      </c>
      <c r="M100" s="562">
        <v>4522.6618999108432</v>
      </c>
      <c r="N100" s="57">
        <v>5393.6465703817184</v>
      </c>
      <c r="O100" s="57">
        <v>4598.9918497173085</v>
      </c>
      <c r="P100" s="57">
        <v>4724.1408520155856</v>
      </c>
      <c r="Q100" s="57">
        <v>3022.7351938111879</v>
      </c>
      <c r="R100" s="57">
        <v>2525.1427794107517</v>
      </c>
      <c r="S100" s="384">
        <v>2608.0756152713943</v>
      </c>
      <c r="T100" s="29"/>
      <c r="U100" s="557"/>
      <c r="V100" s="23"/>
      <c r="W100" s="23"/>
      <c r="X100" s="23"/>
      <c r="Y100" s="23"/>
      <c r="Z100" s="23"/>
      <c r="AA100" s="23"/>
      <c r="AB100" s="23"/>
      <c r="AC100" s="23"/>
      <c r="AD100" s="23"/>
      <c r="AE100" s="23"/>
      <c r="AF100" s="23"/>
      <c r="AG100" s="23"/>
      <c r="AH100" s="23"/>
      <c r="AI100" s="23"/>
      <c r="AJ100" s="23"/>
      <c r="AK100" s="23"/>
      <c r="AL100" s="23"/>
      <c r="AM100" s="23"/>
      <c r="AN100" s="23"/>
    </row>
    <row r="101" spans="1:40" x14ac:dyDescent="0.3">
      <c r="A101" s="105" t="s">
        <v>111</v>
      </c>
      <c r="B101" s="331" t="s">
        <v>88</v>
      </c>
      <c r="C101" s="29" t="s">
        <v>165</v>
      </c>
      <c r="D101" s="29" t="s">
        <v>165</v>
      </c>
      <c r="E101" s="29" t="s">
        <v>165</v>
      </c>
      <c r="F101" s="29" t="s">
        <v>165</v>
      </c>
      <c r="G101" s="29" t="s">
        <v>165</v>
      </c>
      <c r="H101" s="29">
        <v>15.170217129380401</v>
      </c>
      <c r="I101" s="132">
        <v>12.999867949028324</v>
      </c>
      <c r="K101" s="105" t="s">
        <v>111</v>
      </c>
      <c r="L101" s="331" t="s">
        <v>88</v>
      </c>
      <c r="M101" s="29" t="s">
        <v>165</v>
      </c>
      <c r="N101" s="29" t="s">
        <v>165</v>
      </c>
      <c r="O101" s="29" t="s">
        <v>165</v>
      </c>
      <c r="P101" s="29" t="s">
        <v>165</v>
      </c>
      <c r="Q101" s="29" t="s">
        <v>165</v>
      </c>
      <c r="R101" s="336">
        <v>23671</v>
      </c>
      <c r="S101" s="384">
        <v>23627</v>
      </c>
      <c r="T101" s="29"/>
      <c r="U101" s="557"/>
      <c r="V101" s="23"/>
      <c r="W101" s="23"/>
      <c r="X101" s="23"/>
      <c r="Y101" s="23"/>
      <c r="Z101" s="23"/>
      <c r="AA101" s="23"/>
      <c r="AB101" s="23"/>
      <c r="AC101" s="23"/>
      <c r="AD101" s="23"/>
      <c r="AE101" s="23"/>
      <c r="AF101" s="23"/>
      <c r="AG101" s="23"/>
      <c r="AH101" s="23"/>
      <c r="AI101" s="23"/>
      <c r="AJ101" s="23"/>
      <c r="AK101" s="23"/>
      <c r="AL101" s="23"/>
      <c r="AM101" s="23"/>
      <c r="AN101" s="23"/>
    </row>
    <row r="102" spans="1:40" x14ac:dyDescent="0.3">
      <c r="A102" s="105"/>
      <c r="B102" s="331" t="s">
        <v>89</v>
      </c>
      <c r="C102" s="29"/>
      <c r="D102" s="29"/>
      <c r="E102" s="29"/>
      <c r="F102" s="29"/>
      <c r="G102" s="29"/>
      <c r="H102" s="77">
        <v>0.7954112570220544</v>
      </c>
      <c r="I102" s="132">
        <v>0.71656228858820414</v>
      </c>
      <c r="K102" s="105"/>
      <c r="L102" s="331" t="s">
        <v>89</v>
      </c>
      <c r="M102" s="562"/>
      <c r="N102" s="57"/>
      <c r="O102" s="57"/>
      <c r="P102" s="57"/>
      <c r="Q102" s="57"/>
      <c r="R102" s="336">
        <v>1404.9398445010613</v>
      </c>
      <c r="S102" s="384">
        <v>1640.9729692210915</v>
      </c>
      <c r="T102" s="29"/>
      <c r="U102" s="557"/>
      <c r="V102" s="23"/>
      <c r="W102" s="23"/>
      <c r="X102" s="23"/>
      <c r="Y102" s="23"/>
      <c r="Z102" s="23"/>
      <c r="AA102" s="23"/>
      <c r="AB102" s="23"/>
      <c r="AC102" s="23"/>
      <c r="AD102" s="23"/>
      <c r="AE102" s="23"/>
      <c r="AF102" s="23"/>
      <c r="AG102" s="23"/>
      <c r="AH102" s="23"/>
      <c r="AI102" s="23"/>
      <c r="AJ102" s="23"/>
      <c r="AK102" s="23"/>
      <c r="AL102" s="23"/>
      <c r="AM102" s="23"/>
      <c r="AN102" s="23"/>
    </row>
    <row r="103" spans="1:40" x14ac:dyDescent="0.3">
      <c r="A103" s="105" t="s">
        <v>104</v>
      </c>
      <c r="B103" s="331" t="s">
        <v>88</v>
      </c>
      <c r="C103" s="564">
        <v>38.646021738673717</v>
      </c>
      <c r="D103" s="564">
        <v>32.471147039997433</v>
      </c>
      <c r="E103" s="564">
        <v>29.233319219687502</v>
      </c>
      <c r="F103" s="564">
        <v>20.395011820639752</v>
      </c>
      <c r="G103" s="564">
        <v>16.167350117737794</v>
      </c>
      <c r="H103" s="564">
        <v>11.203339864268031</v>
      </c>
      <c r="I103" s="132">
        <v>11.451217376072867</v>
      </c>
      <c r="K103" s="105" t="s">
        <v>104</v>
      </c>
      <c r="L103" s="331" t="s">
        <v>88</v>
      </c>
      <c r="M103" s="562">
        <v>202344</v>
      </c>
      <c r="N103" s="57">
        <v>182118</v>
      </c>
      <c r="O103" s="57">
        <v>169845</v>
      </c>
      <c r="P103" s="57">
        <v>124917</v>
      </c>
      <c r="Q103" s="57">
        <v>106489</v>
      </c>
      <c r="R103" s="57">
        <v>61641</v>
      </c>
      <c r="S103" s="384">
        <v>65375</v>
      </c>
      <c r="T103" s="29"/>
      <c r="U103" s="557"/>
      <c r="V103" s="23"/>
      <c r="W103" s="23"/>
      <c r="X103" s="23"/>
      <c r="Y103" s="23"/>
      <c r="Z103" s="23"/>
      <c r="AA103" s="23"/>
      <c r="AB103" s="23"/>
      <c r="AC103" s="23"/>
      <c r="AD103" s="23"/>
      <c r="AE103" s="23"/>
      <c r="AF103" s="23"/>
      <c r="AG103" s="23"/>
      <c r="AH103" s="23"/>
      <c r="AI103" s="23"/>
      <c r="AJ103" s="23"/>
      <c r="AK103" s="23"/>
      <c r="AL103" s="23"/>
      <c r="AM103" s="23"/>
      <c r="AN103" s="23"/>
    </row>
    <row r="104" spans="1:40" x14ac:dyDescent="0.3">
      <c r="A104" s="105"/>
      <c r="B104" s="331" t="s">
        <v>89</v>
      </c>
      <c r="C104" s="564">
        <v>1.0048066740607</v>
      </c>
      <c r="D104" s="564">
        <v>1.02620118531988</v>
      </c>
      <c r="E104" s="564">
        <v>1.4137975174988358</v>
      </c>
      <c r="F104" s="564">
        <v>0.80284854663308736</v>
      </c>
      <c r="G104" s="564">
        <v>0.57370445868102915</v>
      </c>
      <c r="H104" s="564">
        <v>0.6849016584237525</v>
      </c>
      <c r="I104" s="132">
        <v>0.52631429840507382</v>
      </c>
      <c r="K104" s="105"/>
      <c r="L104" s="331" t="s">
        <v>89</v>
      </c>
      <c r="M104" s="562">
        <v>5926.7465302141518</v>
      </c>
      <c r="N104" s="57">
        <v>6987.6618574696886</v>
      </c>
      <c r="O104" s="57">
        <v>9428.1045468513548</v>
      </c>
      <c r="P104" s="57">
        <v>5080.2749512626306</v>
      </c>
      <c r="Q104" s="57">
        <v>3730.7838395776103</v>
      </c>
      <c r="R104" s="57">
        <v>4614.0982551436482</v>
      </c>
      <c r="S104" s="384">
        <v>3318.5048001208156</v>
      </c>
      <c r="T104" s="29"/>
      <c r="U104" s="557"/>
      <c r="V104" s="23"/>
      <c r="W104" s="23"/>
      <c r="X104" s="23"/>
      <c r="Y104" s="23"/>
      <c r="Z104" s="23"/>
      <c r="AA104" s="23"/>
      <c r="AB104" s="23"/>
      <c r="AC104" s="23"/>
      <c r="AD104" s="23"/>
      <c r="AE104" s="23"/>
      <c r="AF104" s="23"/>
      <c r="AG104" s="23"/>
      <c r="AH104" s="23"/>
      <c r="AI104" s="23"/>
      <c r="AJ104" s="23"/>
      <c r="AK104" s="23"/>
      <c r="AL104" s="23"/>
      <c r="AM104" s="23"/>
      <c r="AN104" s="23"/>
    </row>
    <row r="105" spans="1:40" x14ac:dyDescent="0.3">
      <c r="A105" s="105" t="s">
        <v>105</v>
      </c>
      <c r="B105" s="331" t="s">
        <v>88</v>
      </c>
      <c r="C105" s="564">
        <v>45.010023394563056</v>
      </c>
      <c r="D105" s="564">
        <v>44.300524871011</v>
      </c>
      <c r="E105" s="564">
        <v>35.996536857728465</v>
      </c>
      <c r="F105" s="564">
        <v>25.136920049364598</v>
      </c>
      <c r="G105" s="564">
        <v>20.724661524615069</v>
      </c>
      <c r="H105" s="564">
        <v>14.481011148870207</v>
      </c>
      <c r="I105" s="132">
        <v>15.09754277100499</v>
      </c>
      <c r="K105" s="105" t="s">
        <v>105</v>
      </c>
      <c r="L105" s="331" t="s">
        <v>88</v>
      </c>
      <c r="M105" s="562">
        <v>112936</v>
      </c>
      <c r="N105" s="57">
        <v>119261</v>
      </c>
      <c r="O105" s="57">
        <v>101863</v>
      </c>
      <c r="P105" s="57">
        <v>75363</v>
      </c>
      <c r="Q105" s="57">
        <v>64245</v>
      </c>
      <c r="R105" s="57">
        <v>48578</v>
      </c>
      <c r="S105" s="384">
        <v>51580</v>
      </c>
      <c r="T105" s="29"/>
      <c r="U105" s="557"/>
      <c r="V105" s="23"/>
      <c r="W105" s="23"/>
      <c r="X105" s="23"/>
      <c r="Y105" s="23"/>
      <c r="Z105" s="23"/>
      <c r="AA105" s="23"/>
      <c r="AB105" s="23"/>
      <c r="AC105" s="23"/>
      <c r="AD105" s="23"/>
      <c r="AE105" s="23"/>
      <c r="AF105" s="23"/>
      <c r="AG105" s="23"/>
      <c r="AH105" s="23"/>
      <c r="AI105" s="23"/>
      <c r="AJ105" s="23"/>
      <c r="AK105" s="23"/>
      <c r="AL105" s="23"/>
      <c r="AM105" s="23"/>
      <c r="AN105" s="23"/>
    </row>
    <row r="106" spans="1:40" x14ac:dyDescent="0.3">
      <c r="A106" s="105"/>
      <c r="B106" s="331" t="s">
        <v>89</v>
      </c>
      <c r="C106" s="564">
        <v>1.3285658254291173</v>
      </c>
      <c r="D106" s="564">
        <v>1.4676812956388214</v>
      </c>
      <c r="E106" s="564">
        <v>1.546974295791357</v>
      </c>
      <c r="F106" s="564">
        <v>0.90320752241771096</v>
      </c>
      <c r="G106" s="564">
        <v>0.79184410921035209</v>
      </c>
      <c r="H106" s="564">
        <v>0.68757236332059746</v>
      </c>
      <c r="I106" s="132">
        <v>0.75522811371413656</v>
      </c>
      <c r="K106" s="105"/>
      <c r="L106" s="331" t="s">
        <v>89</v>
      </c>
      <c r="M106" s="562">
        <v>3561.1660411190796</v>
      </c>
      <c r="N106" s="57">
        <v>6570.1691813445432</v>
      </c>
      <c r="O106" s="57">
        <v>6921.379626168864</v>
      </c>
      <c r="P106" s="57">
        <v>3371.8023595085319</v>
      </c>
      <c r="Q106" s="57">
        <v>2961.0052910005634</v>
      </c>
      <c r="R106" s="57">
        <v>2581.805334128298</v>
      </c>
      <c r="S106" s="384">
        <v>3231.8245436521429</v>
      </c>
      <c r="T106" s="29"/>
      <c r="U106" s="557"/>
      <c r="V106" s="23"/>
      <c r="W106" s="23"/>
      <c r="X106" s="23"/>
      <c r="Y106" s="23"/>
      <c r="Z106" s="23"/>
      <c r="AA106" s="23"/>
      <c r="AB106" s="23"/>
      <c r="AC106" s="23"/>
      <c r="AD106" s="23"/>
      <c r="AE106" s="23"/>
      <c r="AF106" s="23"/>
      <c r="AG106" s="23"/>
      <c r="AH106" s="23"/>
      <c r="AI106" s="23"/>
      <c r="AJ106" s="23"/>
      <c r="AK106" s="23"/>
      <c r="AL106" s="23"/>
      <c r="AM106" s="23"/>
      <c r="AN106" s="23"/>
    </row>
    <row r="107" spans="1:40" x14ac:dyDescent="0.3">
      <c r="A107" s="105" t="s">
        <v>108</v>
      </c>
      <c r="B107" s="331" t="s">
        <v>88</v>
      </c>
      <c r="C107" s="564">
        <v>42.3213064639395</v>
      </c>
      <c r="D107" s="564">
        <v>33.269584338072931</v>
      </c>
      <c r="E107" s="564">
        <v>28.627014505343361</v>
      </c>
      <c r="F107" s="564">
        <v>19.931571976771828</v>
      </c>
      <c r="G107" s="564">
        <v>14.537300647501953</v>
      </c>
      <c r="H107" s="564">
        <v>10.432276657060518</v>
      </c>
      <c r="I107" s="132">
        <v>11.178721802909704</v>
      </c>
      <c r="K107" s="105" t="s">
        <v>108</v>
      </c>
      <c r="L107" s="331" t="s">
        <v>88</v>
      </c>
      <c r="M107" s="562">
        <v>42086</v>
      </c>
      <c r="N107" s="57">
        <v>36010</v>
      </c>
      <c r="O107" s="57">
        <v>31636</v>
      </c>
      <c r="P107" s="57">
        <v>23477</v>
      </c>
      <c r="Q107" s="57">
        <v>17310</v>
      </c>
      <c r="R107" s="57">
        <v>13032</v>
      </c>
      <c r="S107" s="384">
        <v>15744</v>
      </c>
      <c r="T107" s="29"/>
      <c r="U107" s="557"/>
      <c r="V107" s="23"/>
      <c r="W107" s="23"/>
      <c r="X107" s="23"/>
      <c r="Y107" s="23"/>
      <c r="Z107" s="23"/>
      <c r="AA107" s="23"/>
      <c r="AB107" s="23"/>
      <c r="AC107" s="23"/>
      <c r="AD107" s="23"/>
      <c r="AE107" s="23"/>
      <c r="AF107" s="23"/>
      <c r="AG107" s="23"/>
      <c r="AH107" s="23"/>
      <c r="AI107" s="23"/>
      <c r="AJ107" s="23"/>
      <c r="AK107" s="23"/>
      <c r="AL107" s="23"/>
      <c r="AM107" s="23"/>
      <c r="AN107" s="23"/>
    </row>
    <row r="108" spans="1:40" x14ac:dyDescent="0.3">
      <c r="A108" s="105"/>
      <c r="B108" s="331" t="s">
        <v>89</v>
      </c>
      <c r="C108" s="564">
        <v>2.2090294657817693</v>
      </c>
      <c r="D108" s="564">
        <v>5.0235752081748108</v>
      </c>
      <c r="E108" s="564">
        <v>1.1743522416165906</v>
      </c>
      <c r="F108" s="564">
        <v>1.1086677094599406</v>
      </c>
      <c r="G108" s="564">
        <v>1.0906287980085021</v>
      </c>
      <c r="H108" s="564">
        <v>0.79585806591220176</v>
      </c>
      <c r="I108" s="132">
        <v>0.6692535001614639</v>
      </c>
      <c r="K108" s="105"/>
      <c r="L108" s="331" t="s">
        <v>89</v>
      </c>
      <c r="M108" s="562">
        <v>3056.303684553503</v>
      </c>
      <c r="N108" s="57">
        <v>4199.4632298066581</v>
      </c>
      <c r="O108" s="57">
        <v>2370.7854153408252</v>
      </c>
      <c r="P108" s="57">
        <v>1355.6463894885469</v>
      </c>
      <c r="Q108" s="57">
        <v>1165.4182797033288</v>
      </c>
      <c r="R108" s="57">
        <v>1228.276575760055</v>
      </c>
      <c r="S108" s="384">
        <v>1080.5709524752801</v>
      </c>
      <c r="T108" s="29"/>
      <c r="U108" s="557"/>
      <c r="V108" s="23"/>
      <c r="W108" s="23"/>
      <c r="X108" s="23"/>
      <c r="Y108" s="23"/>
      <c r="Z108" s="23"/>
      <c r="AA108" s="23"/>
      <c r="AB108" s="23"/>
      <c r="AC108" s="23"/>
      <c r="AD108" s="23"/>
      <c r="AE108" s="23"/>
      <c r="AF108" s="23"/>
      <c r="AG108" s="23"/>
      <c r="AH108" s="23"/>
      <c r="AI108" s="23"/>
      <c r="AJ108" s="23"/>
      <c r="AK108" s="23"/>
      <c r="AL108" s="23"/>
      <c r="AM108" s="23"/>
      <c r="AN108" s="23"/>
    </row>
    <row r="109" spans="1:40" x14ac:dyDescent="0.3">
      <c r="A109" s="105" t="s">
        <v>106</v>
      </c>
      <c r="B109" s="331" t="s">
        <v>88</v>
      </c>
      <c r="C109" s="564">
        <v>26.759735625696734</v>
      </c>
      <c r="D109" s="564">
        <v>26.374773981676874</v>
      </c>
      <c r="E109" s="564">
        <v>24.121372986668273</v>
      </c>
      <c r="F109" s="564">
        <v>15.752468769265098</v>
      </c>
      <c r="G109" s="564">
        <v>14.255209832636744</v>
      </c>
      <c r="H109" s="564">
        <v>10.245040285478552</v>
      </c>
      <c r="I109" s="132">
        <v>9.9821289284268513</v>
      </c>
      <c r="K109" s="105" t="s">
        <v>106</v>
      </c>
      <c r="L109" s="331" t="s">
        <v>88</v>
      </c>
      <c r="M109" s="562">
        <v>57371</v>
      </c>
      <c r="N109" s="57">
        <v>61118</v>
      </c>
      <c r="O109" s="57">
        <v>59979</v>
      </c>
      <c r="P109" s="57">
        <v>41650</v>
      </c>
      <c r="Q109" s="57">
        <v>39121</v>
      </c>
      <c r="R109" s="57">
        <v>30174</v>
      </c>
      <c r="S109" s="384">
        <v>30330</v>
      </c>
      <c r="T109" s="29"/>
      <c r="U109" s="557"/>
      <c r="V109" s="23"/>
      <c r="W109" s="23"/>
      <c r="X109" s="23"/>
      <c r="Y109" s="23"/>
      <c r="Z109" s="23"/>
      <c r="AA109" s="23"/>
      <c r="AB109" s="23"/>
      <c r="AC109" s="23"/>
      <c r="AD109" s="23"/>
      <c r="AE109" s="23"/>
      <c r="AF109" s="23"/>
      <c r="AG109" s="23"/>
      <c r="AH109" s="23"/>
      <c r="AI109" s="23"/>
      <c r="AJ109" s="23"/>
      <c r="AK109" s="23"/>
      <c r="AL109" s="23"/>
      <c r="AM109" s="23"/>
      <c r="AN109" s="23"/>
    </row>
    <row r="110" spans="1:40" x14ac:dyDescent="0.3">
      <c r="A110" s="105"/>
      <c r="B110" s="331" t="s">
        <v>89</v>
      </c>
      <c r="C110" s="564">
        <v>1.0740336667938892</v>
      </c>
      <c r="D110" s="564">
        <v>1.6306614063671268</v>
      </c>
      <c r="E110" s="564">
        <v>1.2442195615981535</v>
      </c>
      <c r="F110" s="564">
        <v>0.94319621074141458</v>
      </c>
      <c r="G110" s="564">
        <v>0.68165977058864502</v>
      </c>
      <c r="H110" s="564">
        <v>0.69220156966577728</v>
      </c>
      <c r="I110" s="132">
        <v>0.71024826194658264</v>
      </c>
      <c r="K110" s="105"/>
      <c r="L110" s="331" t="s">
        <v>89</v>
      </c>
      <c r="M110" s="562">
        <v>2611.0642501055017</v>
      </c>
      <c r="N110" s="57">
        <v>4412.8687692928279</v>
      </c>
      <c r="O110" s="57">
        <v>4079.5568283838224</v>
      </c>
      <c r="P110" s="57">
        <v>2567.4733266050266</v>
      </c>
      <c r="Q110" s="57">
        <v>2098.898817748553</v>
      </c>
      <c r="R110" s="57">
        <v>2300.6935140644578</v>
      </c>
      <c r="S110" s="384">
        <v>2428.6218176845355</v>
      </c>
      <c r="T110" s="29"/>
      <c r="U110" s="557"/>
      <c r="V110" s="23"/>
      <c r="W110" s="23"/>
      <c r="X110" s="23"/>
      <c r="Y110" s="23"/>
      <c r="Z110" s="23"/>
      <c r="AA110" s="23"/>
      <c r="AB110" s="23"/>
      <c r="AC110" s="23"/>
      <c r="AD110" s="23"/>
      <c r="AE110" s="23"/>
      <c r="AF110" s="23"/>
      <c r="AG110" s="23"/>
      <c r="AH110" s="23"/>
      <c r="AI110" s="23"/>
      <c r="AJ110" s="23"/>
      <c r="AK110" s="23"/>
      <c r="AL110" s="23"/>
      <c r="AM110" s="23"/>
      <c r="AN110" s="23"/>
    </row>
    <row r="111" spans="1:40" x14ac:dyDescent="0.3">
      <c r="A111" s="105" t="s">
        <v>107</v>
      </c>
      <c r="B111" s="331" t="s">
        <v>88</v>
      </c>
      <c r="C111" s="564">
        <v>21.352258852258853</v>
      </c>
      <c r="D111" s="564">
        <v>16.773598950763887</v>
      </c>
      <c r="E111" s="564">
        <v>11.389309046439031</v>
      </c>
      <c r="F111" s="564">
        <v>6.2121028377395104</v>
      </c>
      <c r="G111" s="564">
        <v>5.674211029646159</v>
      </c>
      <c r="H111" s="564">
        <v>3.6992807707965798</v>
      </c>
      <c r="I111" s="132">
        <v>5.8880766447942916</v>
      </c>
      <c r="K111" s="105" t="s">
        <v>107</v>
      </c>
      <c r="L111" s="331" t="s">
        <v>88</v>
      </c>
      <c r="M111" s="562">
        <v>5596</v>
      </c>
      <c r="N111" s="57">
        <v>4732</v>
      </c>
      <c r="O111" s="57">
        <v>3539</v>
      </c>
      <c r="P111" s="57">
        <v>2049</v>
      </c>
      <c r="Q111" s="57">
        <v>1958</v>
      </c>
      <c r="R111" s="57">
        <v>1363</v>
      </c>
      <c r="S111" s="384">
        <v>2360</v>
      </c>
      <c r="T111" s="29"/>
      <c r="U111" s="557"/>
      <c r="V111" s="23"/>
      <c r="W111" s="23"/>
      <c r="X111" s="23"/>
      <c r="Y111" s="23"/>
      <c r="Z111" s="23"/>
      <c r="AA111" s="23"/>
      <c r="AB111" s="23"/>
      <c r="AC111" s="23"/>
      <c r="AD111" s="23"/>
      <c r="AE111" s="23"/>
      <c r="AF111" s="23"/>
      <c r="AG111" s="23"/>
      <c r="AH111" s="23"/>
      <c r="AI111" s="23"/>
      <c r="AJ111" s="23"/>
      <c r="AK111" s="23"/>
      <c r="AL111" s="23"/>
      <c r="AM111" s="23"/>
      <c r="AN111" s="23"/>
    </row>
    <row r="112" spans="1:40" x14ac:dyDescent="0.3">
      <c r="A112" s="105"/>
      <c r="B112" s="331" t="s">
        <v>89</v>
      </c>
      <c r="C112" s="564">
        <v>2.2853090226209956</v>
      </c>
      <c r="D112" s="564">
        <v>1.8837406770377669</v>
      </c>
      <c r="E112" s="564">
        <v>0.87413323857299507</v>
      </c>
      <c r="F112" s="564">
        <v>0.63764227112461436</v>
      </c>
      <c r="G112" s="564">
        <v>0.82069476588581214</v>
      </c>
      <c r="H112" s="564">
        <v>0.59433740352834974</v>
      </c>
      <c r="I112" s="132">
        <v>0.76903232739817062</v>
      </c>
      <c r="K112" s="105"/>
      <c r="L112" s="331" t="s">
        <v>89</v>
      </c>
      <c r="M112" s="562">
        <v>710.30613230303845</v>
      </c>
      <c r="N112" s="57">
        <v>593.75774681663063</v>
      </c>
      <c r="O112" s="57">
        <v>360.58836840443342</v>
      </c>
      <c r="P112" s="57">
        <v>227.73197684831777</v>
      </c>
      <c r="Q112" s="57">
        <v>324.69303452132544</v>
      </c>
      <c r="R112" s="57">
        <v>225.46979525299741</v>
      </c>
      <c r="S112" s="384">
        <v>301.85989256084042</v>
      </c>
      <c r="T112" s="29"/>
      <c r="U112" s="557"/>
      <c r="V112" s="23"/>
      <c r="W112" s="23"/>
      <c r="X112" s="23"/>
      <c r="Y112" s="23"/>
      <c r="Z112" s="23"/>
      <c r="AA112" s="23"/>
      <c r="AB112" s="23"/>
      <c r="AC112" s="23"/>
      <c r="AD112" s="23"/>
      <c r="AE112" s="23"/>
      <c r="AF112" s="23"/>
      <c r="AG112" s="23"/>
      <c r="AH112" s="23"/>
      <c r="AI112" s="23"/>
      <c r="AJ112" s="23"/>
      <c r="AK112" s="23"/>
      <c r="AL112" s="23"/>
      <c r="AM112" s="23"/>
      <c r="AN112" s="23"/>
    </row>
    <row r="113" spans="1:40" x14ac:dyDescent="0.3">
      <c r="A113" s="105" t="s">
        <v>96</v>
      </c>
      <c r="B113" s="331" t="s">
        <v>88</v>
      </c>
      <c r="C113" s="564">
        <v>11.486920605782469</v>
      </c>
      <c r="D113" s="564">
        <v>8.3138689348199719</v>
      </c>
      <c r="E113" s="564">
        <v>6.2667050454377229</v>
      </c>
      <c r="F113" s="564">
        <v>4.2556352676486817</v>
      </c>
      <c r="G113" s="564">
        <v>3.7899761336515514</v>
      </c>
      <c r="H113" s="564">
        <v>1.866691807297068</v>
      </c>
      <c r="I113" s="132">
        <v>5.2450860700769137</v>
      </c>
      <c r="K113" s="105" t="s">
        <v>96</v>
      </c>
      <c r="L113" s="331" t="s">
        <v>88</v>
      </c>
      <c r="M113" s="562">
        <v>5006</v>
      </c>
      <c r="N113" s="57">
        <v>3773</v>
      </c>
      <c r="O113" s="57">
        <v>3048</v>
      </c>
      <c r="P113" s="57">
        <v>2005</v>
      </c>
      <c r="Q113" s="57">
        <v>1985</v>
      </c>
      <c r="R113" s="57">
        <v>990</v>
      </c>
      <c r="S113" s="384">
        <v>3437</v>
      </c>
      <c r="T113" s="29"/>
      <c r="U113" s="557"/>
      <c r="V113" s="23"/>
      <c r="W113" s="23"/>
      <c r="X113" s="23"/>
      <c r="Y113" s="23"/>
      <c r="Z113" s="23"/>
      <c r="AA113" s="23"/>
      <c r="AB113" s="23"/>
      <c r="AC113" s="23"/>
      <c r="AD113" s="23"/>
      <c r="AE113" s="23"/>
      <c r="AF113" s="23"/>
      <c r="AG113" s="23"/>
      <c r="AH113" s="23"/>
      <c r="AI113" s="23"/>
      <c r="AJ113" s="23"/>
      <c r="AK113" s="23"/>
      <c r="AL113" s="23"/>
      <c r="AM113" s="23"/>
      <c r="AN113" s="23"/>
    </row>
    <row r="114" spans="1:40" x14ac:dyDescent="0.3">
      <c r="A114" s="105"/>
      <c r="B114" s="331" t="s">
        <v>89</v>
      </c>
      <c r="C114" s="564">
        <v>2.0290908125063214</v>
      </c>
      <c r="D114" s="564">
        <v>1.7196932976707713</v>
      </c>
      <c r="E114" s="564">
        <v>0.92161818893440706</v>
      </c>
      <c r="F114" s="564">
        <v>0.87833058424788646</v>
      </c>
      <c r="G114" s="564">
        <v>0.70203751961671801</v>
      </c>
      <c r="H114" s="564">
        <v>0.33552480782998967</v>
      </c>
      <c r="I114" s="132">
        <v>0.73462948631739944</v>
      </c>
      <c r="K114" s="105"/>
      <c r="L114" s="331" t="s">
        <v>89</v>
      </c>
      <c r="M114" s="562">
        <v>937.7280801922019</v>
      </c>
      <c r="N114" s="57">
        <v>845.19251587368467</v>
      </c>
      <c r="O114" s="57">
        <v>494.21627069757847</v>
      </c>
      <c r="P114" s="57">
        <v>474.04280366876674</v>
      </c>
      <c r="Q114" s="57">
        <v>376.93595609864548</v>
      </c>
      <c r="R114" s="57">
        <v>187.06977307945823</v>
      </c>
      <c r="S114" s="384">
        <v>451.4186560503486</v>
      </c>
      <c r="T114" s="29"/>
      <c r="U114" s="557"/>
      <c r="V114" s="23"/>
      <c r="W114" s="23"/>
      <c r="X114" s="23"/>
      <c r="Y114" s="23"/>
      <c r="Z114" s="23"/>
      <c r="AA114" s="23"/>
      <c r="AB114" s="23"/>
      <c r="AC114" s="23"/>
      <c r="AD114" s="23"/>
      <c r="AE114" s="23"/>
      <c r="AF114" s="23"/>
      <c r="AG114" s="23"/>
      <c r="AH114" s="23"/>
      <c r="AI114" s="23"/>
      <c r="AJ114" s="23"/>
      <c r="AK114" s="23"/>
      <c r="AL114" s="23"/>
      <c r="AM114" s="23"/>
      <c r="AN114" s="23"/>
    </row>
    <row r="115" spans="1:40" x14ac:dyDescent="0.3">
      <c r="A115" s="332" t="s">
        <v>6</v>
      </c>
      <c r="B115" s="331" t="s">
        <v>88</v>
      </c>
      <c r="C115" s="564">
        <v>26.502179122937026</v>
      </c>
      <c r="D115" s="564">
        <v>23.035498955285362</v>
      </c>
      <c r="E115" s="564">
        <v>19.765748788477296</v>
      </c>
      <c r="F115" s="564">
        <v>12.787618405454253</v>
      </c>
      <c r="G115" s="564">
        <v>10.405993568367897</v>
      </c>
      <c r="H115" s="564">
        <v>7.5919004448666367</v>
      </c>
      <c r="I115" s="132">
        <f>'40'!J27</f>
        <v>9.4839629413318836</v>
      </c>
      <c r="J115" s="77"/>
      <c r="K115" s="332" t="s">
        <v>6</v>
      </c>
      <c r="L115" s="331" t="s">
        <v>88</v>
      </c>
      <c r="M115" s="57">
        <v>1149417</v>
      </c>
      <c r="N115" s="57">
        <v>1079326</v>
      </c>
      <c r="O115" s="57">
        <v>981743</v>
      </c>
      <c r="P115" s="57">
        <v>674397</v>
      </c>
      <c r="Q115" s="57">
        <v>567638</v>
      </c>
      <c r="R115" s="57">
        <v>439882</v>
      </c>
      <c r="S115" s="384">
        <v>623886</v>
      </c>
      <c r="T115" s="29"/>
      <c r="U115" s="557"/>
      <c r="V115" s="23"/>
      <c r="W115" s="23"/>
      <c r="X115" s="23"/>
      <c r="Y115" s="23"/>
      <c r="Z115" s="23"/>
      <c r="AA115" s="23"/>
      <c r="AB115" s="23"/>
      <c r="AC115" s="23"/>
      <c r="AD115" s="23"/>
      <c r="AE115" s="23"/>
      <c r="AF115" s="23"/>
      <c r="AG115" s="23"/>
      <c r="AH115" s="23"/>
      <c r="AI115" s="23"/>
      <c r="AJ115" s="23"/>
      <c r="AK115" s="23"/>
      <c r="AL115" s="23"/>
      <c r="AM115" s="23"/>
      <c r="AN115" s="23"/>
    </row>
    <row r="116" spans="1:40" x14ac:dyDescent="0.3">
      <c r="A116" s="332"/>
      <c r="B116" s="331" t="s">
        <v>89</v>
      </c>
      <c r="C116" s="564">
        <v>0.39384583467713336</v>
      </c>
      <c r="D116" s="564">
        <v>0.36765099217755343</v>
      </c>
      <c r="E116" s="564">
        <v>0.37820390245974111</v>
      </c>
      <c r="F116" s="564">
        <v>0.26715885966553826</v>
      </c>
      <c r="G116" s="564">
        <v>0.19834442986856321</v>
      </c>
      <c r="H116" s="564">
        <v>0.16683848004951615</v>
      </c>
      <c r="I116" s="132">
        <f>'40'!J28</f>
        <v>0.17441183474416211</v>
      </c>
      <c r="K116" s="332"/>
      <c r="L116" s="331" t="s">
        <v>89</v>
      </c>
      <c r="M116" s="57">
        <v>18336.592547975619</v>
      </c>
      <c r="N116" s="57">
        <v>18446.271778791775</v>
      </c>
      <c r="O116" s="57">
        <v>28925.022754983067</v>
      </c>
      <c r="P116" s="57">
        <v>14788.319315139461</v>
      </c>
      <c r="Q116" s="57">
        <v>11930.893463205339</v>
      </c>
      <c r="R116" s="57">
        <v>10219.604588523865</v>
      </c>
      <c r="S116" s="384">
        <v>11435.729876102103</v>
      </c>
      <c r="T116" s="29"/>
      <c r="U116" s="557"/>
      <c r="V116" s="23"/>
      <c r="W116" s="23"/>
      <c r="X116" s="23"/>
      <c r="Y116" s="23"/>
      <c r="Z116" s="23"/>
      <c r="AA116" s="23"/>
      <c r="AB116" s="23"/>
      <c r="AC116" s="23"/>
      <c r="AD116" s="23"/>
      <c r="AE116" s="23"/>
      <c r="AF116" s="23"/>
      <c r="AG116" s="23"/>
      <c r="AH116" s="23"/>
      <c r="AI116" s="23"/>
      <c r="AJ116" s="23"/>
      <c r="AK116" s="23"/>
      <c r="AL116" s="23"/>
      <c r="AM116" s="23"/>
      <c r="AN116" s="23"/>
    </row>
    <row r="117" spans="1:40" x14ac:dyDescent="0.3">
      <c r="A117" s="106"/>
      <c r="B117" s="11"/>
      <c r="C117" s="11"/>
      <c r="D117" s="43"/>
      <c r="E117" s="43"/>
      <c r="F117" s="11"/>
      <c r="G117" s="559"/>
      <c r="H117" s="559"/>
      <c r="I117" s="104"/>
      <c r="K117" s="106"/>
      <c r="L117" s="11"/>
      <c r="M117" s="11"/>
      <c r="N117" s="43"/>
      <c r="O117" s="43"/>
      <c r="P117" s="11"/>
      <c r="Q117" s="559"/>
      <c r="R117" s="559"/>
      <c r="S117" s="104"/>
      <c r="T117" s="29"/>
      <c r="U117" s="557"/>
      <c r="V117" s="23"/>
      <c r="W117" s="23"/>
      <c r="X117" s="23"/>
      <c r="Y117" s="23"/>
      <c r="Z117" s="23"/>
      <c r="AA117" s="23"/>
      <c r="AB117" s="23"/>
      <c r="AC117" s="23"/>
      <c r="AD117" s="23"/>
      <c r="AE117" s="23"/>
      <c r="AF117" s="23"/>
      <c r="AG117" s="23"/>
      <c r="AH117" s="23"/>
      <c r="AI117" s="23"/>
      <c r="AJ117" s="23"/>
      <c r="AK117" s="23"/>
      <c r="AL117" s="23"/>
      <c r="AM117" s="23"/>
      <c r="AN117" s="23"/>
    </row>
    <row r="118" spans="1:40" x14ac:dyDescent="0.3">
      <c r="A118" s="333" t="s">
        <v>21</v>
      </c>
      <c r="B118" s="43"/>
      <c r="C118" s="43">
        <v>2006</v>
      </c>
      <c r="D118" s="43">
        <v>2009</v>
      </c>
      <c r="E118" s="43">
        <v>2011</v>
      </c>
      <c r="F118" s="43">
        <v>2013</v>
      </c>
      <c r="G118" s="75">
        <v>2015</v>
      </c>
      <c r="H118" s="75">
        <v>2017</v>
      </c>
      <c r="I118" s="226">
        <v>2020</v>
      </c>
      <c r="K118" s="333" t="s">
        <v>21</v>
      </c>
      <c r="L118" s="43"/>
      <c r="M118" s="43">
        <v>2006</v>
      </c>
      <c r="N118" s="43">
        <v>2009</v>
      </c>
      <c r="O118" s="43">
        <v>2011</v>
      </c>
      <c r="P118" s="43">
        <v>2013</v>
      </c>
      <c r="Q118" s="75">
        <v>2015</v>
      </c>
      <c r="R118" s="75">
        <v>2017</v>
      </c>
      <c r="S118" s="226">
        <v>2020</v>
      </c>
      <c r="T118" s="29"/>
      <c r="U118" s="557"/>
      <c r="V118" s="23"/>
      <c r="W118" s="23"/>
      <c r="X118" s="23"/>
      <c r="Y118" s="23"/>
      <c r="Z118" s="23"/>
      <c r="AA118" s="23"/>
      <c r="AB118" s="23"/>
      <c r="AC118" s="23"/>
      <c r="AD118" s="23"/>
      <c r="AE118" s="23"/>
      <c r="AF118" s="23"/>
      <c r="AG118" s="23"/>
      <c r="AH118" s="23"/>
      <c r="AI118" s="23"/>
      <c r="AJ118" s="23"/>
      <c r="AK118" s="23"/>
      <c r="AL118" s="23"/>
      <c r="AM118" s="23"/>
      <c r="AN118" s="23"/>
    </row>
    <row r="119" spans="1:40" x14ac:dyDescent="0.3">
      <c r="A119" s="332"/>
      <c r="B119" s="560"/>
      <c r="C119" s="560"/>
      <c r="D119" s="560"/>
      <c r="E119" s="560"/>
      <c r="F119" s="560"/>
      <c r="G119" s="560"/>
      <c r="H119" s="560"/>
      <c r="I119" s="428"/>
      <c r="K119" s="332"/>
      <c r="L119" s="560"/>
      <c r="M119" s="560"/>
      <c r="N119" s="560"/>
      <c r="O119" s="560"/>
      <c r="P119" s="560"/>
      <c r="Q119" s="560"/>
      <c r="R119" s="560"/>
      <c r="S119" s="428"/>
      <c r="T119" s="29"/>
      <c r="U119" s="557"/>
      <c r="V119" s="23"/>
      <c r="W119" s="23"/>
      <c r="X119" s="23"/>
      <c r="Y119" s="23"/>
      <c r="Z119" s="23"/>
      <c r="AA119" s="23"/>
      <c r="AB119" s="23"/>
      <c r="AC119" s="23"/>
      <c r="AD119" s="23"/>
      <c r="AE119" s="23"/>
      <c r="AF119" s="23"/>
      <c r="AG119" s="23"/>
      <c r="AH119" s="23"/>
      <c r="AI119" s="23"/>
      <c r="AJ119" s="23"/>
      <c r="AK119" s="23"/>
      <c r="AL119" s="23"/>
      <c r="AM119" s="23"/>
      <c r="AN119" s="23"/>
    </row>
    <row r="120" spans="1:40" x14ac:dyDescent="0.3">
      <c r="A120" s="105" t="s">
        <v>109</v>
      </c>
      <c r="B120" s="331" t="s">
        <v>88</v>
      </c>
      <c r="C120" s="564">
        <v>71.275065572383454</v>
      </c>
      <c r="D120" s="564">
        <v>81.774868643690439</v>
      </c>
      <c r="E120" s="564">
        <v>82.252924607824994</v>
      </c>
      <c r="F120" s="564">
        <v>88.300553714251691</v>
      </c>
      <c r="G120" s="564">
        <v>92.18900303974759</v>
      </c>
      <c r="H120" s="564">
        <v>93.261281759575283</v>
      </c>
      <c r="I120" s="378">
        <v>89.275720781492026</v>
      </c>
      <c r="K120" s="105" t="s">
        <v>109</v>
      </c>
      <c r="L120" s="331" t="s">
        <v>88</v>
      </c>
      <c r="M120" s="562">
        <v>33696</v>
      </c>
      <c r="N120" s="57">
        <v>36730</v>
      </c>
      <c r="O120" s="57">
        <v>40007</v>
      </c>
      <c r="P120" s="57">
        <v>44492</v>
      </c>
      <c r="Q120" s="336">
        <v>47918</v>
      </c>
      <c r="R120" s="336">
        <v>49186</v>
      </c>
      <c r="S120" s="430">
        <v>71467</v>
      </c>
      <c r="T120" s="29"/>
      <c r="U120" s="557"/>
      <c r="V120" s="563"/>
      <c r="W120" s="563"/>
      <c r="X120" s="563"/>
      <c r="Y120" s="563"/>
      <c r="Z120" s="563"/>
      <c r="AA120" s="563"/>
      <c r="AB120" s="563"/>
      <c r="AC120" s="563"/>
      <c r="AD120" s="563"/>
      <c r="AE120" s="563"/>
      <c r="AF120" s="23"/>
      <c r="AG120" s="23"/>
      <c r="AH120" s="23"/>
      <c r="AI120" s="23"/>
      <c r="AJ120" s="23"/>
      <c r="AK120" s="23"/>
      <c r="AL120" s="23"/>
      <c r="AM120" s="23"/>
      <c r="AN120" s="23"/>
    </row>
    <row r="121" spans="1:40" x14ac:dyDescent="0.3">
      <c r="A121" s="105"/>
      <c r="B121" s="331" t="s">
        <v>89</v>
      </c>
      <c r="C121" s="564">
        <v>2.9506627503900549</v>
      </c>
      <c r="D121" s="564">
        <v>2.7276129331386674</v>
      </c>
      <c r="E121" s="564">
        <v>1.127314439084754</v>
      </c>
      <c r="F121" s="564">
        <v>0.73196267680586724</v>
      </c>
      <c r="G121" s="564">
        <v>1.0801310608443337</v>
      </c>
      <c r="H121" s="564">
        <v>0.74151469173155848</v>
      </c>
      <c r="I121" s="378">
        <v>0.70365851309849115</v>
      </c>
      <c r="K121" s="105"/>
      <c r="L121" s="331" t="s">
        <v>89</v>
      </c>
      <c r="M121" s="562">
        <v>2213.9687484351762</v>
      </c>
      <c r="N121" s="57">
        <v>2909.8902368433405</v>
      </c>
      <c r="O121" s="57">
        <v>3966.2164723150399</v>
      </c>
      <c r="P121" s="57">
        <v>2536.4391863460364</v>
      </c>
      <c r="Q121" s="336">
        <v>3872.022418725272</v>
      </c>
      <c r="R121" s="336">
        <v>2214.9596740001402</v>
      </c>
      <c r="S121" s="430">
        <v>3019.9683920347393</v>
      </c>
      <c r="T121" s="29"/>
      <c r="U121" s="557"/>
      <c r="V121" s="563"/>
      <c r="W121" s="563"/>
      <c r="X121" s="563"/>
      <c r="Y121" s="563"/>
      <c r="Z121" s="563"/>
      <c r="AA121" s="563"/>
      <c r="AB121" s="563"/>
      <c r="AC121" s="563"/>
      <c r="AD121" s="563"/>
      <c r="AE121" s="563"/>
      <c r="AF121" s="23"/>
      <c r="AG121" s="23"/>
      <c r="AH121" s="23"/>
      <c r="AI121" s="23"/>
      <c r="AJ121" s="23"/>
      <c r="AK121" s="23"/>
      <c r="AL121" s="23"/>
      <c r="AM121" s="23"/>
      <c r="AN121" s="23"/>
    </row>
    <row r="122" spans="1:40" x14ac:dyDescent="0.3">
      <c r="A122" s="105" t="s">
        <v>97</v>
      </c>
      <c r="B122" s="331" t="s">
        <v>88</v>
      </c>
      <c r="C122" s="564">
        <v>78.903181532800886</v>
      </c>
      <c r="D122" s="564">
        <v>78.841644520869153</v>
      </c>
      <c r="E122" s="564">
        <v>84.528482410087818</v>
      </c>
      <c r="F122" s="564">
        <v>92.522651732459138</v>
      </c>
      <c r="G122" s="564">
        <v>93.866506934905871</v>
      </c>
      <c r="H122" s="564">
        <v>93.789775717079863</v>
      </c>
      <c r="I122" s="378">
        <v>87.503260727794441</v>
      </c>
      <c r="K122" s="105" t="s">
        <v>97</v>
      </c>
      <c r="L122" s="331" t="s">
        <v>88</v>
      </c>
      <c r="M122" s="562">
        <v>54040</v>
      </c>
      <c r="N122" s="57">
        <v>60522</v>
      </c>
      <c r="O122" s="57">
        <v>68911</v>
      </c>
      <c r="P122" s="57">
        <v>81283</v>
      </c>
      <c r="Q122" s="336">
        <v>90890</v>
      </c>
      <c r="R122" s="336">
        <v>94466</v>
      </c>
      <c r="S122" s="430">
        <v>107342</v>
      </c>
      <c r="AB122" s="522"/>
      <c r="AC122" s="522"/>
      <c r="AD122" s="522"/>
    </row>
    <row r="123" spans="1:40" x14ac:dyDescent="0.3">
      <c r="A123" s="105"/>
      <c r="B123" s="331" t="s">
        <v>89</v>
      </c>
      <c r="C123" s="564">
        <v>2.3053990159389701</v>
      </c>
      <c r="D123" s="564">
        <v>1.912413661479228</v>
      </c>
      <c r="E123" s="564">
        <v>1.1583388948376852</v>
      </c>
      <c r="F123" s="564">
        <v>0.67010287757924991</v>
      </c>
      <c r="G123" s="564">
        <v>0.74485873962152316</v>
      </c>
      <c r="H123" s="564">
        <v>0.54949551483822523</v>
      </c>
      <c r="I123" s="378">
        <v>0.72175260326810398</v>
      </c>
      <c r="K123" s="105"/>
      <c r="L123" s="331" t="s">
        <v>89</v>
      </c>
      <c r="M123" s="562">
        <v>3965.9437941770461</v>
      </c>
      <c r="N123" s="57">
        <v>5865.0289792109406</v>
      </c>
      <c r="O123" s="57">
        <v>5191.8142092464495</v>
      </c>
      <c r="P123" s="57">
        <v>4715.2927995799746</v>
      </c>
      <c r="Q123" s="336">
        <v>5437.234120804379</v>
      </c>
      <c r="R123" s="336">
        <v>3427.2956817423978</v>
      </c>
      <c r="S123" s="430">
        <v>4527.8962443942992</v>
      </c>
      <c r="AB123" s="522"/>
      <c r="AC123" s="522"/>
      <c r="AD123" s="522"/>
    </row>
    <row r="124" spans="1:40" x14ac:dyDescent="0.3">
      <c r="A124" s="105" t="s">
        <v>98</v>
      </c>
      <c r="B124" s="331" t="s">
        <v>88</v>
      </c>
      <c r="C124" s="564">
        <v>89.097648668427254</v>
      </c>
      <c r="D124" s="564">
        <v>90.610845396091349</v>
      </c>
      <c r="E124" s="564">
        <v>93.929948719366379</v>
      </c>
      <c r="F124" s="564">
        <v>96.791479139994991</v>
      </c>
      <c r="G124" s="564">
        <v>95.439135660003956</v>
      </c>
      <c r="H124" s="564">
        <v>95.965633983447361</v>
      </c>
      <c r="I124" s="378">
        <v>91.632937038531097</v>
      </c>
      <c r="K124" s="105" t="s">
        <v>98</v>
      </c>
      <c r="L124" s="331" t="s">
        <v>88</v>
      </c>
      <c r="M124" s="562">
        <v>112010</v>
      </c>
      <c r="N124" s="57">
        <v>114427</v>
      </c>
      <c r="O124" s="57">
        <v>135911</v>
      </c>
      <c r="P124" s="57">
        <v>146672</v>
      </c>
      <c r="Q124" s="336">
        <v>159621</v>
      </c>
      <c r="R124" s="336">
        <v>176595</v>
      </c>
      <c r="S124" s="430">
        <v>202167</v>
      </c>
      <c r="U124" s="557"/>
      <c r="V124" s="522"/>
      <c r="W124" s="522"/>
      <c r="X124" s="522"/>
      <c r="Y124" s="522"/>
      <c r="Z124" s="522"/>
      <c r="AA124" s="522"/>
      <c r="AB124" s="522"/>
      <c r="AC124" s="522"/>
      <c r="AD124" s="522"/>
      <c r="AE124" s="522"/>
    </row>
    <row r="125" spans="1:40" x14ac:dyDescent="0.3">
      <c r="A125" s="105"/>
      <c r="B125" s="331" t="s">
        <v>89</v>
      </c>
      <c r="C125" s="564">
        <v>1.3464265218856075</v>
      </c>
      <c r="D125" s="564">
        <v>1.3927268463404736</v>
      </c>
      <c r="E125" s="564">
        <v>0.72350506530328451</v>
      </c>
      <c r="F125" s="564">
        <v>0.39391603120323682</v>
      </c>
      <c r="G125" s="564">
        <v>0.69784218273565057</v>
      </c>
      <c r="H125" s="564">
        <v>0.52002263628123757</v>
      </c>
      <c r="I125" s="378">
        <v>0.74497035776665188</v>
      </c>
      <c r="K125" s="105"/>
      <c r="L125" s="331" t="s">
        <v>89</v>
      </c>
      <c r="M125" s="562">
        <v>5928.2329508203293</v>
      </c>
      <c r="N125" s="57">
        <v>3608.9836253065982</v>
      </c>
      <c r="O125" s="57">
        <v>12581.214235220668</v>
      </c>
      <c r="P125" s="57">
        <v>11363.065732157556</v>
      </c>
      <c r="Q125" s="336">
        <v>12412.621271559396</v>
      </c>
      <c r="R125" s="336">
        <v>8426.3319364493236</v>
      </c>
      <c r="S125" s="430">
        <v>9069.4123694577211</v>
      </c>
      <c r="U125" s="557"/>
      <c r="V125" s="522"/>
      <c r="W125" s="522"/>
      <c r="X125" s="522"/>
      <c r="Y125" s="522"/>
      <c r="Z125" s="522"/>
      <c r="AA125" s="522"/>
      <c r="AB125" s="522"/>
      <c r="AC125" s="522"/>
      <c r="AD125" s="522"/>
      <c r="AE125" s="522"/>
    </row>
    <row r="126" spans="1:40" x14ac:dyDescent="0.3">
      <c r="A126" s="105" t="s">
        <v>99</v>
      </c>
      <c r="B126" s="331" t="s">
        <v>88</v>
      </c>
      <c r="C126" s="564">
        <v>78.98727402473834</v>
      </c>
      <c r="D126" s="564">
        <v>79.104434451946844</v>
      </c>
      <c r="E126" s="564">
        <v>85.578197697086267</v>
      </c>
      <c r="F126" s="564">
        <v>93.859224537626744</v>
      </c>
      <c r="G126" s="564">
        <v>94.195299717388068</v>
      </c>
      <c r="H126" s="564">
        <v>93.606658310794472</v>
      </c>
      <c r="I126" s="378">
        <v>91.123146207003643</v>
      </c>
      <c r="K126" s="105" t="s">
        <v>99</v>
      </c>
      <c r="L126" s="331" t="s">
        <v>88</v>
      </c>
      <c r="M126" s="562">
        <v>53130</v>
      </c>
      <c r="N126" s="57">
        <v>54711</v>
      </c>
      <c r="O126" s="57">
        <v>65849</v>
      </c>
      <c r="P126" s="57">
        <v>73687</v>
      </c>
      <c r="Q126" s="336">
        <v>75993</v>
      </c>
      <c r="R126" s="336">
        <v>85139</v>
      </c>
      <c r="S126" s="430">
        <v>93886</v>
      </c>
      <c r="U126" s="557"/>
      <c r="V126" s="522"/>
      <c r="W126" s="522"/>
      <c r="X126" s="522"/>
      <c r="Y126" s="522"/>
      <c r="Z126" s="522"/>
      <c r="AA126" s="522"/>
      <c r="AB126" s="522"/>
      <c r="AC126" s="522"/>
      <c r="AD126" s="522"/>
      <c r="AE126" s="522"/>
      <c r="AF126" s="23"/>
      <c r="AG126" s="23"/>
      <c r="AH126" s="23"/>
      <c r="AI126" s="23"/>
      <c r="AJ126" s="23"/>
      <c r="AK126" s="23"/>
      <c r="AL126" s="23"/>
      <c r="AM126" s="23"/>
    </row>
    <row r="127" spans="1:40" x14ac:dyDescent="0.3">
      <c r="A127" s="105"/>
      <c r="B127" s="331" t="s">
        <v>89</v>
      </c>
      <c r="C127" s="564">
        <v>2.3724898003962012</v>
      </c>
      <c r="D127" s="564">
        <v>2.1069537291146507</v>
      </c>
      <c r="E127" s="564">
        <v>1.2554130980360119</v>
      </c>
      <c r="F127" s="564">
        <v>0.84971137690548604</v>
      </c>
      <c r="G127" s="564">
        <v>0.49536094887212773</v>
      </c>
      <c r="H127" s="564">
        <v>0.65238160636509634</v>
      </c>
      <c r="I127" s="378">
        <v>0.66880876165391145</v>
      </c>
      <c r="K127" s="105"/>
      <c r="L127" s="331" t="s">
        <v>89</v>
      </c>
      <c r="M127" s="562">
        <v>2698.941318818222</v>
      </c>
      <c r="N127" s="57">
        <v>2223.9539752717419</v>
      </c>
      <c r="O127" s="57">
        <v>3740.2045803375213</v>
      </c>
      <c r="P127" s="57">
        <v>5189.5114681227733</v>
      </c>
      <c r="Q127" s="336">
        <v>3188.4235811968474</v>
      </c>
      <c r="R127" s="336">
        <v>3896.5035223902983</v>
      </c>
      <c r="S127" s="430">
        <v>3298.5770633497618</v>
      </c>
      <c r="U127" s="557"/>
      <c r="V127" s="522"/>
      <c r="W127" s="522"/>
      <c r="X127" s="522"/>
      <c r="Y127" s="522"/>
      <c r="Z127" s="522"/>
      <c r="AA127" s="522"/>
      <c r="AB127" s="522"/>
      <c r="AC127" s="522"/>
      <c r="AD127" s="522"/>
      <c r="AE127" s="522"/>
      <c r="AF127" s="23"/>
      <c r="AG127" s="23"/>
      <c r="AH127" s="23"/>
      <c r="AI127" s="23"/>
      <c r="AJ127" s="23"/>
      <c r="AK127" s="23"/>
      <c r="AL127" s="23"/>
      <c r="AM127" s="23"/>
    </row>
    <row r="128" spans="1:40" x14ac:dyDescent="0.3">
      <c r="A128" s="105" t="s">
        <v>100</v>
      </c>
      <c r="B128" s="331" t="s">
        <v>88</v>
      </c>
      <c r="C128" s="564">
        <v>65.666294300482136</v>
      </c>
      <c r="D128" s="564">
        <v>72.457713419934919</v>
      </c>
      <c r="E128" s="564">
        <v>75.785298912382288</v>
      </c>
      <c r="F128" s="564">
        <v>85.399208956224442</v>
      </c>
      <c r="G128" s="564">
        <v>87.849968930823707</v>
      </c>
      <c r="H128" s="564">
        <v>90.142915103791481</v>
      </c>
      <c r="I128" s="378">
        <v>89.513792147672987</v>
      </c>
      <c r="K128" s="105" t="s">
        <v>100</v>
      </c>
      <c r="L128" s="331" t="s">
        <v>88</v>
      </c>
      <c r="M128" s="562">
        <v>113451</v>
      </c>
      <c r="N128" s="57">
        <v>145861</v>
      </c>
      <c r="O128" s="57">
        <v>155735</v>
      </c>
      <c r="P128" s="57">
        <v>178346</v>
      </c>
      <c r="Q128" s="336">
        <v>199343</v>
      </c>
      <c r="R128" s="336">
        <v>217733</v>
      </c>
      <c r="S128" s="430">
        <v>248672</v>
      </c>
      <c r="AF128" s="23"/>
      <c r="AG128" s="23"/>
      <c r="AH128" s="23"/>
      <c r="AI128" s="23"/>
      <c r="AJ128" s="23"/>
      <c r="AK128" s="23"/>
      <c r="AL128" s="23"/>
      <c r="AM128" s="23"/>
    </row>
    <row r="129" spans="1:39" x14ac:dyDescent="0.3">
      <c r="A129" s="105"/>
      <c r="B129" s="331" t="s">
        <v>89</v>
      </c>
      <c r="C129" s="564">
        <v>1.7036036314242577</v>
      </c>
      <c r="D129" s="564">
        <v>1.9433453251375639</v>
      </c>
      <c r="E129" s="564">
        <v>1.493107332882718</v>
      </c>
      <c r="F129" s="564">
        <v>1.0793351393193036</v>
      </c>
      <c r="G129" s="564">
        <v>0.6548225892987336</v>
      </c>
      <c r="H129" s="564">
        <v>0.6778378682567604</v>
      </c>
      <c r="I129" s="378">
        <v>0.91867938480268674</v>
      </c>
      <c r="K129" s="105"/>
      <c r="L129" s="331" t="s">
        <v>89</v>
      </c>
      <c r="M129" s="562">
        <v>3617.8549745550849</v>
      </c>
      <c r="N129" s="57">
        <v>9854.9622951384408</v>
      </c>
      <c r="O129" s="57">
        <v>12903.449203461852</v>
      </c>
      <c r="P129" s="57">
        <v>12719.002529580483</v>
      </c>
      <c r="Q129" s="336">
        <v>4668.420063993105</v>
      </c>
      <c r="R129" s="336">
        <v>8864.9432931750216</v>
      </c>
      <c r="S129" s="430">
        <v>10764.885996684392</v>
      </c>
      <c r="AF129" s="23"/>
      <c r="AG129" s="23"/>
      <c r="AH129" s="23"/>
      <c r="AI129" s="23"/>
      <c r="AJ129" s="23"/>
      <c r="AK129" s="23"/>
      <c r="AL129" s="23"/>
      <c r="AM129" s="23"/>
    </row>
    <row r="130" spans="1:39" x14ac:dyDescent="0.3">
      <c r="A130" s="105" t="s">
        <v>101</v>
      </c>
      <c r="B130" s="331" t="s">
        <v>88</v>
      </c>
      <c r="C130" s="564">
        <v>73.006291803025789</v>
      </c>
      <c r="D130" s="564">
        <v>77.892809352771323</v>
      </c>
      <c r="E130" s="564">
        <v>78.900736808384053</v>
      </c>
      <c r="F130" s="564">
        <v>86.390303073231635</v>
      </c>
      <c r="G130" s="564">
        <v>89.923291904988133</v>
      </c>
      <c r="H130" s="564">
        <v>93.831352665504383</v>
      </c>
      <c r="I130" s="378">
        <v>90.130160762638695</v>
      </c>
      <c r="K130" s="105" t="s">
        <v>101</v>
      </c>
      <c r="L130" s="331" t="s">
        <v>88</v>
      </c>
      <c r="M130" s="562">
        <v>331277</v>
      </c>
      <c r="N130" s="57">
        <v>387100</v>
      </c>
      <c r="O130" s="57">
        <v>431015</v>
      </c>
      <c r="P130" s="57">
        <v>487859</v>
      </c>
      <c r="Q130" s="336">
        <v>531863</v>
      </c>
      <c r="R130" s="336">
        <v>586643</v>
      </c>
      <c r="S130" s="430">
        <v>613790</v>
      </c>
      <c r="T130" s="34"/>
      <c r="U130" s="557"/>
      <c r="V130" s="23"/>
      <c r="W130" s="23"/>
      <c r="X130" s="23"/>
      <c r="Y130" s="23"/>
      <c r="Z130" s="23"/>
      <c r="AA130" s="23"/>
      <c r="AB130" s="23"/>
      <c r="AC130" s="23"/>
      <c r="AD130" s="23"/>
      <c r="AE130" s="23"/>
      <c r="AF130" s="23"/>
      <c r="AG130" s="23"/>
      <c r="AH130" s="23"/>
      <c r="AI130" s="23"/>
      <c r="AJ130" s="23"/>
      <c r="AK130" s="23"/>
      <c r="AL130" s="23"/>
      <c r="AM130" s="23"/>
    </row>
    <row r="131" spans="1:39" x14ac:dyDescent="0.3">
      <c r="A131" s="105"/>
      <c r="B131" s="331" t="s">
        <v>89</v>
      </c>
      <c r="C131" s="564">
        <v>1.126035382820588</v>
      </c>
      <c r="D131" s="564">
        <v>1.0931746036160028</v>
      </c>
      <c r="E131" s="564">
        <v>1.1146616484597183</v>
      </c>
      <c r="F131" s="564">
        <v>0.85375756655719248</v>
      </c>
      <c r="G131" s="564">
        <v>0.52357214829067789</v>
      </c>
      <c r="H131" s="564">
        <v>0.35228744858221517</v>
      </c>
      <c r="I131" s="378">
        <v>0.49556527773479625</v>
      </c>
      <c r="K131" s="105"/>
      <c r="L131" s="331" t="s">
        <v>89</v>
      </c>
      <c r="M131" s="562">
        <v>8330.9578053840378</v>
      </c>
      <c r="N131" s="57">
        <v>14957.311921449935</v>
      </c>
      <c r="O131" s="57">
        <v>21667.624318154354</v>
      </c>
      <c r="P131" s="57">
        <v>28287.505746529743</v>
      </c>
      <c r="Q131" s="336">
        <v>12322.549192484457</v>
      </c>
      <c r="R131" s="336">
        <v>13338.022080646349</v>
      </c>
      <c r="S131" s="430">
        <v>16386.858506199002</v>
      </c>
      <c r="T131" s="34"/>
      <c r="U131" s="557"/>
      <c r="V131" s="23"/>
      <c r="W131" s="23"/>
      <c r="X131" s="23"/>
      <c r="Y131" s="23"/>
      <c r="Z131" s="23"/>
      <c r="AA131" s="23"/>
      <c r="AB131" s="23"/>
      <c r="AC131" s="23"/>
      <c r="AD131" s="23"/>
      <c r="AE131" s="23"/>
      <c r="AF131" s="23"/>
      <c r="AG131" s="23"/>
      <c r="AH131" s="23"/>
      <c r="AI131" s="23"/>
      <c r="AJ131" s="23"/>
      <c r="AK131" s="23"/>
      <c r="AL131" s="23"/>
      <c r="AM131" s="23"/>
    </row>
    <row r="132" spans="1:39" x14ac:dyDescent="0.3">
      <c r="A132" s="105" t="s">
        <v>50</v>
      </c>
      <c r="B132" s="331" t="s">
        <v>88</v>
      </c>
      <c r="C132" s="564">
        <v>82.474103141895071</v>
      </c>
      <c r="D132" s="564">
        <v>84.532985185126222</v>
      </c>
      <c r="E132" s="564">
        <v>86.737405856060462</v>
      </c>
      <c r="F132" s="564">
        <v>92.176250056880917</v>
      </c>
      <c r="G132" s="564">
        <v>93.798935459342374</v>
      </c>
      <c r="H132" s="564">
        <v>95.261531852810322</v>
      </c>
      <c r="I132" s="378">
        <v>92.276615592361409</v>
      </c>
      <c r="K132" s="105" t="s">
        <v>50</v>
      </c>
      <c r="L132" s="331" t="s">
        <v>88</v>
      </c>
      <c r="M132" s="562">
        <v>1443870</v>
      </c>
      <c r="N132" s="57">
        <v>1592817</v>
      </c>
      <c r="O132" s="57">
        <v>1728065</v>
      </c>
      <c r="P132" s="57">
        <v>1985128</v>
      </c>
      <c r="Q132" s="336">
        <v>2035390</v>
      </c>
      <c r="R132" s="336">
        <v>2182134</v>
      </c>
      <c r="S132" s="430">
        <v>2499708</v>
      </c>
      <c r="T132" s="34"/>
      <c r="U132" s="557"/>
      <c r="V132" s="23"/>
      <c r="W132" s="23"/>
      <c r="X132" s="23"/>
      <c r="Y132" s="23"/>
      <c r="Z132" s="23"/>
      <c r="AA132" s="23"/>
      <c r="AB132" s="23"/>
      <c r="AC132" s="23"/>
      <c r="AD132" s="23"/>
      <c r="AE132" s="23"/>
      <c r="AF132" s="23"/>
      <c r="AG132" s="23"/>
      <c r="AH132" s="23"/>
      <c r="AI132" s="23"/>
      <c r="AJ132" s="23"/>
      <c r="AK132" s="23"/>
      <c r="AL132" s="23"/>
      <c r="AM132" s="23"/>
    </row>
    <row r="133" spans="1:39" x14ac:dyDescent="0.3">
      <c r="A133" s="105"/>
      <c r="B133" s="331" t="s">
        <v>89</v>
      </c>
      <c r="C133" s="564">
        <v>0.72736699670353677</v>
      </c>
      <c r="D133" s="564">
        <v>0.54882483525128356</v>
      </c>
      <c r="E133" s="564">
        <v>0.73049407369139818</v>
      </c>
      <c r="F133" s="564">
        <v>0.44747206647296833</v>
      </c>
      <c r="G133" s="564">
        <v>0.37244291440674843</v>
      </c>
      <c r="H133" s="564">
        <v>0.28837021454784356</v>
      </c>
      <c r="I133" s="378">
        <v>0.3019082265732973</v>
      </c>
      <c r="K133" s="105"/>
      <c r="L133" s="331" t="s">
        <v>89</v>
      </c>
      <c r="M133" s="562">
        <v>27018.366625114359</v>
      </c>
      <c r="N133" s="57">
        <v>24145.261404987796</v>
      </c>
      <c r="O133" s="57">
        <v>87357.428684020691</v>
      </c>
      <c r="P133" s="57">
        <v>69472.046309842583</v>
      </c>
      <c r="Q133" s="336">
        <v>41771.672505848132</v>
      </c>
      <c r="R133" s="336">
        <v>46367.088856753355</v>
      </c>
      <c r="S133" s="430">
        <v>57971.885762670194</v>
      </c>
      <c r="T133" s="34"/>
      <c r="U133" s="557"/>
      <c r="V133" s="23"/>
      <c r="W133" s="23"/>
      <c r="X133" s="23"/>
      <c r="Y133" s="23"/>
      <c r="Z133" s="23"/>
      <c r="AA133" s="23"/>
      <c r="AB133" s="23"/>
      <c r="AC133" s="23"/>
      <c r="AD133" s="23"/>
      <c r="AE133" s="23"/>
      <c r="AF133" s="23"/>
      <c r="AG133" s="23"/>
      <c r="AH133" s="23"/>
      <c r="AI133" s="23"/>
      <c r="AJ133" s="23"/>
      <c r="AK133" s="23"/>
      <c r="AL133" s="23"/>
      <c r="AM133" s="23"/>
    </row>
    <row r="134" spans="1:39" x14ac:dyDescent="0.3">
      <c r="A134" s="105" t="s">
        <v>102</v>
      </c>
      <c r="B134" s="331" t="s">
        <v>88</v>
      </c>
      <c r="C134" s="564">
        <v>69.701399039465443</v>
      </c>
      <c r="D134" s="564">
        <v>75.835733367562227</v>
      </c>
      <c r="E134" s="564">
        <v>81.498189090270699</v>
      </c>
      <c r="F134" s="564">
        <v>85.790954621008837</v>
      </c>
      <c r="G134" s="564">
        <v>87.297837480212408</v>
      </c>
      <c r="H134" s="564">
        <v>91.301182239954542</v>
      </c>
      <c r="I134" s="378">
        <v>91.376648440012858</v>
      </c>
      <c r="K134" s="105" t="s">
        <v>102</v>
      </c>
      <c r="L134" s="331" t="s">
        <v>88</v>
      </c>
      <c r="M134" s="562">
        <v>160224</v>
      </c>
      <c r="N134" s="57">
        <v>189060</v>
      </c>
      <c r="O134" s="57">
        <v>213544</v>
      </c>
      <c r="P134" s="57">
        <v>236904</v>
      </c>
      <c r="Q134" s="336">
        <v>252021</v>
      </c>
      <c r="R134" s="336">
        <v>279640</v>
      </c>
      <c r="S134" s="430">
        <v>312499</v>
      </c>
      <c r="T134" s="34"/>
      <c r="U134" s="557"/>
      <c r="V134" s="23"/>
      <c r="W134" s="23"/>
      <c r="X134" s="23"/>
      <c r="Y134" s="23"/>
      <c r="Z134" s="23"/>
      <c r="AA134" s="23"/>
      <c r="AB134" s="23"/>
      <c r="AC134" s="23"/>
      <c r="AD134" s="23"/>
      <c r="AE134" s="23"/>
      <c r="AF134" s="23"/>
      <c r="AG134" s="23"/>
      <c r="AH134" s="23"/>
      <c r="AI134" s="23"/>
      <c r="AJ134" s="23"/>
      <c r="AK134" s="23"/>
      <c r="AL134" s="23"/>
      <c r="AM134" s="23"/>
    </row>
    <row r="135" spans="1:39" x14ac:dyDescent="0.3">
      <c r="A135" s="105"/>
      <c r="B135" s="331" t="s">
        <v>89</v>
      </c>
      <c r="C135" s="564">
        <v>1.1850754180928755</v>
      </c>
      <c r="D135" s="564">
        <v>1.126113658792063</v>
      </c>
      <c r="E135" s="564">
        <v>1.774188552024444</v>
      </c>
      <c r="F135" s="564">
        <v>0.82136211666610603</v>
      </c>
      <c r="G135" s="564">
        <v>0.7692780273122346</v>
      </c>
      <c r="H135" s="564">
        <v>0.64328077323415711</v>
      </c>
      <c r="I135" s="378">
        <v>0.67413772884966883</v>
      </c>
      <c r="K135" s="105"/>
      <c r="L135" s="331" t="s">
        <v>89</v>
      </c>
      <c r="M135" s="562">
        <v>5265.8674488376255</v>
      </c>
      <c r="N135" s="57">
        <v>6905.3664109211586</v>
      </c>
      <c r="O135" s="57">
        <v>23767.466550588291</v>
      </c>
      <c r="P135" s="57">
        <v>13508.810198286441</v>
      </c>
      <c r="Q135" s="336">
        <v>7059.2347030586761</v>
      </c>
      <c r="R135" s="336">
        <v>8187.469649373993</v>
      </c>
      <c r="S135" s="430">
        <v>23352.602944242179</v>
      </c>
      <c r="T135" s="34"/>
      <c r="U135" s="557"/>
      <c r="V135" s="23"/>
      <c r="W135" s="23"/>
      <c r="X135" s="23"/>
      <c r="Y135" s="23"/>
      <c r="Z135" s="23"/>
      <c r="AA135" s="23"/>
      <c r="AB135" s="23"/>
      <c r="AC135" s="23"/>
      <c r="AD135" s="23"/>
      <c r="AE135" s="23"/>
      <c r="AF135" s="23"/>
      <c r="AG135" s="23"/>
      <c r="AH135" s="23"/>
      <c r="AI135" s="23"/>
      <c r="AJ135" s="23"/>
      <c r="AK135" s="23"/>
      <c r="AL135" s="23"/>
      <c r="AM135" s="23"/>
    </row>
    <row r="136" spans="1:39" x14ac:dyDescent="0.3">
      <c r="A136" s="105" t="s">
        <v>103</v>
      </c>
      <c r="B136" s="331" t="s">
        <v>88</v>
      </c>
      <c r="C136" s="564">
        <v>58.217249020330755</v>
      </c>
      <c r="D136" s="564">
        <v>64.293103271686917</v>
      </c>
      <c r="E136" s="564">
        <v>69.628998118532465</v>
      </c>
      <c r="F136" s="564">
        <v>79.334277447473482</v>
      </c>
      <c r="G136" s="564">
        <v>83.192670053023491</v>
      </c>
      <c r="H136" s="564">
        <v>88.65212051440605</v>
      </c>
      <c r="I136" s="378">
        <v>88.719497627209009</v>
      </c>
      <c r="K136" s="105" t="s">
        <v>103</v>
      </c>
      <c r="L136" s="331" t="s">
        <v>88</v>
      </c>
      <c r="M136" s="562">
        <v>153169</v>
      </c>
      <c r="N136" s="57">
        <v>188319</v>
      </c>
      <c r="O136" s="57">
        <v>213165</v>
      </c>
      <c r="P136" s="57">
        <v>259934</v>
      </c>
      <c r="Q136" s="336">
        <v>276297</v>
      </c>
      <c r="R136" s="336">
        <v>311106</v>
      </c>
      <c r="S136" s="430">
        <v>352778</v>
      </c>
      <c r="T136" s="34"/>
      <c r="U136" s="557"/>
      <c r="V136" s="23"/>
      <c r="W136" s="23"/>
      <c r="X136" s="23"/>
      <c r="Y136" s="23"/>
      <c r="Z136" s="23"/>
      <c r="AA136" s="23"/>
      <c r="AB136" s="23"/>
      <c r="AC136" s="23"/>
      <c r="AD136" s="23"/>
      <c r="AE136" s="23"/>
      <c r="AF136" s="23"/>
      <c r="AG136" s="23"/>
      <c r="AH136" s="23"/>
      <c r="AI136" s="23"/>
      <c r="AJ136" s="23"/>
      <c r="AK136" s="23"/>
      <c r="AL136" s="23"/>
      <c r="AM136" s="23"/>
    </row>
    <row r="137" spans="1:39" x14ac:dyDescent="0.3">
      <c r="A137" s="105"/>
      <c r="B137" s="331" t="s">
        <v>89</v>
      </c>
      <c r="C137" s="564">
        <v>1.5807479760345249</v>
      </c>
      <c r="D137" s="564">
        <v>1.5735022638585907</v>
      </c>
      <c r="E137" s="564">
        <v>1.0842638935504296</v>
      </c>
      <c r="F137" s="564">
        <v>1.0862868149024445</v>
      </c>
      <c r="G137" s="564">
        <v>0.71632153303150203</v>
      </c>
      <c r="H137" s="564">
        <v>0.5373764959351266</v>
      </c>
      <c r="I137" s="378">
        <v>0.64535902277250834</v>
      </c>
      <c r="K137" s="105"/>
      <c r="L137" s="331" t="s">
        <v>89</v>
      </c>
      <c r="M137" s="562">
        <v>5995.8874204930198</v>
      </c>
      <c r="N137" s="57">
        <v>10334.562033478222</v>
      </c>
      <c r="O137" s="57">
        <v>11567.139512129763</v>
      </c>
      <c r="P137" s="57">
        <v>14395.465476562569</v>
      </c>
      <c r="Q137" s="336">
        <v>7677.9778538858718</v>
      </c>
      <c r="R137" s="336">
        <v>10310.42715206454</v>
      </c>
      <c r="S137" s="430">
        <v>13285.001395781557</v>
      </c>
      <c r="T137" s="34"/>
      <c r="U137" s="557"/>
      <c r="V137" s="23"/>
      <c r="W137" s="23"/>
      <c r="X137" s="23"/>
      <c r="Y137" s="23"/>
      <c r="Z137" s="23"/>
      <c r="AA137" s="23"/>
      <c r="AB137" s="23"/>
      <c r="AC137" s="23"/>
      <c r="AD137" s="23"/>
      <c r="AE137" s="23"/>
      <c r="AF137" s="23"/>
      <c r="AG137" s="23"/>
      <c r="AH137" s="23"/>
      <c r="AI137" s="23"/>
      <c r="AJ137" s="23"/>
      <c r="AK137" s="23"/>
      <c r="AL137" s="23"/>
      <c r="AM137" s="23"/>
    </row>
    <row r="138" spans="1:39" x14ac:dyDescent="0.3">
      <c r="A138" s="105" t="s">
        <v>111</v>
      </c>
      <c r="B138" s="331" t="s">
        <v>88</v>
      </c>
      <c r="C138" s="29" t="s">
        <v>165</v>
      </c>
      <c r="D138" s="29" t="s">
        <v>165</v>
      </c>
      <c r="E138" s="29" t="s">
        <v>165</v>
      </c>
      <c r="F138" s="29" t="s">
        <v>165</v>
      </c>
      <c r="G138" s="29" t="s">
        <v>165</v>
      </c>
      <c r="H138" s="29">
        <v>84.829782870619596</v>
      </c>
      <c r="I138" s="378">
        <v>87.000132050971672</v>
      </c>
      <c r="K138" s="105" t="s">
        <v>111</v>
      </c>
      <c r="L138" s="331" t="s">
        <v>88</v>
      </c>
      <c r="M138" s="29" t="s">
        <v>165</v>
      </c>
      <c r="N138" s="29" t="s">
        <v>165</v>
      </c>
      <c r="O138" s="29" t="s">
        <v>165</v>
      </c>
      <c r="P138" s="29" t="s">
        <v>165</v>
      </c>
      <c r="Q138" s="29" t="s">
        <v>165</v>
      </c>
      <c r="R138" s="336">
        <v>132365</v>
      </c>
      <c r="S138" s="430">
        <v>158121</v>
      </c>
      <c r="T138" s="34"/>
      <c r="U138" s="557"/>
      <c r="V138" s="23"/>
      <c r="W138" s="23"/>
      <c r="X138" s="23"/>
      <c r="Y138" s="23"/>
      <c r="Z138" s="23"/>
      <c r="AA138" s="23"/>
      <c r="AB138" s="23"/>
      <c r="AC138" s="23"/>
      <c r="AD138" s="23"/>
      <c r="AE138" s="23"/>
      <c r="AF138" s="23"/>
      <c r="AG138" s="23"/>
      <c r="AH138" s="23"/>
      <c r="AI138" s="23"/>
      <c r="AJ138" s="23"/>
      <c r="AK138" s="23"/>
      <c r="AL138" s="23"/>
      <c r="AM138" s="23"/>
    </row>
    <row r="139" spans="1:39" x14ac:dyDescent="0.3">
      <c r="A139" s="105"/>
      <c r="B139" s="331" t="s">
        <v>89</v>
      </c>
      <c r="C139" s="29"/>
      <c r="D139" s="29"/>
      <c r="E139" s="29"/>
      <c r="F139" s="29"/>
      <c r="G139" s="29"/>
      <c r="H139" s="78">
        <v>0.79541125702205417</v>
      </c>
      <c r="I139" s="378">
        <v>0.71656228858820392</v>
      </c>
      <c r="K139" s="105"/>
      <c r="L139" s="331" t="s">
        <v>89</v>
      </c>
      <c r="M139" s="565"/>
      <c r="N139" s="566"/>
      <c r="O139" s="566"/>
      <c r="P139" s="566"/>
      <c r="Q139" s="434"/>
      <c r="R139" s="336">
        <v>5234.2101505384744</v>
      </c>
      <c r="S139" s="430">
        <v>8869.257667439173</v>
      </c>
      <c r="T139" s="34"/>
      <c r="U139" s="557"/>
      <c r="V139" s="23"/>
      <c r="W139" s="23"/>
      <c r="X139" s="23"/>
      <c r="Y139" s="23"/>
      <c r="Z139" s="23"/>
      <c r="AA139" s="23"/>
      <c r="AB139" s="23"/>
      <c r="AC139" s="23"/>
      <c r="AD139" s="23"/>
      <c r="AE139" s="23"/>
      <c r="AF139" s="23"/>
      <c r="AG139" s="23"/>
      <c r="AH139" s="23"/>
      <c r="AI139" s="23"/>
      <c r="AJ139" s="23"/>
      <c r="AK139" s="23"/>
      <c r="AL139" s="23"/>
      <c r="AM139" s="23"/>
    </row>
    <row r="140" spans="1:39" x14ac:dyDescent="0.3">
      <c r="A140" s="105" t="s">
        <v>104</v>
      </c>
      <c r="B140" s="331" t="s">
        <v>88</v>
      </c>
      <c r="C140" s="564">
        <v>61.353978261326283</v>
      </c>
      <c r="D140" s="564">
        <v>67.528852960002567</v>
      </c>
      <c r="E140" s="564">
        <v>70.766680780312498</v>
      </c>
      <c r="F140" s="564">
        <v>79.604988179360248</v>
      </c>
      <c r="G140" s="564">
        <v>83.832649882262203</v>
      </c>
      <c r="H140" s="564">
        <v>88.796660135731969</v>
      </c>
      <c r="I140" s="378">
        <v>88.548782623927139</v>
      </c>
      <c r="K140" s="105" t="s">
        <v>104</v>
      </c>
      <c r="L140" s="331" t="s">
        <v>88</v>
      </c>
      <c r="M140" s="562">
        <v>321239</v>
      </c>
      <c r="N140" s="57">
        <v>378743</v>
      </c>
      <c r="O140" s="57">
        <v>411153</v>
      </c>
      <c r="P140" s="57">
        <v>487571</v>
      </c>
      <c r="Q140" s="336">
        <v>552178</v>
      </c>
      <c r="R140" s="336">
        <v>488561</v>
      </c>
      <c r="S140" s="430">
        <v>505525</v>
      </c>
      <c r="T140" s="34"/>
      <c r="U140" s="557"/>
      <c r="V140" s="23"/>
      <c r="W140" s="23"/>
      <c r="X140" s="23"/>
      <c r="Y140" s="23"/>
      <c r="Z140" s="23"/>
      <c r="AA140" s="23"/>
      <c r="AB140" s="23"/>
      <c r="AC140" s="23"/>
      <c r="AD140" s="23"/>
      <c r="AE140" s="23"/>
      <c r="AF140" s="23"/>
      <c r="AG140" s="23"/>
      <c r="AH140" s="23"/>
      <c r="AI140" s="23"/>
      <c r="AJ140" s="23"/>
      <c r="AK140" s="23"/>
      <c r="AL140" s="23"/>
      <c r="AM140" s="23"/>
    </row>
    <row r="141" spans="1:39" x14ac:dyDescent="0.3">
      <c r="A141" s="105"/>
      <c r="B141" s="331" t="s">
        <v>89</v>
      </c>
      <c r="C141" s="564">
        <v>1.0048066740606998</v>
      </c>
      <c r="D141" s="564">
        <v>1.0262011853198802</v>
      </c>
      <c r="E141" s="564">
        <v>1.4137975174988358</v>
      </c>
      <c r="F141" s="564">
        <v>0.80284854663308713</v>
      </c>
      <c r="G141" s="564">
        <v>0.57370445868102926</v>
      </c>
      <c r="H141" s="564">
        <v>0.6849016584237525</v>
      </c>
      <c r="I141" s="378">
        <v>0.52631429840507371</v>
      </c>
      <c r="K141" s="105"/>
      <c r="L141" s="331" t="s">
        <v>89</v>
      </c>
      <c r="M141" s="562">
        <v>5959.3689161602324</v>
      </c>
      <c r="N141" s="57">
        <v>10149.635247613358</v>
      </c>
      <c r="O141" s="57">
        <v>30905.540059232233</v>
      </c>
      <c r="P141" s="57">
        <v>19773.073113952734</v>
      </c>
      <c r="Q141" s="336">
        <v>15770.548880450626</v>
      </c>
      <c r="R141" s="336">
        <v>13707.39864243283</v>
      </c>
      <c r="S141" s="430">
        <v>16156.27459561117</v>
      </c>
      <c r="T141" s="34"/>
      <c r="U141" s="557"/>
      <c r="V141" s="23"/>
      <c r="W141" s="23"/>
      <c r="X141" s="23"/>
      <c r="Y141" s="23"/>
      <c r="Z141" s="23"/>
      <c r="AA141" s="23"/>
      <c r="AB141" s="23"/>
      <c r="AC141" s="23"/>
      <c r="AD141" s="23"/>
      <c r="AE141" s="23"/>
      <c r="AF141" s="23"/>
      <c r="AG141" s="23"/>
      <c r="AH141" s="23"/>
      <c r="AI141" s="23"/>
      <c r="AJ141" s="23"/>
      <c r="AK141" s="23"/>
      <c r="AL141" s="23"/>
      <c r="AM141" s="23"/>
    </row>
    <row r="142" spans="1:39" x14ac:dyDescent="0.3">
      <c r="A142" s="105" t="s">
        <v>105</v>
      </c>
      <c r="B142" s="331" t="s">
        <v>88</v>
      </c>
      <c r="C142" s="564">
        <v>54.989976605436944</v>
      </c>
      <c r="D142" s="564">
        <v>55.699475128989008</v>
      </c>
      <c r="E142" s="564">
        <v>64.003463142271542</v>
      </c>
      <c r="F142" s="564">
        <v>74.863079950635409</v>
      </c>
      <c r="G142" s="564">
        <v>79.275338475384928</v>
      </c>
      <c r="H142" s="564">
        <v>85.518988851129791</v>
      </c>
      <c r="I142" s="378">
        <v>84.902457228995004</v>
      </c>
      <c r="K142" s="105" t="s">
        <v>105</v>
      </c>
      <c r="L142" s="331" t="s">
        <v>88</v>
      </c>
      <c r="M142" s="562">
        <v>137977</v>
      </c>
      <c r="N142" s="57">
        <v>149948</v>
      </c>
      <c r="O142" s="57">
        <v>181117</v>
      </c>
      <c r="P142" s="57">
        <v>224447</v>
      </c>
      <c r="Q142" s="336">
        <v>245748</v>
      </c>
      <c r="R142" s="336">
        <v>286882</v>
      </c>
      <c r="S142" s="430">
        <v>290065</v>
      </c>
      <c r="T142" s="34"/>
      <c r="U142" s="557"/>
      <c r="V142" s="23"/>
      <c r="W142" s="23"/>
      <c r="X142" s="23"/>
      <c r="Y142" s="23"/>
      <c r="Z142" s="23"/>
      <c r="AA142" s="23"/>
      <c r="AB142" s="23"/>
      <c r="AC142" s="23"/>
      <c r="AD142" s="23"/>
      <c r="AE142" s="23"/>
      <c r="AF142" s="23"/>
      <c r="AG142" s="23"/>
      <c r="AH142" s="23"/>
      <c r="AI142" s="23"/>
      <c r="AJ142" s="23"/>
      <c r="AK142" s="23"/>
      <c r="AL142" s="23"/>
      <c r="AM142" s="23"/>
    </row>
    <row r="143" spans="1:39" x14ac:dyDescent="0.3">
      <c r="A143" s="105"/>
      <c r="B143" s="331" t="s">
        <v>89</v>
      </c>
      <c r="C143" s="564">
        <v>1.3285658254291173</v>
      </c>
      <c r="D143" s="564">
        <v>1.4676812956388214</v>
      </c>
      <c r="E143" s="564">
        <v>1.546974295791357</v>
      </c>
      <c r="F143" s="564">
        <v>0.90320752241771118</v>
      </c>
      <c r="G143" s="564">
        <v>0.79184410921035209</v>
      </c>
      <c r="H143" s="564">
        <v>0.68757236332059746</v>
      </c>
      <c r="I143" s="378">
        <v>0.75522811371413656</v>
      </c>
      <c r="K143" s="105"/>
      <c r="L143" s="331" t="s">
        <v>89</v>
      </c>
      <c r="M143" s="562">
        <v>5276.429538856657</v>
      </c>
      <c r="N143" s="57">
        <v>6665.8546303936828</v>
      </c>
      <c r="O143" s="57">
        <v>15814.081279923608</v>
      </c>
      <c r="P143" s="57">
        <v>9014.392594755398</v>
      </c>
      <c r="Q143" s="336">
        <v>6614.2002296406017</v>
      </c>
      <c r="R143" s="336">
        <v>6915.995858635737</v>
      </c>
      <c r="S143" s="430">
        <v>10541.461535741797</v>
      </c>
      <c r="T143" s="34"/>
      <c r="U143" s="557"/>
      <c r="V143" s="23"/>
      <c r="W143" s="23"/>
      <c r="X143" s="23"/>
      <c r="Y143" s="23"/>
      <c r="Z143" s="23"/>
      <c r="AA143" s="23"/>
      <c r="AB143" s="23"/>
      <c r="AC143" s="23"/>
      <c r="AD143" s="23"/>
      <c r="AE143" s="23"/>
      <c r="AF143" s="23"/>
      <c r="AG143" s="23"/>
      <c r="AH143" s="23"/>
      <c r="AI143" s="23"/>
      <c r="AJ143" s="23"/>
      <c r="AK143" s="23"/>
      <c r="AL143" s="23"/>
      <c r="AM143" s="23"/>
    </row>
    <row r="144" spans="1:39" x14ac:dyDescent="0.3">
      <c r="A144" s="105" t="s">
        <v>108</v>
      </c>
      <c r="B144" s="331" t="s">
        <v>88</v>
      </c>
      <c r="C144" s="564">
        <v>57.6786935360605</v>
      </c>
      <c r="D144" s="564">
        <v>66.730415661927069</v>
      </c>
      <c r="E144" s="564">
        <v>71.372985494656632</v>
      </c>
      <c r="F144" s="564">
        <v>80.068428023228179</v>
      </c>
      <c r="G144" s="564">
        <v>85.462699352498049</v>
      </c>
      <c r="H144" s="564">
        <v>89.567723342939473</v>
      </c>
      <c r="I144" s="378">
        <v>88.821278197090294</v>
      </c>
      <c r="K144" s="105" t="s">
        <v>108</v>
      </c>
      <c r="L144" s="331" t="s">
        <v>88</v>
      </c>
      <c r="M144" s="562">
        <v>57358</v>
      </c>
      <c r="N144" s="57">
        <v>72227</v>
      </c>
      <c r="O144" s="57">
        <v>78875</v>
      </c>
      <c r="P144" s="57">
        <v>94311</v>
      </c>
      <c r="Q144" s="336">
        <v>101763</v>
      </c>
      <c r="R144" s="336">
        <v>111888</v>
      </c>
      <c r="S144" s="430">
        <v>125095</v>
      </c>
      <c r="T144" s="34"/>
      <c r="U144" s="557"/>
      <c r="V144" s="23"/>
      <c r="W144" s="23"/>
      <c r="X144" s="23"/>
      <c r="Y144" s="23"/>
      <c r="Z144" s="23"/>
      <c r="AA144" s="23"/>
      <c r="AB144" s="23"/>
      <c r="AC144" s="23"/>
      <c r="AD144" s="23"/>
      <c r="AE144" s="23"/>
      <c r="AF144" s="23"/>
      <c r="AG144" s="23"/>
      <c r="AH144" s="23"/>
      <c r="AI144" s="23"/>
      <c r="AJ144" s="23"/>
      <c r="AK144" s="23"/>
      <c r="AL144" s="23"/>
      <c r="AM144" s="23"/>
    </row>
    <row r="145" spans="1:39" x14ac:dyDescent="0.3">
      <c r="A145" s="105"/>
      <c r="B145" s="331" t="s">
        <v>89</v>
      </c>
      <c r="C145" s="564">
        <v>2.2090294657817693</v>
      </c>
      <c r="D145" s="564">
        <v>5.0235752081748108</v>
      </c>
      <c r="E145" s="564">
        <v>1.1743522416165908</v>
      </c>
      <c r="F145" s="564">
        <v>1.1086677094599406</v>
      </c>
      <c r="G145" s="564">
        <v>1.0906287980085023</v>
      </c>
      <c r="H145" s="564">
        <v>0.79585806591220187</v>
      </c>
      <c r="I145" s="378">
        <v>0.6692535001614639</v>
      </c>
      <c r="K145" s="105"/>
      <c r="L145" s="331" t="s">
        <v>89</v>
      </c>
      <c r="M145" s="562">
        <v>2239.9818964626324</v>
      </c>
      <c r="N145" s="57">
        <v>13145.464778878957</v>
      </c>
      <c r="O145" s="57">
        <v>5148.3009668215855</v>
      </c>
      <c r="P145" s="57">
        <v>5122.4928284749976</v>
      </c>
      <c r="Q145" s="336">
        <v>4858.2546008486088</v>
      </c>
      <c r="R145" s="336">
        <v>4279.8201064899149</v>
      </c>
      <c r="S145" s="430">
        <v>3862.913386724239</v>
      </c>
      <c r="T145" s="34"/>
      <c r="U145" s="557"/>
      <c r="V145" s="23"/>
      <c r="W145" s="23"/>
      <c r="X145" s="23"/>
      <c r="Y145" s="23"/>
      <c r="Z145" s="23"/>
      <c r="AA145" s="23"/>
      <c r="AB145" s="23"/>
      <c r="AC145" s="23"/>
      <c r="AD145" s="23"/>
      <c r="AE145" s="23"/>
      <c r="AF145" s="23"/>
      <c r="AG145" s="23"/>
      <c r="AH145" s="23"/>
      <c r="AI145" s="23"/>
      <c r="AJ145" s="23"/>
      <c r="AK145" s="23"/>
      <c r="AL145" s="23"/>
      <c r="AM145" s="23"/>
    </row>
    <row r="146" spans="1:39" x14ac:dyDescent="0.3">
      <c r="A146" s="105" t="s">
        <v>106</v>
      </c>
      <c r="B146" s="331" t="s">
        <v>88</v>
      </c>
      <c r="C146" s="564">
        <v>73.240264374303266</v>
      </c>
      <c r="D146" s="564">
        <v>73.625226018323133</v>
      </c>
      <c r="E146" s="564">
        <v>75.878627013331723</v>
      </c>
      <c r="F146" s="564">
        <v>84.247531230734893</v>
      </c>
      <c r="G146" s="564">
        <v>85.744790167363249</v>
      </c>
      <c r="H146" s="564">
        <v>89.754959714521448</v>
      </c>
      <c r="I146" s="378">
        <v>90.017871071573154</v>
      </c>
      <c r="K146" s="105" t="s">
        <v>106</v>
      </c>
      <c r="L146" s="331" t="s">
        <v>88</v>
      </c>
      <c r="M146" s="562">
        <v>157022</v>
      </c>
      <c r="N146" s="57">
        <v>170611</v>
      </c>
      <c r="O146" s="57">
        <v>188676</v>
      </c>
      <c r="P146" s="57">
        <v>222753</v>
      </c>
      <c r="Q146" s="336">
        <v>235312</v>
      </c>
      <c r="R146" s="336">
        <v>264349</v>
      </c>
      <c r="S146" s="430">
        <v>273513</v>
      </c>
      <c r="T146" s="34"/>
      <c r="U146" s="557"/>
      <c r="V146" s="23"/>
      <c r="W146" s="23"/>
      <c r="X146" s="23"/>
      <c r="Y146" s="23"/>
      <c r="Z146" s="23"/>
      <c r="AA146" s="23"/>
      <c r="AB146" s="23"/>
      <c r="AC146" s="23"/>
      <c r="AD146" s="23"/>
      <c r="AE146" s="23"/>
      <c r="AF146" s="23"/>
      <c r="AG146" s="23"/>
      <c r="AH146" s="23"/>
      <c r="AI146" s="23"/>
      <c r="AJ146" s="23"/>
      <c r="AK146" s="23"/>
      <c r="AL146" s="23"/>
      <c r="AM146" s="23"/>
    </row>
    <row r="147" spans="1:39" x14ac:dyDescent="0.3">
      <c r="A147" s="105"/>
      <c r="B147" s="331" t="s">
        <v>89</v>
      </c>
      <c r="C147" s="564">
        <v>1.0740336667938892</v>
      </c>
      <c r="D147" s="564">
        <v>1.6306614063671268</v>
      </c>
      <c r="E147" s="564">
        <v>1.2442195615981537</v>
      </c>
      <c r="F147" s="564">
        <v>0.94319621074141458</v>
      </c>
      <c r="G147" s="564">
        <v>0.68165977058864513</v>
      </c>
      <c r="H147" s="564">
        <v>0.69220156966577728</v>
      </c>
      <c r="I147" s="378">
        <v>0.71024826194658264</v>
      </c>
      <c r="J147" s="77"/>
      <c r="K147" s="105"/>
      <c r="L147" s="331" t="s">
        <v>89</v>
      </c>
      <c r="M147" s="562">
        <v>4202.3894324702069</v>
      </c>
      <c r="N147" s="57">
        <v>5573.6826504650626</v>
      </c>
      <c r="O147" s="57">
        <v>12421.763689055271</v>
      </c>
      <c r="P147" s="57">
        <v>12176.696168783579</v>
      </c>
      <c r="Q147" s="336">
        <v>6211.5372316048952</v>
      </c>
      <c r="R147" s="336">
        <v>8219.976307836936</v>
      </c>
      <c r="S147" s="430">
        <v>16577.03294119105</v>
      </c>
      <c r="T147" s="34"/>
      <c r="U147" s="557"/>
      <c r="V147" s="23"/>
      <c r="W147" s="23"/>
      <c r="X147" s="23"/>
      <c r="Y147" s="23"/>
      <c r="Z147" s="23"/>
      <c r="AA147" s="23"/>
      <c r="AB147" s="23"/>
      <c r="AC147" s="23"/>
      <c r="AD147" s="23"/>
      <c r="AE147" s="23"/>
      <c r="AF147" s="23"/>
      <c r="AG147" s="23"/>
      <c r="AH147" s="23"/>
      <c r="AI147" s="23"/>
      <c r="AJ147" s="23"/>
      <c r="AK147" s="23"/>
      <c r="AL147" s="23"/>
      <c r="AM147" s="23"/>
    </row>
    <row r="148" spans="1:39" x14ac:dyDescent="0.3">
      <c r="A148" s="105" t="s">
        <v>107</v>
      </c>
      <c r="B148" s="331" t="s">
        <v>88</v>
      </c>
      <c r="C148" s="564">
        <v>78.647741147741144</v>
      </c>
      <c r="D148" s="564">
        <v>83.226401049236102</v>
      </c>
      <c r="E148" s="564">
        <v>88.610690953560962</v>
      </c>
      <c r="F148" s="564">
        <v>93.787897162260492</v>
      </c>
      <c r="G148" s="564">
        <v>94.325788970353841</v>
      </c>
      <c r="H148" s="564">
        <v>96.300719229203423</v>
      </c>
      <c r="I148" s="378">
        <v>94.111923355205704</v>
      </c>
      <c r="J148" s="77"/>
      <c r="K148" s="105" t="s">
        <v>107</v>
      </c>
      <c r="L148" s="331" t="s">
        <v>88</v>
      </c>
      <c r="M148" s="562">
        <v>20612</v>
      </c>
      <c r="N148" s="57">
        <v>23479</v>
      </c>
      <c r="O148" s="57">
        <v>27534</v>
      </c>
      <c r="P148" s="57">
        <v>30935</v>
      </c>
      <c r="Q148" s="336">
        <v>32549</v>
      </c>
      <c r="R148" s="336">
        <v>35482</v>
      </c>
      <c r="S148" s="430">
        <v>37721</v>
      </c>
      <c r="T148" s="34"/>
      <c r="U148" s="557"/>
      <c r="V148" s="23"/>
      <c r="W148" s="23"/>
      <c r="X148" s="23"/>
      <c r="Y148" s="23"/>
      <c r="Z148" s="23"/>
      <c r="AA148" s="23"/>
      <c r="AB148" s="23"/>
      <c r="AC148" s="23"/>
      <c r="AD148" s="23"/>
      <c r="AE148" s="23"/>
      <c r="AF148" s="23"/>
      <c r="AG148" s="23"/>
      <c r="AH148" s="23"/>
      <c r="AI148" s="23"/>
      <c r="AJ148" s="23"/>
      <c r="AK148" s="23"/>
      <c r="AL148" s="23"/>
      <c r="AM148" s="23"/>
    </row>
    <row r="149" spans="1:39" x14ac:dyDescent="0.3">
      <c r="A149" s="105"/>
      <c r="B149" s="331" t="s">
        <v>89</v>
      </c>
      <c r="C149" s="564">
        <v>2.2853090226209956</v>
      </c>
      <c r="D149" s="564">
        <v>1.8837406770377672</v>
      </c>
      <c r="E149" s="564">
        <v>0.87413323857299507</v>
      </c>
      <c r="F149" s="564">
        <v>0.63764227112461436</v>
      </c>
      <c r="G149" s="564">
        <v>0.82069476588581236</v>
      </c>
      <c r="H149" s="564">
        <v>0.59433740352835018</v>
      </c>
      <c r="I149" s="378">
        <v>0.76903232739817062</v>
      </c>
      <c r="J149" s="77"/>
      <c r="K149" s="105"/>
      <c r="L149" s="331" t="s">
        <v>89</v>
      </c>
      <c r="M149" s="562">
        <v>971.85490866284329</v>
      </c>
      <c r="N149" s="57">
        <v>1285.8551425487428</v>
      </c>
      <c r="O149" s="57">
        <v>2048.6873559769147</v>
      </c>
      <c r="P149" s="57">
        <v>1702.2662587919378</v>
      </c>
      <c r="Q149" s="336">
        <v>1401.6218581819182</v>
      </c>
      <c r="R149" s="336">
        <v>1223.5643171060678</v>
      </c>
      <c r="S149" s="430">
        <v>1842.4762763594456</v>
      </c>
      <c r="T149" s="34"/>
      <c r="U149" s="557"/>
      <c r="V149" s="23"/>
      <c r="W149" s="23"/>
      <c r="X149" s="23"/>
      <c r="Y149" s="23"/>
      <c r="Z149" s="23"/>
      <c r="AA149" s="23"/>
      <c r="AB149" s="23"/>
      <c r="AC149" s="23"/>
      <c r="AD149" s="23"/>
      <c r="AE149" s="23"/>
      <c r="AF149" s="23"/>
      <c r="AG149" s="23"/>
      <c r="AH149" s="23"/>
      <c r="AI149" s="23"/>
      <c r="AJ149" s="23"/>
      <c r="AK149" s="23"/>
      <c r="AL149" s="23"/>
      <c r="AM149" s="23"/>
    </row>
    <row r="150" spans="1:39" x14ac:dyDescent="0.3">
      <c r="A150" s="105" t="s">
        <v>96</v>
      </c>
      <c r="B150" s="331" t="s">
        <v>88</v>
      </c>
      <c r="C150" s="564">
        <v>88.513079394217527</v>
      </c>
      <c r="D150" s="564">
        <v>91.686131065180035</v>
      </c>
      <c r="E150" s="564">
        <v>93.733294954562268</v>
      </c>
      <c r="F150" s="564">
        <v>95.744364732351315</v>
      </c>
      <c r="G150" s="564">
        <v>96.21002386634845</v>
      </c>
      <c r="H150" s="564">
        <v>98.133308192702927</v>
      </c>
      <c r="I150" s="378">
        <v>94.754913929923092</v>
      </c>
      <c r="J150" s="77"/>
      <c r="K150" s="105" t="s">
        <v>96</v>
      </c>
      <c r="L150" s="331" t="s">
        <v>88</v>
      </c>
      <c r="M150" s="562">
        <v>38574</v>
      </c>
      <c r="N150" s="57">
        <v>41609</v>
      </c>
      <c r="O150" s="57">
        <v>45590</v>
      </c>
      <c r="P150" s="57">
        <v>45109</v>
      </c>
      <c r="Q150" s="336">
        <v>50390</v>
      </c>
      <c r="R150" s="336">
        <v>52045</v>
      </c>
      <c r="S150" s="430">
        <v>62091</v>
      </c>
      <c r="T150" s="34"/>
      <c r="U150" s="557"/>
      <c r="V150" s="23"/>
      <c r="W150" s="23"/>
      <c r="X150" s="23"/>
      <c r="Y150" s="23"/>
      <c r="Z150" s="23"/>
      <c r="AA150" s="23"/>
      <c r="AB150" s="23"/>
      <c r="AC150" s="23"/>
      <c r="AD150" s="23"/>
      <c r="AE150" s="23"/>
      <c r="AF150" s="23"/>
      <c r="AG150" s="23"/>
      <c r="AH150" s="23"/>
      <c r="AI150" s="23"/>
      <c r="AJ150" s="23"/>
      <c r="AK150" s="23"/>
      <c r="AL150" s="23"/>
      <c r="AM150" s="23"/>
    </row>
    <row r="151" spans="1:39" x14ac:dyDescent="0.3">
      <c r="A151" s="105"/>
      <c r="B151" s="331" t="s">
        <v>89</v>
      </c>
      <c r="C151" s="564">
        <v>2.0290908125063214</v>
      </c>
      <c r="D151" s="564">
        <v>1.7196932976707708</v>
      </c>
      <c r="E151" s="564">
        <v>0.92161818893440728</v>
      </c>
      <c r="F151" s="564">
        <v>0.8783305842478859</v>
      </c>
      <c r="G151" s="564">
        <v>0.70203751961671823</v>
      </c>
      <c r="H151" s="564">
        <v>0.33552480782998967</v>
      </c>
      <c r="I151" s="378">
        <v>0.73462948631739944</v>
      </c>
      <c r="J151" s="77"/>
      <c r="K151" s="105"/>
      <c r="L151" s="331" t="s">
        <v>89</v>
      </c>
      <c r="M151" s="562">
        <v>1618.8951626399555</v>
      </c>
      <c r="N151" s="57">
        <v>8219.7581712565843</v>
      </c>
      <c r="O151" s="57">
        <v>3779.1984305905103</v>
      </c>
      <c r="P151" s="57">
        <v>2659.7401066236921</v>
      </c>
      <c r="Q151" s="336">
        <v>2371.7781894603891</v>
      </c>
      <c r="R151" s="336">
        <v>1434.3907940306924</v>
      </c>
      <c r="S151" s="430">
        <v>1579.7662466135278</v>
      </c>
      <c r="T151" s="34"/>
      <c r="U151" s="557"/>
      <c r="V151" s="23"/>
      <c r="W151" s="23"/>
      <c r="X151" s="23"/>
      <c r="Y151" s="23"/>
      <c r="Z151" s="23"/>
      <c r="AA151" s="23"/>
      <c r="AB151" s="23"/>
      <c r="AC151" s="23"/>
      <c r="AD151" s="23"/>
      <c r="AE151" s="23"/>
      <c r="AF151" s="23"/>
      <c r="AG151" s="23"/>
      <c r="AH151" s="23"/>
      <c r="AI151" s="23"/>
      <c r="AJ151" s="23"/>
      <c r="AK151" s="23"/>
      <c r="AL151" s="23"/>
      <c r="AM151" s="23"/>
    </row>
    <row r="152" spans="1:39" x14ac:dyDescent="0.3">
      <c r="A152" s="332" t="s">
        <v>6</v>
      </c>
      <c r="B152" s="331" t="s">
        <v>88</v>
      </c>
      <c r="C152" s="564">
        <v>73.497820877062964</v>
      </c>
      <c r="D152" s="564">
        <v>76.964501044714638</v>
      </c>
      <c r="E152" s="564">
        <v>80.234251211522704</v>
      </c>
      <c r="F152" s="564">
        <v>87.212381594545747</v>
      </c>
      <c r="G152" s="564">
        <v>89.594006431632096</v>
      </c>
      <c r="H152" s="564">
        <v>92.408099555133361</v>
      </c>
      <c r="I152" s="378">
        <v>90.516037058668118</v>
      </c>
      <c r="J152" s="77"/>
      <c r="K152" s="332" t="s">
        <v>6</v>
      </c>
      <c r="L152" s="331" t="s">
        <v>88</v>
      </c>
      <c r="M152" s="57">
        <v>3187649</v>
      </c>
      <c r="N152" s="57">
        <v>3606164</v>
      </c>
      <c r="O152" s="57">
        <v>3985147</v>
      </c>
      <c r="P152" s="57">
        <v>4599431</v>
      </c>
      <c r="Q152" s="336">
        <v>4887276</v>
      </c>
      <c r="R152" s="336">
        <v>5354214</v>
      </c>
      <c r="S152" s="430">
        <v>5954440</v>
      </c>
      <c r="T152" s="34"/>
      <c r="U152" s="557"/>
      <c r="V152" s="23"/>
      <c r="W152" s="23"/>
      <c r="X152" s="23"/>
      <c r="Y152" s="23"/>
      <c r="Z152" s="23"/>
      <c r="AA152" s="23"/>
      <c r="AB152" s="23"/>
      <c r="AC152" s="23"/>
      <c r="AD152" s="23"/>
      <c r="AE152" s="23"/>
      <c r="AF152" s="23"/>
      <c r="AG152" s="23"/>
      <c r="AH152" s="23"/>
      <c r="AI152" s="23"/>
      <c r="AJ152" s="23"/>
      <c r="AK152" s="23"/>
      <c r="AL152" s="23"/>
      <c r="AM152" s="23"/>
    </row>
    <row r="153" spans="1:39" x14ac:dyDescent="0.3">
      <c r="A153" s="332"/>
      <c r="B153" s="331" t="s">
        <v>89</v>
      </c>
      <c r="C153" s="564">
        <v>0.39384583467713336</v>
      </c>
      <c r="D153" s="564">
        <v>0.36765099217755343</v>
      </c>
      <c r="E153" s="564">
        <v>0.37820390245974111</v>
      </c>
      <c r="F153" s="564">
        <v>0.26715885966553821</v>
      </c>
      <c r="G153" s="564">
        <v>0.19834442986856321</v>
      </c>
      <c r="H153" s="564">
        <v>0.16683848004951612</v>
      </c>
      <c r="I153" s="378">
        <v>0.17441183474416211</v>
      </c>
      <c r="K153" s="332"/>
      <c r="L153" s="331" t="s">
        <v>89</v>
      </c>
      <c r="M153" s="57">
        <v>32075.453909109841</v>
      </c>
      <c r="N153" s="57">
        <v>39238.945856980994</v>
      </c>
      <c r="O153" s="57">
        <v>102885.76487301788</v>
      </c>
      <c r="P153" s="57">
        <v>83782.300582669821</v>
      </c>
      <c r="Q153" s="336">
        <v>50973.767528371645</v>
      </c>
      <c r="R153" s="336">
        <v>55092.058865374958</v>
      </c>
      <c r="S153" s="430">
        <v>73049.06245257055</v>
      </c>
      <c r="T153" s="34"/>
      <c r="U153" s="557"/>
      <c r="V153" s="23"/>
      <c r="W153" s="23"/>
      <c r="X153" s="23"/>
      <c r="Y153" s="23"/>
      <c r="Z153" s="23"/>
      <c r="AA153" s="23"/>
      <c r="AB153" s="23"/>
      <c r="AC153" s="23"/>
      <c r="AD153" s="23"/>
      <c r="AE153" s="23"/>
      <c r="AF153" s="23"/>
      <c r="AG153" s="23"/>
      <c r="AH153" s="23"/>
      <c r="AI153" s="23"/>
      <c r="AJ153" s="23"/>
      <c r="AK153" s="23"/>
      <c r="AL153" s="23"/>
      <c r="AM153" s="23"/>
    </row>
    <row r="154" spans="1:39" x14ac:dyDescent="0.3">
      <c r="A154" s="106"/>
      <c r="B154" s="11"/>
      <c r="C154" s="11"/>
      <c r="D154" s="43"/>
      <c r="E154" s="43"/>
      <c r="F154" s="11"/>
      <c r="G154" s="559"/>
      <c r="H154" s="559"/>
      <c r="I154" s="104"/>
      <c r="K154" s="106"/>
      <c r="L154" s="11"/>
      <c r="M154" s="11"/>
      <c r="N154" s="43"/>
      <c r="O154" s="43"/>
      <c r="P154" s="11"/>
      <c r="Q154" s="559"/>
      <c r="R154" s="559"/>
      <c r="S154" s="104"/>
      <c r="T154" s="34"/>
      <c r="U154" s="557"/>
      <c r="V154" s="23"/>
      <c r="W154" s="23"/>
      <c r="X154" s="23"/>
      <c r="Y154" s="23"/>
      <c r="Z154" s="23"/>
      <c r="AA154" s="23"/>
      <c r="AB154" s="23"/>
      <c r="AC154" s="23"/>
      <c r="AD154" s="23"/>
      <c r="AE154" s="23"/>
      <c r="AF154" s="23"/>
      <c r="AG154" s="23"/>
      <c r="AH154" s="23"/>
      <c r="AI154" s="23"/>
      <c r="AJ154" s="23"/>
      <c r="AK154" s="23"/>
      <c r="AL154" s="23"/>
      <c r="AM154" s="23"/>
    </row>
    <row r="155" spans="1:39" x14ac:dyDescent="0.3">
      <c r="A155" s="333" t="s">
        <v>6</v>
      </c>
      <c r="B155" s="43"/>
      <c r="C155" s="43">
        <v>2006</v>
      </c>
      <c r="D155" s="43">
        <v>2009</v>
      </c>
      <c r="E155" s="43">
        <v>2011</v>
      </c>
      <c r="F155" s="43">
        <v>2013</v>
      </c>
      <c r="G155" s="75">
        <v>2015</v>
      </c>
      <c r="H155" s="75">
        <v>2017</v>
      </c>
      <c r="I155" s="226">
        <v>2020</v>
      </c>
      <c r="K155" s="333" t="s">
        <v>6</v>
      </c>
      <c r="L155" s="43"/>
      <c r="M155" s="43">
        <v>2006</v>
      </c>
      <c r="N155" s="43">
        <v>2009</v>
      </c>
      <c r="O155" s="43">
        <v>2011</v>
      </c>
      <c r="P155" s="43">
        <v>2013</v>
      </c>
      <c r="Q155" s="75">
        <v>2015</v>
      </c>
      <c r="R155" s="75">
        <v>2017</v>
      </c>
      <c r="S155" s="226">
        <v>2020</v>
      </c>
      <c r="T155" s="34"/>
      <c r="U155" s="557"/>
      <c r="AC155" s="23"/>
      <c r="AD155" s="23"/>
      <c r="AE155" s="23"/>
      <c r="AF155" s="23"/>
      <c r="AG155" s="23"/>
      <c r="AH155" s="23"/>
      <c r="AI155" s="23"/>
      <c r="AJ155" s="23"/>
      <c r="AK155" s="23"/>
      <c r="AL155" s="23"/>
      <c r="AM155" s="23"/>
    </row>
    <row r="156" spans="1:39" x14ac:dyDescent="0.3">
      <c r="A156" s="332"/>
      <c r="B156" s="560"/>
      <c r="C156" s="560"/>
      <c r="D156" s="560"/>
      <c r="E156" s="560"/>
      <c r="F156" s="560"/>
      <c r="G156" s="560"/>
      <c r="H156" s="560"/>
      <c r="I156" s="428"/>
      <c r="K156" s="332"/>
      <c r="L156" s="560"/>
      <c r="M156" s="560"/>
      <c r="N156" s="560"/>
      <c r="O156" s="560"/>
      <c r="P156" s="560"/>
      <c r="Q156" s="560"/>
      <c r="R156" s="560"/>
      <c r="S156" s="428"/>
      <c r="T156" s="34"/>
      <c r="U156" s="557"/>
      <c r="AC156" s="23"/>
      <c r="AD156" s="23"/>
      <c r="AE156" s="23"/>
      <c r="AF156" s="23"/>
      <c r="AG156" s="23"/>
      <c r="AH156" s="23"/>
      <c r="AI156" s="23"/>
      <c r="AJ156" s="23"/>
      <c r="AK156" s="23"/>
      <c r="AL156" s="23"/>
      <c r="AM156" s="23"/>
    </row>
    <row r="157" spans="1:39" x14ac:dyDescent="0.3">
      <c r="A157" s="105" t="s">
        <v>109</v>
      </c>
      <c r="B157" s="331" t="s">
        <v>88</v>
      </c>
      <c r="C157" s="567">
        <v>100</v>
      </c>
      <c r="D157" s="564">
        <v>100</v>
      </c>
      <c r="E157" s="564">
        <v>100</v>
      </c>
      <c r="F157" s="564">
        <v>100</v>
      </c>
      <c r="G157" s="564">
        <v>100</v>
      </c>
      <c r="H157" s="564">
        <v>100</v>
      </c>
      <c r="I157" s="120">
        <v>100</v>
      </c>
      <c r="K157" s="105" t="s">
        <v>109</v>
      </c>
      <c r="L157" s="331" t="s">
        <v>88</v>
      </c>
      <c r="M157" s="562">
        <v>47276</v>
      </c>
      <c r="N157" s="57">
        <v>44916</v>
      </c>
      <c r="O157" s="57">
        <v>48639</v>
      </c>
      <c r="P157" s="57">
        <v>50387</v>
      </c>
      <c r="Q157" s="339">
        <v>51978</v>
      </c>
      <c r="R157" s="339">
        <v>52740</v>
      </c>
      <c r="S157" s="436">
        <v>80052</v>
      </c>
      <c r="T157" s="34"/>
      <c r="U157" s="557"/>
      <c r="V157" s="23"/>
      <c r="W157" s="23"/>
      <c r="X157" s="23"/>
      <c r="Y157" s="23"/>
      <c r="Z157" s="23"/>
      <c r="AA157" s="23"/>
      <c r="AB157" s="23"/>
      <c r="AC157" s="23"/>
      <c r="AD157" s="23"/>
      <c r="AE157" s="23"/>
      <c r="AF157" s="23"/>
      <c r="AG157" s="23"/>
      <c r="AH157" s="23"/>
      <c r="AI157" s="23"/>
      <c r="AJ157" s="23"/>
      <c r="AK157" s="23"/>
    </row>
    <row r="158" spans="1:39" x14ac:dyDescent="0.3">
      <c r="A158" s="105"/>
      <c r="B158" s="331" t="s">
        <v>89</v>
      </c>
      <c r="C158" s="567">
        <v>0</v>
      </c>
      <c r="D158" s="564">
        <v>0</v>
      </c>
      <c r="E158" s="564">
        <v>0</v>
      </c>
      <c r="F158" s="564">
        <v>0</v>
      </c>
      <c r="G158" s="564">
        <v>0</v>
      </c>
      <c r="H158" s="564">
        <v>0</v>
      </c>
      <c r="I158" s="120">
        <v>0</v>
      </c>
      <c r="K158" s="105"/>
      <c r="L158" s="331" t="s">
        <v>89</v>
      </c>
      <c r="M158" s="562">
        <v>2410.6005130119202</v>
      </c>
      <c r="N158" s="57">
        <v>3157.3382475629387</v>
      </c>
      <c r="O158" s="57">
        <v>4524.5039613742429</v>
      </c>
      <c r="P158" s="57">
        <v>2919.0420150649225</v>
      </c>
      <c r="Q158" s="339">
        <v>4258.9948540314845</v>
      </c>
      <c r="R158" s="339">
        <v>2360.4695331694661</v>
      </c>
      <c r="S158" s="436">
        <v>3206.8413050158183</v>
      </c>
      <c r="T158" s="34"/>
      <c r="U158" s="557"/>
      <c r="V158" s="23"/>
      <c r="W158" s="23"/>
      <c r="X158" s="23"/>
      <c r="Y158" s="23"/>
      <c r="Z158" s="23"/>
      <c r="AA158" s="23"/>
      <c r="AB158" s="23"/>
      <c r="AC158" s="23"/>
      <c r="AD158" s="23"/>
      <c r="AE158" s="23"/>
      <c r="AF158" s="23"/>
      <c r="AG158" s="23"/>
      <c r="AH158" s="23"/>
      <c r="AI158" s="23"/>
      <c r="AJ158" s="23"/>
      <c r="AK158" s="23"/>
    </row>
    <row r="159" spans="1:39" x14ac:dyDescent="0.3">
      <c r="A159" s="105" t="s">
        <v>97</v>
      </c>
      <c r="B159" s="331" t="s">
        <v>88</v>
      </c>
      <c r="C159" s="567">
        <v>100</v>
      </c>
      <c r="D159" s="564">
        <v>100</v>
      </c>
      <c r="E159" s="564">
        <v>100</v>
      </c>
      <c r="F159" s="564">
        <v>100</v>
      </c>
      <c r="G159" s="564">
        <v>100</v>
      </c>
      <c r="H159" s="564">
        <v>100</v>
      </c>
      <c r="I159" s="120">
        <v>100</v>
      </c>
      <c r="K159" s="105" t="s">
        <v>97</v>
      </c>
      <c r="L159" s="331" t="s">
        <v>88</v>
      </c>
      <c r="M159" s="562">
        <v>68489</v>
      </c>
      <c r="N159" s="57">
        <v>76764</v>
      </c>
      <c r="O159" s="57">
        <v>81524</v>
      </c>
      <c r="P159" s="57">
        <v>87852</v>
      </c>
      <c r="Q159" s="339">
        <v>96829</v>
      </c>
      <c r="R159" s="339">
        <v>100721</v>
      </c>
      <c r="S159" s="436">
        <v>122672</v>
      </c>
      <c r="T159" s="34"/>
      <c r="U159" s="557"/>
      <c r="V159" s="563"/>
      <c r="W159" s="563"/>
      <c r="X159" s="563"/>
      <c r="Y159" s="563"/>
      <c r="Z159" s="563"/>
      <c r="AA159" s="563"/>
      <c r="AB159" s="563"/>
      <c r="AC159" s="563"/>
      <c r="AD159" s="563"/>
      <c r="AE159" s="563"/>
      <c r="AF159" s="23"/>
      <c r="AG159" s="23"/>
      <c r="AH159" s="23"/>
      <c r="AI159" s="23"/>
      <c r="AJ159" s="23"/>
      <c r="AK159" s="23"/>
    </row>
    <row r="160" spans="1:39" x14ac:dyDescent="0.3">
      <c r="A160" s="105"/>
      <c r="B160" s="331" t="s">
        <v>89</v>
      </c>
      <c r="C160" s="567">
        <v>0</v>
      </c>
      <c r="D160" s="564">
        <v>0</v>
      </c>
      <c r="E160" s="564">
        <v>0</v>
      </c>
      <c r="F160" s="564">
        <v>0</v>
      </c>
      <c r="G160" s="564">
        <v>0</v>
      </c>
      <c r="H160" s="564">
        <v>0</v>
      </c>
      <c r="I160" s="120">
        <v>0</v>
      </c>
      <c r="K160" s="105"/>
      <c r="L160" s="331" t="s">
        <v>89</v>
      </c>
      <c r="M160" s="562">
        <v>3795.0441796370196</v>
      </c>
      <c r="N160" s="57">
        <v>7555.7279150975328</v>
      </c>
      <c r="O160" s="57">
        <v>5824.6472829548511</v>
      </c>
      <c r="P160" s="57">
        <v>4850.6900554286085</v>
      </c>
      <c r="Q160" s="339">
        <v>5339.7465149942827</v>
      </c>
      <c r="R160" s="339">
        <v>3685.7973775165815</v>
      </c>
      <c r="S160" s="436">
        <v>4764.8312177173011</v>
      </c>
      <c r="T160" s="34"/>
      <c r="U160" s="557"/>
      <c r="V160" s="563"/>
      <c r="W160" s="563"/>
      <c r="X160" s="563"/>
      <c r="Y160" s="563"/>
      <c r="Z160" s="563"/>
      <c r="AA160" s="563"/>
      <c r="AB160" s="563"/>
      <c r="AC160" s="563"/>
      <c r="AD160" s="563"/>
      <c r="AE160" s="563"/>
      <c r="AF160" s="23"/>
      <c r="AG160" s="23"/>
      <c r="AH160" s="23"/>
      <c r="AI160" s="23"/>
      <c r="AJ160" s="23"/>
      <c r="AK160" s="23"/>
    </row>
    <row r="161" spans="1:60" x14ac:dyDescent="0.3">
      <c r="A161" s="105" t="s">
        <v>98</v>
      </c>
      <c r="B161" s="331" t="s">
        <v>88</v>
      </c>
      <c r="C161" s="567">
        <v>100</v>
      </c>
      <c r="D161" s="564">
        <v>100</v>
      </c>
      <c r="E161" s="564">
        <v>100</v>
      </c>
      <c r="F161" s="564">
        <v>100</v>
      </c>
      <c r="G161" s="564">
        <v>100</v>
      </c>
      <c r="H161" s="564">
        <v>100</v>
      </c>
      <c r="I161" s="120">
        <v>100</v>
      </c>
      <c r="J161" s="78"/>
      <c r="K161" s="105" t="s">
        <v>98</v>
      </c>
      <c r="L161" s="331" t="s">
        <v>88</v>
      </c>
      <c r="M161" s="562">
        <v>125716</v>
      </c>
      <c r="N161" s="57">
        <v>126284</v>
      </c>
      <c r="O161" s="57">
        <v>144694</v>
      </c>
      <c r="P161" s="57">
        <v>151534</v>
      </c>
      <c r="Q161" s="339">
        <v>167249</v>
      </c>
      <c r="R161" s="339">
        <v>184019</v>
      </c>
      <c r="S161" s="436">
        <v>220627</v>
      </c>
      <c r="AB161" s="522"/>
      <c r="AC161" s="522"/>
      <c r="AD161" s="568"/>
      <c r="AF161" s="23"/>
    </row>
    <row r="162" spans="1:60" x14ac:dyDescent="0.3">
      <c r="A162" s="105"/>
      <c r="B162" s="331" t="s">
        <v>89</v>
      </c>
      <c r="C162" s="567">
        <v>0</v>
      </c>
      <c r="D162" s="564">
        <v>0</v>
      </c>
      <c r="E162" s="564">
        <v>0</v>
      </c>
      <c r="F162" s="564">
        <v>0</v>
      </c>
      <c r="G162" s="564">
        <v>0</v>
      </c>
      <c r="H162" s="564">
        <v>0</v>
      </c>
      <c r="I162" s="120">
        <v>0</v>
      </c>
      <c r="J162" s="78"/>
      <c r="K162" s="105"/>
      <c r="L162" s="331" t="s">
        <v>89</v>
      </c>
      <c r="M162" s="562">
        <v>6455.5964184323648</v>
      </c>
      <c r="N162" s="57">
        <v>3668.6368163814586</v>
      </c>
      <c r="O162" s="57">
        <v>12794.123690093016</v>
      </c>
      <c r="P162" s="57">
        <v>11566.378233675587</v>
      </c>
      <c r="Q162" s="339">
        <v>12441.652464508847</v>
      </c>
      <c r="R162" s="339">
        <v>8552.3249105926789</v>
      </c>
      <c r="S162" s="436">
        <v>9773.3663022925684</v>
      </c>
      <c r="AB162" s="522"/>
      <c r="AC162" s="522"/>
      <c r="AD162" s="568"/>
      <c r="AF162" s="23"/>
    </row>
    <row r="163" spans="1:60" x14ac:dyDescent="0.3">
      <c r="A163" s="105" t="s">
        <v>99</v>
      </c>
      <c r="B163" s="331" t="s">
        <v>88</v>
      </c>
      <c r="C163" s="567">
        <v>100</v>
      </c>
      <c r="D163" s="564">
        <v>100</v>
      </c>
      <c r="E163" s="564">
        <v>100</v>
      </c>
      <c r="F163" s="564">
        <v>100</v>
      </c>
      <c r="G163" s="564">
        <v>100</v>
      </c>
      <c r="H163" s="564">
        <v>100</v>
      </c>
      <c r="I163" s="120">
        <v>100</v>
      </c>
      <c r="J163" s="78"/>
      <c r="K163" s="105" t="s">
        <v>99</v>
      </c>
      <c r="L163" s="331" t="s">
        <v>88</v>
      </c>
      <c r="M163" s="562">
        <v>67264</v>
      </c>
      <c r="N163" s="57">
        <v>69163</v>
      </c>
      <c r="O163" s="57">
        <v>76946</v>
      </c>
      <c r="P163" s="57">
        <v>78508</v>
      </c>
      <c r="Q163" s="339">
        <v>80676</v>
      </c>
      <c r="R163" s="339">
        <v>90954</v>
      </c>
      <c r="S163" s="436">
        <v>103032</v>
      </c>
      <c r="U163" s="557"/>
      <c r="V163" s="522"/>
      <c r="W163" s="522"/>
      <c r="X163" s="522"/>
      <c r="Y163" s="522"/>
      <c r="Z163" s="522"/>
      <c r="AA163" s="522"/>
      <c r="AB163" s="522"/>
      <c r="AC163" s="522"/>
      <c r="AD163" s="522"/>
      <c r="AE163" s="522"/>
      <c r="AF163" s="23"/>
    </row>
    <row r="164" spans="1:60" x14ac:dyDescent="0.3">
      <c r="A164" s="105"/>
      <c r="B164" s="331" t="s">
        <v>89</v>
      </c>
      <c r="C164" s="567">
        <v>0</v>
      </c>
      <c r="D164" s="564">
        <v>0</v>
      </c>
      <c r="E164" s="564">
        <v>0</v>
      </c>
      <c r="F164" s="564">
        <v>0</v>
      </c>
      <c r="G164" s="564">
        <v>0</v>
      </c>
      <c r="H164" s="564">
        <v>0</v>
      </c>
      <c r="I164" s="120">
        <v>0</v>
      </c>
      <c r="K164" s="105"/>
      <c r="L164" s="331" t="s">
        <v>89</v>
      </c>
      <c r="M164" s="562">
        <v>2467.0628768021375</v>
      </c>
      <c r="N164" s="57">
        <v>1809.3330771659994</v>
      </c>
      <c r="O164" s="57">
        <v>4611.7095397657758</v>
      </c>
      <c r="P164" s="57">
        <v>5929.8555473350734</v>
      </c>
      <c r="Q164" s="339">
        <v>3378.6158669676879</v>
      </c>
      <c r="R164" s="339">
        <v>4023.4328833306845</v>
      </c>
      <c r="S164" s="436">
        <v>3648.15779342318</v>
      </c>
      <c r="U164" s="557"/>
      <c r="V164" s="522"/>
      <c r="W164" s="522"/>
      <c r="X164" s="522"/>
      <c r="Y164" s="522"/>
      <c r="Z164" s="522"/>
      <c r="AA164" s="522"/>
      <c r="AB164" s="522"/>
      <c r="AC164" s="522"/>
      <c r="AD164" s="522"/>
      <c r="AE164" s="522"/>
      <c r="AF164" s="23"/>
    </row>
    <row r="165" spans="1:60" x14ac:dyDescent="0.3">
      <c r="A165" s="105" t="s">
        <v>100</v>
      </c>
      <c r="B165" s="331" t="s">
        <v>88</v>
      </c>
      <c r="C165" s="567">
        <v>100</v>
      </c>
      <c r="D165" s="564">
        <v>100</v>
      </c>
      <c r="E165" s="564">
        <v>100</v>
      </c>
      <c r="F165" s="564">
        <v>100</v>
      </c>
      <c r="G165" s="564">
        <v>100</v>
      </c>
      <c r="H165" s="564">
        <v>100</v>
      </c>
      <c r="I165" s="120">
        <v>100</v>
      </c>
      <c r="K165" s="105" t="s">
        <v>100</v>
      </c>
      <c r="L165" s="331" t="s">
        <v>88</v>
      </c>
      <c r="M165" s="562">
        <v>172769</v>
      </c>
      <c r="N165" s="57">
        <v>201305</v>
      </c>
      <c r="O165" s="57">
        <v>205495</v>
      </c>
      <c r="P165" s="57">
        <v>208838</v>
      </c>
      <c r="Q165" s="339">
        <v>226913</v>
      </c>
      <c r="R165" s="339">
        <v>241542</v>
      </c>
      <c r="S165" s="436">
        <v>277803</v>
      </c>
      <c r="U165" s="557"/>
      <c r="V165" s="522"/>
      <c r="W165" s="522"/>
      <c r="X165" s="522"/>
      <c r="Y165" s="522"/>
      <c r="Z165" s="522"/>
      <c r="AA165" s="522"/>
      <c r="AB165" s="522"/>
      <c r="AC165" s="522"/>
      <c r="AD165" s="522"/>
      <c r="AE165" s="522"/>
      <c r="AF165" s="23"/>
    </row>
    <row r="166" spans="1:60" x14ac:dyDescent="0.3">
      <c r="A166" s="105"/>
      <c r="B166" s="331" t="s">
        <v>89</v>
      </c>
      <c r="C166" s="567">
        <v>0</v>
      </c>
      <c r="D166" s="564">
        <v>0</v>
      </c>
      <c r="E166" s="564">
        <v>0</v>
      </c>
      <c r="F166" s="564">
        <v>0</v>
      </c>
      <c r="G166" s="564">
        <v>0</v>
      </c>
      <c r="H166" s="564">
        <v>0</v>
      </c>
      <c r="I166" s="120">
        <v>0</v>
      </c>
      <c r="K166" s="105"/>
      <c r="L166" s="331" t="s">
        <v>89</v>
      </c>
      <c r="M166" s="562">
        <v>4050.4227030114535</v>
      </c>
      <c r="N166" s="57">
        <v>10623.120652719548</v>
      </c>
      <c r="O166" s="57">
        <v>15049.368169921712</v>
      </c>
      <c r="P166" s="57">
        <v>13788.743825777939</v>
      </c>
      <c r="Q166" s="339">
        <v>5616.1054917066622</v>
      </c>
      <c r="R166" s="339">
        <v>9923.8942496391992</v>
      </c>
      <c r="S166" s="436">
        <v>11899.507314761648</v>
      </c>
      <c r="U166" s="557"/>
      <c r="V166" s="522"/>
      <c r="W166" s="522"/>
      <c r="X166" s="522"/>
      <c r="Y166" s="522"/>
      <c r="Z166" s="522"/>
      <c r="AA166" s="522"/>
      <c r="AB166" s="522"/>
      <c r="AC166" s="522"/>
      <c r="AD166" s="522"/>
      <c r="AE166" s="522"/>
      <c r="AF166" s="23"/>
    </row>
    <row r="167" spans="1:60" x14ac:dyDescent="0.3">
      <c r="A167" s="105" t="s">
        <v>101</v>
      </c>
      <c r="B167" s="331" t="s">
        <v>88</v>
      </c>
      <c r="C167" s="567">
        <v>100</v>
      </c>
      <c r="D167" s="564">
        <v>100</v>
      </c>
      <c r="E167" s="564">
        <v>100</v>
      </c>
      <c r="F167" s="564">
        <v>100</v>
      </c>
      <c r="G167" s="564">
        <v>100</v>
      </c>
      <c r="H167" s="564">
        <v>100</v>
      </c>
      <c r="I167" s="120">
        <v>100</v>
      </c>
      <c r="K167" s="105" t="s">
        <v>101</v>
      </c>
      <c r="L167" s="331" t="s">
        <v>88</v>
      </c>
      <c r="M167" s="562">
        <v>453765</v>
      </c>
      <c r="N167" s="57">
        <v>496965</v>
      </c>
      <c r="O167" s="57">
        <v>546275</v>
      </c>
      <c r="P167" s="57">
        <v>564715</v>
      </c>
      <c r="Q167" s="339">
        <v>591463</v>
      </c>
      <c r="R167" s="339">
        <v>625210</v>
      </c>
      <c r="S167" s="436">
        <v>681004</v>
      </c>
      <c r="AF167" s="23"/>
    </row>
    <row r="168" spans="1:60" x14ac:dyDescent="0.3">
      <c r="A168" s="105"/>
      <c r="B168" s="331" t="s">
        <v>89</v>
      </c>
      <c r="C168" s="567">
        <v>0</v>
      </c>
      <c r="D168" s="564">
        <v>0</v>
      </c>
      <c r="E168" s="564">
        <v>0</v>
      </c>
      <c r="F168" s="564">
        <v>0</v>
      </c>
      <c r="G168" s="564">
        <v>0</v>
      </c>
      <c r="H168" s="564">
        <v>0</v>
      </c>
      <c r="I168" s="120">
        <v>0</v>
      </c>
      <c r="K168" s="105"/>
      <c r="L168" s="331" t="s">
        <v>89</v>
      </c>
      <c r="M168" s="562">
        <v>9473.5095221258962</v>
      </c>
      <c r="N168" s="57">
        <v>18015.612224308319</v>
      </c>
      <c r="O168" s="57">
        <v>26326.850097192571</v>
      </c>
      <c r="P168" s="57">
        <v>30290.931990814039</v>
      </c>
      <c r="Q168" s="339">
        <v>13485.873644486706</v>
      </c>
      <c r="R168" s="339">
        <v>14007.058344005745</v>
      </c>
      <c r="S168" s="436">
        <v>17291.052831887264</v>
      </c>
      <c r="AF168" s="23"/>
    </row>
    <row r="169" spans="1:60" x14ac:dyDescent="0.3">
      <c r="A169" s="105" t="s">
        <v>50</v>
      </c>
      <c r="B169" s="331" t="s">
        <v>88</v>
      </c>
      <c r="C169" s="567">
        <v>100</v>
      </c>
      <c r="D169" s="564">
        <v>100</v>
      </c>
      <c r="E169" s="564">
        <v>100</v>
      </c>
      <c r="F169" s="564">
        <v>100</v>
      </c>
      <c r="G169" s="564">
        <v>100</v>
      </c>
      <c r="H169" s="564">
        <v>100</v>
      </c>
      <c r="I169" s="120">
        <v>100</v>
      </c>
      <c r="K169" s="105" t="s">
        <v>50</v>
      </c>
      <c r="L169" s="331" t="s">
        <v>88</v>
      </c>
      <c r="M169" s="562">
        <v>1750695</v>
      </c>
      <c r="N169" s="57">
        <v>1884255</v>
      </c>
      <c r="O169" s="57">
        <v>1992295</v>
      </c>
      <c r="P169" s="57">
        <v>2153622</v>
      </c>
      <c r="Q169" s="339">
        <v>2169950</v>
      </c>
      <c r="R169" s="339">
        <v>2290677</v>
      </c>
      <c r="S169" s="436">
        <v>2708929</v>
      </c>
      <c r="AF169" s="23"/>
    </row>
    <row r="170" spans="1:60" x14ac:dyDescent="0.3">
      <c r="A170" s="105"/>
      <c r="B170" s="331" t="s">
        <v>89</v>
      </c>
      <c r="C170" s="567">
        <v>0</v>
      </c>
      <c r="D170" s="564">
        <v>0</v>
      </c>
      <c r="E170" s="564">
        <v>0</v>
      </c>
      <c r="F170" s="564">
        <v>0</v>
      </c>
      <c r="G170" s="564">
        <v>0</v>
      </c>
      <c r="H170" s="564">
        <v>0</v>
      </c>
      <c r="I170" s="120">
        <v>0</v>
      </c>
      <c r="K170" s="105"/>
      <c r="L170" s="331" t="s">
        <v>89</v>
      </c>
      <c r="M170" s="562">
        <v>28651.672203552083</v>
      </c>
      <c r="N170" s="57">
        <v>22628.676468024045</v>
      </c>
      <c r="O170" s="57">
        <v>105618.14363637939</v>
      </c>
      <c r="P170" s="57">
        <v>73294.268044033466</v>
      </c>
      <c r="Q170" s="339">
        <v>44786.581482109526</v>
      </c>
      <c r="R170" s="339">
        <v>47433.065674676451</v>
      </c>
      <c r="S170" s="436">
        <v>59325.880177002146</v>
      </c>
      <c r="AF170" s="23"/>
    </row>
    <row r="171" spans="1:60" x14ac:dyDescent="0.3">
      <c r="A171" s="105" t="s">
        <v>102</v>
      </c>
      <c r="B171" s="331" t="s">
        <v>88</v>
      </c>
      <c r="C171" s="567">
        <v>100</v>
      </c>
      <c r="D171" s="564">
        <v>100</v>
      </c>
      <c r="E171" s="564">
        <v>100</v>
      </c>
      <c r="F171" s="564">
        <v>100</v>
      </c>
      <c r="G171" s="564">
        <v>100</v>
      </c>
      <c r="H171" s="564">
        <v>100</v>
      </c>
      <c r="I171" s="120">
        <v>100</v>
      </c>
      <c r="K171" s="105" t="s">
        <v>102</v>
      </c>
      <c r="L171" s="331" t="s">
        <v>88</v>
      </c>
      <c r="M171" s="562">
        <v>229872</v>
      </c>
      <c r="N171" s="57">
        <v>249302</v>
      </c>
      <c r="O171" s="57">
        <v>262023</v>
      </c>
      <c r="P171" s="57">
        <v>276141</v>
      </c>
      <c r="Q171" s="339">
        <v>288691</v>
      </c>
      <c r="R171" s="339">
        <v>306283</v>
      </c>
      <c r="S171" s="436">
        <v>341990</v>
      </c>
      <c r="U171" s="557"/>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row>
    <row r="172" spans="1:60" x14ac:dyDescent="0.3">
      <c r="A172" s="105"/>
      <c r="B172" s="331" t="s">
        <v>89</v>
      </c>
      <c r="C172" s="567">
        <v>0</v>
      </c>
      <c r="D172" s="564">
        <v>0</v>
      </c>
      <c r="E172" s="564">
        <v>0</v>
      </c>
      <c r="F172" s="564">
        <v>0</v>
      </c>
      <c r="G172" s="564">
        <v>0</v>
      </c>
      <c r="H172" s="564">
        <v>0</v>
      </c>
      <c r="I172" s="120">
        <v>0</v>
      </c>
      <c r="K172" s="105"/>
      <c r="L172" s="331" t="s">
        <v>89</v>
      </c>
      <c r="M172" s="562">
        <v>5665.2188450428721</v>
      </c>
      <c r="N172" s="57">
        <v>7220.0211655283711</v>
      </c>
      <c r="O172" s="57">
        <v>24888.529825851663</v>
      </c>
      <c r="P172" s="57">
        <v>14448.97355211212</v>
      </c>
      <c r="Q172" s="339">
        <v>8852.153110437428</v>
      </c>
      <c r="R172" s="339">
        <v>8557.136125031484</v>
      </c>
      <c r="S172" s="436">
        <v>23728.930477573653</v>
      </c>
      <c r="U172" s="557"/>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row>
    <row r="173" spans="1:60" x14ac:dyDescent="0.3">
      <c r="A173" s="105" t="s">
        <v>103</v>
      </c>
      <c r="B173" s="331" t="s">
        <v>88</v>
      </c>
      <c r="C173" s="567">
        <v>100</v>
      </c>
      <c r="D173" s="564">
        <v>100</v>
      </c>
      <c r="E173" s="564">
        <v>100</v>
      </c>
      <c r="F173" s="564">
        <v>100</v>
      </c>
      <c r="G173" s="564">
        <v>100</v>
      </c>
      <c r="H173" s="564">
        <v>100</v>
      </c>
      <c r="I173" s="120">
        <v>100</v>
      </c>
      <c r="K173" s="105" t="s">
        <v>103</v>
      </c>
      <c r="L173" s="331" t="s">
        <v>88</v>
      </c>
      <c r="M173" s="562">
        <v>263099</v>
      </c>
      <c r="N173" s="57">
        <v>292907</v>
      </c>
      <c r="O173" s="57">
        <v>306144</v>
      </c>
      <c r="P173" s="57">
        <v>327644</v>
      </c>
      <c r="Q173" s="339">
        <v>332117</v>
      </c>
      <c r="R173" s="339">
        <v>350929</v>
      </c>
      <c r="S173" s="436">
        <v>397633</v>
      </c>
      <c r="U173" s="557"/>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row>
    <row r="174" spans="1:60" x14ac:dyDescent="0.3">
      <c r="A174" s="105"/>
      <c r="B174" s="331" t="s">
        <v>89</v>
      </c>
      <c r="C174" s="567">
        <v>0</v>
      </c>
      <c r="D174" s="564">
        <v>0</v>
      </c>
      <c r="E174" s="564">
        <v>0</v>
      </c>
      <c r="F174" s="564">
        <v>0</v>
      </c>
      <c r="G174" s="564">
        <v>0</v>
      </c>
      <c r="H174" s="564">
        <v>0</v>
      </c>
      <c r="I174" s="120">
        <v>0</v>
      </c>
      <c r="K174" s="105"/>
      <c r="L174" s="331" t="s">
        <v>89</v>
      </c>
      <c r="M174" s="562">
        <v>6292.8148045560029</v>
      </c>
      <c r="N174" s="57">
        <v>12452.431137466021</v>
      </c>
      <c r="O174" s="57">
        <v>14480.901920814867</v>
      </c>
      <c r="P174" s="57">
        <v>17086.206987225614</v>
      </c>
      <c r="Q174" s="339">
        <v>9205.781383120584</v>
      </c>
      <c r="R174" s="339">
        <v>11863.893671371723</v>
      </c>
      <c r="S174" s="436">
        <v>13907.979490712585</v>
      </c>
      <c r="U174" s="557"/>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row>
    <row r="175" spans="1:60" x14ac:dyDescent="0.3">
      <c r="A175" s="105" t="s">
        <v>111</v>
      </c>
      <c r="B175" s="331" t="s">
        <v>88</v>
      </c>
      <c r="C175" s="29" t="s">
        <v>165</v>
      </c>
      <c r="D175" s="29" t="s">
        <v>165</v>
      </c>
      <c r="E175" s="29" t="s">
        <v>165</v>
      </c>
      <c r="F175" s="29" t="s">
        <v>165</v>
      </c>
      <c r="G175" s="29" t="s">
        <v>165</v>
      </c>
      <c r="H175" s="564">
        <v>100</v>
      </c>
      <c r="I175" s="120">
        <v>100</v>
      </c>
      <c r="K175" s="105" t="s">
        <v>111</v>
      </c>
      <c r="L175" s="331" t="s">
        <v>88</v>
      </c>
      <c r="M175" s="29" t="s">
        <v>165</v>
      </c>
      <c r="N175" s="29" t="s">
        <v>165</v>
      </c>
      <c r="O175" s="29" t="s">
        <v>165</v>
      </c>
      <c r="P175" s="29" t="s">
        <v>165</v>
      </c>
      <c r="Q175" s="29" t="s">
        <v>165</v>
      </c>
      <c r="R175" s="336">
        <v>156036</v>
      </c>
      <c r="S175" s="436">
        <v>181748</v>
      </c>
      <c r="U175" s="557"/>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row>
    <row r="176" spans="1:60" x14ac:dyDescent="0.3">
      <c r="A176" s="105"/>
      <c r="B176" s="331" t="s">
        <v>89</v>
      </c>
      <c r="C176" s="29"/>
      <c r="D176" s="29"/>
      <c r="E176" s="29"/>
      <c r="F176" s="29"/>
      <c r="G176" s="29"/>
      <c r="H176" s="564">
        <v>0</v>
      </c>
      <c r="I176" s="120">
        <v>0</v>
      </c>
      <c r="K176" s="105"/>
      <c r="L176" s="331" t="s">
        <v>89</v>
      </c>
      <c r="M176" s="562"/>
      <c r="N176" s="57"/>
      <c r="O176" s="57"/>
      <c r="P176" s="566"/>
      <c r="Q176" s="437"/>
      <c r="R176" s="336">
        <v>5773.8904330904425</v>
      </c>
      <c r="S176" s="436">
        <v>9804.871087761383</v>
      </c>
      <c r="U176" s="557"/>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row>
    <row r="177" spans="1:60" x14ac:dyDescent="0.3">
      <c r="A177" s="105" t="s">
        <v>104</v>
      </c>
      <c r="B177" s="331" t="s">
        <v>88</v>
      </c>
      <c r="C177" s="567">
        <v>100</v>
      </c>
      <c r="D177" s="564">
        <v>100</v>
      </c>
      <c r="E177" s="564">
        <v>100</v>
      </c>
      <c r="F177" s="564">
        <v>100</v>
      </c>
      <c r="G177" s="564">
        <v>100</v>
      </c>
      <c r="H177" s="564">
        <v>100</v>
      </c>
      <c r="I177" s="120">
        <v>100</v>
      </c>
      <c r="K177" s="105" t="s">
        <v>104</v>
      </c>
      <c r="L177" s="331" t="s">
        <v>88</v>
      </c>
      <c r="M177" s="562">
        <v>523583</v>
      </c>
      <c r="N177" s="57">
        <v>560861</v>
      </c>
      <c r="O177" s="57">
        <v>580998</v>
      </c>
      <c r="P177" s="57">
        <v>612488</v>
      </c>
      <c r="Q177" s="339">
        <v>658667</v>
      </c>
      <c r="R177" s="339">
        <v>550202</v>
      </c>
      <c r="S177" s="436">
        <v>570900</v>
      </c>
      <c r="U177" s="557"/>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row>
    <row r="178" spans="1:60" x14ac:dyDescent="0.3">
      <c r="A178" s="105"/>
      <c r="B178" s="331" t="s">
        <v>89</v>
      </c>
      <c r="C178" s="567">
        <v>0</v>
      </c>
      <c r="D178" s="564">
        <v>0</v>
      </c>
      <c r="E178" s="564">
        <v>0</v>
      </c>
      <c r="F178" s="564">
        <v>0</v>
      </c>
      <c r="G178" s="564">
        <v>0</v>
      </c>
      <c r="H178" s="564">
        <v>0</v>
      </c>
      <c r="I178" s="120">
        <v>0</v>
      </c>
      <c r="K178" s="105"/>
      <c r="L178" s="331" t="s">
        <v>89</v>
      </c>
      <c r="M178" s="562">
        <v>5660.8072968765728</v>
      </c>
      <c r="N178" s="57">
        <v>12322.657263206214</v>
      </c>
      <c r="O178" s="57">
        <v>36436.780059676719</v>
      </c>
      <c r="P178" s="57">
        <v>21650.732843854908</v>
      </c>
      <c r="Q178" s="339">
        <v>16655.662368088375</v>
      </c>
      <c r="R178" s="339">
        <v>16089.968325640803</v>
      </c>
      <c r="S178" s="436">
        <v>17375.605901713134</v>
      </c>
      <c r="U178" s="557"/>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row>
    <row r="179" spans="1:60" x14ac:dyDescent="0.3">
      <c r="A179" s="105" t="s">
        <v>105</v>
      </c>
      <c r="B179" s="331" t="s">
        <v>88</v>
      </c>
      <c r="C179" s="567">
        <v>100</v>
      </c>
      <c r="D179" s="564">
        <v>100</v>
      </c>
      <c r="E179" s="564">
        <v>100</v>
      </c>
      <c r="F179" s="564">
        <v>100</v>
      </c>
      <c r="G179" s="564">
        <v>100</v>
      </c>
      <c r="H179" s="564">
        <v>100</v>
      </c>
      <c r="I179" s="120">
        <v>100</v>
      </c>
      <c r="K179" s="105" t="s">
        <v>105</v>
      </c>
      <c r="L179" s="331" t="s">
        <v>88</v>
      </c>
      <c r="M179" s="562">
        <v>250913</v>
      </c>
      <c r="N179" s="57">
        <v>269209</v>
      </c>
      <c r="O179" s="57">
        <v>282980</v>
      </c>
      <c r="P179" s="57">
        <v>299810</v>
      </c>
      <c r="Q179" s="339">
        <v>309993</v>
      </c>
      <c r="R179" s="339">
        <v>335460</v>
      </c>
      <c r="S179" s="436">
        <v>341645</v>
      </c>
      <c r="U179" s="557"/>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row>
    <row r="180" spans="1:60" x14ac:dyDescent="0.3">
      <c r="A180" s="105"/>
      <c r="B180" s="331" t="s">
        <v>89</v>
      </c>
      <c r="C180" s="567">
        <v>0</v>
      </c>
      <c r="D180" s="564">
        <v>0</v>
      </c>
      <c r="E180" s="564">
        <v>0</v>
      </c>
      <c r="F180" s="564">
        <v>0</v>
      </c>
      <c r="G180" s="564">
        <v>0</v>
      </c>
      <c r="H180" s="564">
        <v>0</v>
      </c>
      <c r="I180" s="120">
        <v>0</v>
      </c>
      <c r="K180" s="105"/>
      <c r="L180" s="331" t="s">
        <v>89</v>
      </c>
      <c r="M180" s="562">
        <v>5822.9874344488235</v>
      </c>
      <c r="N180" s="57">
        <v>10674.625092703734</v>
      </c>
      <c r="O180" s="57">
        <v>20991.464792468425</v>
      </c>
      <c r="P180" s="57">
        <v>10714.76537999842</v>
      </c>
      <c r="Q180" s="339">
        <v>7798.4237256996721</v>
      </c>
      <c r="R180" s="339">
        <v>7681.2599791093307</v>
      </c>
      <c r="S180" s="436">
        <v>12170.721817033656</v>
      </c>
      <c r="U180" s="557"/>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row>
    <row r="181" spans="1:60" x14ac:dyDescent="0.3">
      <c r="A181" s="105" t="s">
        <v>108</v>
      </c>
      <c r="B181" s="331" t="s">
        <v>88</v>
      </c>
      <c r="C181" s="567">
        <v>100</v>
      </c>
      <c r="D181" s="564">
        <v>100</v>
      </c>
      <c r="E181" s="564">
        <v>100</v>
      </c>
      <c r="F181" s="564">
        <v>100</v>
      </c>
      <c r="G181" s="564">
        <v>100</v>
      </c>
      <c r="H181" s="564">
        <v>100</v>
      </c>
      <c r="I181" s="120">
        <v>100</v>
      </c>
      <c r="K181" s="105" t="s">
        <v>108</v>
      </c>
      <c r="L181" s="331" t="s">
        <v>88</v>
      </c>
      <c r="M181" s="562">
        <v>99444</v>
      </c>
      <c r="N181" s="57">
        <v>108237</v>
      </c>
      <c r="O181" s="57">
        <v>110511</v>
      </c>
      <c r="P181" s="57">
        <v>117788</v>
      </c>
      <c r="Q181" s="339">
        <v>119073</v>
      </c>
      <c r="R181" s="339">
        <v>124920</v>
      </c>
      <c r="S181" s="436">
        <v>140839</v>
      </c>
      <c r="U181" s="557"/>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row>
    <row r="182" spans="1:60" x14ac:dyDescent="0.3">
      <c r="A182" s="105"/>
      <c r="B182" s="331" t="s">
        <v>89</v>
      </c>
      <c r="C182" s="567">
        <v>0</v>
      </c>
      <c r="D182" s="564">
        <v>0</v>
      </c>
      <c r="E182" s="564">
        <v>0</v>
      </c>
      <c r="F182" s="564">
        <v>0</v>
      </c>
      <c r="G182" s="564">
        <v>0</v>
      </c>
      <c r="H182" s="564">
        <v>0</v>
      </c>
      <c r="I182" s="120">
        <v>0</v>
      </c>
      <c r="K182" s="105"/>
      <c r="L182" s="331" t="s">
        <v>89</v>
      </c>
      <c r="M182" s="562">
        <v>3316.8729622994492</v>
      </c>
      <c r="N182" s="57">
        <v>13371.431599398744</v>
      </c>
      <c r="O182" s="57">
        <v>6966.1071642501402</v>
      </c>
      <c r="P182" s="57">
        <v>5595.2336948513594</v>
      </c>
      <c r="Q182" s="339">
        <v>4835.9021392083605</v>
      </c>
      <c r="R182" s="339">
        <v>4932.9264549608797</v>
      </c>
      <c r="S182" s="436">
        <v>4277.5517627883046</v>
      </c>
      <c r="U182" s="557"/>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row>
    <row r="183" spans="1:60" x14ac:dyDescent="0.3">
      <c r="A183" s="105" t="s">
        <v>106</v>
      </c>
      <c r="B183" s="331" t="s">
        <v>88</v>
      </c>
      <c r="C183" s="567">
        <v>100</v>
      </c>
      <c r="D183" s="564">
        <v>100</v>
      </c>
      <c r="E183" s="564">
        <v>100</v>
      </c>
      <c r="F183" s="564">
        <v>100</v>
      </c>
      <c r="G183" s="564">
        <v>100</v>
      </c>
      <c r="H183" s="564">
        <v>100</v>
      </c>
      <c r="I183" s="120">
        <v>100</v>
      </c>
      <c r="K183" s="105" t="s">
        <v>106</v>
      </c>
      <c r="L183" s="331" t="s">
        <v>88</v>
      </c>
      <c r="M183" s="562">
        <v>214393</v>
      </c>
      <c r="N183" s="57">
        <v>231729</v>
      </c>
      <c r="O183" s="57">
        <v>248655</v>
      </c>
      <c r="P183" s="57">
        <v>264403</v>
      </c>
      <c r="Q183" s="339">
        <v>274433</v>
      </c>
      <c r="R183" s="339">
        <v>294523</v>
      </c>
      <c r="S183" s="436">
        <v>303843</v>
      </c>
      <c r="U183" s="557"/>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row>
    <row r="184" spans="1:60" x14ac:dyDescent="0.3">
      <c r="A184" s="105"/>
      <c r="B184" s="331" t="s">
        <v>89</v>
      </c>
      <c r="C184" s="567">
        <v>0</v>
      </c>
      <c r="D184" s="564">
        <v>0</v>
      </c>
      <c r="E184" s="564">
        <v>0</v>
      </c>
      <c r="F184" s="564">
        <v>0</v>
      </c>
      <c r="G184" s="564">
        <v>0</v>
      </c>
      <c r="H184" s="564">
        <v>0</v>
      </c>
      <c r="I184" s="120">
        <v>0</v>
      </c>
      <c r="K184" s="105"/>
      <c r="L184" s="331" t="s">
        <v>89</v>
      </c>
      <c r="M184" s="562">
        <v>4747.2314006548195</v>
      </c>
      <c r="N184" s="57">
        <v>6518.9523467506915</v>
      </c>
      <c r="O184" s="57">
        <v>14834.134268814905</v>
      </c>
      <c r="P184" s="57">
        <v>13075.90805615156</v>
      </c>
      <c r="Q184" s="339">
        <v>6875.3899575107771</v>
      </c>
      <c r="R184" s="339">
        <v>9041.4125513090694</v>
      </c>
      <c r="S184" s="436">
        <v>17678.514038232966</v>
      </c>
      <c r="U184" s="557"/>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row>
    <row r="185" spans="1:60" x14ac:dyDescent="0.3">
      <c r="A185" s="105" t="s">
        <v>107</v>
      </c>
      <c r="B185" s="331" t="s">
        <v>88</v>
      </c>
      <c r="C185" s="567">
        <v>100</v>
      </c>
      <c r="D185" s="564">
        <v>100</v>
      </c>
      <c r="E185" s="564">
        <v>100</v>
      </c>
      <c r="F185" s="564">
        <v>100</v>
      </c>
      <c r="G185" s="564">
        <v>100</v>
      </c>
      <c r="H185" s="564">
        <v>100</v>
      </c>
      <c r="I185" s="120">
        <v>100</v>
      </c>
      <c r="K185" s="105" t="s">
        <v>107</v>
      </c>
      <c r="L185" s="331" t="s">
        <v>88</v>
      </c>
      <c r="M185" s="562">
        <v>26208</v>
      </c>
      <c r="N185" s="57">
        <v>28211</v>
      </c>
      <c r="O185" s="57">
        <v>31073</v>
      </c>
      <c r="P185" s="57">
        <v>32984</v>
      </c>
      <c r="Q185" s="339">
        <v>34507</v>
      </c>
      <c r="R185" s="339">
        <v>36845</v>
      </c>
      <c r="S185" s="436">
        <v>40081</v>
      </c>
      <c r="U185" s="557"/>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row>
    <row r="186" spans="1:60" x14ac:dyDescent="0.3">
      <c r="A186" s="105"/>
      <c r="B186" s="331" t="s">
        <v>89</v>
      </c>
      <c r="C186" s="567">
        <v>0</v>
      </c>
      <c r="D186" s="564">
        <v>0</v>
      </c>
      <c r="E186" s="564">
        <v>0</v>
      </c>
      <c r="F186" s="564">
        <v>0</v>
      </c>
      <c r="G186" s="564">
        <v>0</v>
      </c>
      <c r="H186" s="564">
        <v>0</v>
      </c>
      <c r="I186" s="120">
        <v>0</v>
      </c>
      <c r="K186" s="105"/>
      <c r="L186" s="331" t="s">
        <v>89</v>
      </c>
      <c r="M186" s="562">
        <v>1194.867486841579</v>
      </c>
      <c r="N186" s="57">
        <v>1437.178076582552</v>
      </c>
      <c r="O186" s="57">
        <v>2268.7399397651802</v>
      </c>
      <c r="P186" s="57">
        <v>1779.1178710018592</v>
      </c>
      <c r="Q186" s="339">
        <v>1562.770285955894</v>
      </c>
      <c r="R186" s="339">
        <v>1258.0748141884242</v>
      </c>
      <c r="S186" s="436">
        <v>1854.7479116552399</v>
      </c>
      <c r="U186" s="557"/>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row>
    <row r="187" spans="1:60" x14ac:dyDescent="0.3">
      <c r="A187" s="105" t="s">
        <v>96</v>
      </c>
      <c r="B187" s="331" t="s">
        <v>88</v>
      </c>
      <c r="C187" s="567">
        <v>100</v>
      </c>
      <c r="D187" s="564">
        <v>100</v>
      </c>
      <c r="E187" s="564">
        <v>100</v>
      </c>
      <c r="F187" s="564">
        <v>100</v>
      </c>
      <c r="G187" s="564">
        <v>100</v>
      </c>
      <c r="H187" s="564">
        <v>100</v>
      </c>
      <c r="I187" s="120">
        <v>100</v>
      </c>
      <c r="K187" s="105" t="s">
        <v>96</v>
      </c>
      <c r="L187" s="331" t="s">
        <v>88</v>
      </c>
      <c r="M187" s="562">
        <v>43580</v>
      </c>
      <c r="N187" s="57">
        <v>45382</v>
      </c>
      <c r="O187" s="57">
        <v>48638</v>
      </c>
      <c r="P187" s="57">
        <v>47114</v>
      </c>
      <c r="Q187" s="339">
        <v>52375</v>
      </c>
      <c r="R187" s="339">
        <v>53035</v>
      </c>
      <c r="S187" s="436">
        <v>65528</v>
      </c>
      <c r="U187" s="557"/>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row>
    <row r="188" spans="1:60" x14ac:dyDescent="0.3">
      <c r="A188" s="105"/>
      <c r="B188" s="331" t="s">
        <v>89</v>
      </c>
      <c r="C188" s="567">
        <v>0</v>
      </c>
      <c r="D188" s="564">
        <v>0</v>
      </c>
      <c r="E188" s="564">
        <v>0</v>
      </c>
      <c r="F188" s="564">
        <v>0</v>
      </c>
      <c r="G188" s="564">
        <v>0</v>
      </c>
      <c r="H188" s="564">
        <v>0</v>
      </c>
      <c r="I188" s="120">
        <v>0</v>
      </c>
      <c r="K188" s="105"/>
      <c r="L188" s="331" t="s">
        <v>89</v>
      </c>
      <c r="M188" s="562">
        <v>1710.3575057920045</v>
      </c>
      <c r="N188" s="57">
        <v>8619.33774085394</v>
      </c>
      <c r="O188" s="57">
        <v>3964.0948175115868</v>
      </c>
      <c r="P188" s="57">
        <v>2909.691136056605</v>
      </c>
      <c r="Q188" s="339">
        <v>2426.5245764261281</v>
      </c>
      <c r="R188" s="339">
        <v>1497.5857070632051</v>
      </c>
      <c r="S188" s="436">
        <v>1362.4456675294236</v>
      </c>
      <c r="U188" s="557"/>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row>
    <row r="189" spans="1:60" x14ac:dyDescent="0.3">
      <c r="A189" s="332" t="s">
        <v>6</v>
      </c>
      <c r="B189" s="331" t="s">
        <v>88</v>
      </c>
      <c r="C189" s="567">
        <v>100</v>
      </c>
      <c r="D189" s="564">
        <v>100</v>
      </c>
      <c r="E189" s="564">
        <v>100</v>
      </c>
      <c r="F189" s="564">
        <v>100</v>
      </c>
      <c r="G189" s="564">
        <v>100</v>
      </c>
      <c r="H189" s="564">
        <v>100</v>
      </c>
      <c r="I189" s="120">
        <v>100</v>
      </c>
      <c r="K189" s="332" t="s">
        <v>6</v>
      </c>
      <c r="L189" s="331" t="s">
        <v>88</v>
      </c>
      <c r="M189" s="57">
        <v>4337066</v>
      </c>
      <c r="N189" s="57">
        <v>4685490</v>
      </c>
      <c r="O189" s="57">
        <v>4966890</v>
      </c>
      <c r="P189" s="57">
        <v>5273828</v>
      </c>
      <c r="Q189" s="339">
        <v>5454914</v>
      </c>
      <c r="R189" s="339">
        <v>5794096</v>
      </c>
      <c r="S189" s="436">
        <v>6578326</v>
      </c>
      <c r="U189" s="557"/>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row>
    <row r="190" spans="1:60" x14ac:dyDescent="0.3">
      <c r="A190" s="332"/>
      <c r="B190" s="331" t="s">
        <v>89</v>
      </c>
      <c r="C190" s="567">
        <v>0</v>
      </c>
      <c r="D190" s="564">
        <v>0</v>
      </c>
      <c r="E190" s="564">
        <v>0</v>
      </c>
      <c r="F190" s="564">
        <v>0</v>
      </c>
      <c r="G190" s="564">
        <v>0</v>
      </c>
      <c r="H190" s="564">
        <v>0</v>
      </c>
      <c r="I190" s="120">
        <v>0</v>
      </c>
      <c r="K190" s="332"/>
      <c r="L190" s="331" t="s">
        <v>89</v>
      </c>
      <c r="M190" s="57">
        <v>34213.849086036731</v>
      </c>
      <c r="N190" s="57">
        <v>42472.320430088323</v>
      </c>
      <c r="O190" s="57">
        <v>123292.29209987736</v>
      </c>
      <c r="P190" s="57">
        <v>89324.707377496437</v>
      </c>
      <c r="Q190" s="339">
        <v>54885.605918875794</v>
      </c>
      <c r="R190" s="339">
        <v>57690.32752243556</v>
      </c>
      <c r="S190" s="436">
        <v>75767.706649107306</v>
      </c>
      <c r="U190" s="557"/>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row>
    <row r="191" spans="1:60" x14ac:dyDescent="0.3">
      <c r="A191" s="106"/>
      <c r="B191" s="11"/>
      <c r="C191" s="11"/>
      <c r="D191" s="43"/>
      <c r="E191" s="43"/>
      <c r="F191" s="11"/>
      <c r="G191" s="11"/>
      <c r="H191" s="11"/>
      <c r="I191" s="107"/>
      <c r="K191" s="106"/>
      <c r="L191" s="11"/>
      <c r="M191" s="11"/>
      <c r="N191" s="43"/>
      <c r="O191" s="43"/>
      <c r="P191" s="11"/>
      <c r="Q191" s="11"/>
      <c r="R191" s="11"/>
      <c r="S191" s="316"/>
      <c r="U191" s="557"/>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row>
    <row r="192" spans="1:60" ht="15.75" customHeight="1" x14ac:dyDescent="0.3">
      <c r="A192" s="648" t="s">
        <v>113</v>
      </c>
      <c r="B192" s="648"/>
      <c r="C192" s="648"/>
      <c r="D192" s="648"/>
      <c r="E192" s="648"/>
      <c r="F192" s="648"/>
      <c r="G192" s="648"/>
      <c r="H192" s="648"/>
      <c r="I192" s="648"/>
      <c r="K192" s="648" t="s">
        <v>113</v>
      </c>
      <c r="L192" s="648"/>
      <c r="M192" s="648"/>
      <c r="N192" s="648"/>
      <c r="O192" s="648"/>
      <c r="P192" s="648"/>
      <c r="Q192" s="648"/>
      <c r="R192" s="648"/>
      <c r="S192" s="648"/>
      <c r="U192" s="557"/>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row>
    <row r="193" spans="1:60" x14ac:dyDescent="0.3">
      <c r="A193" s="642" t="s">
        <v>45</v>
      </c>
      <c r="B193" s="642"/>
      <c r="C193" s="642"/>
      <c r="D193" s="642"/>
      <c r="E193" s="642"/>
      <c r="F193" s="642"/>
      <c r="G193" s="642"/>
      <c r="H193" s="642"/>
      <c r="I193" s="642"/>
      <c r="K193" s="642" t="s">
        <v>45</v>
      </c>
      <c r="L193" s="642"/>
      <c r="M193" s="642"/>
      <c r="N193" s="642"/>
      <c r="O193" s="642"/>
      <c r="P193" s="642"/>
      <c r="Q193" s="642"/>
      <c r="R193" s="642"/>
      <c r="S193" s="642"/>
      <c r="U193" s="557"/>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row>
    <row r="194" spans="1:60" ht="13.2" customHeight="1" x14ac:dyDescent="0.3">
      <c r="A194" s="642" t="s">
        <v>136</v>
      </c>
      <c r="B194" s="642"/>
      <c r="C194" s="642"/>
      <c r="D194" s="642"/>
      <c r="E194" s="642"/>
      <c r="F194" s="642"/>
      <c r="G194" s="642"/>
      <c r="H194" s="642"/>
      <c r="I194" s="642"/>
      <c r="K194" s="642" t="s">
        <v>136</v>
      </c>
      <c r="L194" s="642"/>
      <c r="M194" s="642"/>
      <c r="N194" s="642"/>
      <c r="O194" s="642"/>
      <c r="P194" s="642"/>
      <c r="Q194" s="642"/>
      <c r="R194" s="642"/>
      <c r="S194" s="642"/>
      <c r="U194" s="557"/>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row>
    <row r="195" spans="1:60" ht="13.2" customHeight="1" x14ac:dyDescent="0.3">
      <c r="A195" s="642" t="s">
        <v>47</v>
      </c>
      <c r="B195" s="642"/>
      <c r="C195" s="642"/>
      <c r="D195" s="642"/>
      <c r="E195" s="642"/>
      <c r="F195" s="642"/>
      <c r="G195" s="642"/>
      <c r="H195" s="642"/>
      <c r="I195" s="642"/>
      <c r="K195" s="642" t="s">
        <v>47</v>
      </c>
      <c r="L195" s="642"/>
      <c r="M195" s="642"/>
      <c r="N195" s="642"/>
      <c r="O195" s="642"/>
      <c r="P195" s="642"/>
      <c r="Q195" s="642"/>
      <c r="R195" s="642"/>
      <c r="S195" s="642"/>
      <c r="U195" s="557"/>
      <c r="V195" s="563"/>
      <c r="W195" s="563"/>
      <c r="X195" s="563"/>
      <c r="Y195" s="563"/>
      <c r="Z195" s="563"/>
      <c r="AA195" s="563"/>
      <c r="AB195" s="563"/>
      <c r="AC195" s="563"/>
      <c r="AD195" s="563"/>
      <c r="AE195" s="56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row>
    <row r="196" spans="1:60" ht="41.25" customHeight="1" x14ac:dyDescent="0.3">
      <c r="A196" s="642" t="s">
        <v>48</v>
      </c>
      <c r="B196" s="642"/>
      <c r="C196" s="642"/>
      <c r="D196" s="642"/>
      <c r="E196" s="642"/>
      <c r="F196" s="642"/>
      <c r="G196" s="642"/>
      <c r="H196" s="642"/>
      <c r="I196" s="642"/>
      <c r="K196" s="642" t="s">
        <v>48</v>
      </c>
      <c r="L196" s="642"/>
      <c r="M196" s="642"/>
      <c r="N196" s="642"/>
      <c r="O196" s="642"/>
      <c r="P196" s="642"/>
      <c r="Q196" s="642"/>
      <c r="R196" s="642"/>
      <c r="S196" s="642"/>
      <c r="AB196" s="522"/>
      <c r="AC196" s="568"/>
      <c r="AD196" s="568"/>
    </row>
    <row r="197" spans="1:60" ht="13.2" customHeight="1" x14ac:dyDescent="0.3">
      <c r="A197" s="642" t="s">
        <v>49</v>
      </c>
      <c r="B197" s="642"/>
      <c r="C197" s="642"/>
      <c r="D197" s="642"/>
      <c r="E197" s="642"/>
      <c r="F197" s="642"/>
      <c r="G197" s="642"/>
      <c r="H197" s="642"/>
      <c r="I197" s="642"/>
      <c r="K197" s="642" t="s">
        <v>49</v>
      </c>
      <c r="L197" s="642"/>
      <c r="M197" s="642"/>
      <c r="N197" s="642"/>
      <c r="O197" s="642"/>
      <c r="P197" s="642"/>
      <c r="Q197" s="642"/>
      <c r="R197" s="642"/>
      <c r="S197" s="642"/>
      <c r="U197" s="569"/>
      <c r="V197" s="569"/>
      <c r="W197" s="569"/>
      <c r="X197" s="569"/>
      <c r="Y197" s="569"/>
      <c r="Z197" s="569"/>
      <c r="AA197" s="569"/>
      <c r="AB197" s="569"/>
      <c r="AC197" s="569"/>
      <c r="AD197" s="569"/>
      <c r="AE197" s="569"/>
      <c r="AF197" s="23"/>
      <c r="AG197" s="23"/>
      <c r="AH197" s="23"/>
      <c r="AI197" s="23"/>
      <c r="AJ197" s="23"/>
      <c r="AK197" s="23"/>
      <c r="AL197" s="23"/>
      <c r="AM197" s="23"/>
    </row>
    <row r="198" spans="1:60" ht="28.5" customHeight="1" x14ac:dyDescent="0.3">
      <c r="A198" s="642" t="s">
        <v>169</v>
      </c>
      <c r="B198" s="642"/>
      <c r="C198" s="642"/>
      <c r="D198" s="642"/>
      <c r="E198" s="642"/>
      <c r="F198" s="642"/>
      <c r="G198" s="642"/>
      <c r="H198" s="642"/>
      <c r="I198" s="642"/>
      <c r="K198" s="642" t="s">
        <v>169</v>
      </c>
      <c r="L198" s="642"/>
      <c r="M198" s="642"/>
      <c r="N198" s="642"/>
      <c r="O198" s="642"/>
      <c r="P198" s="642"/>
      <c r="Q198" s="642"/>
      <c r="R198" s="642"/>
      <c r="S198" s="642"/>
      <c r="U198" s="569"/>
      <c r="V198" s="569"/>
      <c r="W198" s="569"/>
      <c r="X198" s="569"/>
      <c r="Y198" s="569"/>
      <c r="Z198" s="569"/>
      <c r="AA198" s="569"/>
      <c r="AB198" s="569"/>
      <c r="AC198" s="569"/>
      <c r="AD198" s="569"/>
      <c r="AE198" s="569"/>
      <c r="AF198" s="23"/>
      <c r="AG198" s="23"/>
      <c r="AH198" s="23"/>
      <c r="AI198" s="23"/>
      <c r="AJ198" s="23"/>
      <c r="AK198" s="23"/>
      <c r="AL198" s="23"/>
      <c r="AM198" s="23"/>
    </row>
    <row r="199" spans="1:60" ht="13.2" customHeight="1" x14ac:dyDescent="0.3">
      <c r="A199" s="647" t="s">
        <v>451</v>
      </c>
      <c r="B199" s="647"/>
      <c r="C199" s="647"/>
      <c r="D199" s="647"/>
      <c r="E199" s="647"/>
      <c r="F199" s="647"/>
      <c r="G199" s="647"/>
      <c r="H199" s="647"/>
      <c r="I199" s="647"/>
      <c r="K199" s="647" t="s">
        <v>451</v>
      </c>
      <c r="L199" s="647"/>
      <c r="M199" s="647"/>
      <c r="N199" s="647"/>
      <c r="O199" s="647"/>
      <c r="P199" s="647"/>
      <c r="Q199" s="647"/>
      <c r="R199" s="647"/>
      <c r="S199" s="647"/>
      <c r="AF199" s="23"/>
      <c r="AG199" s="23"/>
      <c r="AH199" s="23"/>
      <c r="AI199" s="23"/>
      <c r="AJ199" s="23"/>
      <c r="AK199" s="23"/>
      <c r="AL199" s="23"/>
      <c r="AM199" s="23"/>
    </row>
    <row r="200" spans="1:60" ht="73.5" customHeight="1" x14ac:dyDescent="0.3">
      <c r="A200" s="637" t="s">
        <v>449</v>
      </c>
      <c r="B200" s="637"/>
      <c r="C200" s="637"/>
      <c r="D200" s="637"/>
      <c r="E200" s="637"/>
      <c r="F200" s="637"/>
      <c r="G200" s="637"/>
      <c r="H200" s="637"/>
      <c r="I200" s="637"/>
      <c r="K200" s="637" t="s">
        <v>449</v>
      </c>
      <c r="L200" s="637"/>
      <c r="M200" s="637"/>
      <c r="N200" s="637"/>
      <c r="O200" s="637"/>
      <c r="P200" s="637"/>
      <c r="Q200" s="637"/>
      <c r="R200" s="637"/>
      <c r="S200" s="637"/>
      <c r="AF200" s="23"/>
      <c r="AG200" s="23"/>
      <c r="AH200" s="23"/>
      <c r="AI200" s="23"/>
      <c r="AJ200" s="23"/>
      <c r="AK200" s="23"/>
      <c r="AL200" s="23"/>
      <c r="AM200" s="23"/>
    </row>
    <row r="201" spans="1:60" ht="94.5" customHeight="1" x14ac:dyDescent="0.3">
      <c r="A201" s="647" t="s">
        <v>450</v>
      </c>
      <c r="B201" s="647"/>
      <c r="C201" s="647"/>
      <c r="D201" s="647"/>
      <c r="E201" s="647"/>
      <c r="F201" s="647"/>
      <c r="G201" s="647"/>
      <c r="H201" s="647"/>
      <c r="I201" s="647"/>
      <c r="J201" s="572"/>
      <c r="K201" s="647" t="s">
        <v>450</v>
      </c>
      <c r="L201" s="647"/>
      <c r="M201" s="647"/>
      <c r="N201" s="647"/>
      <c r="O201" s="647"/>
      <c r="P201" s="647"/>
      <c r="Q201" s="647"/>
      <c r="R201" s="647"/>
      <c r="S201" s="647"/>
      <c r="AF201" s="23"/>
      <c r="AG201" s="23"/>
      <c r="AH201" s="23"/>
      <c r="AI201" s="23"/>
      <c r="AJ201" s="23"/>
      <c r="AK201" s="23"/>
      <c r="AL201" s="23"/>
      <c r="AM201" s="23"/>
    </row>
    <row r="202" spans="1:60" ht="12.75" customHeight="1" x14ac:dyDescent="0.3">
      <c r="A202" s="637" t="s">
        <v>441</v>
      </c>
      <c r="B202" s="637"/>
      <c r="C202" s="637"/>
      <c r="D202" s="637"/>
      <c r="E202" s="637"/>
      <c r="F202" s="637"/>
      <c r="G202" s="637"/>
      <c r="H202" s="637"/>
      <c r="I202" s="637"/>
      <c r="J202" s="555"/>
      <c r="K202" s="637" t="s">
        <v>441</v>
      </c>
      <c r="L202" s="637"/>
      <c r="M202" s="637"/>
      <c r="N202" s="637"/>
      <c r="O202" s="637"/>
      <c r="P202" s="637"/>
      <c r="Q202" s="637"/>
      <c r="R202" s="637"/>
      <c r="S202" s="637"/>
    </row>
  </sheetData>
  <sortState xmlns:xlrd2="http://schemas.microsoft.com/office/spreadsheetml/2017/richdata2" ref="A139:D154">
    <sortCondition descending="1" ref="C139:C154"/>
  </sortState>
  <mergeCells count="28">
    <mergeCell ref="A202:I202"/>
    <mergeCell ref="K200:S200"/>
    <mergeCell ref="K201:S201"/>
    <mergeCell ref="K202:S202"/>
    <mergeCell ref="K193:S193"/>
    <mergeCell ref="K195:S195"/>
    <mergeCell ref="A199:I199"/>
    <mergeCell ref="A200:I200"/>
    <mergeCell ref="A201:I201"/>
    <mergeCell ref="K198:S198"/>
    <mergeCell ref="K196:S196"/>
    <mergeCell ref="K197:S197"/>
    <mergeCell ref="K199:S199"/>
    <mergeCell ref="K3:Q3"/>
    <mergeCell ref="K4:Q4"/>
    <mergeCell ref="K5:Q5"/>
    <mergeCell ref="K194:S194"/>
    <mergeCell ref="K192:S192"/>
    <mergeCell ref="A3:I3"/>
    <mergeCell ref="A4:I4"/>
    <mergeCell ref="A5:I5"/>
    <mergeCell ref="A192:I192"/>
    <mergeCell ref="A198:I198"/>
    <mergeCell ref="A193:I193"/>
    <mergeCell ref="A194:I194"/>
    <mergeCell ref="A195:I195"/>
    <mergeCell ref="A196:I196"/>
    <mergeCell ref="A197:I197"/>
  </mergeCells>
  <phoneticPr fontId="2" type="noConversion"/>
  <conditionalFormatting sqref="C200">
    <cfRule type="cellIs" dxfId="77" priority="3" operator="greaterThan">
      <formula>1.96</formula>
    </cfRule>
  </conditionalFormatting>
  <conditionalFormatting sqref="M200">
    <cfRule type="cellIs" dxfId="76" priority="1" operator="greaterThan">
      <formula>1.96</formula>
    </cfRule>
  </conditionalFormatting>
  <hyperlinks>
    <hyperlink ref="A1" location="Indice!A1" display="Indice" xr:uid="{30610C3E-BA47-4D27-89DD-1BEE0FB71A0E}"/>
  </hyperlinks>
  <pageMargins left="0.75" right="0.75" top="1" bottom="1" header="0" footer="0"/>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44"/>
  <dimension ref="A1:AG175"/>
  <sheetViews>
    <sheetView workbookViewId="0">
      <selection activeCell="C58" sqref="C58"/>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8" t="s">
        <v>257</v>
      </c>
    </row>
    <row r="2" spans="1:23" x14ac:dyDescent="0.3">
      <c r="A2" s="10"/>
      <c r="B2" s="10"/>
      <c r="C2" s="10"/>
    </row>
    <row r="3" spans="1:23" x14ac:dyDescent="0.3">
      <c r="A3" s="639" t="s">
        <v>174</v>
      </c>
      <c r="B3" s="639"/>
      <c r="C3" s="639"/>
      <c r="D3" s="639"/>
      <c r="E3" s="639"/>
      <c r="F3" s="639"/>
      <c r="G3" s="639"/>
      <c r="H3" s="639"/>
      <c r="I3" s="639"/>
      <c r="J3" s="639"/>
      <c r="K3" s="639"/>
      <c r="L3" s="639"/>
      <c r="M3" s="639"/>
      <c r="N3" s="639"/>
      <c r="O3" s="639"/>
      <c r="P3" s="639"/>
      <c r="Q3" s="639"/>
      <c r="R3" s="639"/>
      <c r="S3" s="639"/>
      <c r="T3" s="639"/>
      <c r="U3" s="639"/>
      <c r="V3" s="639"/>
      <c r="W3" s="639"/>
    </row>
    <row r="4" spans="1:23" x14ac:dyDescent="0.3">
      <c r="A4" s="639" t="s">
        <v>243</v>
      </c>
      <c r="B4" s="639"/>
      <c r="C4" s="639"/>
      <c r="D4" s="639"/>
      <c r="E4" s="639"/>
      <c r="F4" s="639"/>
      <c r="G4" s="639"/>
      <c r="H4" s="639"/>
      <c r="I4" s="639"/>
      <c r="J4" s="639"/>
      <c r="K4" s="639"/>
      <c r="L4" s="639"/>
      <c r="M4" s="639"/>
      <c r="N4" s="639"/>
      <c r="O4" s="639"/>
      <c r="P4" s="639"/>
      <c r="Q4" s="639"/>
      <c r="R4" s="639"/>
      <c r="S4" s="639"/>
      <c r="T4" s="639"/>
      <c r="U4" s="639"/>
      <c r="V4" s="639"/>
      <c r="W4" s="639"/>
    </row>
    <row r="5" spans="1:23" x14ac:dyDescent="0.3">
      <c r="A5" s="652" t="s">
        <v>61</v>
      </c>
      <c r="B5" s="652"/>
      <c r="C5" s="652"/>
      <c r="D5" s="652"/>
      <c r="E5" s="652"/>
      <c r="F5" s="652"/>
      <c r="G5" s="652"/>
      <c r="H5" s="652"/>
      <c r="I5" s="652"/>
      <c r="J5" s="652"/>
      <c r="K5" s="652"/>
      <c r="L5" s="652"/>
      <c r="M5" s="652"/>
      <c r="N5" s="652"/>
      <c r="O5" s="652"/>
      <c r="P5" s="652"/>
      <c r="Q5" s="652"/>
      <c r="R5" s="652"/>
      <c r="S5" s="652"/>
      <c r="T5" s="652"/>
      <c r="U5" s="652"/>
      <c r="V5" s="652"/>
      <c r="W5" s="652"/>
    </row>
    <row r="6" spans="1:23" x14ac:dyDescent="0.3">
      <c r="A6" s="94"/>
      <c r="B6" s="94"/>
      <c r="C6" s="94"/>
      <c r="D6" s="94"/>
      <c r="E6" s="94"/>
      <c r="F6" s="66"/>
      <c r="G6" s="66"/>
      <c r="H6" s="66"/>
      <c r="I6" s="66"/>
      <c r="J6" s="66"/>
      <c r="K6" s="66"/>
      <c r="L6" s="66"/>
      <c r="M6" s="66"/>
      <c r="N6" s="66"/>
      <c r="O6" s="66"/>
      <c r="P6" s="66"/>
      <c r="Q6" s="66"/>
    </row>
    <row r="7" spans="1:23" x14ac:dyDescent="0.3">
      <c r="A7" s="129" t="s">
        <v>3</v>
      </c>
      <c r="B7" s="112"/>
      <c r="C7" s="654" t="s">
        <v>30</v>
      </c>
      <c r="D7" s="654"/>
      <c r="E7" s="654"/>
      <c r="F7" s="654"/>
      <c r="G7" s="654"/>
      <c r="H7" s="654"/>
      <c r="I7" s="654"/>
      <c r="J7" s="654" t="s">
        <v>28</v>
      </c>
      <c r="K7" s="654"/>
      <c r="L7" s="654"/>
      <c r="M7" s="654"/>
      <c r="N7" s="654"/>
      <c r="O7" s="654"/>
      <c r="P7" s="654"/>
      <c r="Q7" s="654" t="s">
        <v>29</v>
      </c>
      <c r="R7" s="654"/>
      <c r="S7" s="654"/>
      <c r="T7" s="654"/>
      <c r="U7" s="654"/>
      <c r="V7" s="654"/>
      <c r="W7" s="655"/>
    </row>
    <row r="8" spans="1:23" x14ac:dyDescent="0.3">
      <c r="A8" s="126"/>
      <c r="B8" s="113"/>
      <c r="C8" s="113">
        <v>2006</v>
      </c>
      <c r="D8" s="127">
        <v>2009</v>
      </c>
      <c r="E8" s="127">
        <v>2011</v>
      </c>
      <c r="F8" s="127">
        <v>2013</v>
      </c>
      <c r="G8" s="127">
        <v>2015</v>
      </c>
      <c r="H8" s="127">
        <v>2017</v>
      </c>
      <c r="I8" s="127">
        <v>2020</v>
      </c>
      <c r="J8" s="113">
        <v>2006</v>
      </c>
      <c r="K8" s="127">
        <v>2009</v>
      </c>
      <c r="L8" s="127">
        <v>2011</v>
      </c>
      <c r="M8" s="127">
        <v>2013</v>
      </c>
      <c r="N8" s="127">
        <v>2015</v>
      </c>
      <c r="O8" s="127">
        <v>2017</v>
      </c>
      <c r="P8" s="127">
        <v>2020</v>
      </c>
      <c r="Q8" s="113">
        <v>2006</v>
      </c>
      <c r="R8" s="127">
        <v>2009</v>
      </c>
      <c r="S8" s="127">
        <v>2011</v>
      </c>
      <c r="T8" s="127">
        <v>2013</v>
      </c>
      <c r="U8" s="113">
        <v>2015</v>
      </c>
      <c r="V8" s="113">
        <v>2017</v>
      </c>
      <c r="W8" s="182">
        <v>2020</v>
      </c>
    </row>
    <row r="9" spans="1:23" x14ac:dyDescent="0.3">
      <c r="A9" s="117"/>
      <c r="B9" s="63"/>
      <c r="C9" s="112"/>
      <c r="D9" s="130"/>
      <c r="E9" s="130"/>
      <c r="F9" s="130"/>
      <c r="G9" s="130"/>
      <c r="H9" s="130"/>
      <c r="I9" s="585"/>
      <c r="J9" s="129"/>
      <c r="K9" s="329"/>
      <c r="L9" s="329"/>
      <c r="M9" s="329"/>
      <c r="N9" s="329"/>
      <c r="O9" s="329"/>
      <c r="P9" s="585"/>
      <c r="Q9" s="129"/>
      <c r="R9" s="329"/>
      <c r="S9" s="329"/>
      <c r="T9" s="329"/>
      <c r="U9" s="63"/>
      <c r="V9" s="63"/>
      <c r="W9" s="153"/>
    </row>
    <row r="10" spans="1:23" x14ac:dyDescent="0.3">
      <c r="A10" s="105" t="s">
        <v>109</v>
      </c>
      <c r="B10" s="22" t="s">
        <v>88</v>
      </c>
      <c r="C10" s="251">
        <v>28.724934427616549</v>
      </c>
      <c r="D10" s="251">
        <v>18.225131356309557</v>
      </c>
      <c r="E10" s="251">
        <v>17.747075392175006</v>
      </c>
      <c r="F10" s="251">
        <v>11.699446285748309</v>
      </c>
      <c r="G10" s="251">
        <v>7.8109969602524139</v>
      </c>
      <c r="H10" s="251">
        <v>6.738718240424725</v>
      </c>
      <c r="I10" s="132">
        <v>10.72427921850797</v>
      </c>
      <c r="J10" s="229">
        <v>9.9536028455392014</v>
      </c>
      <c r="K10" s="230">
        <v>5.6888041505949882</v>
      </c>
      <c r="L10" s="230">
        <v>4.9394149629601172</v>
      </c>
      <c r="M10" s="230">
        <v>3.1772977027068627</v>
      </c>
      <c r="N10" s="230">
        <v>2.0240398182497445</v>
      </c>
      <c r="O10" s="230">
        <v>1.6837079125076415</v>
      </c>
      <c r="P10" s="120">
        <v>4.1981460459050375</v>
      </c>
      <c r="Q10" s="229">
        <v>5.1576249635496296</v>
      </c>
      <c r="R10" s="230">
        <v>2.5701898960319101</v>
      </c>
      <c r="S10" s="230">
        <v>2.209515736613934</v>
      </c>
      <c r="T10" s="230">
        <v>1.4027856015303162</v>
      </c>
      <c r="U10" s="230">
        <v>0.98456889757346078</v>
      </c>
      <c r="V10" s="230">
        <v>0.72909538058726742</v>
      </c>
      <c r="W10" s="458">
        <v>2.4954041196981405</v>
      </c>
    </row>
    <row r="11" spans="1:23" x14ac:dyDescent="0.3">
      <c r="A11" s="105"/>
      <c r="B11" s="22" t="s">
        <v>89</v>
      </c>
      <c r="C11" s="251">
        <v>2.9506627503900549</v>
      </c>
      <c r="D11" s="251">
        <v>2.7276129331386669</v>
      </c>
      <c r="E11" s="251">
        <v>1.1273144390847538</v>
      </c>
      <c r="F11" s="251">
        <v>0.73196267680586713</v>
      </c>
      <c r="G11" s="251">
        <v>1.0801310608443337</v>
      </c>
      <c r="H11" s="251">
        <v>0.7415146917315586</v>
      </c>
      <c r="I11" s="132">
        <v>0.70365851309849115</v>
      </c>
      <c r="J11" s="229">
        <v>1.227130192768481</v>
      </c>
      <c r="K11" s="230">
        <v>0.7943611624985768</v>
      </c>
      <c r="L11" s="230">
        <v>0.44489292292704946</v>
      </c>
      <c r="M11" s="230">
        <v>0.27299201826851827</v>
      </c>
      <c r="N11" s="230">
        <v>0.45799140772693525</v>
      </c>
      <c r="O11" s="230">
        <v>0.22641179236319939</v>
      </c>
      <c r="P11" s="120">
        <v>0.35022317276871451</v>
      </c>
      <c r="Q11" s="229">
        <v>0.86374566509963979</v>
      </c>
      <c r="R11" s="230">
        <v>0.43773133436347428</v>
      </c>
      <c r="S11" s="230">
        <v>0.40710364565180029</v>
      </c>
      <c r="T11" s="230">
        <v>0.16244581185690848</v>
      </c>
      <c r="U11" s="230">
        <v>0.3053118839054858</v>
      </c>
      <c r="V11" s="230">
        <v>0.12717112205355666</v>
      </c>
      <c r="W11" s="458">
        <v>0.27117731270705342</v>
      </c>
    </row>
    <row r="12" spans="1:23" x14ac:dyDescent="0.3">
      <c r="A12" s="105" t="s">
        <v>97</v>
      </c>
      <c r="B12" s="22" t="s">
        <v>88</v>
      </c>
      <c r="C12" s="251">
        <v>21.096818467199114</v>
      </c>
      <c r="D12" s="251">
        <v>21.15835547913084</v>
      </c>
      <c r="E12" s="251">
        <v>15.471517589912173</v>
      </c>
      <c r="F12" s="251">
        <v>7.4773482675408651</v>
      </c>
      <c r="G12" s="251">
        <v>6.1334930650941351</v>
      </c>
      <c r="H12" s="251">
        <v>6.2102242829201462</v>
      </c>
      <c r="I12" s="132">
        <v>12.496739272205556</v>
      </c>
      <c r="J12" s="229">
        <v>6.7893803340038428</v>
      </c>
      <c r="K12" s="230">
        <v>6.1402605565518611</v>
      </c>
      <c r="L12" s="230">
        <v>4.3820199263887218</v>
      </c>
      <c r="M12" s="230">
        <v>1.943789809253412</v>
      </c>
      <c r="N12" s="230">
        <v>1.6010490932098942</v>
      </c>
      <c r="O12" s="230">
        <v>1.8660704324021904</v>
      </c>
      <c r="P12" s="120">
        <v>5.1813434506965033</v>
      </c>
      <c r="Q12" s="229">
        <v>3.3928764513945198</v>
      </c>
      <c r="R12" s="230">
        <v>2.7500149153404987</v>
      </c>
      <c r="S12" s="230">
        <v>1.870053360161674</v>
      </c>
      <c r="T12" s="230">
        <v>0.81518888857613236</v>
      </c>
      <c r="U12" s="230">
        <v>0.68227462645867454</v>
      </c>
      <c r="V12" s="230">
        <v>1.008987680689541</v>
      </c>
      <c r="W12" s="458">
        <v>3.3951392945488297</v>
      </c>
    </row>
    <row r="13" spans="1:23" x14ac:dyDescent="0.3">
      <c r="A13" s="105"/>
      <c r="B13" s="22" t="s">
        <v>89</v>
      </c>
      <c r="C13" s="251">
        <v>2.3053990159389701</v>
      </c>
      <c r="D13" s="251">
        <v>1.9124136614792275</v>
      </c>
      <c r="E13" s="251">
        <v>1.1583388948376854</v>
      </c>
      <c r="F13" s="251">
        <v>0.67010287757925002</v>
      </c>
      <c r="G13" s="251">
        <v>0.7448587396215236</v>
      </c>
      <c r="H13" s="251">
        <v>0.54949551483822512</v>
      </c>
      <c r="I13" s="132">
        <v>0.72175260326810398</v>
      </c>
      <c r="J13" s="229">
        <v>0.93663603199753143</v>
      </c>
      <c r="K13" s="230">
        <v>0.64461719677364893</v>
      </c>
      <c r="L13" s="230">
        <v>0.33872051200733455</v>
      </c>
      <c r="M13" s="230">
        <v>0.21086303166253142</v>
      </c>
      <c r="N13" s="230">
        <v>0.25892724908190129</v>
      </c>
      <c r="O13" s="230">
        <v>0.19871409967840648</v>
      </c>
      <c r="P13" s="120">
        <v>0.42088895750103317</v>
      </c>
      <c r="Q13" s="229">
        <v>0.6269230357455482</v>
      </c>
      <c r="R13" s="230">
        <v>0.37011418478270869</v>
      </c>
      <c r="S13" s="230">
        <v>0.18222998707204238</v>
      </c>
      <c r="T13" s="230">
        <v>0.11972140070312086</v>
      </c>
      <c r="U13" s="230">
        <v>0.14979746889149023</v>
      </c>
      <c r="V13" s="230">
        <v>0.14535525594474535</v>
      </c>
      <c r="W13" s="458">
        <v>0.36349156726520537</v>
      </c>
    </row>
    <row r="14" spans="1:23" x14ac:dyDescent="0.3">
      <c r="A14" s="105" t="s">
        <v>98</v>
      </c>
      <c r="B14" s="22" t="s">
        <v>88</v>
      </c>
      <c r="C14" s="251">
        <v>10.902351331572751</v>
      </c>
      <c r="D14" s="251">
        <v>9.3891546039086506</v>
      </c>
      <c r="E14" s="251">
        <v>6.0700512806336127</v>
      </c>
      <c r="F14" s="251">
        <v>3.2085208600050152</v>
      </c>
      <c r="G14" s="251">
        <v>4.560864339996054</v>
      </c>
      <c r="H14" s="251">
        <v>4.0343660165526387</v>
      </c>
      <c r="I14" s="132">
        <v>8.3670629614689052</v>
      </c>
      <c r="J14" s="229">
        <v>2.9072628214238354</v>
      </c>
      <c r="K14" s="230">
        <v>2.4466016532980852</v>
      </c>
      <c r="L14" s="230">
        <v>1.6738145339532637</v>
      </c>
      <c r="M14" s="230">
        <v>0.92479400486216101</v>
      </c>
      <c r="N14" s="230">
        <v>1.2201196196773683</v>
      </c>
      <c r="O14" s="230">
        <v>1.2329576803594968</v>
      </c>
      <c r="P14" s="120">
        <v>3.3993146778913923</v>
      </c>
      <c r="Q14" s="229">
        <v>1.1183583980925089</v>
      </c>
      <c r="R14" s="230">
        <v>1.0890506411701619</v>
      </c>
      <c r="S14" s="230">
        <v>0.74341054394773265</v>
      </c>
      <c r="T14" s="230">
        <v>0.4739182528963875</v>
      </c>
      <c r="U14" s="230">
        <v>0.50470645753923005</v>
      </c>
      <c r="V14" s="230">
        <v>0.69611701445921403</v>
      </c>
      <c r="W14" s="458">
        <v>2.2808575350357128</v>
      </c>
    </row>
    <row r="15" spans="1:23" x14ac:dyDescent="0.3">
      <c r="A15" s="105"/>
      <c r="B15" s="22" t="s">
        <v>89</v>
      </c>
      <c r="C15" s="251">
        <v>1.3464265218856075</v>
      </c>
      <c r="D15" s="251">
        <v>1.3927268463404734</v>
      </c>
      <c r="E15" s="251">
        <v>0.72350506530328462</v>
      </c>
      <c r="F15" s="251">
        <v>0.39391603120323665</v>
      </c>
      <c r="G15" s="251">
        <v>0.69784218273565057</v>
      </c>
      <c r="H15" s="251">
        <v>0.52002263628123757</v>
      </c>
      <c r="I15" s="132">
        <v>0.74497035776665199</v>
      </c>
      <c r="J15" s="229">
        <v>0.435573169596152</v>
      </c>
      <c r="K15" s="230">
        <v>0.45727816537084714</v>
      </c>
      <c r="L15" s="230">
        <v>0.28772570709072576</v>
      </c>
      <c r="M15" s="230">
        <v>0.14576128467396313</v>
      </c>
      <c r="N15" s="230">
        <v>0.20875485768611884</v>
      </c>
      <c r="O15" s="230">
        <v>0.20202297222475271</v>
      </c>
      <c r="P15" s="120">
        <v>0.38030935263664889</v>
      </c>
      <c r="Q15" s="229">
        <v>0.20489942155090243</v>
      </c>
      <c r="R15" s="230">
        <v>0.2867207616604564</v>
      </c>
      <c r="S15" s="230">
        <v>0.15807406334777574</v>
      </c>
      <c r="T15" s="230">
        <v>0.12171318546158605</v>
      </c>
      <c r="U15" s="230">
        <v>0.10480258350688348</v>
      </c>
      <c r="V15" s="230">
        <v>0.1415009565959863</v>
      </c>
      <c r="W15" s="458">
        <v>0.29572120830753273</v>
      </c>
    </row>
    <row r="16" spans="1:23" x14ac:dyDescent="0.3">
      <c r="A16" s="105" t="s">
        <v>99</v>
      </c>
      <c r="B16" s="22" t="s">
        <v>88</v>
      </c>
      <c r="C16" s="251">
        <v>21.012725975261656</v>
      </c>
      <c r="D16" s="251">
        <v>20.895565548053149</v>
      </c>
      <c r="E16" s="251">
        <v>14.421802302913731</v>
      </c>
      <c r="F16" s="251">
        <v>6.140775462373262</v>
      </c>
      <c r="G16" s="251">
        <v>5.8047002826119289</v>
      </c>
      <c r="H16" s="251">
        <v>6.3933416892055321</v>
      </c>
      <c r="I16" s="132">
        <v>8.87685379299635</v>
      </c>
      <c r="J16" s="229">
        <v>6.4650855865040695</v>
      </c>
      <c r="K16" s="230">
        <v>7.218100996471744</v>
      </c>
      <c r="L16" s="230">
        <v>3.9532325977709997</v>
      </c>
      <c r="M16" s="230">
        <v>1.5821935969040306</v>
      </c>
      <c r="N16" s="230">
        <v>1.4608090572677213</v>
      </c>
      <c r="O16" s="230">
        <v>1.7595111995291159</v>
      </c>
      <c r="P16" s="120">
        <v>3.170672289354981</v>
      </c>
      <c r="Q16" s="229">
        <v>2.9440002654461654</v>
      </c>
      <c r="R16" s="230">
        <v>3.8468825106912385</v>
      </c>
      <c r="S16" s="230">
        <v>1.7737000599168975</v>
      </c>
      <c r="T16" s="230">
        <v>0.7731071873987887</v>
      </c>
      <c r="U16" s="230">
        <v>0.58231005455941687</v>
      </c>
      <c r="V16" s="230">
        <v>0.81482757923320814</v>
      </c>
      <c r="W16" s="458">
        <v>1.8131025520244259</v>
      </c>
    </row>
    <row r="17" spans="1:23" x14ac:dyDescent="0.3">
      <c r="A17" s="105"/>
      <c r="B17" s="22" t="s">
        <v>89</v>
      </c>
      <c r="C17" s="251">
        <v>2.3724898003962007</v>
      </c>
      <c r="D17" s="251">
        <v>2.1069537291146507</v>
      </c>
      <c r="E17" s="251">
        <v>1.2554130980360119</v>
      </c>
      <c r="F17" s="251">
        <v>0.84971137690548604</v>
      </c>
      <c r="G17" s="251">
        <v>0.49536094887212773</v>
      </c>
      <c r="H17" s="251">
        <v>0.65238160636509646</v>
      </c>
      <c r="I17" s="132">
        <v>0.66880876165391157</v>
      </c>
      <c r="J17" s="229">
        <v>0.87393130611548975</v>
      </c>
      <c r="K17" s="230">
        <v>0.89934170794408863</v>
      </c>
      <c r="L17" s="230">
        <v>0.36330647361754426</v>
      </c>
      <c r="M17" s="230">
        <v>0.22783989099491453</v>
      </c>
      <c r="N17" s="230">
        <v>0.18539788580944741</v>
      </c>
      <c r="O17" s="230">
        <v>0.21318730093186974</v>
      </c>
      <c r="P17" s="120">
        <v>0.3106856807208136</v>
      </c>
      <c r="Q17" s="229">
        <v>0.51130036120026334</v>
      </c>
      <c r="R17" s="230">
        <v>0.58117015590350563</v>
      </c>
      <c r="S17" s="230">
        <v>0.21222234059856804</v>
      </c>
      <c r="T17" s="230">
        <v>0.17596364088041691</v>
      </c>
      <c r="U17" s="230">
        <v>0.10361416582758239</v>
      </c>
      <c r="V17" s="230">
        <v>0.11482730085748472</v>
      </c>
      <c r="W17" s="458">
        <v>0.24169477907337281</v>
      </c>
    </row>
    <row r="18" spans="1:23" x14ac:dyDescent="0.3">
      <c r="A18" s="105" t="s">
        <v>100</v>
      </c>
      <c r="B18" s="22" t="s">
        <v>88</v>
      </c>
      <c r="C18" s="251">
        <v>34.33370569951785</v>
      </c>
      <c r="D18" s="251">
        <v>27.542286580065074</v>
      </c>
      <c r="E18" s="251">
        <v>24.214701087617705</v>
      </c>
      <c r="F18" s="251">
        <v>14.600791043775557</v>
      </c>
      <c r="G18" s="251">
        <v>12.150031069176293</v>
      </c>
      <c r="H18" s="251">
        <v>9.8570848962085282</v>
      </c>
      <c r="I18" s="132">
        <v>10.486207852327009</v>
      </c>
      <c r="J18" s="229">
        <v>10.670581953660466</v>
      </c>
      <c r="K18" s="230">
        <v>8.3921502012235738</v>
      </c>
      <c r="L18" s="230">
        <v>7.0454860136322681</v>
      </c>
      <c r="M18" s="230">
        <v>3.8949029444664816</v>
      </c>
      <c r="N18" s="230">
        <v>3.1171615827065682</v>
      </c>
      <c r="O18" s="230">
        <v>2.2994649706126644</v>
      </c>
      <c r="P18" s="120">
        <v>3.2881551114822147</v>
      </c>
      <c r="Q18" s="229">
        <v>4.6884244794770558</v>
      </c>
      <c r="R18" s="230">
        <v>3.9801133441430805</v>
      </c>
      <c r="S18" s="230">
        <v>2.9836664542877736</v>
      </c>
      <c r="T18" s="230">
        <v>1.6449742488393055</v>
      </c>
      <c r="U18" s="230">
        <v>1.3232694456734795</v>
      </c>
      <c r="V18" s="230">
        <v>0.88759354273273905</v>
      </c>
      <c r="W18" s="458">
        <v>1.6933547195564835</v>
      </c>
    </row>
    <row r="19" spans="1:23" x14ac:dyDescent="0.3">
      <c r="A19" s="105"/>
      <c r="B19" s="22" t="s">
        <v>89</v>
      </c>
      <c r="C19" s="251">
        <v>1.7036036314242577</v>
      </c>
      <c r="D19" s="251">
        <v>1.9433453251375639</v>
      </c>
      <c r="E19" s="251">
        <v>1.493107332882718</v>
      </c>
      <c r="F19" s="251">
        <v>1.0793351393193036</v>
      </c>
      <c r="G19" s="251">
        <v>0.65482258929873349</v>
      </c>
      <c r="H19" s="251">
        <v>0.67783786825676051</v>
      </c>
      <c r="I19" s="132">
        <v>0.91867938480268674</v>
      </c>
      <c r="J19" s="229">
        <v>0.66299873607343607</v>
      </c>
      <c r="K19" s="230">
        <v>0.60998147498548638</v>
      </c>
      <c r="L19" s="230">
        <v>0.51747915588174354</v>
      </c>
      <c r="M19" s="230">
        <v>0.37067100354962756</v>
      </c>
      <c r="N19" s="230">
        <v>0.21113098159463678</v>
      </c>
      <c r="O19" s="230">
        <v>0.21102564714794986</v>
      </c>
      <c r="P19" s="120">
        <v>0.29592555626739758</v>
      </c>
      <c r="Q19" s="229">
        <v>0.3449436758723729</v>
      </c>
      <c r="R19" s="230">
        <v>0.36575556306527424</v>
      </c>
      <c r="S19" s="230">
        <v>0.27009594199269776</v>
      </c>
      <c r="T19" s="230">
        <v>0.19493446179758164</v>
      </c>
      <c r="U19" s="230">
        <v>0.14261300898354357</v>
      </c>
      <c r="V19" s="230">
        <v>0.11120479030812373</v>
      </c>
      <c r="W19" s="458">
        <v>0.19830776463231939</v>
      </c>
    </row>
    <row r="20" spans="1:23" x14ac:dyDescent="0.3">
      <c r="A20" s="105" t="s">
        <v>101</v>
      </c>
      <c r="B20" s="22" t="s">
        <v>88</v>
      </c>
      <c r="C20" s="251">
        <v>26.993708196974204</v>
      </c>
      <c r="D20" s="251">
        <v>22.107190647228677</v>
      </c>
      <c r="E20" s="251">
        <v>21.099263191615943</v>
      </c>
      <c r="F20" s="251">
        <v>13.60969692676837</v>
      </c>
      <c r="G20" s="251">
        <v>10.07670809501186</v>
      </c>
      <c r="H20" s="251">
        <v>6.1686473344956099</v>
      </c>
      <c r="I20" s="132">
        <v>9.8698392373613082</v>
      </c>
      <c r="J20" s="229">
        <v>8.1070416931529721</v>
      </c>
      <c r="K20" s="230">
        <v>6.5371590340624506</v>
      </c>
      <c r="L20" s="230">
        <v>6.0856648935544726</v>
      </c>
      <c r="M20" s="230">
        <v>3.5633797199826822</v>
      </c>
      <c r="N20" s="230">
        <v>2.4400390577421471</v>
      </c>
      <c r="O20" s="230">
        <v>1.5630494867312203</v>
      </c>
      <c r="P20" s="120">
        <v>3.5363481136435775</v>
      </c>
      <c r="Q20" s="229">
        <v>3.4998341674097238</v>
      </c>
      <c r="R20" s="230">
        <v>3.0191833968717172</v>
      </c>
      <c r="S20" s="230">
        <v>2.6668199637731007</v>
      </c>
      <c r="T20" s="230">
        <v>1.4970351668432016</v>
      </c>
      <c r="U20" s="230">
        <v>0.9755722829079615</v>
      </c>
      <c r="V20" s="230">
        <v>0.69237698510755386</v>
      </c>
      <c r="W20" s="458">
        <v>2.1031145340372763</v>
      </c>
    </row>
    <row r="21" spans="1:23" x14ac:dyDescent="0.3">
      <c r="A21" s="105"/>
      <c r="B21" s="22" t="s">
        <v>89</v>
      </c>
      <c r="C21" s="251">
        <v>1.126035382820588</v>
      </c>
      <c r="D21" s="251">
        <v>1.0931746036160028</v>
      </c>
      <c r="E21" s="251">
        <v>1.1146616484597185</v>
      </c>
      <c r="F21" s="251">
        <v>0.85375756655719259</v>
      </c>
      <c r="G21" s="251">
        <v>0.52357214829067789</v>
      </c>
      <c r="H21" s="251">
        <v>0.35228744858221517</v>
      </c>
      <c r="I21" s="132">
        <v>0.49556527773479619</v>
      </c>
      <c r="J21" s="229">
        <v>0.40931567978254113</v>
      </c>
      <c r="K21" s="230">
        <v>0.38616239442148481</v>
      </c>
      <c r="L21" s="230">
        <v>0.39161222587542022</v>
      </c>
      <c r="M21" s="230">
        <v>0.25481253992799985</v>
      </c>
      <c r="N21" s="230">
        <v>0.16350136825053649</v>
      </c>
      <c r="O21" s="230">
        <v>0.13661428889957711</v>
      </c>
      <c r="P21" s="120">
        <v>0.21399614982244045</v>
      </c>
      <c r="Q21" s="229">
        <v>0.21877432560732288</v>
      </c>
      <c r="R21" s="230">
        <v>0.23864683677950518</v>
      </c>
      <c r="S21" s="230">
        <v>0.20686570074199892</v>
      </c>
      <c r="T21" s="230">
        <v>0.13270989196943722</v>
      </c>
      <c r="U21" s="230">
        <v>9.3633261931507575E-2</v>
      </c>
      <c r="V21" s="230">
        <v>9.4276703599311257E-2</v>
      </c>
      <c r="W21" s="458">
        <v>0.15718414720420712</v>
      </c>
    </row>
    <row r="22" spans="1:23" x14ac:dyDescent="0.3">
      <c r="A22" s="105" t="s">
        <v>50</v>
      </c>
      <c r="B22" s="22" t="s">
        <v>88</v>
      </c>
      <c r="C22" s="251">
        <v>17.525896858104925</v>
      </c>
      <c r="D22" s="251">
        <v>15.467014814873783</v>
      </c>
      <c r="E22" s="251">
        <v>13.262594143939527</v>
      </c>
      <c r="F22" s="251">
        <v>7.8237499431190809</v>
      </c>
      <c r="G22" s="251">
        <v>6.2010645406576188</v>
      </c>
      <c r="H22" s="251">
        <v>4.7384681471896739</v>
      </c>
      <c r="I22" s="132">
        <v>7.7233844076385907</v>
      </c>
      <c r="J22" s="229">
        <v>5.0804597254039399</v>
      </c>
      <c r="K22" s="230">
        <v>4.4116969093115266</v>
      </c>
      <c r="L22" s="230">
        <v>3.6633010111832363</v>
      </c>
      <c r="M22" s="230">
        <v>2.0190728532946536</v>
      </c>
      <c r="N22" s="230">
        <v>1.6425647841846018</v>
      </c>
      <c r="O22" s="230">
        <v>1.3217491115358699</v>
      </c>
      <c r="P22" s="120">
        <v>2.7600201124116408</v>
      </c>
      <c r="Q22" s="229">
        <v>2.2941479398204434</v>
      </c>
      <c r="R22" s="230">
        <v>2.0828250202234373</v>
      </c>
      <c r="S22" s="230">
        <v>1.5467379644997477</v>
      </c>
      <c r="T22" s="230">
        <v>0.90195184487509272</v>
      </c>
      <c r="U22" s="230">
        <v>0.73946159984441107</v>
      </c>
      <c r="V22" s="230">
        <v>0.64851526748397736</v>
      </c>
      <c r="W22" s="458">
        <v>1.6633856142336121</v>
      </c>
    </row>
    <row r="23" spans="1:23" x14ac:dyDescent="0.3">
      <c r="A23" s="105"/>
      <c r="B23" s="22" t="s">
        <v>89</v>
      </c>
      <c r="C23" s="251">
        <v>0.72736699670353677</v>
      </c>
      <c r="D23" s="251">
        <v>0.54882483525128356</v>
      </c>
      <c r="E23" s="251">
        <v>0.73049407369139829</v>
      </c>
      <c r="F23" s="251">
        <v>0.44747206647296833</v>
      </c>
      <c r="G23" s="251">
        <v>0.37244291440674843</v>
      </c>
      <c r="H23" s="251">
        <v>0.28837021454784356</v>
      </c>
      <c r="I23" s="132">
        <v>0.30190822657329724</v>
      </c>
      <c r="J23" s="229">
        <v>0.24120695975025355</v>
      </c>
      <c r="K23" s="230">
        <v>0.1850226298402049</v>
      </c>
      <c r="L23" s="230">
        <v>0.21684490009494672</v>
      </c>
      <c r="M23" s="230">
        <v>0.13401552376941284</v>
      </c>
      <c r="N23" s="230">
        <v>0.13928835663080977</v>
      </c>
      <c r="O23" s="230">
        <v>0.10724849060025</v>
      </c>
      <c r="P23" s="120">
        <v>0.12805951483057931</v>
      </c>
      <c r="Q23" s="229">
        <v>0.13750211272484614</v>
      </c>
      <c r="R23" s="230">
        <v>0.12046157726201275</v>
      </c>
      <c r="S23" s="230">
        <v>0.10763024924300194</v>
      </c>
      <c r="T23" s="230">
        <v>7.8641991660999999E-2</v>
      </c>
      <c r="U23" s="230">
        <v>8.0379426075662314E-2</v>
      </c>
      <c r="V23" s="230">
        <v>7.1093928789161598E-2</v>
      </c>
      <c r="W23" s="458">
        <v>9.6233215523989432E-2</v>
      </c>
    </row>
    <row r="24" spans="1:23" x14ac:dyDescent="0.3">
      <c r="A24" s="105" t="s">
        <v>102</v>
      </c>
      <c r="B24" s="22" t="s">
        <v>88</v>
      </c>
      <c r="C24" s="251">
        <v>30.298600960534561</v>
      </c>
      <c r="D24" s="251">
        <v>24.164266632437766</v>
      </c>
      <c r="E24" s="251">
        <v>18.501810909729301</v>
      </c>
      <c r="F24" s="251">
        <v>14.209045378991167</v>
      </c>
      <c r="G24" s="251">
        <v>12.702162519787594</v>
      </c>
      <c r="H24" s="251">
        <v>8.698817760045447</v>
      </c>
      <c r="I24" s="132">
        <v>8.6233515599871335</v>
      </c>
      <c r="J24" s="229">
        <v>8.5200011341684814</v>
      </c>
      <c r="K24" s="230">
        <v>6.4826436494048165</v>
      </c>
      <c r="L24" s="230">
        <v>4.7206435442625754</v>
      </c>
      <c r="M24" s="230">
        <v>3.6054379794170934</v>
      </c>
      <c r="N24" s="230">
        <v>3.0342166929433483</v>
      </c>
      <c r="O24" s="230">
        <v>2.0954342419082361</v>
      </c>
      <c r="P24" s="120">
        <v>2.9334739504491338</v>
      </c>
      <c r="Q24" s="229">
        <v>3.5967808844220772</v>
      </c>
      <c r="R24" s="230">
        <v>2.8006517949493248</v>
      </c>
      <c r="S24" s="230">
        <v>1.9375568762260174</v>
      </c>
      <c r="T24" s="230">
        <v>1.5124425754806738</v>
      </c>
      <c r="U24" s="230">
        <v>1.2469076261125895</v>
      </c>
      <c r="V24" s="230">
        <v>0.91095832065543825</v>
      </c>
      <c r="W24" s="458">
        <v>1.6329595653245377</v>
      </c>
    </row>
    <row r="25" spans="1:23" x14ac:dyDescent="0.3">
      <c r="A25" s="105"/>
      <c r="B25" s="22" t="s">
        <v>89</v>
      </c>
      <c r="C25" s="251">
        <v>1.1850754180928755</v>
      </c>
      <c r="D25" s="251">
        <v>1.1261136587920626</v>
      </c>
      <c r="E25" s="251">
        <v>1.7741885520244445</v>
      </c>
      <c r="F25" s="251">
        <v>0.82136211666610592</v>
      </c>
      <c r="G25" s="251">
        <v>0.7692780273122346</v>
      </c>
      <c r="H25" s="251">
        <v>0.64328077323415711</v>
      </c>
      <c r="I25" s="132">
        <v>0.6741377288496686</v>
      </c>
      <c r="J25" s="229">
        <v>0.39492006137229285</v>
      </c>
      <c r="K25" s="230">
        <v>0.39225335242484749</v>
      </c>
      <c r="L25" s="230">
        <v>0.54369196442120671</v>
      </c>
      <c r="M25" s="230">
        <v>0.24649896966061424</v>
      </c>
      <c r="N25" s="230">
        <v>0.22834174447827199</v>
      </c>
      <c r="O25" s="230">
        <v>0.16984196344066577</v>
      </c>
      <c r="P25" s="120">
        <v>0.23727997366014103</v>
      </c>
      <c r="Q25" s="229">
        <v>0.198737302495505</v>
      </c>
      <c r="R25" s="230">
        <v>0.23262726025001407</v>
      </c>
      <c r="S25" s="230">
        <v>0.27885051831712387</v>
      </c>
      <c r="T25" s="230">
        <v>0.13093274735951671</v>
      </c>
      <c r="U25" s="230">
        <v>0.13037602735728898</v>
      </c>
      <c r="V25" s="230">
        <v>9.6796981770607318E-2</v>
      </c>
      <c r="W25" s="458">
        <v>0.16060882259381798</v>
      </c>
    </row>
    <row r="26" spans="1:23" x14ac:dyDescent="0.3">
      <c r="A26" s="105" t="s">
        <v>103</v>
      </c>
      <c r="B26" s="22" t="s">
        <v>88</v>
      </c>
      <c r="C26" s="251">
        <v>41.782750979669245</v>
      </c>
      <c r="D26" s="251">
        <v>35.706896728313083</v>
      </c>
      <c r="E26" s="251">
        <v>30.371001881467546</v>
      </c>
      <c r="F26" s="251">
        <v>20.665722552526521</v>
      </c>
      <c r="G26" s="251">
        <v>16.80732994697652</v>
      </c>
      <c r="H26" s="251">
        <v>11.347879485593952</v>
      </c>
      <c r="I26" s="132">
        <v>11.280502372790991</v>
      </c>
      <c r="J26" s="229">
        <v>14.10421479777261</v>
      </c>
      <c r="K26" s="230">
        <v>11.20162696304776</v>
      </c>
      <c r="L26" s="230">
        <v>8.5450547280275497</v>
      </c>
      <c r="M26" s="230">
        <v>4.9437686318151473</v>
      </c>
      <c r="N26" s="230">
        <v>4.1874491346750053</v>
      </c>
      <c r="O26" s="230">
        <v>2.7334759523105054</v>
      </c>
      <c r="P26" s="120">
        <v>3.4360593947070099</v>
      </c>
      <c r="Q26" s="229">
        <v>6.8091417225691977</v>
      </c>
      <c r="R26" s="230">
        <v>5.1886860061058018</v>
      </c>
      <c r="S26" s="230">
        <v>3.6790401415141227</v>
      </c>
      <c r="T26" s="230">
        <v>2.025898207112744</v>
      </c>
      <c r="U26" s="230">
        <v>1.7163267526119967</v>
      </c>
      <c r="V26" s="230">
        <v>1.1662868136452993</v>
      </c>
      <c r="W26" s="458">
        <v>1.7781826463455805</v>
      </c>
    </row>
    <row r="27" spans="1:23" x14ac:dyDescent="0.3">
      <c r="A27" s="105"/>
      <c r="B27" s="22" t="s">
        <v>89</v>
      </c>
      <c r="C27" s="251">
        <v>1.5807479760345251</v>
      </c>
      <c r="D27" s="251">
        <v>1.5735022638585907</v>
      </c>
      <c r="E27" s="251">
        <v>1.0842638935504298</v>
      </c>
      <c r="F27" s="251">
        <v>1.0862868149024447</v>
      </c>
      <c r="G27" s="251">
        <v>0.71632153303150181</v>
      </c>
      <c r="H27" s="251">
        <v>0.53737649593512637</v>
      </c>
      <c r="I27" s="132">
        <v>0.64535902277250834</v>
      </c>
      <c r="J27" s="229">
        <v>0.6254406876787878</v>
      </c>
      <c r="K27" s="230">
        <v>0.54756219416724905</v>
      </c>
      <c r="L27" s="230">
        <v>0.4061211050573445</v>
      </c>
      <c r="M27" s="230">
        <v>0.37400904675931951</v>
      </c>
      <c r="N27" s="230">
        <v>0.23782860483188012</v>
      </c>
      <c r="O27" s="230">
        <v>0.18213792229673281</v>
      </c>
      <c r="P27" s="120">
        <v>0.31302697082610004</v>
      </c>
      <c r="Q27" s="229">
        <v>0.36381214290365177</v>
      </c>
      <c r="R27" s="230">
        <v>0.28576029289278992</v>
      </c>
      <c r="S27" s="230">
        <v>0.25224788127082903</v>
      </c>
      <c r="T27" s="230">
        <v>0.21039609749158747</v>
      </c>
      <c r="U27" s="230">
        <v>0.14073125634014855</v>
      </c>
      <c r="V27" s="230">
        <v>0.11896221702024645</v>
      </c>
      <c r="W27" s="458">
        <v>0.21053152123292623</v>
      </c>
    </row>
    <row r="28" spans="1:23" x14ac:dyDescent="0.3">
      <c r="A28" s="105" t="s">
        <v>111</v>
      </c>
      <c r="B28" s="22" t="s">
        <v>88</v>
      </c>
      <c r="C28" s="30" t="s">
        <v>165</v>
      </c>
      <c r="D28" s="30" t="s">
        <v>165</v>
      </c>
      <c r="E28" s="30" t="s">
        <v>165</v>
      </c>
      <c r="F28" s="30" t="s">
        <v>165</v>
      </c>
      <c r="G28" s="30" t="s">
        <v>165</v>
      </c>
      <c r="H28" s="30">
        <v>15.170217129380401</v>
      </c>
      <c r="I28" s="132">
        <v>12.999867949028324</v>
      </c>
      <c r="J28" s="293" t="s">
        <v>165</v>
      </c>
      <c r="K28" s="30" t="s">
        <v>165</v>
      </c>
      <c r="L28" s="30" t="s">
        <v>165</v>
      </c>
      <c r="M28" s="30" t="s">
        <v>165</v>
      </c>
      <c r="N28" s="30" t="s">
        <v>165</v>
      </c>
      <c r="O28" s="30">
        <v>3.7093801264508239</v>
      </c>
      <c r="P28" s="120">
        <v>3.7610529166866016</v>
      </c>
      <c r="Q28" s="293" t="s">
        <v>165</v>
      </c>
      <c r="R28" s="30" t="s">
        <v>165</v>
      </c>
      <c r="S28" s="30" t="s">
        <v>165</v>
      </c>
      <c r="T28" s="30" t="s">
        <v>165</v>
      </c>
      <c r="U28" s="30" t="s">
        <v>165</v>
      </c>
      <c r="V28" s="30">
        <v>1.632024659432372</v>
      </c>
      <c r="W28" s="458">
        <v>1.8186572353386148</v>
      </c>
    </row>
    <row r="29" spans="1:23" x14ac:dyDescent="0.3">
      <c r="A29" s="105"/>
      <c r="B29" s="22" t="s">
        <v>89</v>
      </c>
      <c r="C29" s="457"/>
      <c r="D29" s="131"/>
      <c r="E29" s="131"/>
      <c r="F29" s="131"/>
      <c r="G29" s="131"/>
      <c r="H29" s="131">
        <v>0.7954112570220544</v>
      </c>
      <c r="I29" s="132">
        <v>0.71656228858820414</v>
      </c>
      <c r="J29" s="121"/>
      <c r="K29" s="122"/>
      <c r="L29" s="122"/>
      <c r="M29" s="122"/>
      <c r="N29" s="30"/>
      <c r="O29" s="30">
        <v>0.28088724202934401</v>
      </c>
      <c r="P29" s="120">
        <v>0.37421215427468163</v>
      </c>
      <c r="Q29" s="121"/>
      <c r="R29" s="122"/>
      <c r="S29" s="122"/>
      <c r="T29" s="122"/>
      <c r="U29" s="30"/>
      <c r="V29" s="30">
        <v>0.17568965838493811</v>
      </c>
      <c r="W29" s="458">
        <v>0.254528620823746</v>
      </c>
    </row>
    <row r="30" spans="1:23" x14ac:dyDescent="0.3">
      <c r="A30" s="105" t="s">
        <v>104</v>
      </c>
      <c r="B30" s="22" t="s">
        <v>88</v>
      </c>
      <c r="C30" s="251">
        <v>38.646021738673717</v>
      </c>
      <c r="D30" s="251">
        <v>32.471147039997433</v>
      </c>
      <c r="E30" s="251">
        <v>29.233319219687502</v>
      </c>
      <c r="F30" s="251">
        <v>20.395011820639752</v>
      </c>
      <c r="G30" s="251">
        <v>16.167350117737794</v>
      </c>
      <c r="H30" s="251">
        <v>11.203339864268031</v>
      </c>
      <c r="I30" s="132">
        <v>11.451217376072867</v>
      </c>
      <c r="J30" s="229">
        <v>13.231051281850782</v>
      </c>
      <c r="K30" s="230">
        <v>10.280570426413229</v>
      </c>
      <c r="L30" s="230">
        <v>8.7379699972599667</v>
      </c>
      <c r="M30" s="230">
        <v>5.7606840554356848</v>
      </c>
      <c r="N30" s="230">
        <v>4.3900515395770325</v>
      </c>
      <c r="O30" s="230">
        <v>3.0004207766816506</v>
      </c>
      <c r="P30" s="120">
        <v>3.6194616945537188</v>
      </c>
      <c r="Q30" s="229">
        <v>6.383974923727723</v>
      </c>
      <c r="R30" s="230">
        <v>4.7636137919320038</v>
      </c>
      <c r="S30" s="230">
        <v>3.9439881253150779</v>
      </c>
      <c r="T30" s="230">
        <v>2.4600556757837668</v>
      </c>
      <c r="U30" s="230">
        <v>1.921439486306203</v>
      </c>
      <c r="V30" s="230">
        <v>1.3626720634589933</v>
      </c>
      <c r="W30" s="458">
        <v>1.8521725191360239</v>
      </c>
    </row>
    <row r="31" spans="1:23" x14ac:dyDescent="0.3">
      <c r="A31" s="105"/>
      <c r="B31" s="22" t="s">
        <v>89</v>
      </c>
      <c r="C31" s="251">
        <v>1.0048066740607</v>
      </c>
      <c r="D31" s="251">
        <v>1.02620118531988</v>
      </c>
      <c r="E31" s="251">
        <v>1.4137975174988358</v>
      </c>
      <c r="F31" s="251">
        <v>0.80284854663308736</v>
      </c>
      <c r="G31" s="251">
        <v>0.57370445868102915</v>
      </c>
      <c r="H31" s="251">
        <v>0.6849016584237525</v>
      </c>
      <c r="I31" s="132">
        <v>0.52631429840507382</v>
      </c>
      <c r="J31" s="229">
        <v>0.41847799451462897</v>
      </c>
      <c r="K31" s="230">
        <v>0.38646546792661146</v>
      </c>
      <c r="L31" s="230">
        <v>0.47213220214879459</v>
      </c>
      <c r="M31" s="230">
        <v>0.26928170343397068</v>
      </c>
      <c r="N31" s="230">
        <v>0.1747586719481051</v>
      </c>
      <c r="O31" s="230">
        <v>0.24262126127401737</v>
      </c>
      <c r="P31" s="120">
        <v>0.2085521195808899</v>
      </c>
      <c r="Q31" s="229">
        <v>0.24706264683850582</v>
      </c>
      <c r="R31" s="230">
        <v>0.2118577548271498</v>
      </c>
      <c r="S31" s="230">
        <v>0.24721697067192205</v>
      </c>
      <c r="T31" s="230">
        <v>0.1359656158919291</v>
      </c>
      <c r="U31" s="230">
        <v>0.10834723038452553</v>
      </c>
      <c r="V31" s="230">
        <v>0.13383457966039833</v>
      </c>
      <c r="W31" s="458">
        <v>0.14123535479764043</v>
      </c>
    </row>
    <row r="32" spans="1:23" x14ac:dyDescent="0.3">
      <c r="A32" s="105" t="s">
        <v>105</v>
      </c>
      <c r="B32" s="22" t="s">
        <v>88</v>
      </c>
      <c r="C32" s="251">
        <v>45.010023394563056</v>
      </c>
      <c r="D32" s="251">
        <v>44.300524871011</v>
      </c>
      <c r="E32" s="251">
        <v>35.996536857728465</v>
      </c>
      <c r="F32" s="251">
        <v>25.136920049364598</v>
      </c>
      <c r="G32" s="251">
        <v>20.724661524615069</v>
      </c>
      <c r="H32" s="251">
        <v>14.481011148870207</v>
      </c>
      <c r="I32" s="132">
        <v>15.09754277100499</v>
      </c>
      <c r="J32" s="229">
        <v>15.986702227323738</v>
      </c>
      <c r="K32" s="230">
        <v>15.817472088957505</v>
      </c>
      <c r="L32" s="230">
        <v>12.106656909186974</v>
      </c>
      <c r="M32" s="230">
        <v>7.0484623218670173</v>
      </c>
      <c r="N32" s="230">
        <v>5.4578549598739503</v>
      </c>
      <c r="O32" s="230">
        <v>3.6370458431702368</v>
      </c>
      <c r="P32" s="120">
        <v>4.2764771966033086</v>
      </c>
      <c r="Q32" s="229">
        <v>7.9849492276244511</v>
      </c>
      <c r="R32" s="230">
        <v>8.1057758556197879</v>
      </c>
      <c r="S32" s="230">
        <v>5.8934046049240347</v>
      </c>
      <c r="T32" s="230">
        <v>3.0540561546601799</v>
      </c>
      <c r="U32" s="230">
        <v>2.2686187229327857</v>
      </c>
      <c r="V32" s="230">
        <v>1.4999884426897874</v>
      </c>
      <c r="W32" s="458">
        <v>1.9674007267690692</v>
      </c>
    </row>
    <row r="33" spans="1:23" x14ac:dyDescent="0.3">
      <c r="A33" s="105"/>
      <c r="B33" s="22" t="s">
        <v>89</v>
      </c>
      <c r="C33" s="251">
        <v>1.3285658254291173</v>
      </c>
      <c r="D33" s="251">
        <v>1.4676812956388214</v>
      </c>
      <c r="E33" s="251">
        <v>1.546974295791357</v>
      </c>
      <c r="F33" s="251">
        <v>0.90320752241771096</v>
      </c>
      <c r="G33" s="251">
        <v>0.79184410921035209</v>
      </c>
      <c r="H33" s="251">
        <v>0.68757236332059746</v>
      </c>
      <c r="I33" s="132">
        <v>0.75522811371413656</v>
      </c>
      <c r="J33" s="229">
        <v>0.55475339263627332</v>
      </c>
      <c r="K33" s="230">
        <v>0.64289539481899682</v>
      </c>
      <c r="L33" s="230">
        <v>0.66635099623462402</v>
      </c>
      <c r="M33" s="230">
        <v>0.34341918403128641</v>
      </c>
      <c r="N33" s="230">
        <v>0.26496237005627193</v>
      </c>
      <c r="O33" s="230">
        <v>0.22662626560779553</v>
      </c>
      <c r="P33" s="120">
        <v>0.25590520303781017</v>
      </c>
      <c r="Q33" s="229">
        <v>0.32435319155672737</v>
      </c>
      <c r="R33" s="230">
        <v>0.40064517850442921</v>
      </c>
      <c r="S33" s="230">
        <v>0.48324367246045385</v>
      </c>
      <c r="T33" s="230">
        <v>0.19049091467824997</v>
      </c>
      <c r="U33" s="230">
        <v>0.14608753098447028</v>
      </c>
      <c r="V33" s="230">
        <v>0.12974421561752447</v>
      </c>
      <c r="W33" s="458">
        <v>0.15924629832306023</v>
      </c>
    </row>
    <row r="34" spans="1:23" x14ac:dyDescent="0.3">
      <c r="A34" s="105" t="s">
        <v>108</v>
      </c>
      <c r="B34" s="22" t="s">
        <v>88</v>
      </c>
      <c r="C34" s="251">
        <v>42.3213064639395</v>
      </c>
      <c r="D34" s="251">
        <v>33.269584338072931</v>
      </c>
      <c r="E34" s="251">
        <v>28.627014505343361</v>
      </c>
      <c r="F34" s="251">
        <v>19.931571976771828</v>
      </c>
      <c r="G34" s="251">
        <v>14.537300647501953</v>
      </c>
      <c r="H34" s="251">
        <v>10.432276657060518</v>
      </c>
      <c r="I34" s="132">
        <v>11.178721802909704</v>
      </c>
      <c r="J34" s="229">
        <v>13.679313454376969</v>
      </c>
      <c r="K34" s="230">
        <v>10.687766827763255</v>
      </c>
      <c r="L34" s="230">
        <v>8.0322781738990496</v>
      </c>
      <c r="M34" s="230">
        <v>5.4803171544950864</v>
      </c>
      <c r="N34" s="230">
        <v>3.4754312280284938</v>
      </c>
      <c r="O34" s="230">
        <v>2.4971639951805225</v>
      </c>
      <c r="P34" s="120">
        <v>3.5477380008305017</v>
      </c>
      <c r="Q34" s="229">
        <v>6.1324998678192895</v>
      </c>
      <c r="R34" s="230">
        <v>5.0639621765605041</v>
      </c>
      <c r="S34" s="230">
        <v>3.3637057332597635</v>
      </c>
      <c r="T34" s="230">
        <v>2.3021175486362258</v>
      </c>
      <c r="U34" s="230">
        <v>1.4429276170260572</v>
      </c>
      <c r="V34" s="230">
        <v>0.99403932013888363</v>
      </c>
      <c r="W34" s="458">
        <v>1.8558092289224091</v>
      </c>
    </row>
    <row r="35" spans="1:23" x14ac:dyDescent="0.3">
      <c r="A35" s="105"/>
      <c r="B35" s="22" t="s">
        <v>89</v>
      </c>
      <c r="C35" s="251">
        <v>2.2090294657817693</v>
      </c>
      <c r="D35" s="251">
        <v>5.0235752081748108</v>
      </c>
      <c r="E35" s="251">
        <v>1.1743522416165906</v>
      </c>
      <c r="F35" s="251">
        <v>1.1086677094599406</v>
      </c>
      <c r="G35" s="251">
        <v>1.0906287980085021</v>
      </c>
      <c r="H35" s="251">
        <v>0.79585806591220176</v>
      </c>
      <c r="I35" s="132">
        <v>0.6692535001614639</v>
      </c>
      <c r="J35" s="229">
        <v>0.87071073838886504</v>
      </c>
      <c r="K35" s="230">
        <v>1.7123257849963416</v>
      </c>
      <c r="L35" s="230">
        <v>0.43691343483300621</v>
      </c>
      <c r="M35" s="230">
        <v>0.36689931822663635</v>
      </c>
      <c r="N35" s="230">
        <v>0.32831914165528903</v>
      </c>
      <c r="O35" s="230">
        <v>0.24700556755727632</v>
      </c>
      <c r="P35" s="120">
        <v>0.28277849056819621</v>
      </c>
      <c r="Q35" s="229">
        <v>0.50730431538412202</v>
      </c>
      <c r="R35" s="230">
        <v>0.82592356672775202</v>
      </c>
      <c r="S35" s="230">
        <v>0.25319510632807157</v>
      </c>
      <c r="T35" s="230">
        <v>0.18955609130855805</v>
      </c>
      <c r="U35" s="230">
        <v>0.19054059412112204</v>
      </c>
      <c r="V35" s="230">
        <v>0.14461522730626095</v>
      </c>
      <c r="W35" s="458">
        <v>0.21301661589509915</v>
      </c>
    </row>
    <row r="36" spans="1:23" x14ac:dyDescent="0.3">
      <c r="A36" s="105" t="s">
        <v>106</v>
      </c>
      <c r="B36" s="22" t="s">
        <v>88</v>
      </c>
      <c r="C36" s="251">
        <v>26.759735625696734</v>
      </c>
      <c r="D36" s="251">
        <v>26.374773981676874</v>
      </c>
      <c r="E36" s="251">
        <v>24.121372986668273</v>
      </c>
      <c r="F36" s="251">
        <v>15.752468769265098</v>
      </c>
      <c r="G36" s="251">
        <v>14.255209832636744</v>
      </c>
      <c r="H36" s="251">
        <v>10.245040285478552</v>
      </c>
      <c r="I36" s="132">
        <v>9.9821289284268513</v>
      </c>
      <c r="J36" s="229">
        <v>8.201106482833584</v>
      </c>
      <c r="K36" s="230">
        <v>7.198472025967197</v>
      </c>
      <c r="L36" s="230">
        <v>6.6809352301058276</v>
      </c>
      <c r="M36" s="230">
        <v>4.1638868136428195</v>
      </c>
      <c r="N36" s="230">
        <v>3.8151801780526893</v>
      </c>
      <c r="O36" s="230">
        <v>2.6956769994608734</v>
      </c>
      <c r="P36" s="120">
        <v>3.1903628482510218</v>
      </c>
      <c r="Q36" s="229">
        <v>3.6312452517097147</v>
      </c>
      <c r="R36" s="230">
        <v>2.9878388371959272</v>
      </c>
      <c r="S36" s="230">
        <v>2.8077737858730729</v>
      </c>
      <c r="T36" s="230">
        <v>1.7156464536920606</v>
      </c>
      <c r="U36" s="230">
        <v>1.6880565300301738</v>
      </c>
      <c r="V36" s="230">
        <v>1.1892559013723043</v>
      </c>
      <c r="W36" s="458">
        <v>1.744942323891542</v>
      </c>
    </row>
    <row r="37" spans="1:23" x14ac:dyDescent="0.3">
      <c r="A37" s="105"/>
      <c r="B37" s="22" t="s">
        <v>89</v>
      </c>
      <c r="C37" s="251">
        <v>1.0740336667938892</v>
      </c>
      <c r="D37" s="251">
        <v>1.6306614063671268</v>
      </c>
      <c r="E37" s="251">
        <v>1.2442195615981535</v>
      </c>
      <c r="F37" s="251">
        <v>0.94319621074141458</v>
      </c>
      <c r="G37" s="251">
        <v>0.68165977058864502</v>
      </c>
      <c r="H37" s="251">
        <v>0.69220156966577728</v>
      </c>
      <c r="I37" s="132">
        <v>0.71024826194658264</v>
      </c>
      <c r="J37" s="229">
        <v>0.42561728338470972</v>
      </c>
      <c r="K37" s="230">
        <v>0.53995426330684393</v>
      </c>
      <c r="L37" s="230">
        <v>0.44157561013204399</v>
      </c>
      <c r="M37" s="230">
        <v>0.29987588005102966</v>
      </c>
      <c r="N37" s="230">
        <v>0.24825077277462834</v>
      </c>
      <c r="O37" s="230">
        <v>0.23471763859066372</v>
      </c>
      <c r="P37" s="120">
        <v>0.34266594186191612</v>
      </c>
      <c r="Q37" s="229">
        <v>0.25025861504589231</v>
      </c>
      <c r="R37" s="230">
        <v>0.27469879877915959</v>
      </c>
      <c r="S37" s="230">
        <v>0.23118548835272124</v>
      </c>
      <c r="T37" s="230">
        <v>0.15526410172836419</v>
      </c>
      <c r="U37" s="230">
        <v>0.15677093535677322</v>
      </c>
      <c r="V37" s="230">
        <v>0.15700432449424301</v>
      </c>
      <c r="W37" s="458">
        <v>0.29086079586439778</v>
      </c>
    </row>
    <row r="38" spans="1:23" x14ac:dyDescent="0.3">
      <c r="A38" s="105" t="s">
        <v>107</v>
      </c>
      <c r="B38" s="22" t="s">
        <v>88</v>
      </c>
      <c r="C38" s="251">
        <v>21.352258852258853</v>
      </c>
      <c r="D38" s="251">
        <v>16.773598950763887</v>
      </c>
      <c r="E38" s="251">
        <v>11.389309046439031</v>
      </c>
      <c r="F38" s="251">
        <v>6.2121028377395104</v>
      </c>
      <c r="G38" s="251">
        <v>5.674211029646159</v>
      </c>
      <c r="H38" s="251">
        <v>3.6992807707965798</v>
      </c>
      <c r="I38" s="132">
        <v>5.8880766447942916</v>
      </c>
      <c r="J38" s="229">
        <v>5.8311323081413944</v>
      </c>
      <c r="K38" s="230">
        <v>5.2614891360487936</v>
      </c>
      <c r="L38" s="230">
        <v>2.9519097127624514</v>
      </c>
      <c r="M38" s="230">
        <v>1.6121100014494127</v>
      </c>
      <c r="N38" s="230">
        <v>1.4125342240654284</v>
      </c>
      <c r="O38" s="230">
        <v>0.75847600756700984</v>
      </c>
      <c r="P38" s="120">
        <v>2.0949990917694046</v>
      </c>
      <c r="Q38" s="229">
        <v>2.5733018625725856</v>
      </c>
      <c r="R38" s="230">
        <v>2.6070990165942378</v>
      </c>
      <c r="S38" s="230">
        <v>1.2155629614458177</v>
      </c>
      <c r="T38" s="230">
        <v>0.64842684536640061</v>
      </c>
      <c r="U38" s="230">
        <v>0.64468468593723738</v>
      </c>
      <c r="V38" s="230">
        <v>0.2548059435289623</v>
      </c>
      <c r="W38" s="458">
        <v>1.2964756995365989</v>
      </c>
    </row>
    <row r="39" spans="1:23" x14ac:dyDescent="0.3">
      <c r="A39" s="105"/>
      <c r="B39" s="22" t="s">
        <v>89</v>
      </c>
      <c r="C39" s="251">
        <v>2.2853090226209956</v>
      </c>
      <c r="D39" s="251">
        <v>1.8837406770377669</v>
      </c>
      <c r="E39" s="251">
        <v>0.87413323857299507</v>
      </c>
      <c r="F39" s="251">
        <v>0.63764227112461436</v>
      </c>
      <c r="G39" s="251">
        <v>0.82069476588581214</v>
      </c>
      <c r="H39" s="251">
        <v>0.59433740352834974</v>
      </c>
      <c r="I39" s="132">
        <v>0.76903232739817051</v>
      </c>
      <c r="J39" s="229">
        <v>0.74751053181147376</v>
      </c>
      <c r="K39" s="230">
        <v>0.8984712879608947</v>
      </c>
      <c r="L39" s="230">
        <v>0.25100464553402185</v>
      </c>
      <c r="M39" s="230">
        <v>0.19338426214205601</v>
      </c>
      <c r="N39" s="230">
        <v>0.31240881114405511</v>
      </c>
      <c r="O39" s="230">
        <v>0.11577169385332665</v>
      </c>
      <c r="P39" s="120">
        <v>0.33612149960566506</v>
      </c>
      <c r="Q39" s="229">
        <v>0.39295223663295142</v>
      </c>
      <c r="R39" s="230">
        <v>0.52387864058048239</v>
      </c>
      <c r="S39" s="230">
        <v>0.14072590484783815</v>
      </c>
      <c r="T39" s="230">
        <v>0.10961303407784773</v>
      </c>
      <c r="U39" s="230">
        <v>0.23125774368034424</v>
      </c>
      <c r="V39" s="230">
        <v>4.558605136671641E-2</v>
      </c>
      <c r="W39" s="458">
        <v>0.27378385751188289</v>
      </c>
    </row>
    <row r="40" spans="1:23" x14ac:dyDescent="0.3">
      <c r="A40" s="105" t="s">
        <v>96</v>
      </c>
      <c r="B40" s="22" t="s">
        <v>88</v>
      </c>
      <c r="C40" s="251">
        <v>11.486920605782469</v>
      </c>
      <c r="D40" s="251">
        <v>8.3138689348199719</v>
      </c>
      <c r="E40" s="251">
        <v>6.2667050454377229</v>
      </c>
      <c r="F40" s="251">
        <v>4.2556352676486817</v>
      </c>
      <c r="G40" s="251">
        <v>3.7899761336515514</v>
      </c>
      <c r="H40" s="251">
        <v>1.866691807297068</v>
      </c>
      <c r="I40" s="132">
        <v>5.2450860700769137</v>
      </c>
      <c r="J40" s="229">
        <v>3.3310554251961069</v>
      </c>
      <c r="K40" s="230">
        <v>2.9536561578514595</v>
      </c>
      <c r="L40" s="230">
        <v>1.8212012842721934</v>
      </c>
      <c r="M40" s="230">
        <v>1.458974023108587</v>
      </c>
      <c r="N40" s="230">
        <v>1.0905643461657673</v>
      </c>
      <c r="O40" s="230">
        <v>0.48840049039207423</v>
      </c>
      <c r="P40" s="120">
        <v>1.8496578865063309</v>
      </c>
      <c r="Q40" s="229">
        <v>1.6008240510889462</v>
      </c>
      <c r="R40" s="230">
        <v>1.5068555063769262</v>
      </c>
      <c r="S40" s="230">
        <v>0.99992177653928715</v>
      </c>
      <c r="T40" s="230">
        <v>0.66495744683230495</v>
      </c>
      <c r="U40" s="230">
        <v>0.59827176822239303</v>
      </c>
      <c r="V40" s="230">
        <v>0.26051354765311763</v>
      </c>
      <c r="W40" s="458">
        <v>1.1691063641052202</v>
      </c>
    </row>
    <row r="41" spans="1:23" x14ac:dyDescent="0.3">
      <c r="A41" s="105"/>
      <c r="B41" s="22" t="s">
        <v>89</v>
      </c>
      <c r="C41" s="251">
        <v>2.0290908125063214</v>
      </c>
      <c r="D41" s="251">
        <v>1.7196932976707713</v>
      </c>
      <c r="E41" s="251">
        <v>0.92161818893440706</v>
      </c>
      <c r="F41" s="251">
        <v>0.87833058424788646</v>
      </c>
      <c r="G41" s="251">
        <v>0.70203751961671801</v>
      </c>
      <c r="H41" s="251">
        <v>0.33552480782998967</v>
      </c>
      <c r="I41" s="132">
        <v>0.73462948631739933</v>
      </c>
      <c r="J41" s="229">
        <v>0.73360762660472001</v>
      </c>
      <c r="K41" s="230">
        <v>0.61572184178633749</v>
      </c>
      <c r="L41" s="230">
        <v>0.3355161218451807</v>
      </c>
      <c r="M41" s="230">
        <v>0.37346013159427216</v>
      </c>
      <c r="N41" s="230">
        <v>0.25596104621098786</v>
      </c>
      <c r="O41" s="230">
        <v>0.1031959085921603</v>
      </c>
      <c r="P41" s="120">
        <v>0.28400717826272615</v>
      </c>
      <c r="Q41" s="229">
        <v>0.4783887403654673</v>
      </c>
      <c r="R41" s="230">
        <v>0.44012528796054196</v>
      </c>
      <c r="S41" s="230">
        <v>0.22894583879316124</v>
      </c>
      <c r="T41" s="230">
        <v>0.17251610402168954</v>
      </c>
      <c r="U41" s="230">
        <v>0.20759168655572374</v>
      </c>
      <c r="V41" s="230">
        <v>7.6387584831423633E-2</v>
      </c>
      <c r="W41" s="458">
        <v>0.20153408689940447</v>
      </c>
    </row>
    <row r="42" spans="1:23" x14ac:dyDescent="0.3">
      <c r="A42" s="332" t="s">
        <v>6</v>
      </c>
      <c r="B42" s="22" t="s">
        <v>88</v>
      </c>
      <c r="C42" s="252">
        <v>26.502179122937026</v>
      </c>
      <c r="D42" s="252">
        <v>23.035498955285362</v>
      </c>
      <c r="E42" s="252">
        <v>19.765748788477296</v>
      </c>
      <c r="F42" s="252">
        <v>12.787618405454253</v>
      </c>
      <c r="G42" s="252">
        <v>10.405993568367897</v>
      </c>
      <c r="H42" s="252">
        <v>7.5919004448666367</v>
      </c>
      <c r="I42" s="132">
        <f>+'38'!I9</f>
        <v>9.4839629413318836</v>
      </c>
      <c r="J42" s="119">
        <v>8.3414015335106626</v>
      </c>
      <c r="K42" s="59">
        <v>7.0034667691018644</v>
      </c>
      <c r="L42" s="59">
        <v>5.6975946684649026</v>
      </c>
      <c r="M42" s="59">
        <v>3.3930869135639452</v>
      </c>
      <c r="N42" s="59">
        <v>2.6973487206286508</v>
      </c>
      <c r="O42" s="59">
        <v>1.9734791884118783</v>
      </c>
      <c r="P42" s="120">
        <f>+'38'!I11</f>
        <v>3.2077197782947695</v>
      </c>
      <c r="Q42" s="119">
        <v>3.8549568182029912</v>
      </c>
      <c r="R42" s="59">
        <v>3.2890153586160422</v>
      </c>
      <c r="S42" s="59">
        <v>2.4975260574523612</v>
      </c>
      <c r="T42" s="59">
        <v>1.4576726817123851</v>
      </c>
      <c r="U42" s="59">
        <v>1.1582210827475137</v>
      </c>
      <c r="V42" s="59">
        <v>0.89205015993373804</v>
      </c>
      <c r="W42" s="458">
        <f>+'38'!I13</f>
        <v>1.818192980405434</v>
      </c>
    </row>
    <row r="43" spans="1:23" x14ac:dyDescent="0.3">
      <c r="A43" s="332"/>
      <c r="B43" s="22" t="s">
        <v>89</v>
      </c>
      <c r="C43" s="252">
        <v>0.39384583467713336</v>
      </c>
      <c r="D43" s="252">
        <v>0.36765099217755343</v>
      </c>
      <c r="E43" s="252">
        <v>0.37820390245974111</v>
      </c>
      <c r="F43" s="252">
        <v>0.26715885966553826</v>
      </c>
      <c r="G43" s="252">
        <v>0.19834442986856321</v>
      </c>
      <c r="H43" s="252">
        <v>0.16683848004951615</v>
      </c>
      <c r="I43" s="132">
        <f>+'38'!I10</f>
        <v>0.17441183474416208</v>
      </c>
      <c r="J43" s="119">
        <v>0.14116553862610615</v>
      </c>
      <c r="K43" s="59">
        <v>0.12883862921503481</v>
      </c>
      <c r="L43" s="59">
        <v>0.13200150125272128</v>
      </c>
      <c r="M43" s="59">
        <v>8.3120260396149934E-2</v>
      </c>
      <c r="N43" s="59">
        <v>6.9229090476398053E-2</v>
      </c>
      <c r="O43" s="59">
        <v>5.8717242619112479E-2</v>
      </c>
      <c r="P43" s="120">
        <f>+'38'!I12</f>
        <v>7.2334227555231861E-2</v>
      </c>
      <c r="Q43" s="119">
        <v>7.9896122170044978E-2</v>
      </c>
      <c r="R43" s="59">
        <v>7.6112839957777415E-2</v>
      </c>
      <c r="S43" s="59">
        <v>7.3755411268559667E-2</v>
      </c>
      <c r="T43" s="59">
        <v>4.5674749200908679E-2</v>
      </c>
      <c r="U43" s="59">
        <v>4.0552983245500586E-2</v>
      </c>
      <c r="V43" s="59">
        <v>3.7014380712790347E-2</v>
      </c>
      <c r="W43" s="458">
        <f>+'38'!I14</f>
        <v>5.2982932679886033E-2</v>
      </c>
    </row>
    <row r="44" spans="1:23" x14ac:dyDescent="0.3">
      <c r="A44" s="126"/>
      <c r="B44" s="113"/>
      <c r="C44" s="113"/>
      <c r="D44" s="70"/>
      <c r="E44" s="70"/>
      <c r="F44" s="70"/>
      <c r="G44" s="70"/>
      <c r="H44" s="70"/>
      <c r="I44" s="124"/>
      <c r="J44" s="125"/>
      <c r="K44" s="70"/>
      <c r="L44" s="70"/>
      <c r="M44" s="70"/>
      <c r="N44" s="70"/>
      <c r="O44" s="70"/>
      <c r="P44" s="124"/>
      <c r="Q44" s="125"/>
      <c r="R44" s="20"/>
      <c r="S44" s="20"/>
      <c r="T44" s="20"/>
      <c r="U44" s="41"/>
      <c r="V44" s="41"/>
      <c r="W44" s="4"/>
    </row>
    <row r="45" spans="1:23" x14ac:dyDescent="0.3">
      <c r="A45" s="657" t="s">
        <v>45</v>
      </c>
      <c r="B45" s="657"/>
      <c r="C45" s="657"/>
      <c r="D45" s="657"/>
      <c r="E45" s="657"/>
      <c r="F45" s="657"/>
      <c r="G45" s="657"/>
      <c r="H45" s="657"/>
      <c r="I45" s="657"/>
      <c r="J45" s="657"/>
      <c r="K45" s="657"/>
      <c r="L45" s="657"/>
      <c r="M45" s="657"/>
      <c r="N45" s="657"/>
      <c r="O45" s="657"/>
      <c r="P45" s="657"/>
      <c r="Q45" s="657"/>
      <c r="R45" s="657"/>
      <c r="S45" s="657"/>
      <c r="T45" s="657"/>
      <c r="U45" s="657"/>
      <c r="V45" s="657"/>
      <c r="W45" s="657"/>
    </row>
    <row r="46" spans="1:23" x14ac:dyDescent="0.3">
      <c r="A46" s="656" t="s">
        <v>136</v>
      </c>
      <c r="B46" s="656"/>
      <c r="C46" s="656"/>
      <c r="D46" s="656"/>
      <c r="E46" s="656"/>
      <c r="F46" s="656"/>
      <c r="G46" s="656"/>
      <c r="H46" s="656"/>
      <c r="I46" s="656"/>
      <c r="J46" s="656"/>
      <c r="K46" s="656"/>
      <c r="L46" s="656"/>
      <c r="M46" s="656"/>
      <c r="N46" s="656"/>
      <c r="O46" s="656"/>
      <c r="P46" s="656"/>
      <c r="Q46" s="656"/>
      <c r="R46" s="656"/>
      <c r="S46" s="656"/>
      <c r="T46" s="656"/>
      <c r="U46" s="656"/>
      <c r="V46" s="656"/>
      <c r="W46" s="656"/>
    </row>
    <row r="47" spans="1:23" x14ac:dyDescent="0.3">
      <c r="A47" s="656" t="s">
        <v>47</v>
      </c>
      <c r="B47" s="656"/>
      <c r="C47" s="656"/>
      <c r="D47" s="656"/>
      <c r="E47" s="656"/>
      <c r="F47" s="656"/>
      <c r="G47" s="656"/>
      <c r="H47" s="656"/>
      <c r="I47" s="656"/>
      <c r="J47" s="656"/>
      <c r="K47" s="656"/>
      <c r="L47" s="656"/>
      <c r="M47" s="656"/>
      <c r="N47" s="656"/>
      <c r="O47" s="656"/>
      <c r="P47" s="656"/>
      <c r="Q47" s="656"/>
      <c r="R47" s="656"/>
      <c r="S47" s="656"/>
      <c r="T47" s="656"/>
      <c r="U47" s="656"/>
      <c r="V47" s="656"/>
      <c r="W47" s="656"/>
    </row>
    <row r="48" spans="1:23" x14ac:dyDescent="0.3">
      <c r="A48" s="642" t="s">
        <v>48</v>
      </c>
      <c r="B48" s="642"/>
      <c r="C48" s="642"/>
      <c r="D48" s="642"/>
      <c r="E48" s="642"/>
      <c r="F48" s="642"/>
      <c r="G48" s="642"/>
      <c r="H48" s="642"/>
      <c r="I48" s="642"/>
      <c r="J48" s="642"/>
      <c r="K48" s="642"/>
      <c r="L48" s="642"/>
      <c r="M48" s="642"/>
      <c r="N48" s="642"/>
      <c r="O48" s="642"/>
      <c r="P48" s="642"/>
      <c r="Q48" s="642"/>
      <c r="R48" s="642"/>
      <c r="S48" s="642"/>
      <c r="T48" s="642"/>
      <c r="U48" s="642"/>
      <c r="V48" s="642"/>
      <c r="W48" s="642"/>
    </row>
    <row r="49" spans="1:33" x14ac:dyDescent="0.3">
      <c r="A49" s="656" t="s">
        <v>49</v>
      </c>
      <c r="B49" s="656"/>
      <c r="C49" s="656"/>
      <c r="D49" s="656"/>
      <c r="E49" s="656"/>
      <c r="F49" s="656"/>
      <c r="G49" s="656"/>
      <c r="H49" s="656"/>
      <c r="I49" s="656"/>
      <c r="J49" s="656"/>
      <c r="K49" s="656"/>
      <c r="L49" s="656"/>
      <c r="M49" s="656"/>
      <c r="N49" s="656"/>
      <c r="O49" s="656"/>
      <c r="P49" s="656"/>
      <c r="Q49" s="656"/>
      <c r="R49" s="656"/>
      <c r="S49" s="656"/>
      <c r="T49" s="656"/>
      <c r="U49" s="656"/>
      <c r="V49" s="656"/>
      <c r="W49" s="656"/>
    </row>
    <row r="50" spans="1:33" s="292" customFormat="1" x14ac:dyDescent="0.3">
      <c r="A50" s="656" t="s">
        <v>169</v>
      </c>
      <c r="B50" s="656"/>
      <c r="C50" s="656"/>
      <c r="D50" s="656"/>
      <c r="E50" s="656"/>
      <c r="F50" s="656"/>
      <c r="G50" s="656"/>
      <c r="H50" s="656"/>
      <c r="I50" s="656"/>
      <c r="J50" s="656"/>
      <c r="K50" s="656"/>
      <c r="L50" s="656"/>
      <c r="M50" s="656"/>
      <c r="N50" s="656"/>
      <c r="O50" s="656"/>
      <c r="P50" s="656"/>
      <c r="Q50" s="656"/>
      <c r="R50" s="656"/>
      <c r="S50" s="656"/>
      <c r="T50" s="656"/>
      <c r="U50" s="656"/>
      <c r="V50" s="656"/>
      <c r="W50" s="656"/>
    </row>
    <row r="51" spans="1:33" ht="29.25" customHeight="1" x14ac:dyDescent="0.3">
      <c r="A51" s="647" t="s">
        <v>436</v>
      </c>
      <c r="B51" s="647"/>
      <c r="C51" s="647"/>
      <c r="D51" s="647"/>
      <c r="E51" s="647"/>
      <c r="F51" s="647"/>
      <c r="G51" s="647"/>
      <c r="H51" s="647"/>
      <c r="I51" s="647"/>
      <c r="J51" s="647"/>
      <c r="K51" s="647"/>
      <c r="L51" s="647"/>
      <c r="M51" s="647"/>
      <c r="N51" s="647"/>
      <c r="O51" s="647"/>
      <c r="P51" s="647"/>
      <c r="Q51" s="647"/>
      <c r="R51" s="647"/>
      <c r="S51" s="647"/>
      <c r="T51" s="647"/>
      <c r="U51" s="647"/>
      <c r="V51" s="647"/>
      <c r="W51" s="647"/>
    </row>
    <row r="52" spans="1:33" ht="40.5" customHeight="1" x14ac:dyDescent="0.3">
      <c r="A52" s="647" t="s">
        <v>443</v>
      </c>
      <c r="B52" s="647"/>
      <c r="C52" s="647"/>
      <c r="D52" s="647"/>
      <c r="E52" s="647"/>
      <c r="F52" s="647"/>
      <c r="G52" s="647"/>
      <c r="H52" s="647"/>
      <c r="I52" s="647"/>
      <c r="J52" s="647"/>
      <c r="K52" s="647"/>
      <c r="L52" s="647"/>
      <c r="M52" s="647"/>
      <c r="N52" s="647"/>
      <c r="O52" s="647"/>
      <c r="P52" s="647"/>
      <c r="Q52" s="647"/>
      <c r="R52" s="647"/>
      <c r="S52" s="647"/>
      <c r="T52" s="647"/>
      <c r="U52" s="647"/>
      <c r="V52" s="647"/>
      <c r="W52" s="647"/>
    </row>
    <row r="53" spans="1:33" ht="12.75" customHeight="1" x14ac:dyDescent="0.3">
      <c r="A53" s="637" t="s">
        <v>441</v>
      </c>
      <c r="B53" s="637"/>
      <c r="C53" s="637"/>
      <c r="D53" s="637"/>
      <c r="E53" s="637"/>
      <c r="F53" s="637"/>
      <c r="G53" s="637"/>
      <c r="H53" s="637"/>
      <c r="I53" s="637"/>
      <c r="J53" s="637"/>
      <c r="K53" s="637"/>
      <c r="L53" s="637"/>
      <c r="M53" s="637"/>
      <c r="N53" s="637"/>
      <c r="O53" s="637"/>
      <c r="P53" s="637"/>
      <c r="Q53" s="637"/>
      <c r="R53" s="637"/>
      <c r="S53" s="637"/>
      <c r="T53" s="637"/>
      <c r="U53" s="637"/>
      <c r="V53" s="637"/>
      <c r="W53" s="637"/>
    </row>
    <row r="54" spans="1:33" x14ac:dyDescent="0.3">
      <c r="A54" s="637"/>
      <c r="B54" s="637"/>
      <c r="C54" s="637"/>
      <c r="D54" s="637"/>
      <c r="E54" s="637"/>
      <c r="F54" s="637"/>
      <c r="G54" s="637"/>
      <c r="H54" s="637"/>
      <c r="I54" s="637"/>
    </row>
    <row r="55" spans="1:33" x14ac:dyDescent="0.3">
      <c r="A55" s="637"/>
      <c r="B55" s="637"/>
      <c r="C55" s="637"/>
      <c r="D55" s="637"/>
      <c r="E55" s="637"/>
      <c r="F55" s="637"/>
      <c r="G55" s="637"/>
      <c r="H55" s="637"/>
      <c r="I55" s="637"/>
    </row>
    <row r="56" spans="1:33" x14ac:dyDescent="0.3">
      <c r="B56" s="34"/>
      <c r="C56" s="34"/>
    </row>
    <row r="57" spans="1:33" x14ac:dyDescent="0.3">
      <c r="B57" s="34"/>
      <c r="C57" s="34"/>
    </row>
    <row r="58" spans="1:33" x14ac:dyDescent="0.3">
      <c r="B58" s="34"/>
      <c r="C58" s="34"/>
      <c r="S58" s="331"/>
      <c r="Z58" s="331"/>
      <c r="AG58" s="331"/>
    </row>
    <row r="59" spans="1:33" x14ac:dyDescent="0.3">
      <c r="B59" s="34"/>
      <c r="C59" s="34"/>
      <c r="S59" s="331"/>
      <c r="Z59" s="331"/>
      <c r="AG59" s="331"/>
    </row>
    <row r="60" spans="1:33" x14ac:dyDescent="0.3">
      <c r="B60" s="34"/>
      <c r="C60" s="34"/>
      <c r="S60" s="331"/>
      <c r="Z60" s="331"/>
      <c r="AG60" s="331"/>
    </row>
    <row r="61" spans="1:33" x14ac:dyDescent="0.3">
      <c r="B61" s="34"/>
      <c r="C61" s="34"/>
      <c r="S61" s="331"/>
      <c r="Z61" s="331"/>
      <c r="AG61" s="331"/>
    </row>
    <row r="62" spans="1:33" x14ac:dyDescent="0.3">
      <c r="B62" s="34"/>
      <c r="C62" s="34"/>
      <c r="S62" s="331"/>
      <c r="Z62" s="331"/>
      <c r="AG62" s="331"/>
    </row>
    <row r="63" spans="1:33" x14ac:dyDescent="0.3">
      <c r="B63" s="34"/>
      <c r="C63" s="34"/>
      <c r="S63" s="331"/>
      <c r="Z63" s="331"/>
      <c r="AG63" s="331"/>
    </row>
    <row r="64" spans="1:33" x14ac:dyDescent="0.3">
      <c r="B64" s="34"/>
      <c r="C64" s="34"/>
      <c r="S64" s="331"/>
      <c r="Z64" s="331"/>
      <c r="AG64" s="331"/>
    </row>
    <row r="65" spans="2:33" x14ac:dyDescent="0.3">
      <c r="B65" s="34"/>
      <c r="C65" s="34"/>
      <c r="S65" s="331"/>
      <c r="Z65" s="331"/>
      <c r="AG65" s="331"/>
    </row>
    <row r="66" spans="2:33" x14ac:dyDescent="0.3">
      <c r="B66" s="34"/>
      <c r="C66" s="34"/>
      <c r="S66" s="331"/>
      <c r="Z66" s="331"/>
      <c r="AG66" s="331"/>
    </row>
    <row r="67" spans="2:33" x14ac:dyDescent="0.3">
      <c r="B67" s="34"/>
      <c r="C67" s="34"/>
      <c r="S67" s="331"/>
      <c r="Z67" s="331"/>
      <c r="AG67" s="331"/>
    </row>
    <row r="68" spans="2:33" x14ac:dyDescent="0.3">
      <c r="B68" s="34"/>
      <c r="C68" s="34"/>
      <c r="S68" s="331"/>
      <c r="Z68" s="331"/>
      <c r="AG68" s="331"/>
    </row>
    <row r="69" spans="2:33" x14ac:dyDescent="0.3">
      <c r="B69" s="34"/>
      <c r="C69" s="34"/>
      <c r="S69" s="331"/>
      <c r="Z69" s="331"/>
      <c r="AG69" s="331"/>
    </row>
    <row r="70" spans="2:33" x14ac:dyDescent="0.3">
      <c r="B70" s="34"/>
      <c r="C70" s="34"/>
      <c r="S70" s="331"/>
      <c r="Z70" s="331"/>
      <c r="AG70" s="331"/>
    </row>
    <row r="71" spans="2:33" x14ac:dyDescent="0.3">
      <c r="B71" s="34"/>
      <c r="C71" s="34"/>
      <c r="S71" s="331"/>
      <c r="Z71" s="331"/>
      <c r="AG71" s="331"/>
    </row>
    <row r="72" spans="2:33" x14ac:dyDescent="0.3">
      <c r="S72" s="331"/>
      <c r="Z72" s="331"/>
      <c r="AG72" s="331"/>
    </row>
    <row r="73" spans="2:33" x14ac:dyDescent="0.3">
      <c r="S73" s="331"/>
      <c r="Z73" s="331"/>
      <c r="AG73" s="331"/>
    </row>
    <row r="74" spans="2:33" x14ac:dyDescent="0.3">
      <c r="B74" s="100"/>
      <c r="C74" s="510"/>
    </row>
    <row r="75" spans="2:33" x14ac:dyDescent="0.3">
      <c r="B75" s="100"/>
      <c r="C75" s="510"/>
    </row>
    <row r="76" spans="2:33" x14ac:dyDescent="0.3">
      <c r="B76" s="100"/>
      <c r="C76" s="510"/>
    </row>
    <row r="77" spans="2:33" x14ac:dyDescent="0.3">
      <c r="B77" s="100"/>
      <c r="C77" s="510"/>
    </row>
    <row r="78" spans="2:33" x14ac:dyDescent="0.3">
      <c r="B78" s="100"/>
      <c r="C78" s="510"/>
      <c r="S78" s="331"/>
      <c r="Z78" s="331"/>
      <c r="AG78" s="331"/>
    </row>
    <row r="79" spans="2:33" x14ac:dyDescent="0.3">
      <c r="B79" s="100"/>
      <c r="C79" s="510"/>
      <c r="S79" s="331"/>
      <c r="Z79" s="331"/>
      <c r="AG79" s="331"/>
    </row>
    <row r="80" spans="2:33" x14ac:dyDescent="0.3">
      <c r="B80" s="100"/>
      <c r="C80" s="510"/>
      <c r="S80" s="331"/>
      <c r="Z80" s="331"/>
      <c r="AG80" s="331"/>
    </row>
    <row r="81" spans="2:33" x14ac:dyDescent="0.3">
      <c r="B81" s="100"/>
      <c r="C81" s="510"/>
      <c r="S81" s="331"/>
      <c r="Z81" s="331"/>
      <c r="AG81" s="331"/>
    </row>
    <row r="82" spans="2:33" x14ac:dyDescent="0.3">
      <c r="B82" s="100"/>
      <c r="C82" s="510"/>
      <c r="S82" s="331"/>
      <c r="Z82" s="331"/>
      <c r="AG82" s="331"/>
    </row>
    <row r="83" spans="2:33" x14ac:dyDescent="0.3">
      <c r="B83" s="100"/>
      <c r="C83" s="510"/>
      <c r="S83" s="331"/>
      <c r="Z83" s="331"/>
      <c r="AG83" s="331"/>
    </row>
    <row r="84" spans="2:33" x14ac:dyDescent="0.3">
      <c r="B84" s="100"/>
      <c r="C84" s="510"/>
      <c r="S84" s="331"/>
      <c r="Z84" s="331"/>
      <c r="AG84" s="331"/>
    </row>
    <row r="85" spans="2:33" x14ac:dyDescent="0.3">
      <c r="B85" s="100"/>
      <c r="C85" s="510"/>
      <c r="S85" s="331"/>
      <c r="Z85" s="331"/>
      <c r="AG85" s="331"/>
    </row>
    <row r="86" spans="2:33" x14ac:dyDescent="0.3">
      <c r="B86" s="100"/>
      <c r="C86" s="510"/>
      <c r="S86" s="331"/>
      <c r="Z86" s="331"/>
      <c r="AG86" s="331"/>
    </row>
    <row r="87" spans="2:33" x14ac:dyDescent="0.3">
      <c r="B87" s="100"/>
      <c r="C87" s="510"/>
      <c r="S87" s="331"/>
      <c r="Z87" s="331"/>
      <c r="AG87" s="331"/>
    </row>
    <row r="88" spans="2:33" x14ac:dyDescent="0.3">
      <c r="B88" s="100"/>
      <c r="C88" s="510"/>
      <c r="S88" s="331"/>
      <c r="Z88" s="331"/>
      <c r="AG88" s="331"/>
    </row>
    <row r="89" spans="2:33" x14ac:dyDescent="0.3">
      <c r="B89" s="100"/>
      <c r="C89" s="510"/>
      <c r="S89" s="331"/>
      <c r="Z89" s="331"/>
      <c r="AG89" s="331"/>
    </row>
    <row r="90" spans="2:33" x14ac:dyDescent="0.3">
      <c r="S90" s="331"/>
      <c r="Z90" s="331"/>
      <c r="AG90" s="331"/>
    </row>
    <row r="91" spans="2:33" x14ac:dyDescent="0.3">
      <c r="S91" s="331"/>
      <c r="Z91" s="331"/>
      <c r="AG91" s="331"/>
    </row>
    <row r="92" spans="2:33" x14ac:dyDescent="0.3">
      <c r="S92" s="331"/>
      <c r="Z92" s="331"/>
      <c r="AG92" s="331"/>
    </row>
    <row r="93" spans="2:33" x14ac:dyDescent="0.3">
      <c r="S93" s="331"/>
      <c r="Z93" s="331"/>
      <c r="AG93" s="331"/>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20" spans="2:8" x14ac:dyDescent="0.3">
      <c r="B120" s="514"/>
      <c r="C120" s="514"/>
      <c r="D120" s="514"/>
      <c r="E120" s="514"/>
      <c r="F120" s="514"/>
      <c r="G120" s="514"/>
      <c r="H120" s="514"/>
    </row>
    <row r="121" spans="2:8" x14ac:dyDescent="0.3">
      <c r="B121" s="513"/>
      <c r="C121" s="513"/>
      <c r="D121" s="513"/>
      <c r="E121" s="513"/>
      <c r="F121" s="513"/>
      <c r="G121" s="513"/>
      <c r="H121" s="513"/>
    </row>
    <row r="122" spans="2:8" x14ac:dyDescent="0.3">
      <c r="B122" s="513"/>
      <c r="C122" s="513"/>
      <c r="D122" s="513"/>
      <c r="E122" s="513"/>
      <c r="F122" s="513"/>
      <c r="G122" s="513"/>
      <c r="H122" s="513"/>
    </row>
    <row r="123" spans="2:8" x14ac:dyDescent="0.3">
      <c r="B123" s="513"/>
      <c r="C123" s="513"/>
      <c r="D123" s="513"/>
      <c r="E123" s="513"/>
      <c r="F123" s="513"/>
      <c r="G123" s="513"/>
      <c r="H123" s="513"/>
    </row>
    <row r="124" spans="2:8" x14ac:dyDescent="0.3">
      <c r="B124" s="513"/>
      <c r="C124" s="513"/>
      <c r="D124" s="513"/>
      <c r="E124" s="513"/>
      <c r="F124" s="513"/>
      <c r="G124" s="513"/>
      <c r="H124" s="513"/>
    </row>
    <row r="125" spans="2:8" x14ac:dyDescent="0.3">
      <c r="B125" s="513"/>
      <c r="C125" s="513"/>
      <c r="D125" s="513"/>
      <c r="E125" s="513"/>
      <c r="F125" s="513"/>
      <c r="G125" s="513"/>
      <c r="H125" s="513"/>
    </row>
    <row r="126" spans="2:8" x14ac:dyDescent="0.3">
      <c r="B126" s="513"/>
      <c r="C126" s="513"/>
      <c r="D126" s="513"/>
      <c r="E126" s="513"/>
      <c r="F126" s="513"/>
      <c r="G126" s="513"/>
      <c r="H126" s="513"/>
    </row>
    <row r="127" spans="2:8" x14ac:dyDescent="0.3">
      <c r="B127" s="513"/>
      <c r="C127" s="513"/>
      <c r="D127" s="513"/>
      <c r="E127" s="513"/>
      <c r="F127" s="513"/>
      <c r="G127" s="513"/>
      <c r="H127" s="513"/>
    </row>
    <row r="128" spans="2:8" x14ac:dyDescent="0.3">
      <c r="B128" s="513"/>
      <c r="C128" s="513"/>
      <c r="D128" s="513"/>
      <c r="E128" s="513"/>
      <c r="F128" s="513"/>
      <c r="G128" s="513"/>
      <c r="H128" s="513"/>
    </row>
    <row r="129" spans="2:8" x14ac:dyDescent="0.3">
      <c r="B129" s="513"/>
      <c r="C129" s="513"/>
      <c r="D129" s="513"/>
      <c r="E129" s="513"/>
      <c r="F129" s="513"/>
      <c r="G129" s="513"/>
      <c r="H129" s="513"/>
    </row>
    <row r="130" spans="2:8" x14ac:dyDescent="0.3">
      <c r="B130" s="513"/>
      <c r="C130" s="513"/>
      <c r="D130" s="513"/>
      <c r="E130" s="513"/>
      <c r="F130" s="513"/>
      <c r="G130" s="513"/>
      <c r="H130" s="513"/>
    </row>
    <row r="131" spans="2:8" x14ac:dyDescent="0.3">
      <c r="B131" s="513"/>
      <c r="C131" s="513"/>
      <c r="D131" s="513"/>
      <c r="E131" s="513"/>
      <c r="F131" s="513"/>
      <c r="G131" s="513"/>
      <c r="H131" s="513"/>
    </row>
    <row r="132" spans="2:8" x14ac:dyDescent="0.3">
      <c r="B132" s="513"/>
      <c r="C132" s="513"/>
      <c r="D132" s="513"/>
      <c r="E132" s="513"/>
      <c r="F132" s="513"/>
      <c r="G132" s="513"/>
      <c r="H132" s="513"/>
    </row>
    <row r="133" spans="2:8" x14ac:dyDescent="0.3">
      <c r="B133" s="513"/>
      <c r="C133" s="513"/>
      <c r="D133" s="513"/>
      <c r="E133" s="513"/>
      <c r="F133" s="513"/>
      <c r="G133" s="513"/>
      <c r="H133" s="513"/>
    </row>
    <row r="134" spans="2:8" x14ac:dyDescent="0.3">
      <c r="B134" s="513"/>
      <c r="C134" s="513"/>
      <c r="D134" s="513"/>
      <c r="E134" s="513"/>
      <c r="F134" s="513"/>
      <c r="G134" s="513"/>
      <c r="H134" s="513"/>
    </row>
    <row r="135" spans="2:8" x14ac:dyDescent="0.3">
      <c r="B135" s="513"/>
      <c r="C135" s="513"/>
      <c r="D135" s="513"/>
      <c r="E135" s="513"/>
      <c r="F135" s="513"/>
      <c r="G135" s="513"/>
      <c r="H135" s="513"/>
    </row>
    <row r="136" spans="2:8" x14ac:dyDescent="0.3">
      <c r="B136" s="513"/>
      <c r="C136" s="513"/>
      <c r="D136" s="513"/>
      <c r="E136" s="513"/>
      <c r="F136" s="513"/>
      <c r="G136" s="513"/>
      <c r="H136" s="513"/>
    </row>
    <row r="137" spans="2:8" x14ac:dyDescent="0.3">
      <c r="B137" s="513"/>
      <c r="C137" s="513"/>
      <c r="D137" s="513"/>
      <c r="E137" s="513"/>
      <c r="F137" s="513"/>
      <c r="G137" s="513"/>
      <c r="H137" s="513"/>
    </row>
    <row r="139" spans="2:8" x14ac:dyDescent="0.3">
      <c r="B139" s="85"/>
      <c r="C139" s="85"/>
      <c r="D139" s="85"/>
      <c r="E139" s="85"/>
      <c r="F139" s="85"/>
      <c r="G139" s="85"/>
      <c r="H139" s="85"/>
    </row>
    <row r="140" spans="2:8" x14ac:dyDescent="0.3">
      <c r="B140" s="513"/>
      <c r="C140" s="513"/>
      <c r="D140" s="513"/>
      <c r="E140" s="513"/>
      <c r="F140" s="513"/>
      <c r="G140" s="513"/>
      <c r="H140" s="513"/>
    </row>
    <row r="141" spans="2:8" x14ac:dyDescent="0.3">
      <c r="B141" s="513"/>
      <c r="C141" s="513"/>
      <c r="D141" s="513"/>
      <c r="E141" s="513"/>
      <c r="F141" s="513"/>
      <c r="G141" s="513"/>
      <c r="H141" s="513"/>
    </row>
    <row r="142" spans="2:8" x14ac:dyDescent="0.3">
      <c r="B142" s="513"/>
      <c r="C142" s="513"/>
      <c r="D142" s="513"/>
      <c r="E142" s="513"/>
      <c r="F142" s="513"/>
      <c r="G142" s="513"/>
      <c r="H142" s="513"/>
    </row>
    <row r="143" spans="2:8" x14ac:dyDescent="0.3">
      <c r="B143" s="513"/>
      <c r="C143" s="513"/>
      <c r="D143" s="513"/>
      <c r="E143" s="513"/>
      <c r="F143" s="513"/>
      <c r="G143" s="513"/>
      <c r="H143" s="513"/>
    </row>
    <row r="144" spans="2:8" x14ac:dyDescent="0.3">
      <c r="B144" s="513"/>
      <c r="C144" s="513"/>
      <c r="D144" s="513"/>
      <c r="E144" s="513"/>
      <c r="F144" s="513"/>
      <c r="G144" s="513"/>
      <c r="H144" s="513"/>
    </row>
    <row r="145" spans="1:8" x14ac:dyDescent="0.3">
      <c r="B145" s="513"/>
      <c r="C145" s="513"/>
      <c r="D145" s="513"/>
      <c r="E145" s="513"/>
      <c r="F145" s="513"/>
      <c r="G145" s="513"/>
      <c r="H145" s="513"/>
    </row>
    <row r="146" spans="1:8" x14ac:dyDescent="0.3">
      <c r="B146" s="513"/>
      <c r="C146" s="513"/>
      <c r="D146" s="513"/>
      <c r="E146" s="513"/>
      <c r="F146" s="513"/>
      <c r="G146" s="513"/>
      <c r="H146" s="513"/>
    </row>
    <row r="147" spans="1:8" x14ac:dyDescent="0.3">
      <c r="B147" s="513"/>
      <c r="C147" s="513"/>
      <c r="D147" s="513"/>
      <c r="E147" s="513"/>
      <c r="F147" s="513"/>
      <c r="G147" s="513"/>
      <c r="H147" s="513"/>
    </row>
    <row r="148" spans="1:8" x14ac:dyDescent="0.3">
      <c r="B148" s="513"/>
      <c r="C148" s="513"/>
      <c r="D148" s="513"/>
      <c r="E148" s="513"/>
      <c r="F148" s="513"/>
      <c r="G148" s="513"/>
      <c r="H148" s="513"/>
    </row>
    <row r="149" spans="1:8" x14ac:dyDescent="0.3">
      <c r="B149" s="513"/>
      <c r="C149" s="513"/>
      <c r="D149" s="513"/>
      <c r="E149" s="513"/>
      <c r="F149" s="513"/>
      <c r="G149" s="513"/>
      <c r="H149" s="513"/>
    </row>
    <row r="150" spans="1:8" x14ac:dyDescent="0.3">
      <c r="B150" s="513"/>
      <c r="C150" s="513"/>
      <c r="D150" s="513"/>
      <c r="E150" s="513"/>
      <c r="F150" s="513"/>
      <c r="G150" s="513"/>
      <c r="H150" s="513"/>
    </row>
    <row r="151" spans="1:8" x14ac:dyDescent="0.3">
      <c r="B151" s="513"/>
      <c r="C151" s="513"/>
      <c r="D151" s="513"/>
      <c r="E151" s="513"/>
      <c r="F151" s="513"/>
      <c r="G151" s="513"/>
      <c r="H151" s="513"/>
    </row>
    <row r="152" spans="1:8" x14ac:dyDescent="0.3">
      <c r="B152" s="513"/>
      <c r="C152" s="513"/>
      <c r="D152" s="513"/>
      <c r="E152" s="513"/>
      <c r="F152" s="513"/>
      <c r="G152" s="513"/>
      <c r="H152" s="513"/>
    </row>
    <row r="153" spans="1:8" x14ac:dyDescent="0.3">
      <c r="B153" s="513"/>
      <c r="C153" s="513"/>
      <c r="D153" s="513"/>
      <c r="E153" s="513"/>
      <c r="F153" s="513"/>
      <c r="G153" s="513"/>
      <c r="H153" s="513"/>
    </row>
    <row r="154" spans="1:8" x14ac:dyDescent="0.3">
      <c r="B154" s="513"/>
      <c r="C154" s="513"/>
      <c r="D154" s="513"/>
      <c r="E154" s="513"/>
      <c r="F154" s="513"/>
      <c r="G154" s="513"/>
      <c r="H154" s="513"/>
    </row>
    <row r="155" spans="1:8" x14ac:dyDescent="0.3">
      <c r="A155" s="9" t="s">
        <v>96</v>
      </c>
      <c r="B155" s="513">
        <f t="shared" ref="B155:H155" si="0">+J40</f>
        <v>3.3310554251961069</v>
      </c>
      <c r="C155" s="513">
        <f t="shared" si="0"/>
        <v>2.9536561578514595</v>
      </c>
      <c r="D155" s="513">
        <f t="shared" si="0"/>
        <v>1.8212012842721934</v>
      </c>
      <c r="E155" s="513">
        <f t="shared" si="0"/>
        <v>1.458974023108587</v>
      </c>
      <c r="F155" s="513">
        <f t="shared" si="0"/>
        <v>1.0905643461657673</v>
      </c>
      <c r="G155" s="513">
        <f t="shared" si="0"/>
        <v>0.48840049039207423</v>
      </c>
      <c r="H155" s="513">
        <f t="shared" si="0"/>
        <v>1.8496578865063309</v>
      </c>
    </row>
    <row r="156" spans="1:8" x14ac:dyDescent="0.3">
      <c r="A156" s="9" t="s">
        <v>6</v>
      </c>
      <c r="B156" s="513">
        <f t="shared" ref="B156:H156" si="1">+J42</f>
        <v>8.3414015335106626</v>
      </c>
      <c r="C156" s="513">
        <f t="shared" si="1"/>
        <v>7.0034667691018644</v>
      </c>
      <c r="D156" s="513">
        <f t="shared" si="1"/>
        <v>5.6975946684649026</v>
      </c>
      <c r="E156" s="513">
        <f t="shared" si="1"/>
        <v>3.3930869135639452</v>
      </c>
      <c r="F156" s="513">
        <f t="shared" si="1"/>
        <v>2.6973487206286508</v>
      </c>
      <c r="G156" s="513">
        <f t="shared" si="1"/>
        <v>1.9734791884118783</v>
      </c>
      <c r="H156" s="513">
        <f t="shared" si="1"/>
        <v>3.2077197782947695</v>
      </c>
    </row>
    <row r="158" spans="1:8" x14ac:dyDescent="0.3">
      <c r="B158" s="514">
        <f t="shared" ref="B158:H158" si="2">+Q8</f>
        <v>2006</v>
      </c>
      <c r="C158" s="514">
        <f t="shared" si="2"/>
        <v>2009</v>
      </c>
      <c r="D158" s="514">
        <f t="shared" si="2"/>
        <v>2011</v>
      </c>
      <c r="E158" s="514">
        <f t="shared" si="2"/>
        <v>2013</v>
      </c>
      <c r="F158" s="514">
        <f t="shared" si="2"/>
        <v>2015</v>
      </c>
      <c r="G158" s="514">
        <f t="shared" si="2"/>
        <v>2017</v>
      </c>
      <c r="H158" s="514">
        <f t="shared" si="2"/>
        <v>2020</v>
      </c>
    </row>
    <row r="159" spans="1:8" x14ac:dyDescent="0.3">
      <c r="A159" s="9" t="s">
        <v>109</v>
      </c>
      <c r="B159" s="513">
        <f t="shared" ref="B159:H159" si="3">+Q10</f>
        <v>5.1576249635496296</v>
      </c>
      <c r="C159" s="513">
        <f t="shared" si="3"/>
        <v>2.5701898960319101</v>
      </c>
      <c r="D159" s="513">
        <f t="shared" si="3"/>
        <v>2.209515736613934</v>
      </c>
      <c r="E159" s="513">
        <f t="shared" si="3"/>
        <v>1.4027856015303162</v>
      </c>
      <c r="F159" s="513">
        <f t="shared" si="3"/>
        <v>0.98456889757346078</v>
      </c>
      <c r="G159" s="513">
        <f t="shared" si="3"/>
        <v>0.72909538058726742</v>
      </c>
      <c r="H159" s="513">
        <f t="shared" si="3"/>
        <v>2.4954041196981405</v>
      </c>
    </row>
    <row r="160" spans="1:8" x14ac:dyDescent="0.3">
      <c r="A160" s="9" t="s">
        <v>97</v>
      </c>
      <c r="B160" s="513">
        <f t="shared" ref="B160:H160" si="4">+Q12</f>
        <v>3.3928764513945198</v>
      </c>
      <c r="C160" s="513">
        <f t="shared" si="4"/>
        <v>2.7500149153404987</v>
      </c>
      <c r="D160" s="513">
        <f t="shared" si="4"/>
        <v>1.870053360161674</v>
      </c>
      <c r="E160" s="513">
        <f t="shared" si="4"/>
        <v>0.81518888857613236</v>
      </c>
      <c r="F160" s="513">
        <f t="shared" si="4"/>
        <v>0.68227462645867454</v>
      </c>
      <c r="G160" s="513">
        <f t="shared" si="4"/>
        <v>1.008987680689541</v>
      </c>
      <c r="H160" s="513">
        <f t="shared" si="4"/>
        <v>3.3951392945488297</v>
      </c>
    </row>
    <row r="161" spans="1:8" x14ac:dyDescent="0.3">
      <c r="A161" s="9" t="s">
        <v>98</v>
      </c>
      <c r="B161" s="513">
        <f t="shared" ref="B161:H161" si="5">+Q14</f>
        <v>1.1183583980925089</v>
      </c>
      <c r="C161" s="513">
        <f t="shared" si="5"/>
        <v>1.0890506411701619</v>
      </c>
      <c r="D161" s="513">
        <f t="shared" si="5"/>
        <v>0.74341054394773265</v>
      </c>
      <c r="E161" s="513">
        <f t="shared" si="5"/>
        <v>0.4739182528963875</v>
      </c>
      <c r="F161" s="513">
        <f t="shared" si="5"/>
        <v>0.50470645753923005</v>
      </c>
      <c r="G161" s="513">
        <f t="shared" si="5"/>
        <v>0.69611701445921403</v>
      </c>
      <c r="H161" s="513">
        <f t="shared" si="5"/>
        <v>2.2808575350357128</v>
      </c>
    </row>
    <row r="162" spans="1:8" x14ac:dyDescent="0.3">
      <c r="A162" s="9" t="s">
        <v>99</v>
      </c>
      <c r="B162" s="513">
        <f t="shared" ref="B162:H162" si="6">+Q16</f>
        <v>2.9440002654461654</v>
      </c>
      <c r="C162" s="513">
        <f t="shared" si="6"/>
        <v>3.8468825106912385</v>
      </c>
      <c r="D162" s="513">
        <f t="shared" si="6"/>
        <v>1.7737000599168975</v>
      </c>
      <c r="E162" s="513">
        <f t="shared" si="6"/>
        <v>0.7731071873987887</v>
      </c>
      <c r="F162" s="513">
        <f t="shared" si="6"/>
        <v>0.58231005455941687</v>
      </c>
      <c r="G162" s="513">
        <f t="shared" si="6"/>
        <v>0.81482757923320814</v>
      </c>
      <c r="H162" s="513">
        <f t="shared" si="6"/>
        <v>1.8131025520244259</v>
      </c>
    </row>
    <row r="163" spans="1:8" x14ac:dyDescent="0.3">
      <c r="A163" s="9" t="s">
        <v>100</v>
      </c>
      <c r="B163" s="513">
        <f t="shared" ref="B163:H163" si="7">+Q18</f>
        <v>4.6884244794770558</v>
      </c>
      <c r="C163" s="513">
        <f t="shared" si="7"/>
        <v>3.9801133441430805</v>
      </c>
      <c r="D163" s="513">
        <f t="shared" si="7"/>
        <v>2.9836664542877736</v>
      </c>
      <c r="E163" s="513">
        <f t="shared" si="7"/>
        <v>1.6449742488393055</v>
      </c>
      <c r="F163" s="513">
        <f t="shared" si="7"/>
        <v>1.3232694456734795</v>
      </c>
      <c r="G163" s="513">
        <f t="shared" si="7"/>
        <v>0.88759354273273905</v>
      </c>
      <c r="H163" s="513">
        <f t="shared" si="7"/>
        <v>1.6933547195564835</v>
      </c>
    </row>
    <row r="164" spans="1:8" x14ac:dyDescent="0.3">
      <c r="A164" s="9" t="s">
        <v>101</v>
      </c>
      <c r="B164" s="513">
        <f t="shared" ref="B164:H164" si="8">+Q20</f>
        <v>3.4998341674097238</v>
      </c>
      <c r="C164" s="513">
        <f t="shared" si="8"/>
        <v>3.0191833968717172</v>
      </c>
      <c r="D164" s="513">
        <f t="shared" si="8"/>
        <v>2.6668199637731007</v>
      </c>
      <c r="E164" s="513">
        <f t="shared" si="8"/>
        <v>1.4970351668432016</v>
      </c>
      <c r="F164" s="513">
        <f t="shared" si="8"/>
        <v>0.9755722829079615</v>
      </c>
      <c r="G164" s="513">
        <f t="shared" si="8"/>
        <v>0.69237698510755386</v>
      </c>
      <c r="H164" s="513">
        <f t="shared" si="8"/>
        <v>2.1031145340372763</v>
      </c>
    </row>
    <row r="165" spans="1:8" x14ac:dyDescent="0.3">
      <c r="A165" s="9" t="s">
        <v>50</v>
      </c>
      <c r="B165" s="513">
        <f t="shared" ref="B165:H165" si="9">+Q22</f>
        <v>2.2941479398204434</v>
      </c>
      <c r="C165" s="513">
        <f t="shared" si="9"/>
        <v>2.0828250202234373</v>
      </c>
      <c r="D165" s="513">
        <f t="shared" si="9"/>
        <v>1.5467379644997477</v>
      </c>
      <c r="E165" s="513">
        <f t="shared" si="9"/>
        <v>0.90195184487509272</v>
      </c>
      <c r="F165" s="513">
        <f t="shared" si="9"/>
        <v>0.73946159984441107</v>
      </c>
      <c r="G165" s="513">
        <f t="shared" si="9"/>
        <v>0.64851526748397736</v>
      </c>
      <c r="H165" s="513">
        <f t="shared" si="9"/>
        <v>1.6633856142336121</v>
      </c>
    </row>
    <row r="166" spans="1:8" x14ac:dyDescent="0.3">
      <c r="A166" s="9" t="s">
        <v>102</v>
      </c>
      <c r="B166" s="513">
        <f t="shared" ref="B166:H166" si="10">+Q24</f>
        <v>3.5967808844220772</v>
      </c>
      <c r="C166" s="513">
        <f t="shared" si="10"/>
        <v>2.8006517949493248</v>
      </c>
      <c r="D166" s="513">
        <f t="shared" si="10"/>
        <v>1.9375568762260174</v>
      </c>
      <c r="E166" s="513">
        <f t="shared" si="10"/>
        <v>1.5124425754806738</v>
      </c>
      <c r="F166" s="513">
        <f t="shared" si="10"/>
        <v>1.2469076261125895</v>
      </c>
      <c r="G166" s="513">
        <f t="shared" si="10"/>
        <v>0.91095832065543825</v>
      </c>
      <c r="H166" s="513">
        <f t="shared" si="10"/>
        <v>1.6329595653245377</v>
      </c>
    </row>
    <row r="167" spans="1:8" x14ac:dyDescent="0.3">
      <c r="A167" s="9" t="s">
        <v>103</v>
      </c>
      <c r="B167" s="513">
        <f t="shared" ref="B167:H167" si="11">+Q26</f>
        <v>6.8091417225691977</v>
      </c>
      <c r="C167" s="513">
        <f t="shared" si="11"/>
        <v>5.1886860061058018</v>
      </c>
      <c r="D167" s="513">
        <f t="shared" si="11"/>
        <v>3.6790401415141227</v>
      </c>
      <c r="E167" s="513">
        <f t="shared" si="11"/>
        <v>2.025898207112744</v>
      </c>
      <c r="F167" s="513">
        <f t="shared" si="11"/>
        <v>1.7163267526119967</v>
      </c>
      <c r="G167" s="513">
        <f t="shared" si="11"/>
        <v>1.1662868136452993</v>
      </c>
      <c r="H167" s="513">
        <f t="shared" si="11"/>
        <v>1.7781826463455805</v>
      </c>
    </row>
    <row r="168" spans="1:8" x14ac:dyDescent="0.3">
      <c r="A168" s="9" t="s">
        <v>111</v>
      </c>
      <c r="B168" s="513" t="s">
        <v>245</v>
      </c>
      <c r="C168" s="513" t="s">
        <v>245</v>
      </c>
      <c r="D168" s="513" t="s">
        <v>245</v>
      </c>
      <c r="E168" s="513" t="s">
        <v>245</v>
      </c>
      <c r="F168" s="513" t="s">
        <v>245</v>
      </c>
      <c r="G168" s="513">
        <f>+V28</f>
        <v>1.632024659432372</v>
      </c>
      <c r="H168" s="513">
        <f>+W28</f>
        <v>1.8186572353386148</v>
      </c>
    </row>
    <row r="169" spans="1:8" x14ac:dyDescent="0.3">
      <c r="A169" s="9" t="s">
        <v>104</v>
      </c>
      <c r="B169" s="513">
        <f t="shared" ref="B169:H169" si="12">+Q30</f>
        <v>6.383974923727723</v>
      </c>
      <c r="C169" s="513">
        <f t="shared" si="12"/>
        <v>4.7636137919320038</v>
      </c>
      <c r="D169" s="513">
        <f t="shared" si="12"/>
        <v>3.9439881253150779</v>
      </c>
      <c r="E169" s="513">
        <f t="shared" si="12"/>
        <v>2.4600556757837668</v>
      </c>
      <c r="F169" s="513">
        <f t="shared" si="12"/>
        <v>1.921439486306203</v>
      </c>
      <c r="G169" s="513">
        <f t="shared" si="12"/>
        <v>1.3626720634589933</v>
      </c>
      <c r="H169" s="513">
        <f t="shared" si="12"/>
        <v>1.8521725191360239</v>
      </c>
    </row>
    <row r="170" spans="1:8" x14ac:dyDescent="0.3">
      <c r="A170" s="9" t="s">
        <v>105</v>
      </c>
      <c r="B170" s="513">
        <f t="shared" ref="B170:H170" si="13">+Q32</f>
        <v>7.9849492276244511</v>
      </c>
      <c r="C170" s="513">
        <f t="shared" si="13"/>
        <v>8.1057758556197879</v>
      </c>
      <c r="D170" s="513">
        <f t="shared" si="13"/>
        <v>5.8934046049240347</v>
      </c>
      <c r="E170" s="513">
        <f t="shared" si="13"/>
        <v>3.0540561546601799</v>
      </c>
      <c r="F170" s="513">
        <f t="shared" si="13"/>
        <v>2.2686187229327857</v>
      </c>
      <c r="G170" s="513">
        <f t="shared" si="13"/>
        <v>1.4999884426897874</v>
      </c>
      <c r="H170" s="513">
        <f t="shared" si="13"/>
        <v>1.9674007267690692</v>
      </c>
    </row>
    <row r="171" spans="1:8" x14ac:dyDescent="0.3">
      <c r="A171" s="9" t="s">
        <v>108</v>
      </c>
      <c r="B171" s="513">
        <f t="shared" ref="B171:H171" si="14">+Q34</f>
        <v>6.1324998678192895</v>
      </c>
      <c r="C171" s="513">
        <f t="shared" si="14"/>
        <v>5.0639621765605041</v>
      </c>
      <c r="D171" s="513">
        <f t="shared" si="14"/>
        <v>3.3637057332597635</v>
      </c>
      <c r="E171" s="513">
        <f t="shared" si="14"/>
        <v>2.3021175486362258</v>
      </c>
      <c r="F171" s="513">
        <f t="shared" si="14"/>
        <v>1.4429276170260572</v>
      </c>
      <c r="G171" s="513">
        <f t="shared" si="14"/>
        <v>0.99403932013888363</v>
      </c>
      <c r="H171" s="513">
        <f t="shared" si="14"/>
        <v>1.8558092289224091</v>
      </c>
    </row>
    <row r="172" spans="1:8" x14ac:dyDescent="0.3">
      <c r="A172" s="9" t="s">
        <v>106</v>
      </c>
      <c r="B172" s="513">
        <f t="shared" ref="B172:H172" si="15">+Q36</f>
        <v>3.6312452517097147</v>
      </c>
      <c r="C172" s="513">
        <f t="shared" si="15"/>
        <v>2.9878388371959272</v>
      </c>
      <c r="D172" s="513">
        <f t="shared" si="15"/>
        <v>2.8077737858730729</v>
      </c>
      <c r="E172" s="513">
        <f t="shared" si="15"/>
        <v>1.7156464536920606</v>
      </c>
      <c r="F172" s="513">
        <f t="shared" si="15"/>
        <v>1.6880565300301738</v>
      </c>
      <c r="G172" s="513">
        <f t="shared" si="15"/>
        <v>1.1892559013723043</v>
      </c>
      <c r="H172" s="513">
        <f t="shared" si="15"/>
        <v>1.744942323891542</v>
      </c>
    </row>
    <row r="173" spans="1:8" x14ac:dyDescent="0.3">
      <c r="A173" s="9" t="s">
        <v>107</v>
      </c>
      <c r="B173" s="513">
        <f t="shared" ref="B173:H173" si="16">+Q38</f>
        <v>2.5733018625725856</v>
      </c>
      <c r="C173" s="513">
        <f t="shared" si="16"/>
        <v>2.6070990165942378</v>
      </c>
      <c r="D173" s="513">
        <f t="shared" si="16"/>
        <v>1.2155629614458177</v>
      </c>
      <c r="E173" s="513">
        <f t="shared" si="16"/>
        <v>0.64842684536640061</v>
      </c>
      <c r="F173" s="513">
        <f t="shared" si="16"/>
        <v>0.64468468593723738</v>
      </c>
      <c r="G173" s="513">
        <f t="shared" si="16"/>
        <v>0.2548059435289623</v>
      </c>
      <c r="H173" s="513">
        <f t="shared" si="16"/>
        <v>1.2964756995365989</v>
      </c>
    </row>
    <row r="174" spans="1:8" x14ac:dyDescent="0.3">
      <c r="A174" s="9" t="s">
        <v>96</v>
      </c>
      <c r="B174" s="513">
        <f t="shared" ref="B174:H174" si="17">+Q40</f>
        <v>1.6008240510889462</v>
      </c>
      <c r="C174" s="513">
        <f t="shared" si="17"/>
        <v>1.5068555063769262</v>
      </c>
      <c r="D174" s="513">
        <f t="shared" si="17"/>
        <v>0.99992177653928715</v>
      </c>
      <c r="E174" s="513">
        <f t="shared" si="17"/>
        <v>0.66495744683230495</v>
      </c>
      <c r="F174" s="513">
        <f t="shared" si="17"/>
        <v>0.59827176822239303</v>
      </c>
      <c r="G174" s="513">
        <f t="shared" si="17"/>
        <v>0.26051354765311763</v>
      </c>
      <c r="H174" s="513">
        <f t="shared" si="17"/>
        <v>1.1691063641052202</v>
      </c>
    </row>
    <row r="175" spans="1:8" x14ac:dyDescent="0.3">
      <c r="A175" s="9" t="s">
        <v>6</v>
      </c>
      <c r="B175" s="513">
        <f t="shared" ref="B175:H175" si="18">+Q42</f>
        <v>3.8549568182029912</v>
      </c>
      <c r="C175" s="513">
        <f t="shared" si="18"/>
        <v>3.2890153586160422</v>
      </c>
      <c r="D175" s="513">
        <f t="shared" si="18"/>
        <v>2.4975260574523612</v>
      </c>
      <c r="E175" s="513">
        <f t="shared" si="18"/>
        <v>1.4576726817123851</v>
      </c>
      <c r="F175" s="513">
        <f t="shared" si="18"/>
        <v>1.1582210827475137</v>
      </c>
      <c r="G175" s="513">
        <f t="shared" si="18"/>
        <v>0.89205015993373804</v>
      </c>
      <c r="H175" s="513">
        <f t="shared" si="18"/>
        <v>1.818192980405434</v>
      </c>
    </row>
  </sheetData>
  <mergeCells count="17">
    <mergeCell ref="A52:W52"/>
    <mergeCell ref="A53:W53"/>
    <mergeCell ref="A54:I54"/>
    <mergeCell ref="A55:I55"/>
    <mergeCell ref="A3:W3"/>
    <mergeCell ref="A4:W4"/>
    <mergeCell ref="A5:W5"/>
    <mergeCell ref="A51:W51"/>
    <mergeCell ref="A47:W47"/>
    <mergeCell ref="A48:W48"/>
    <mergeCell ref="A49:W49"/>
    <mergeCell ref="A50:W50"/>
    <mergeCell ref="C7:I7"/>
    <mergeCell ref="J7:P7"/>
    <mergeCell ref="Q7:W7"/>
    <mergeCell ref="A45:W45"/>
    <mergeCell ref="A46:W46"/>
  </mergeCells>
  <conditionalFormatting sqref="S58:S73">
    <cfRule type="cellIs" dxfId="75" priority="7" operator="greaterThan">
      <formula>1.96</formula>
    </cfRule>
  </conditionalFormatting>
  <conditionalFormatting sqref="Z58:Z73">
    <cfRule type="cellIs" dxfId="74" priority="6" operator="greaterThan">
      <formula>1.96</formula>
    </cfRule>
  </conditionalFormatting>
  <conditionalFormatting sqref="AG58:AG73">
    <cfRule type="cellIs" dxfId="73" priority="5" operator="greaterThan">
      <formula>1.96</formula>
    </cfRule>
  </conditionalFormatting>
  <conditionalFormatting sqref="S78:S93">
    <cfRule type="cellIs" dxfId="72" priority="4" operator="greaterThan">
      <formula>1.96</formula>
    </cfRule>
  </conditionalFormatting>
  <conditionalFormatting sqref="Z78:Z93">
    <cfRule type="cellIs" dxfId="71" priority="3" operator="greaterThan">
      <formula>1.96</formula>
    </cfRule>
  </conditionalFormatting>
  <conditionalFormatting sqref="AG78:AG93">
    <cfRule type="cellIs" dxfId="70" priority="2" operator="greaterThan">
      <formula>1.96</formula>
    </cfRule>
  </conditionalFormatting>
  <conditionalFormatting sqref="C54:C55">
    <cfRule type="cellIs" dxfId="69" priority="1" operator="greaterThan">
      <formula>1.96</formula>
    </cfRule>
  </conditionalFormatting>
  <hyperlinks>
    <hyperlink ref="A1" location="Indice!A1" display="Indice" xr:uid="{86321A07-E5CB-40BE-8253-C6FCBD1EA11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45"/>
  <dimension ref="A1:AG175"/>
  <sheetViews>
    <sheetView workbookViewId="0">
      <selection activeCell="A52" sqref="A52:W52"/>
    </sheetView>
  </sheetViews>
  <sheetFormatPr baseColWidth="10" defaultColWidth="11.5546875" defaultRowHeight="13.8" x14ac:dyDescent="0.3"/>
  <cols>
    <col min="1" max="1" width="15.44140625" style="9" customWidth="1"/>
    <col min="2" max="2" width="12.5546875" style="9" customWidth="1"/>
    <col min="3" max="8" width="9.6640625" style="9" customWidth="1"/>
    <col min="9" max="9" width="9.6640625" style="331" customWidth="1"/>
    <col min="10" max="15" width="9.6640625" style="9" customWidth="1"/>
    <col min="16" max="16" width="9.6640625" style="331" customWidth="1"/>
    <col min="17" max="21" width="9.6640625" style="9" customWidth="1"/>
    <col min="22" max="22" width="9.6640625" style="331" customWidth="1"/>
    <col min="23" max="23" width="9.6640625" style="9" customWidth="1"/>
    <col min="24" max="16384" width="11.5546875" style="9"/>
  </cols>
  <sheetData>
    <row r="1" spans="1:23" s="331" customFormat="1" x14ac:dyDescent="0.3">
      <c r="A1" s="548" t="s">
        <v>257</v>
      </c>
    </row>
    <row r="2" spans="1:23" x14ac:dyDescent="0.3">
      <c r="A2" s="10"/>
      <c r="B2" s="10"/>
      <c r="C2" s="10"/>
    </row>
    <row r="3" spans="1:23" x14ac:dyDescent="0.3">
      <c r="A3" s="668" t="s">
        <v>175</v>
      </c>
      <c r="B3" s="668"/>
      <c r="C3" s="668"/>
      <c r="D3" s="668"/>
      <c r="E3" s="668"/>
      <c r="F3" s="668"/>
      <c r="G3" s="668"/>
      <c r="H3" s="668"/>
      <c r="I3" s="668"/>
      <c r="J3" s="668"/>
      <c r="K3" s="668"/>
      <c r="L3" s="668"/>
      <c r="M3" s="668"/>
      <c r="N3" s="668"/>
      <c r="O3" s="668"/>
      <c r="P3" s="668"/>
      <c r="Q3" s="668"/>
      <c r="R3" s="668"/>
      <c r="S3" s="668"/>
      <c r="T3" s="668"/>
      <c r="U3" s="668"/>
      <c r="V3" s="668"/>
      <c r="W3" s="668"/>
    </row>
    <row r="4" spans="1:23" x14ac:dyDescent="0.3">
      <c r="A4" s="668" t="s">
        <v>243</v>
      </c>
      <c r="B4" s="668"/>
      <c r="C4" s="668"/>
      <c r="D4" s="668"/>
      <c r="E4" s="668"/>
      <c r="F4" s="668"/>
      <c r="G4" s="668"/>
      <c r="H4" s="668"/>
      <c r="I4" s="668"/>
      <c r="J4" s="668"/>
      <c r="K4" s="668"/>
      <c r="L4" s="668"/>
      <c r="M4" s="668"/>
      <c r="N4" s="668"/>
      <c r="O4" s="668"/>
      <c r="P4" s="668"/>
      <c r="Q4" s="668"/>
      <c r="R4" s="668"/>
      <c r="S4" s="668"/>
      <c r="T4" s="668"/>
      <c r="U4" s="668"/>
      <c r="V4" s="668"/>
      <c r="W4" s="668"/>
    </row>
    <row r="5" spans="1:23" x14ac:dyDescent="0.3">
      <c r="A5" s="669" t="s">
        <v>61</v>
      </c>
      <c r="B5" s="669"/>
      <c r="C5" s="669"/>
      <c r="D5" s="669"/>
      <c r="E5" s="669"/>
      <c r="F5" s="669"/>
      <c r="G5" s="669"/>
      <c r="H5" s="669"/>
      <c r="I5" s="669"/>
      <c r="J5" s="669"/>
      <c r="K5" s="669"/>
      <c r="L5" s="669"/>
      <c r="M5" s="669"/>
      <c r="N5" s="669"/>
      <c r="O5" s="669"/>
      <c r="P5" s="669"/>
      <c r="Q5" s="669"/>
      <c r="R5" s="669"/>
      <c r="S5" s="669"/>
      <c r="T5" s="669"/>
      <c r="U5" s="669"/>
      <c r="V5" s="669"/>
      <c r="W5" s="669"/>
    </row>
    <row r="6" spans="1:23" x14ac:dyDescent="0.3">
      <c r="A6" s="137"/>
      <c r="B6" s="137"/>
      <c r="C6" s="137"/>
      <c r="D6" s="137"/>
      <c r="E6" s="137"/>
      <c r="F6" s="66"/>
      <c r="G6" s="66"/>
      <c r="H6" s="66"/>
      <c r="I6" s="66"/>
      <c r="J6" s="66"/>
      <c r="K6" s="66"/>
      <c r="L6" s="66"/>
      <c r="M6" s="66"/>
    </row>
    <row r="7" spans="1:23" x14ac:dyDescent="0.3">
      <c r="A7" s="129" t="s">
        <v>3</v>
      </c>
      <c r="B7" s="112"/>
      <c r="C7" s="654" t="s">
        <v>30</v>
      </c>
      <c r="D7" s="654"/>
      <c r="E7" s="654"/>
      <c r="F7" s="654"/>
      <c r="G7" s="654"/>
      <c r="H7" s="654"/>
      <c r="I7" s="484"/>
      <c r="J7" s="654" t="s">
        <v>28</v>
      </c>
      <c r="K7" s="654"/>
      <c r="L7" s="654"/>
      <c r="M7" s="654"/>
      <c r="N7" s="654"/>
      <c r="O7" s="654"/>
      <c r="P7" s="484"/>
      <c r="Q7" s="654" t="s">
        <v>29</v>
      </c>
      <c r="R7" s="654"/>
      <c r="S7" s="654"/>
      <c r="T7" s="654"/>
      <c r="U7" s="654"/>
      <c r="V7" s="654"/>
      <c r="W7" s="655"/>
    </row>
    <row r="8" spans="1:23" x14ac:dyDescent="0.3">
      <c r="A8" s="126"/>
      <c r="B8" s="113"/>
      <c r="C8" s="113">
        <v>2006</v>
      </c>
      <c r="D8" s="127">
        <v>2009</v>
      </c>
      <c r="E8" s="127">
        <v>2011</v>
      </c>
      <c r="F8" s="127">
        <v>2013</v>
      </c>
      <c r="G8" s="127">
        <v>2015</v>
      </c>
      <c r="H8" s="127">
        <v>2017</v>
      </c>
      <c r="I8" s="127">
        <v>2020</v>
      </c>
      <c r="J8" s="113">
        <v>2006</v>
      </c>
      <c r="K8" s="127">
        <v>2009</v>
      </c>
      <c r="L8" s="127">
        <v>2011</v>
      </c>
      <c r="M8" s="127">
        <v>2013</v>
      </c>
      <c r="N8" s="127">
        <v>2015</v>
      </c>
      <c r="O8" s="127">
        <v>2017</v>
      </c>
      <c r="P8" s="127">
        <v>2020</v>
      </c>
      <c r="Q8" s="113">
        <v>2006</v>
      </c>
      <c r="R8" s="127">
        <v>2009</v>
      </c>
      <c r="S8" s="127">
        <v>2011</v>
      </c>
      <c r="T8" s="127">
        <v>2013</v>
      </c>
      <c r="U8" s="113">
        <v>2015</v>
      </c>
      <c r="V8" s="113">
        <v>2017</v>
      </c>
      <c r="W8" s="182">
        <v>2020</v>
      </c>
    </row>
    <row r="9" spans="1:23" x14ac:dyDescent="0.3">
      <c r="A9" s="117"/>
      <c r="B9" s="112"/>
      <c r="C9" s="63"/>
      <c r="D9" s="329"/>
      <c r="E9" s="329"/>
      <c r="F9" s="329"/>
      <c r="G9" s="329"/>
      <c r="H9" s="329"/>
      <c r="I9" s="585"/>
      <c r="J9" s="129"/>
      <c r="K9" s="329"/>
      <c r="L9" s="329"/>
      <c r="M9" s="329"/>
      <c r="N9" s="329"/>
      <c r="O9" s="329"/>
      <c r="P9" s="585"/>
      <c r="Q9" s="129"/>
      <c r="R9" s="329"/>
      <c r="S9" s="329"/>
      <c r="T9" s="329"/>
      <c r="U9" s="63"/>
      <c r="V9" s="63"/>
      <c r="W9" s="153"/>
    </row>
    <row r="10" spans="1:23" x14ac:dyDescent="0.3">
      <c r="A10" s="105" t="s">
        <v>109</v>
      </c>
      <c r="B10" s="22" t="s">
        <v>88</v>
      </c>
      <c r="C10" s="232">
        <v>11.849564260935781</v>
      </c>
      <c r="D10" s="232">
        <v>6.9485261376792229</v>
      </c>
      <c r="E10" s="232">
        <v>6.1288266617323544</v>
      </c>
      <c r="F10" s="232">
        <v>3.8105066783098813</v>
      </c>
      <c r="G10" s="233">
        <v>1.7180345530801493</v>
      </c>
      <c r="H10" s="30">
        <v>2.1880925293894578</v>
      </c>
      <c r="I10" s="120">
        <v>5.788737320741518</v>
      </c>
      <c r="J10" s="231">
        <v>4.4882684451707444</v>
      </c>
      <c r="K10" s="232">
        <v>2.1169799332723467</v>
      </c>
      <c r="L10" s="232">
        <v>1.6967532508800878</v>
      </c>
      <c r="M10" s="232">
        <v>1.1045231037174901</v>
      </c>
      <c r="N10" s="233">
        <v>0.86385868391501575</v>
      </c>
      <c r="O10" s="30">
        <v>0.55621971086202371</v>
      </c>
      <c r="P10" s="120">
        <v>2.3002585547967751</v>
      </c>
      <c r="Q10" s="231">
        <v>2.577718371199174</v>
      </c>
      <c r="R10" s="232">
        <v>0.96731612715559767</v>
      </c>
      <c r="S10" s="232">
        <v>0.91266751474770891</v>
      </c>
      <c r="T10" s="232">
        <v>0.56183695701019765</v>
      </c>
      <c r="U10" s="233">
        <v>0.53990387363812486</v>
      </c>
      <c r="V10" s="233">
        <v>0.28927151698597059</v>
      </c>
      <c r="W10" s="459">
        <v>1.5174566388033675</v>
      </c>
    </row>
    <row r="11" spans="1:23" x14ac:dyDescent="0.3">
      <c r="A11" s="105"/>
      <c r="B11" s="22" t="s">
        <v>89</v>
      </c>
      <c r="C11" s="232">
        <v>2.5644443141315563</v>
      </c>
      <c r="D11" s="232">
        <v>1.1988439709128542</v>
      </c>
      <c r="E11" s="232">
        <v>0.64272747919512396</v>
      </c>
      <c r="F11" s="232">
        <v>0.5274976893947585</v>
      </c>
      <c r="G11" s="233">
        <v>0.56775716141079968</v>
      </c>
      <c r="H11" s="30">
        <v>0.33992386140092345</v>
      </c>
      <c r="I11" s="120">
        <v>0.52162282367535417</v>
      </c>
      <c r="J11" s="231">
        <v>0.8909418255261049</v>
      </c>
      <c r="K11" s="232">
        <v>0.45270512026301285</v>
      </c>
      <c r="L11" s="232">
        <v>0.43184617598029773</v>
      </c>
      <c r="M11" s="232">
        <v>0.16663222275475328</v>
      </c>
      <c r="N11" s="233">
        <v>0.3196379383522453</v>
      </c>
      <c r="O11" s="30">
        <v>0.12119279812000082</v>
      </c>
      <c r="P11" s="120">
        <v>0.28375522380437196</v>
      </c>
      <c r="Q11" s="231">
        <v>0.68533010432008756</v>
      </c>
      <c r="R11" s="232">
        <v>0.25197393315242839</v>
      </c>
      <c r="S11" s="232">
        <v>0.38552994235638893</v>
      </c>
      <c r="T11" s="232">
        <v>9.6821135469128586E-2</v>
      </c>
      <c r="U11" s="233">
        <v>0.20985040942556396</v>
      </c>
      <c r="V11" s="233">
        <v>9.8663672311743042E-2</v>
      </c>
      <c r="W11" s="459">
        <v>0.22926577936567835</v>
      </c>
    </row>
    <row r="12" spans="1:23" x14ac:dyDescent="0.3">
      <c r="A12" s="105" t="s">
        <v>97</v>
      </c>
      <c r="B12" s="22" t="s">
        <v>88</v>
      </c>
      <c r="C12" s="232">
        <v>8.9342814174538976</v>
      </c>
      <c r="D12" s="232">
        <v>7.2846646865718307</v>
      </c>
      <c r="E12" s="232">
        <v>5.5247534468377406</v>
      </c>
      <c r="F12" s="232">
        <v>1.989709966762282</v>
      </c>
      <c r="G12" s="233">
        <v>2.1171343295913414</v>
      </c>
      <c r="H12" s="30">
        <v>1.8883847459814738</v>
      </c>
      <c r="I12" s="120">
        <v>6.327442285118039</v>
      </c>
      <c r="J12" s="231">
        <v>2.9210867747476397</v>
      </c>
      <c r="K12" s="232">
        <v>2.1844734326805924</v>
      </c>
      <c r="L12" s="232">
        <v>1.397230472630433</v>
      </c>
      <c r="M12" s="232">
        <v>0.60309268706961516</v>
      </c>
      <c r="N12" s="233">
        <v>0.51340069192687832</v>
      </c>
      <c r="O12" s="30">
        <v>0.82174469648186099</v>
      </c>
      <c r="P12" s="120">
        <v>3.1794925497022937</v>
      </c>
      <c r="Q12" s="231">
        <v>1.5597763794081514</v>
      </c>
      <c r="R12" s="232">
        <v>1.1010955761934311</v>
      </c>
      <c r="S12" s="232">
        <v>0.65750033314869583</v>
      </c>
      <c r="T12" s="232">
        <v>0.31622274143080942</v>
      </c>
      <c r="U12" s="233">
        <v>0.25034342639704149</v>
      </c>
      <c r="V12" s="233">
        <v>0.63829068069955952</v>
      </c>
      <c r="W12" s="459">
        <v>2.4169586784472905</v>
      </c>
    </row>
    <row r="13" spans="1:23" x14ac:dyDescent="0.3">
      <c r="A13" s="105"/>
      <c r="B13" s="22" t="s">
        <v>89</v>
      </c>
      <c r="C13" s="232">
        <v>1.4741909787211565</v>
      </c>
      <c r="D13" s="232">
        <v>1.0055109894048013</v>
      </c>
      <c r="E13" s="232">
        <v>0.57027365683071396</v>
      </c>
      <c r="F13" s="232">
        <v>0.31635746296316336</v>
      </c>
      <c r="G13" s="233">
        <v>0.43061274560652324</v>
      </c>
      <c r="H13" s="30">
        <v>0.24187712947600612</v>
      </c>
      <c r="I13" s="120">
        <v>0.52239126643912481</v>
      </c>
      <c r="J13" s="231">
        <v>0.64838262967340976</v>
      </c>
      <c r="K13" s="232">
        <v>0.36263077296935498</v>
      </c>
      <c r="L13" s="232">
        <v>0.17093948386947549</v>
      </c>
      <c r="M13" s="232">
        <v>0.11610822725867345</v>
      </c>
      <c r="N13" s="233">
        <v>0.15026001633537822</v>
      </c>
      <c r="O13" s="30">
        <v>0.14570590860926111</v>
      </c>
      <c r="P13" s="120">
        <v>0.36836046183790605</v>
      </c>
      <c r="Q13" s="231">
        <v>0.4853476414768339</v>
      </c>
      <c r="R13" s="232">
        <v>0.26289104433513566</v>
      </c>
      <c r="S13" s="232">
        <v>0.11667803134908686</v>
      </c>
      <c r="T13" s="232">
        <v>8.3600021599365706E-2</v>
      </c>
      <c r="U13" s="233">
        <v>9.2228633238865862E-2</v>
      </c>
      <c r="V13" s="233">
        <v>0.13992442161817009</v>
      </c>
      <c r="W13" s="459">
        <v>0.34052211010527161</v>
      </c>
    </row>
    <row r="14" spans="1:23" x14ac:dyDescent="0.3">
      <c r="A14" s="105" t="s">
        <v>98</v>
      </c>
      <c r="B14" s="22" t="s">
        <v>88</v>
      </c>
      <c r="C14" s="232">
        <v>3.5906328550065223</v>
      </c>
      <c r="D14" s="232">
        <v>2.5545595641569796</v>
      </c>
      <c r="E14" s="232">
        <v>1.9910984560520824</v>
      </c>
      <c r="F14" s="232">
        <v>1.0169334934734118</v>
      </c>
      <c r="G14" s="233">
        <v>1.4421610891544943</v>
      </c>
      <c r="H14" s="30">
        <v>1.4009422940022498</v>
      </c>
      <c r="I14" s="120">
        <v>3.974128279856953</v>
      </c>
      <c r="J14" s="231">
        <v>0.83074632449759533</v>
      </c>
      <c r="K14" s="232">
        <v>0.86603310189831084</v>
      </c>
      <c r="L14" s="232">
        <v>0.60189832483262684</v>
      </c>
      <c r="M14" s="232">
        <v>0.38555560876473333</v>
      </c>
      <c r="N14" s="233">
        <v>0.37268626692692147</v>
      </c>
      <c r="O14" s="30">
        <v>0.61877776433410092</v>
      </c>
      <c r="P14" s="120">
        <v>2.2127867335426115</v>
      </c>
      <c r="Q14" s="231">
        <v>0.25990866492074743</v>
      </c>
      <c r="R14" s="232">
        <v>0.47196141262969687</v>
      </c>
      <c r="S14" s="232">
        <v>0.29059835303802328</v>
      </c>
      <c r="T14" s="232">
        <v>0.27096106135448544</v>
      </c>
      <c r="U14" s="233">
        <v>0.18322821051419211</v>
      </c>
      <c r="V14" s="233">
        <v>0.43381604708059446</v>
      </c>
      <c r="W14" s="459">
        <v>1.6597752579060556</v>
      </c>
    </row>
    <row r="15" spans="1:23" x14ac:dyDescent="0.3">
      <c r="A15" s="105"/>
      <c r="B15" s="22" t="s">
        <v>89</v>
      </c>
      <c r="C15" s="232">
        <v>0.84123280256915545</v>
      </c>
      <c r="D15" s="232">
        <v>0.64565378635048032</v>
      </c>
      <c r="E15" s="232">
        <v>0.44482522932496033</v>
      </c>
      <c r="F15" s="232">
        <v>0.22109890731721576</v>
      </c>
      <c r="G15" s="233">
        <v>0.30179803039050496</v>
      </c>
      <c r="H15" s="30">
        <v>0.30160822207540977</v>
      </c>
      <c r="I15" s="120">
        <v>0.5097079507561797</v>
      </c>
      <c r="J15" s="231">
        <v>0.20514298373496725</v>
      </c>
      <c r="K15" s="232">
        <v>0.28196762025013444</v>
      </c>
      <c r="L15" s="232">
        <v>0.16123481036404069</v>
      </c>
      <c r="M15" s="232">
        <v>0.12403138551510151</v>
      </c>
      <c r="N15" s="233">
        <v>0.10062286217555019</v>
      </c>
      <c r="O15" s="30">
        <v>0.14566531660074353</v>
      </c>
      <c r="P15" s="120">
        <v>0.30977026180145911</v>
      </c>
      <c r="Q15" s="231">
        <v>6.6848739668397467E-2</v>
      </c>
      <c r="R15" s="232">
        <v>0.19465918751557559</v>
      </c>
      <c r="S15" s="232">
        <v>7.9123341609334416E-2</v>
      </c>
      <c r="T15" s="232">
        <v>0.11856522175097341</v>
      </c>
      <c r="U15" s="233">
        <v>6.852915325838943E-2</v>
      </c>
      <c r="V15" s="233">
        <v>0.11473882847243655</v>
      </c>
      <c r="W15" s="459">
        <v>0.24079096301113895</v>
      </c>
    </row>
    <row r="16" spans="1:23" x14ac:dyDescent="0.3">
      <c r="A16" s="105" t="s">
        <v>99</v>
      </c>
      <c r="B16" s="22" t="s">
        <v>88</v>
      </c>
      <c r="C16" s="232">
        <v>8.1856565176022844</v>
      </c>
      <c r="D16" s="232">
        <v>9.5325535329583744</v>
      </c>
      <c r="E16" s="232">
        <v>4.9502248329997656</v>
      </c>
      <c r="F16" s="232">
        <v>1.7144749579660672</v>
      </c>
      <c r="G16" s="233">
        <v>1.440329218106996</v>
      </c>
      <c r="H16" s="30">
        <v>2.1010620753347848</v>
      </c>
      <c r="I16" s="120">
        <v>3.9366410435592822</v>
      </c>
      <c r="J16" s="231">
        <v>2.3908759537432354</v>
      </c>
      <c r="K16" s="232">
        <v>3.5430947510842628</v>
      </c>
      <c r="L16" s="232">
        <v>1.4092400699918426</v>
      </c>
      <c r="M16" s="232">
        <v>0.65936547136336243</v>
      </c>
      <c r="N16" s="233">
        <v>0.40907654569969193</v>
      </c>
      <c r="O16" s="30">
        <v>0.6688175935691637</v>
      </c>
      <c r="P16" s="120">
        <v>1.6212846718457765</v>
      </c>
      <c r="Q16" s="231">
        <v>1.1089434133386029</v>
      </c>
      <c r="R16" s="232">
        <v>1.946376822833324</v>
      </c>
      <c r="S16" s="232">
        <v>0.7085649961473075</v>
      </c>
      <c r="T16" s="232">
        <v>0.42998107776848221</v>
      </c>
      <c r="U16" s="233">
        <v>0.19371844448420619</v>
      </c>
      <c r="V16" s="233">
        <v>0.34872920271275698</v>
      </c>
      <c r="W16" s="459">
        <v>1.0927442841653014</v>
      </c>
    </row>
    <row r="17" spans="1:23" x14ac:dyDescent="0.3">
      <c r="A17" s="105"/>
      <c r="B17" s="22" t="s">
        <v>89</v>
      </c>
      <c r="C17" s="232">
        <v>1.4782770482469711</v>
      </c>
      <c r="D17" s="232">
        <v>1.3581403203873554</v>
      </c>
      <c r="E17" s="232">
        <v>0.54922058468180868</v>
      </c>
      <c r="F17" s="232">
        <v>0.32517987875436799</v>
      </c>
      <c r="G17" s="233">
        <v>0.26870083870480571</v>
      </c>
      <c r="H17" s="30">
        <v>0.3465015120300669</v>
      </c>
      <c r="I17" s="120">
        <v>0.48986488566817898</v>
      </c>
      <c r="J17" s="231">
        <v>0.52947922140736936</v>
      </c>
      <c r="K17" s="232">
        <v>0.59930637114876595</v>
      </c>
      <c r="L17" s="232">
        <v>0.2168618421320711</v>
      </c>
      <c r="M17" s="232">
        <v>0.18232930431296679</v>
      </c>
      <c r="N17" s="233">
        <v>0.10095418949820271</v>
      </c>
      <c r="O17" s="30">
        <v>0.1085456603302509</v>
      </c>
      <c r="P17" s="120">
        <v>0.25155120934742259</v>
      </c>
      <c r="Q17" s="231">
        <v>0.31360433461440751</v>
      </c>
      <c r="R17" s="232">
        <v>0.39244127591317596</v>
      </c>
      <c r="S17" s="232">
        <v>0.15970545964554292</v>
      </c>
      <c r="T17" s="232">
        <v>0.15599225431897593</v>
      </c>
      <c r="U17" s="233">
        <v>6.476215791783578E-2</v>
      </c>
      <c r="V17" s="233">
        <v>7.454915842334181E-2</v>
      </c>
      <c r="W17" s="459">
        <v>0.20501466424482495</v>
      </c>
    </row>
    <row r="18" spans="1:23" x14ac:dyDescent="0.3">
      <c r="A18" s="105" t="s">
        <v>100</v>
      </c>
      <c r="B18" s="22" t="s">
        <v>88</v>
      </c>
      <c r="C18" s="232">
        <v>14.378736926184674</v>
      </c>
      <c r="D18" s="232">
        <v>10.543205583567223</v>
      </c>
      <c r="E18" s="232">
        <v>9.5262658458843283</v>
      </c>
      <c r="F18" s="232">
        <v>4.446987617196104</v>
      </c>
      <c r="G18" s="233">
        <v>3.5224954057281863</v>
      </c>
      <c r="H18" s="30">
        <v>2.4558875889079332</v>
      </c>
      <c r="I18" s="120">
        <v>3.854170041360244</v>
      </c>
      <c r="J18" s="231">
        <v>3.7643454782968986</v>
      </c>
      <c r="K18" s="232">
        <v>3.274006928636692</v>
      </c>
      <c r="L18" s="232">
        <v>2.2157226837482771</v>
      </c>
      <c r="M18" s="232">
        <v>1.265409726368518</v>
      </c>
      <c r="N18" s="233">
        <v>0.99823586444100165</v>
      </c>
      <c r="O18" s="30">
        <v>0.59367257620791236</v>
      </c>
      <c r="P18" s="120">
        <v>1.4215557531114504</v>
      </c>
      <c r="Q18" s="231">
        <v>1.5167076722585509</v>
      </c>
      <c r="R18" s="232">
        <v>1.7280245433338066</v>
      </c>
      <c r="S18" s="232">
        <v>0.93647069312900422</v>
      </c>
      <c r="T18" s="232">
        <v>0.56671745016404262</v>
      </c>
      <c r="U18" s="233">
        <v>0.50638234321739228</v>
      </c>
      <c r="V18" s="233">
        <v>0.27655315375242923</v>
      </c>
      <c r="W18" s="459">
        <v>0.8819007079572021</v>
      </c>
    </row>
    <row r="19" spans="1:23" x14ac:dyDescent="0.3">
      <c r="A19" s="105"/>
      <c r="B19" s="22" t="s">
        <v>89</v>
      </c>
      <c r="C19" s="232">
        <v>1.1670539899522021</v>
      </c>
      <c r="D19" s="232">
        <v>0.87364367788958541</v>
      </c>
      <c r="E19" s="232">
        <v>0.89336067929971263</v>
      </c>
      <c r="F19" s="232">
        <v>0.5877377990162842</v>
      </c>
      <c r="G19" s="233">
        <v>0.34646190595333198</v>
      </c>
      <c r="H19" s="30">
        <v>0.31829437783140258</v>
      </c>
      <c r="I19" s="120">
        <v>0.41416119533187129</v>
      </c>
      <c r="J19" s="231">
        <v>0.34302153607497426</v>
      </c>
      <c r="K19" s="232">
        <v>0.35414767025179655</v>
      </c>
      <c r="L19" s="232">
        <v>0.25590756479731358</v>
      </c>
      <c r="M19" s="232">
        <v>0.18509927105525767</v>
      </c>
      <c r="N19" s="233">
        <v>0.15020404079617547</v>
      </c>
      <c r="O19" s="30">
        <v>9.91210428924683E-2</v>
      </c>
      <c r="P19" s="120">
        <v>0.20069050086283405</v>
      </c>
      <c r="Q19" s="231">
        <v>0.16032038177786648</v>
      </c>
      <c r="R19" s="232">
        <v>0.28409354376514229</v>
      </c>
      <c r="S19" s="232">
        <v>0.15908984318723382</v>
      </c>
      <c r="T19" s="232">
        <v>9.6947893540253946E-2</v>
      </c>
      <c r="U19" s="233">
        <v>0.11150613256714241</v>
      </c>
      <c r="V19" s="233">
        <v>7.0040948933171907E-2</v>
      </c>
      <c r="W19" s="459">
        <v>0.15966267507837764</v>
      </c>
    </row>
    <row r="20" spans="1:23" x14ac:dyDescent="0.3">
      <c r="A20" s="105" t="s">
        <v>101</v>
      </c>
      <c r="B20" s="22" t="s">
        <v>88</v>
      </c>
      <c r="C20" s="232">
        <v>10.847244719182838</v>
      </c>
      <c r="D20" s="232">
        <v>8.0309478534705665</v>
      </c>
      <c r="E20" s="232">
        <v>7.6474303235549863</v>
      </c>
      <c r="F20" s="232">
        <v>3.9060411003780668</v>
      </c>
      <c r="G20" s="233">
        <v>2.8549545787310446</v>
      </c>
      <c r="H20" s="30">
        <v>1.5655539738647812</v>
      </c>
      <c r="I20" s="120">
        <v>4.3667878602768857</v>
      </c>
      <c r="J20" s="231">
        <v>2.7371724457110123</v>
      </c>
      <c r="K20" s="232">
        <v>2.4549447788145664</v>
      </c>
      <c r="L20" s="232">
        <v>2.0754809498080276</v>
      </c>
      <c r="M20" s="232">
        <v>1.0894397088761154</v>
      </c>
      <c r="N20" s="233">
        <v>0.7043431823639128</v>
      </c>
      <c r="O20" s="30">
        <v>0.53262860661679545</v>
      </c>
      <c r="P20" s="120">
        <v>1.9494876478491099</v>
      </c>
      <c r="Q20" s="231">
        <v>1.1134686680929744</v>
      </c>
      <c r="R20" s="232">
        <v>1.2602822791250929</v>
      </c>
      <c r="S20" s="232">
        <v>0.9800896235322879</v>
      </c>
      <c r="T20" s="232">
        <v>0.54641819392973923</v>
      </c>
      <c r="U20" s="233">
        <v>0.32238863857544897</v>
      </c>
      <c r="V20" s="233">
        <v>0.31481419127394705</v>
      </c>
      <c r="W20" s="459">
        <v>1.3445140017640356</v>
      </c>
    </row>
    <row r="21" spans="1:23" x14ac:dyDescent="0.3">
      <c r="A21" s="105"/>
      <c r="B21" s="22" t="s">
        <v>89</v>
      </c>
      <c r="C21" s="232">
        <v>0.7120011675349962</v>
      </c>
      <c r="D21" s="232">
        <v>0.61825373405123585</v>
      </c>
      <c r="E21" s="232">
        <v>0.67272034078210274</v>
      </c>
      <c r="F21" s="232">
        <v>0.30798568366899431</v>
      </c>
      <c r="G21" s="233">
        <v>0.29384458396283258</v>
      </c>
      <c r="H21" s="30">
        <v>0.20059346953148852</v>
      </c>
      <c r="I21" s="120">
        <v>0.32106010185129813</v>
      </c>
      <c r="J21" s="231">
        <v>0.21536560214060815</v>
      </c>
      <c r="K21" s="232">
        <v>0.23938831573462252</v>
      </c>
      <c r="L21" s="232">
        <v>0.1965853722374343</v>
      </c>
      <c r="M21" s="232">
        <v>0.11957413790837283</v>
      </c>
      <c r="N21" s="233">
        <v>9.0957918109981106E-2</v>
      </c>
      <c r="O21" s="30">
        <v>9.8649642777681817E-2</v>
      </c>
      <c r="P21" s="120">
        <v>0.16275626319030884</v>
      </c>
      <c r="Q21" s="231">
        <v>0.12374073872230879</v>
      </c>
      <c r="R21" s="232">
        <v>0.18171892193063174</v>
      </c>
      <c r="S21" s="232">
        <v>0.12125227382168977</v>
      </c>
      <c r="T21" s="232">
        <v>7.9937298491966222E-2</v>
      </c>
      <c r="U21" s="233">
        <v>5.4526090409638447E-2</v>
      </c>
      <c r="V21" s="233">
        <v>7.3231071891156449E-2</v>
      </c>
      <c r="W21" s="459">
        <v>0.12987306605741564</v>
      </c>
    </row>
    <row r="22" spans="1:23" x14ac:dyDescent="0.3">
      <c r="A22" s="105" t="s">
        <v>50</v>
      </c>
      <c r="B22" s="22" t="s">
        <v>88</v>
      </c>
      <c r="C22" s="232">
        <v>6.4096830116039634</v>
      </c>
      <c r="D22" s="232">
        <v>5.3294272802778817</v>
      </c>
      <c r="E22" s="232">
        <v>4.8055634331261183</v>
      </c>
      <c r="F22" s="232">
        <v>2.2183558674642065</v>
      </c>
      <c r="G22" s="233">
        <v>1.9211963409295145</v>
      </c>
      <c r="H22" s="30">
        <v>1.4953657805094303</v>
      </c>
      <c r="I22" s="120">
        <v>3.3020429845152828</v>
      </c>
      <c r="J22" s="231">
        <v>1.8281585094719086</v>
      </c>
      <c r="K22" s="232">
        <v>1.6847393087480427</v>
      </c>
      <c r="L22" s="232">
        <v>1.201459273777949</v>
      </c>
      <c r="M22" s="232">
        <v>0.70707469431870829</v>
      </c>
      <c r="N22" s="233">
        <v>0.59541751240739638</v>
      </c>
      <c r="O22" s="30">
        <v>0.53616565485113765</v>
      </c>
      <c r="P22" s="120">
        <v>1.5286302468345956</v>
      </c>
      <c r="Q22" s="231">
        <v>0.90303438193013474</v>
      </c>
      <c r="R22" s="232">
        <v>0.96243556258097696</v>
      </c>
      <c r="S22" s="232">
        <v>0.50291045116740141</v>
      </c>
      <c r="T22" s="232">
        <v>0.39001875887964699</v>
      </c>
      <c r="U22" s="233">
        <v>0.31243462608369116</v>
      </c>
      <c r="V22" s="233">
        <v>0.33316802501564913</v>
      </c>
      <c r="W22" s="459">
        <v>1.1034595310183206</v>
      </c>
    </row>
    <row r="23" spans="1:23" x14ac:dyDescent="0.3">
      <c r="A23" s="105"/>
      <c r="B23" s="22" t="s">
        <v>89</v>
      </c>
      <c r="C23" s="232">
        <v>0.36932884361040003</v>
      </c>
      <c r="D23" s="232">
        <v>0.27399470651478169</v>
      </c>
      <c r="E23" s="232">
        <v>0.35883439382780691</v>
      </c>
      <c r="F23" s="232">
        <v>0.18786362810799975</v>
      </c>
      <c r="G23" s="233">
        <v>0.19378326589236924</v>
      </c>
      <c r="H23" s="30">
        <v>0.15401938261590761</v>
      </c>
      <c r="I23" s="120">
        <v>0.16936429850214768</v>
      </c>
      <c r="J23" s="231">
        <v>0.13465362081693277</v>
      </c>
      <c r="K23" s="232">
        <v>0.12160478556393284</v>
      </c>
      <c r="L23" s="232">
        <v>0.10599462417969523</v>
      </c>
      <c r="M23" s="232">
        <v>7.4722328214803402E-2</v>
      </c>
      <c r="N23" s="233">
        <v>8.1256360610070008E-2</v>
      </c>
      <c r="O23" s="30">
        <v>7.009095049642626E-2</v>
      </c>
      <c r="P23" s="120">
        <v>9.8966772141488232E-2</v>
      </c>
      <c r="Q23" s="231">
        <v>8.8075799415377451E-2</v>
      </c>
      <c r="R23" s="232">
        <v>9.2779382887946807E-2</v>
      </c>
      <c r="S23" s="232">
        <v>5.4611281156196768E-2</v>
      </c>
      <c r="T23" s="232">
        <v>5.748398525441327E-2</v>
      </c>
      <c r="U23" s="233">
        <v>4.9508108050125885E-2</v>
      </c>
      <c r="V23" s="233">
        <v>5.3210104277712528E-2</v>
      </c>
      <c r="W23" s="459">
        <v>8.2610045044399061E-2</v>
      </c>
    </row>
    <row r="24" spans="1:23" x14ac:dyDescent="0.3">
      <c r="A24" s="105" t="s">
        <v>102</v>
      </c>
      <c r="B24" s="22" t="s">
        <v>88</v>
      </c>
      <c r="C24" s="232">
        <v>10.836900535950441</v>
      </c>
      <c r="D24" s="232">
        <v>7.5498792629020217</v>
      </c>
      <c r="E24" s="232">
        <v>5.4529564198562728</v>
      </c>
      <c r="F24" s="232">
        <v>4.1754031454945117</v>
      </c>
      <c r="G24" s="233">
        <v>3.4642576318624414</v>
      </c>
      <c r="H24" s="30">
        <v>1.9495042166884875</v>
      </c>
      <c r="I24" s="120">
        <v>3.8287669230094448</v>
      </c>
      <c r="J24" s="231">
        <v>2.7273497682835091</v>
      </c>
      <c r="K24" s="232">
        <v>2.1201455749119802</v>
      </c>
      <c r="L24" s="232">
        <v>1.3863346477604814</v>
      </c>
      <c r="M24" s="232">
        <v>1.1491353296195317</v>
      </c>
      <c r="N24" s="233">
        <v>0.93321014069049224</v>
      </c>
      <c r="O24" s="30">
        <v>0.68201400352891051</v>
      </c>
      <c r="P24" s="120">
        <v>1.4925656111352483</v>
      </c>
      <c r="Q24" s="231">
        <v>1.1503837642427557</v>
      </c>
      <c r="R24" s="232">
        <v>1.0742647059428194</v>
      </c>
      <c r="S24" s="232">
        <v>0.67222816793789086</v>
      </c>
      <c r="T24" s="232">
        <v>0.54813655602159395</v>
      </c>
      <c r="U24" s="233">
        <v>0.4517531591410287</v>
      </c>
      <c r="V24" s="233">
        <v>0.42111628493158154</v>
      </c>
      <c r="W24" s="459">
        <v>0.91939703748928103</v>
      </c>
    </row>
    <row r="25" spans="1:23" x14ac:dyDescent="0.3">
      <c r="A25" s="105"/>
      <c r="B25" s="22" t="s">
        <v>89</v>
      </c>
      <c r="C25" s="232">
        <v>0.59996000059994392</v>
      </c>
      <c r="D25" s="232">
        <v>0.64040626779341958</v>
      </c>
      <c r="E25" s="232">
        <v>0.77488526893366461</v>
      </c>
      <c r="F25" s="232">
        <v>0.38091586269130995</v>
      </c>
      <c r="G25" s="233">
        <v>0.38743934538537655</v>
      </c>
      <c r="H25" s="30">
        <v>0.2335066003440967</v>
      </c>
      <c r="I25" s="120">
        <v>0.35785750749484674</v>
      </c>
      <c r="J25" s="231">
        <v>0.18327192588141189</v>
      </c>
      <c r="K25" s="232">
        <v>0.23240316633947322</v>
      </c>
      <c r="L25" s="232">
        <v>0.24548795920233249</v>
      </c>
      <c r="M25" s="232">
        <v>0.12522351693903666</v>
      </c>
      <c r="N25" s="233">
        <v>0.12295172703948147</v>
      </c>
      <c r="O25" s="30">
        <v>9.6742181945426095E-2</v>
      </c>
      <c r="P25" s="120">
        <v>0.16345144571455081</v>
      </c>
      <c r="Q25" s="231">
        <v>9.9302926884928214E-2</v>
      </c>
      <c r="R25" s="232">
        <v>0.14874236870305219</v>
      </c>
      <c r="S25" s="232">
        <v>0.15426556208844705</v>
      </c>
      <c r="T25" s="232">
        <v>8.1949653800881622E-2</v>
      </c>
      <c r="U25" s="233">
        <v>8.6298709588555275E-2</v>
      </c>
      <c r="V25" s="233">
        <v>7.7052935664291902E-2</v>
      </c>
      <c r="W25" s="459">
        <v>0.12158254272670029</v>
      </c>
    </row>
    <row r="26" spans="1:23" x14ac:dyDescent="0.3">
      <c r="A26" s="105" t="s">
        <v>103</v>
      </c>
      <c r="B26" s="22" t="s">
        <v>88</v>
      </c>
      <c r="C26" s="232">
        <v>19.325805115184778</v>
      </c>
      <c r="D26" s="232">
        <v>14.574591935324182</v>
      </c>
      <c r="E26" s="232">
        <v>10.659362914184173</v>
      </c>
      <c r="F26" s="232">
        <v>5.3524557141287499</v>
      </c>
      <c r="G26" s="233">
        <v>4.6143377183342018</v>
      </c>
      <c r="H26" s="30">
        <v>2.9424755434860046</v>
      </c>
      <c r="I26" s="120">
        <v>4.1792305970580905</v>
      </c>
      <c r="J26" s="231">
        <v>5.8064604887610471</v>
      </c>
      <c r="K26" s="232">
        <v>4.2098126128727511</v>
      </c>
      <c r="L26" s="232">
        <v>2.8307325778398824</v>
      </c>
      <c r="M26" s="232">
        <v>1.5188775011435018</v>
      </c>
      <c r="N26" s="233">
        <v>1.2731050452427906</v>
      </c>
      <c r="O26" s="30">
        <v>0.89063756414624606</v>
      </c>
      <c r="P26" s="120">
        <v>1.5179626875094741</v>
      </c>
      <c r="Q26" s="231">
        <v>2.7779546293109059</v>
      </c>
      <c r="R26" s="232">
        <v>2.0712008126774712</v>
      </c>
      <c r="S26" s="232">
        <v>1.2745458874995179</v>
      </c>
      <c r="T26" s="232">
        <v>0.72998381692857717</v>
      </c>
      <c r="U26" s="233">
        <v>0.59834573364869137</v>
      </c>
      <c r="V26" s="233">
        <v>0.475724547502064</v>
      </c>
      <c r="W26" s="459">
        <v>0.94334412757473818</v>
      </c>
    </row>
    <row r="27" spans="1:23" x14ac:dyDescent="0.3">
      <c r="A27" s="105"/>
      <c r="B27" s="22" t="s">
        <v>89</v>
      </c>
      <c r="C27" s="232">
        <v>0.9557652265648694</v>
      </c>
      <c r="D27" s="232">
        <v>0.98784180330154081</v>
      </c>
      <c r="E27" s="232">
        <v>0.59763058746029551</v>
      </c>
      <c r="F27" s="232">
        <v>0.55733466936153075</v>
      </c>
      <c r="G27" s="233">
        <v>0.36158332741458254</v>
      </c>
      <c r="H27" s="30">
        <v>0.29203928119553585</v>
      </c>
      <c r="I27" s="120">
        <v>0.49410909907181677</v>
      </c>
      <c r="J27" s="231">
        <v>0.36558150840803849</v>
      </c>
      <c r="K27" s="232">
        <v>0.2760203151161264</v>
      </c>
      <c r="L27" s="232">
        <v>0.25347058814156115</v>
      </c>
      <c r="M27" s="232">
        <v>0.20629864069749296</v>
      </c>
      <c r="N27" s="233">
        <v>0.14287075964274559</v>
      </c>
      <c r="O27" s="30">
        <v>0.12432439829068549</v>
      </c>
      <c r="P27" s="120">
        <v>0.20911421296209001</v>
      </c>
      <c r="Q27" s="231">
        <v>0.21550086023221698</v>
      </c>
      <c r="R27" s="232">
        <v>0.17736999888886956</v>
      </c>
      <c r="S27" s="232">
        <v>0.19694987161108776</v>
      </c>
      <c r="T27" s="232">
        <v>0.12998095973120427</v>
      </c>
      <c r="U27" s="233">
        <v>9.601920394536971E-2</v>
      </c>
      <c r="V27" s="233">
        <v>9.3800520419725433E-2</v>
      </c>
      <c r="W27" s="459">
        <v>0.15585548394375928</v>
      </c>
    </row>
    <row r="28" spans="1:23" x14ac:dyDescent="0.3">
      <c r="A28" s="105" t="s">
        <v>111</v>
      </c>
      <c r="B28" s="22" t="s">
        <v>88</v>
      </c>
      <c r="C28" s="294" t="s">
        <v>165</v>
      </c>
      <c r="D28" s="294" t="s">
        <v>165</v>
      </c>
      <c r="E28" s="294" t="s">
        <v>165</v>
      </c>
      <c r="F28" s="294" t="s">
        <v>165</v>
      </c>
      <c r="G28" s="30" t="s">
        <v>165</v>
      </c>
      <c r="H28" s="30">
        <v>4.2259478581865721</v>
      </c>
      <c r="I28" s="120">
        <v>4.7637388031780272</v>
      </c>
      <c r="J28" s="586" t="s">
        <v>165</v>
      </c>
      <c r="K28" s="294" t="s">
        <v>165</v>
      </c>
      <c r="L28" s="294" t="s">
        <v>165</v>
      </c>
      <c r="M28" s="294" t="s">
        <v>165</v>
      </c>
      <c r="N28" s="30" t="s">
        <v>165</v>
      </c>
      <c r="O28" s="30">
        <v>1.1777130188465046</v>
      </c>
      <c r="P28" s="120">
        <v>1.572200418318578</v>
      </c>
      <c r="Q28" s="586" t="s">
        <v>165</v>
      </c>
      <c r="R28" s="294" t="s">
        <v>165</v>
      </c>
      <c r="S28" s="294" t="s">
        <v>165</v>
      </c>
      <c r="T28" s="294" t="s">
        <v>165</v>
      </c>
      <c r="U28" s="30" t="s">
        <v>165</v>
      </c>
      <c r="V28" s="30">
        <v>0.7252260987823812</v>
      </c>
      <c r="W28" s="459">
        <v>0.83128567322616231</v>
      </c>
    </row>
    <row r="29" spans="1:23" x14ac:dyDescent="0.3">
      <c r="A29" s="105"/>
      <c r="B29" s="22" t="s">
        <v>89</v>
      </c>
      <c r="C29" s="145"/>
      <c r="D29" s="145"/>
      <c r="E29" s="145"/>
      <c r="F29" s="145"/>
      <c r="G29" s="30"/>
      <c r="H29" s="30">
        <v>0.39288428626127547</v>
      </c>
      <c r="I29" s="120">
        <v>0.65619262438158654</v>
      </c>
      <c r="J29" s="587"/>
      <c r="K29" s="145"/>
      <c r="L29" s="145"/>
      <c r="M29" s="145"/>
      <c r="N29" s="30"/>
      <c r="O29" s="30">
        <v>0.16323998682100491</v>
      </c>
      <c r="P29" s="120">
        <v>0.26587242302186825</v>
      </c>
      <c r="Q29" s="587"/>
      <c r="R29" s="145"/>
      <c r="S29" s="145"/>
      <c r="T29" s="145"/>
      <c r="U29" s="409"/>
      <c r="V29" s="409">
        <v>0.14784713834961424</v>
      </c>
      <c r="W29" s="459">
        <v>0.17364157574311817</v>
      </c>
    </row>
    <row r="30" spans="1:23" x14ac:dyDescent="0.3">
      <c r="A30" s="105" t="s">
        <v>104</v>
      </c>
      <c r="B30" s="22" t="s">
        <v>88</v>
      </c>
      <c r="C30" s="232">
        <v>17.996382617464661</v>
      </c>
      <c r="D30" s="232">
        <v>13.723542909918857</v>
      </c>
      <c r="E30" s="232">
        <v>10.448572972712471</v>
      </c>
      <c r="F30" s="232">
        <v>7.1214456446493646</v>
      </c>
      <c r="G30" s="233">
        <v>5.3567280583360031</v>
      </c>
      <c r="H30" s="30">
        <v>3.7233597842247028</v>
      </c>
      <c r="I30" s="120">
        <v>4.5344193378875453</v>
      </c>
      <c r="J30" s="231">
        <v>5.5190991614363361</v>
      </c>
      <c r="K30" s="232">
        <v>3.943118614081413</v>
      </c>
      <c r="L30" s="232">
        <v>3.1680503144117766</v>
      </c>
      <c r="M30" s="232">
        <v>1.909879705883534</v>
      </c>
      <c r="N30" s="233">
        <v>1.5020716015816533</v>
      </c>
      <c r="O30" s="30">
        <v>1.1121661408560162</v>
      </c>
      <c r="P30" s="120">
        <v>1.5736932494429194</v>
      </c>
      <c r="Q30" s="231">
        <v>2.5536130083292763</v>
      </c>
      <c r="R30" s="232">
        <v>1.8076678813083866</v>
      </c>
      <c r="S30" s="232">
        <v>1.517977146562983</v>
      </c>
      <c r="T30" s="232">
        <v>0.82881177381943905</v>
      </c>
      <c r="U30" s="233">
        <v>0.73562546118496652</v>
      </c>
      <c r="V30" s="233">
        <v>0.5614086191288159</v>
      </c>
      <c r="W30" s="459">
        <v>0.97118270747248303</v>
      </c>
    </row>
    <row r="31" spans="1:23" x14ac:dyDescent="0.3">
      <c r="A31" s="105"/>
      <c r="B31" s="22" t="s">
        <v>89</v>
      </c>
      <c r="C31" s="232">
        <v>0.65191908461738279</v>
      </c>
      <c r="D31" s="232">
        <v>0.63768364297299862</v>
      </c>
      <c r="E31" s="232">
        <v>0.6395057747221502</v>
      </c>
      <c r="F31" s="232">
        <v>0.4054899920393904</v>
      </c>
      <c r="G31" s="233">
        <v>0.27701599124420312</v>
      </c>
      <c r="H31" s="30">
        <v>0.42031942001182021</v>
      </c>
      <c r="I31" s="120">
        <v>0.34267767964651907</v>
      </c>
      <c r="J31" s="231">
        <v>0.24667914770420377</v>
      </c>
      <c r="K31" s="232">
        <v>0.21161187654279404</v>
      </c>
      <c r="L31" s="232">
        <v>0.22691875613842452</v>
      </c>
      <c r="M31" s="232">
        <v>0.12991965838285993</v>
      </c>
      <c r="N31" s="233">
        <v>0.10907783092887442</v>
      </c>
      <c r="O31" s="30">
        <v>0.13113947000680701</v>
      </c>
      <c r="P31" s="120">
        <v>0.14269919670809172</v>
      </c>
      <c r="Q31" s="231">
        <v>0.15330934003704982</v>
      </c>
      <c r="R31" s="232">
        <v>0.11783996121676017</v>
      </c>
      <c r="S31" s="232">
        <v>0.13971062674664642</v>
      </c>
      <c r="T31" s="232">
        <v>7.1292543012645801E-2</v>
      </c>
      <c r="U31" s="233">
        <v>9.3790614448582874E-2</v>
      </c>
      <c r="V31" s="233">
        <v>9.1819930952638351E-2</v>
      </c>
      <c r="W31" s="459">
        <v>0.11551266956931865</v>
      </c>
    </row>
    <row r="32" spans="1:23" x14ac:dyDescent="0.3">
      <c r="A32" s="105" t="s">
        <v>105</v>
      </c>
      <c r="B32" s="22" t="s">
        <v>88</v>
      </c>
      <c r="C32" s="232">
        <v>22.580735155213162</v>
      </c>
      <c r="D32" s="232">
        <v>21.616662147253621</v>
      </c>
      <c r="E32" s="232">
        <v>16.582797370838929</v>
      </c>
      <c r="F32" s="232">
        <v>8.9730162436209593</v>
      </c>
      <c r="G32" s="233">
        <v>7.0330620368847034</v>
      </c>
      <c r="H32" s="30">
        <v>4.0228343170571748</v>
      </c>
      <c r="I32" s="120">
        <v>5.2381858361749769</v>
      </c>
      <c r="J32" s="231">
        <v>7.1764153873479186</v>
      </c>
      <c r="K32" s="232">
        <v>7.3310968851220668</v>
      </c>
      <c r="L32" s="232">
        <v>5.211295356657824</v>
      </c>
      <c r="M32" s="232">
        <v>2.3966247237167284</v>
      </c>
      <c r="N32" s="233">
        <v>1.7222519612977882</v>
      </c>
      <c r="O32" s="30">
        <v>1.113503193851183</v>
      </c>
      <c r="P32" s="120">
        <v>1.5905513795346036</v>
      </c>
      <c r="Q32" s="231">
        <v>3.3419980355469816</v>
      </c>
      <c r="R32" s="232">
        <v>3.7040468510569671</v>
      </c>
      <c r="S32" s="232">
        <v>2.3991406899177452</v>
      </c>
      <c r="T32" s="232">
        <v>1.0240013091810487</v>
      </c>
      <c r="U32" s="233">
        <v>0.72526735434332845</v>
      </c>
      <c r="V32" s="233">
        <v>0.53619707134572536</v>
      </c>
      <c r="W32" s="459">
        <v>0.82859268388185936</v>
      </c>
    </row>
    <row r="33" spans="1:23" x14ac:dyDescent="0.3">
      <c r="A33" s="105"/>
      <c r="B33" s="22" t="s">
        <v>89</v>
      </c>
      <c r="C33" s="232">
        <v>0.88728262471067265</v>
      </c>
      <c r="D33" s="232">
        <v>1.0063326462886775</v>
      </c>
      <c r="E33" s="232">
        <v>1.1860313896224781</v>
      </c>
      <c r="F33" s="232">
        <v>0.60058272928873424</v>
      </c>
      <c r="G33" s="233">
        <v>0.41042426863630271</v>
      </c>
      <c r="H33" s="30">
        <v>0.32423887477598468</v>
      </c>
      <c r="I33" s="120">
        <v>0.41182416517945086</v>
      </c>
      <c r="J33" s="231">
        <v>0.32746391431718352</v>
      </c>
      <c r="K33" s="232">
        <v>0.41430941395779725</v>
      </c>
      <c r="L33" s="232">
        <v>0.58102227789871563</v>
      </c>
      <c r="M33" s="232">
        <v>0.19167351099995467</v>
      </c>
      <c r="N33" s="233">
        <v>0.14243507439970321</v>
      </c>
      <c r="O33" s="30">
        <v>0.12278916892766899</v>
      </c>
      <c r="P33" s="120">
        <v>0.16892195855468289</v>
      </c>
      <c r="Q33" s="231">
        <v>0.18989057189911043</v>
      </c>
      <c r="R33" s="232">
        <v>0.26873083211186888</v>
      </c>
      <c r="S33" s="232">
        <v>0.2962461540981538</v>
      </c>
      <c r="T33" s="232">
        <v>0.10573566914607992</v>
      </c>
      <c r="U33" s="233">
        <v>9.2794794818534837E-2</v>
      </c>
      <c r="V33" s="233">
        <v>8.6409273144471679E-2</v>
      </c>
      <c r="W33" s="459">
        <v>0.11285877797317663</v>
      </c>
    </row>
    <row r="34" spans="1:23" x14ac:dyDescent="0.3">
      <c r="A34" s="105" t="s">
        <v>108</v>
      </c>
      <c r="B34" s="22" t="s">
        <v>88</v>
      </c>
      <c r="C34" s="232">
        <v>18.475725031173322</v>
      </c>
      <c r="D34" s="232">
        <v>13.982279627114572</v>
      </c>
      <c r="E34" s="232">
        <v>10.395345259747899</v>
      </c>
      <c r="F34" s="232">
        <v>6.7222467483954222</v>
      </c>
      <c r="G34" s="233">
        <v>4.0580148312379798</v>
      </c>
      <c r="H34" s="30">
        <v>2.7993916106308037</v>
      </c>
      <c r="I34" s="120">
        <v>4.3922493059450858</v>
      </c>
      <c r="J34" s="231">
        <v>4.9277383670882626</v>
      </c>
      <c r="K34" s="232">
        <v>4.2971970271084698</v>
      </c>
      <c r="L34" s="232">
        <v>2.532061940685963</v>
      </c>
      <c r="M34" s="232">
        <v>1.7332372756762942</v>
      </c>
      <c r="N34" s="233">
        <v>1.0722318651906209</v>
      </c>
      <c r="O34" s="30">
        <v>0.69264518524343954</v>
      </c>
      <c r="P34" s="120">
        <v>1.6173152020726795</v>
      </c>
      <c r="Q34" s="231">
        <v>2.1017775737110589</v>
      </c>
      <c r="R34" s="232">
        <v>2.067777987763181</v>
      </c>
      <c r="S34" s="232">
        <v>1.0659373515754011</v>
      </c>
      <c r="T34" s="232">
        <v>0.76164606791176848</v>
      </c>
      <c r="U34" s="233">
        <v>0.53191572096700213</v>
      </c>
      <c r="V34" s="233">
        <v>0.34938652766531325</v>
      </c>
      <c r="W34" s="459">
        <v>1.0045000894191285</v>
      </c>
    </row>
    <row r="35" spans="1:23" x14ac:dyDescent="0.3">
      <c r="A35" s="105"/>
      <c r="B35" s="22" t="s">
        <v>89</v>
      </c>
      <c r="C35" s="232">
        <v>1.5833530319741849</v>
      </c>
      <c r="D35" s="232">
        <v>2.48979421596909</v>
      </c>
      <c r="E35" s="232">
        <v>0.91979751663127629</v>
      </c>
      <c r="F35" s="232">
        <v>0.55529024020618356</v>
      </c>
      <c r="G35" s="233">
        <v>0.51380615664049123</v>
      </c>
      <c r="H35" s="30">
        <v>0.38092650650967996</v>
      </c>
      <c r="I35" s="120">
        <v>0.46962085269782727</v>
      </c>
      <c r="J35" s="231">
        <v>0.5212179205916686</v>
      </c>
      <c r="K35" s="232">
        <v>0.72327292553388589</v>
      </c>
      <c r="L35" s="232">
        <v>0.2697905831537048</v>
      </c>
      <c r="M35" s="232">
        <v>0.18339965687341331</v>
      </c>
      <c r="N35" s="233">
        <v>0.17752680456209871</v>
      </c>
      <c r="O35" s="30">
        <v>0.13536109272163172</v>
      </c>
      <c r="P35" s="120">
        <v>0.21768018449296722</v>
      </c>
      <c r="Q35" s="231">
        <v>0.28358291603727143</v>
      </c>
      <c r="R35" s="232">
        <v>0.36435594009200845</v>
      </c>
      <c r="S35" s="232">
        <v>0.13017797757561425</v>
      </c>
      <c r="T35" s="232">
        <v>0.10687206543937122</v>
      </c>
      <c r="U35" s="233">
        <v>0.12506328340791645</v>
      </c>
      <c r="V35" s="233">
        <v>0.10451423627612855</v>
      </c>
      <c r="W35" s="459">
        <v>0.18781144488020146</v>
      </c>
    </row>
    <row r="36" spans="1:23" x14ac:dyDescent="0.3">
      <c r="A36" s="105" t="s">
        <v>106</v>
      </c>
      <c r="B36" s="22" t="s">
        <v>88</v>
      </c>
      <c r="C36" s="232">
        <v>11.173405848138698</v>
      </c>
      <c r="D36" s="232">
        <v>8.9626244449335211</v>
      </c>
      <c r="E36" s="232">
        <v>8.5946391586736635</v>
      </c>
      <c r="F36" s="232">
        <v>4.8550886336388013</v>
      </c>
      <c r="G36" s="233">
        <v>4.4896204173696308</v>
      </c>
      <c r="H36" s="30">
        <v>3.2374381627241338</v>
      </c>
      <c r="I36" s="120">
        <v>3.5518343354956343</v>
      </c>
      <c r="J36" s="231">
        <v>2.8865847849257222</v>
      </c>
      <c r="K36" s="232">
        <v>2.2387525248904137</v>
      </c>
      <c r="L36" s="232">
        <v>2.1238928451448502</v>
      </c>
      <c r="M36" s="232">
        <v>1.2575340166068316</v>
      </c>
      <c r="N36" s="233">
        <v>1.3340732897575189</v>
      </c>
      <c r="O36" s="30">
        <v>0.92215975829096231</v>
      </c>
      <c r="P36" s="120">
        <v>1.5441163447560742</v>
      </c>
      <c r="Q36" s="231">
        <v>1.2515220796851134</v>
      </c>
      <c r="R36" s="232">
        <v>0.94799198296142362</v>
      </c>
      <c r="S36" s="232">
        <v>0.87393354186685934</v>
      </c>
      <c r="T36" s="232">
        <v>0.56178823279634982</v>
      </c>
      <c r="U36" s="233">
        <v>0.69052190109994671</v>
      </c>
      <c r="V36" s="233">
        <v>0.47535623507159719</v>
      </c>
      <c r="W36" s="459">
        <v>1.040101144922738</v>
      </c>
    </row>
    <row r="37" spans="1:23" x14ac:dyDescent="0.3">
      <c r="A37" s="105"/>
      <c r="B37" s="22" t="s">
        <v>89</v>
      </c>
      <c r="C37" s="232">
        <v>0.76993690105395274</v>
      </c>
      <c r="D37" s="232">
        <v>0.88660855183280574</v>
      </c>
      <c r="E37" s="232">
        <v>0.72359917197053902</v>
      </c>
      <c r="F37" s="232">
        <v>0.45805077747109213</v>
      </c>
      <c r="G37" s="233">
        <v>0.37438800509997699</v>
      </c>
      <c r="H37" s="30">
        <v>0.36137372410811425</v>
      </c>
      <c r="I37" s="120">
        <v>0.43635477833350017</v>
      </c>
      <c r="J37" s="231">
        <v>0.25213693904935142</v>
      </c>
      <c r="K37" s="232">
        <v>0.27126491029042588</v>
      </c>
      <c r="L37" s="232">
        <v>0.22025832319262895</v>
      </c>
      <c r="M37" s="232">
        <v>0.14663229601169891</v>
      </c>
      <c r="N37" s="233">
        <v>0.153750984277294</v>
      </c>
      <c r="O37" s="30">
        <v>0.15958073374026352</v>
      </c>
      <c r="P37" s="120">
        <v>0.29888528663954506</v>
      </c>
      <c r="Q37" s="231">
        <v>0.15035584922240208</v>
      </c>
      <c r="R37" s="232">
        <v>0.1528951423294293</v>
      </c>
      <c r="S37" s="232">
        <v>0.11747788231052164</v>
      </c>
      <c r="T37" s="232">
        <v>8.3714210135767755E-2</v>
      </c>
      <c r="U37" s="233">
        <v>0.11957922598147949</v>
      </c>
      <c r="V37" s="233">
        <v>0.12868482501075373</v>
      </c>
      <c r="W37" s="459">
        <v>0.26664153794601142</v>
      </c>
    </row>
    <row r="38" spans="1:23" x14ac:dyDescent="0.3">
      <c r="A38" s="105" t="s">
        <v>107</v>
      </c>
      <c r="B38" s="22" t="s">
        <v>88</v>
      </c>
      <c r="C38" s="232">
        <v>7.9288766788766782</v>
      </c>
      <c r="D38" s="232">
        <v>7.2312218638119887</v>
      </c>
      <c r="E38" s="232">
        <v>3.1892639912464196</v>
      </c>
      <c r="F38" s="232">
        <v>1.6492845015765218</v>
      </c>
      <c r="G38" s="233">
        <v>1.4634711797606283</v>
      </c>
      <c r="H38" s="30">
        <v>0.89021576876102593</v>
      </c>
      <c r="I38" s="120">
        <v>2.3876649784187021</v>
      </c>
      <c r="J38" s="231">
        <v>2.0833725454149334</v>
      </c>
      <c r="K38" s="232">
        <v>2.2144432572841799</v>
      </c>
      <c r="L38" s="232">
        <v>0.8717536334564322</v>
      </c>
      <c r="M38" s="232">
        <v>0.47131238444392332</v>
      </c>
      <c r="N38" s="233">
        <v>0.54315029177768326</v>
      </c>
      <c r="O38" s="30">
        <v>0.15640396980979882</v>
      </c>
      <c r="P38" s="120">
        <v>1.1719385895847221</v>
      </c>
      <c r="Q38" s="231">
        <v>0.94041557189038805</v>
      </c>
      <c r="R38" s="232">
        <v>1.2160357897440788</v>
      </c>
      <c r="S38" s="232">
        <v>0.43226819731730659</v>
      </c>
      <c r="T38" s="232">
        <v>0.22085163966365398</v>
      </c>
      <c r="U38" s="233">
        <v>0.31446868935539041</v>
      </c>
      <c r="V38" s="233">
        <v>4.3094203386144642E-2</v>
      </c>
      <c r="W38" s="459">
        <v>0.90243822271268548</v>
      </c>
    </row>
    <row r="39" spans="1:23" x14ac:dyDescent="0.3">
      <c r="A39" s="105"/>
      <c r="B39" s="22" t="s">
        <v>89</v>
      </c>
      <c r="C39" s="232">
        <v>1.288708497877247</v>
      </c>
      <c r="D39" s="232">
        <v>1.8048522983910007</v>
      </c>
      <c r="E39" s="232">
        <v>0.39688945234993001</v>
      </c>
      <c r="F39" s="232">
        <v>0.33979287188498136</v>
      </c>
      <c r="G39" s="233">
        <v>0.39703338097786794</v>
      </c>
      <c r="H39" s="30">
        <v>0.21202811051069057</v>
      </c>
      <c r="I39" s="120">
        <v>0.47317454620398897</v>
      </c>
      <c r="J39" s="231">
        <v>0.41119767732241397</v>
      </c>
      <c r="K39" s="232">
        <v>0.5168362506442139</v>
      </c>
      <c r="L39" s="232">
        <v>0.14329066935327858</v>
      </c>
      <c r="M39" s="232">
        <v>0.1163423192384405</v>
      </c>
      <c r="N39" s="233">
        <v>0.24157697025803232</v>
      </c>
      <c r="O39" s="30">
        <v>4.5437252878922543E-2</v>
      </c>
      <c r="P39" s="120">
        <v>0.28404243054682704</v>
      </c>
      <c r="Q39" s="231">
        <v>0.20714527413261671</v>
      </c>
      <c r="R39" s="232">
        <v>0.31956948470155444</v>
      </c>
      <c r="S39" s="232">
        <v>8.9913147555762074E-2</v>
      </c>
      <c r="T39" s="232">
        <v>6.6919907687612301E-2</v>
      </c>
      <c r="U39" s="233">
        <v>0.19468927210394188</v>
      </c>
      <c r="V39" s="233">
        <v>1.4283995193079997E-2</v>
      </c>
      <c r="W39" s="459">
        <v>0.23563508558789389</v>
      </c>
    </row>
    <row r="40" spans="1:23" x14ac:dyDescent="0.3">
      <c r="A40" s="105" t="s">
        <v>96</v>
      </c>
      <c r="B40" s="22" t="s">
        <v>88</v>
      </c>
      <c r="C40" s="232">
        <v>4.6167966957319875</v>
      </c>
      <c r="D40" s="232">
        <v>3.9597197126614074</v>
      </c>
      <c r="E40" s="232">
        <v>1.6694765409761916</v>
      </c>
      <c r="F40" s="232">
        <v>2.2965572865814834</v>
      </c>
      <c r="G40" s="233">
        <v>1.3384248210023866</v>
      </c>
      <c r="H40" s="30">
        <v>0.62223060243235595</v>
      </c>
      <c r="I40" s="120">
        <v>1.9625198388475156</v>
      </c>
      <c r="J40" s="231">
        <v>1.3903057698435892</v>
      </c>
      <c r="K40" s="232">
        <v>1.2714725914478802</v>
      </c>
      <c r="L40" s="232">
        <v>0.85314799720925916</v>
      </c>
      <c r="M40" s="232">
        <v>0.50528436866896642</v>
      </c>
      <c r="N40" s="233">
        <v>0.51329202397365059</v>
      </c>
      <c r="O40" s="30">
        <v>0.2166953197000587</v>
      </c>
      <c r="P40" s="120">
        <v>1.092244391007245</v>
      </c>
      <c r="Q40" s="231">
        <v>0.67618039149726972</v>
      </c>
      <c r="R40" s="232">
        <v>0.70530494947976341</v>
      </c>
      <c r="S40" s="232">
        <v>0.6402373811943024</v>
      </c>
      <c r="T40" s="232">
        <v>0.23001326567575453</v>
      </c>
      <c r="U40" s="233">
        <v>0.37263656447600568</v>
      </c>
      <c r="V40" s="233">
        <v>0.15630325716030596</v>
      </c>
      <c r="W40" s="459">
        <v>0.83529465871373387</v>
      </c>
    </row>
    <row r="41" spans="1:23" x14ac:dyDescent="0.3">
      <c r="A41" s="105"/>
      <c r="B41" s="22" t="s">
        <v>89</v>
      </c>
      <c r="C41" s="232">
        <v>1.1820322049087841</v>
      </c>
      <c r="D41" s="232">
        <v>0.83333080582455255</v>
      </c>
      <c r="E41" s="232">
        <v>0.36244348885580757</v>
      </c>
      <c r="F41" s="232">
        <v>0.90046911513028871</v>
      </c>
      <c r="G41" s="233">
        <v>0.30211115430758595</v>
      </c>
      <c r="H41" s="30">
        <v>0.16851286821190217</v>
      </c>
      <c r="I41" s="120">
        <v>0.30891120228371044</v>
      </c>
      <c r="J41" s="231">
        <v>0.52527615455731391</v>
      </c>
      <c r="K41" s="232">
        <v>0.46272311809570099</v>
      </c>
      <c r="L41" s="232">
        <v>0.22619892130548613</v>
      </c>
      <c r="M41" s="232">
        <v>0.14532903283986839</v>
      </c>
      <c r="N41" s="233">
        <v>0.20015962020755143</v>
      </c>
      <c r="O41" s="30">
        <v>7.418087336764044E-2</v>
      </c>
      <c r="P41" s="120">
        <v>0.19816707107612971</v>
      </c>
      <c r="Q41" s="231">
        <v>0.315039738071409</v>
      </c>
      <c r="R41" s="232">
        <v>0.35511230530654253</v>
      </c>
      <c r="S41" s="232">
        <v>0.18660260729666123</v>
      </c>
      <c r="T41" s="232">
        <v>7.3798955481736969E-2</v>
      </c>
      <c r="U41" s="233">
        <v>0.19186589973019952</v>
      </c>
      <c r="V41" s="233">
        <v>6.7341536764699519E-2</v>
      </c>
      <c r="W41" s="459">
        <v>0.17166305521937375</v>
      </c>
    </row>
    <row r="42" spans="1:23" x14ac:dyDescent="0.3">
      <c r="A42" s="332" t="s">
        <v>6</v>
      </c>
      <c r="B42" s="22" t="s">
        <v>88</v>
      </c>
      <c r="C42" s="122">
        <v>11.092222253477351</v>
      </c>
      <c r="D42" s="122">
        <v>8.8892090261637531</v>
      </c>
      <c r="E42" s="122">
        <v>7.2577206259852742</v>
      </c>
      <c r="F42" s="122">
        <v>3.9372349648111391</v>
      </c>
      <c r="G42" s="62">
        <v>3.1871263231647649</v>
      </c>
      <c r="H42" s="30">
        <v>2.2105432840601882</v>
      </c>
      <c r="I42" s="120">
        <f>+'39'!I9</f>
        <v>3.8990010528514398</v>
      </c>
      <c r="J42" s="121">
        <v>3.1909859661363797</v>
      </c>
      <c r="K42" s="122">
        <v>2.7151095169492865</v>
      </c>
      <c r="L42" s="122">
        <v>1.9723477978093267</v>
      </c>
      <c r="M42" s="122">
        <v>1.1188028779829782</v>
      </c>
      <c r="N42" s="62">
        <v>0.89460138992411409</v>
      </c>
      <c r="O42" s="30">
        <v>0.70026788090299974</v>
      </c>
      <c r="P42" s="120">
        <f>+'39'!I11</f>
        <v>1.6341529999608055</v>
      </c>
      <c r="Q42" s="121">
        <v>1.4725456450196679</v>
      </c>
      <c r="R42" s="122">
        <v>1.3883587132505169</v>
      </c>
      <c r="S42" s="122">
        <v>0.89214954895362286</v>
      </c>
      <c r="T42" s="122">
        <v>0.54217469455580247</v>
      </c>
      <c r="U42" s="62">
        <v>0.44067328738838735</v>
      </c>
      <c r="V42" s="62">
        <v>0.39855626012670031</v>
      </c>
      <c r="W42" s="459">
        <f>+'39'!I13</f>
        <v>1.1056167975585984</v>
      </c>
    </row>
    <row r="43" spans="1:23" x14ac:dyDescent="0.3">
      <c r="A43" s="332"/>
      <c r="B43" s="22" t="s">
        <v>89</v>
      </c>
      <c r="C43" s="122">
        <v>0.22459921973739327</v>
      </c>
      <c r="D43" s="122">
        <v>0.20064221121452863</v>
      </c>
      <c r="E43" s="122">
        <v>0.2116028706727828</v>
      </c>
      <c r="F43" s="122">
        <v>0.11940555867834522</v>
      </c>
      <c r="G43" s="62">
        <v>0.10191661602241223</v>
      </c>
      <c r="H43" s="30">
        <v>8.7973982438092665E-2</v>
      </c>
      <c r="I43" s="120">
        <f>+'39'!I10</f>
        <v>0.10190548027246753</v>
      </c>
      <c r="J43" s="121">
        <v>7.8782969605419986E-2</v>
      </c>
      <c r="K43" s="122">
        <v>7.576254468453579E-2</v>
      </c>
      <c r="L43" s="122">
        <v>7.4618404947441361E-2</v>
      </c>
      <c r="M43" s="122">
        <v>4.316102787587027E-2</v>
      </c>
      <c r="N43" s="62">
        <v>4.0621504498143092E-2</v>
      </c>
      <c r="O43" s="30">
        <v>3.6527512072149097E-2</v>
      </c>
      <c r="P43" s="120">
        <f>+'39'!I12</f>
        <v>5.4325368758609695E-2</v>
      </c>
      <c r="Q43" s="121">
        <v>4.8930777045507703E-2</v>
      </c>
      <c r="R43" s="122">
        <v>5.2683322721964118E-2</v>
      </c>
      <c r="S43" s="122">
        <v>4.2180789685202218E-2</v>
      </c>
      <c r="T43" s="122">
        <v>2.970556972533878E-2</v>
      </c>
      <c r="U43" s="62">
        <v>2.6890737152333085E-2</v>
      </c>
      <c r="V43" s="62">
        <v>2.7447859623012841E-2</v>
      </c>
      <c r="W43" s="459">
        <f>+'39'!I14</f>
        <v>4.4441754276604184E-2</v>
      </c>
    </row>
    <row r="44" spans="1:23" x14ac:dyDescent="0.3">
      <c r="A44" s="126"/>
      <c r="B44" s="113"/>
      <c r="C44" s="113"/>
      <c r="D44" s="70"/>
      <c r="E44" s="70"/>
      <c r="F44" s="70"/>
      <c r="G44" s="70"/>
      <c r="H44" s="70"/>
      <c r="I44" s="124"/>
      <c r="J44" s="125"/>
      <c r="K44" s="70"/>
      <c r="L44" s="70"/>
      <c r="M44" s="70"/>
      <c r="N44" s="70"/>
      <c r="O44" s="70"/>
      <c r="P44" s="124"/>
      <c r="Q44" s="125"/>
      <c r="R44" s="20"/>
      <c r="S44" s="20"/>
      <c r="T44" s="20"/>
      <c r="U44" s="41"/>
      <c r="V44" s="41"/>
      <c r="W44" s="4"/>
    </row>
    <row r="45" spans="1:23" x14ac:dyDescent="0.3">
      <c r="A45" s="670" t="s">
        <v>45</v>
      </c>
      <c r="B45" s="670"/>
      <c r="C45" s="670"/>
      <c r="D45" s="670"/>
      <c r="E45" s="670"/>
      <c r="F45" s="670"/>
      <c r="G45" s="670"/>
      <c r="H45" s="670"/>
      <c r="I45" s="670"/>
      <c r="J45" s="670"/>
      <c r="K45" s="670"/>
      <c r="L45" s="670"/>
      <c r="M45" s="670"/>
      <c r="N45" s="670"/>
      <c r="O45" s="670"/>
      <c r="P45" s="670"/>
      <c r="Q45" s="670"/>
      <c r="R45" s="670"/>
      <c r="S45" s="670"/>
      <c r="T45" s="670"/>
      <c r="U45" s="670"/>
      <c r="V45" s="670"/>
      <c r="W45" s="670"/>
    </row>
    <row r="46" spans="1:23" ht="13.95" customHeight="1" x14ac:dyDescent="0.3">
      <c r="A46" s="671" t="s">
        <v>136</v>
      </c>
      <c r="B46" s="671"/>
      <c r="C46" s="671"/>
      <c r="D46" s="671"/>
      <c r="E46" s="671"/>
      <c r="F46" s="671"/>
      <c r="G46" s="671"/>
      <c r="H46" s="671"/>
      <c r="I46" s="671"/>
      <c r="J46" s="671"/>
      <c r="K46" s="671"/>
      <c r="L46" s="671"/>
      <c r="M46" s="671"/>
      <c r="N46" s="671"/>
      <c r="O46" s="671"/>
      <c r="P46" s="671"/>
      <c r="Q46" s="671"/>
      <c r="R46" s="671"/>
      <c r="S46" s="671"/>
      <c r="T46" s="671"/>
      <c r="U46" s="671"/>
      <c r="V46" s="671"/>
      <c r="W46" s="671"/>
    </row>
    <row r="47" spans="1:23" ht="13.95" customHeight="1" x14ac:dyDescent="0.3">
      <c r="A47" s="671" t="s">
        <v>47</v>
      </c>
      <c r="B47" s="671"/>
      <c r="C47" s="671"/>
      <c r="D47" s="671"/>
      <c r="E47" s="671"/>
      <c r="F47" s="671"/>
      <c r="G47" s="671"/>
      <c r="H47" s="671"/>
      <c r="I47" s="671"/>
      <c r="J47" s="671"/>
      <c r="K47" s="671"/>
      <c r="L47" s="671"/>
      <c r="M47" s="671"/>
      <c r="N47" s="671"/>
      <c r="O47" s="671"/>
      <c r="P47" s="671"/>
      <c r="Q47" s="671"/>
      <c r="R47" s="671"/>
      <c r="S47" s="671"/>
      <c r="T47" s="671"/>
      <c r="U47" s="671"/>
      <c r="V47" s="671"/>
      <c r="W47" s="671"/>
    </row>
    <row r="48" spans="1:23" ht="15" customHeight="1" x14ac:dyDescent="0.3">
      <c r="A48" s="642" t="s">
        <v>48</v>
      </c>
      <c r="B48" s="642"/>
      <c r="C48" s="642"/>
      <c r="D48" s="642"/>
      <c r="E48" s="642"/>
      <c r="F48" s="642"/>
      <c r="G48" s="642"/>
      <c r="H48" s="642"/>
      <c r="I48" s="642"/>
      <c r="J48" s="642"/>
      <c r="K48" s="642"/>
      <c r="L48" s="642"/>
      <c r="M48" s="642"/>
      <c r="N48" s="642"/>
      <c r="O48" s="642"/>
      <c r="P48" s="642"/>
      <c r="Q48" s="642"/>
      <c r="R48" s="642"/>
      <c r="S48" s="642"/>
      <c r="T48" s="642"/>
      <c r="U48" s="642"/>
      <c r="V48" s="642"/>
      <c r="W48" s="642"/>
    </row>
    <row r="49" spans="1:33" ht="13.95" customHeight="1" x14ac:dyDescent="0.3">
      <c r="A49" s="671" t="s">
        <v>49</v>
      </c>
      <c r="B49" s="671"/>
      <c r="C49" s="671"/>
      <c r="D49" s="671"/>
      <c r="E49" s="671"/>
      <c r="F49" s="671"/>
      <c r="G49" s="671"/>
      <c r="H49" s="671"/>
      <c r="I49" s="671"/>
      <c r="J49" s="671"/>
      <c r="K49" s="671"/>
      <c r="L49" s="671"/>
      <c r="M49" s="671"/>
      <c r="N49" s="671"/>
      <c r="O49" s="671"/>
      <c r="P49" s="671"/>
      <c r="Q49" s="671"/>
      <c r="R49" s="671"/>
      <c r="S49" s="671"/>
      <c r="T49" s="671"/>
      <c r="U49" s="671"/>
      <c r="V49" s="671"/>
      <c r="W49" s="671"/>
    </row>
    <row r="50" spans="1:33" s="292" customFormat="1" ht="33" customHeight="1" x14ac:dyDescent="0.3">
      <c r="A50" s="637" t="s">
        <v>435</v>
      </c>
      <c r="B50" s="637"/>
      <c r="C50" s="637"/>
      <c r="D50" s="637"/>
      <c r="E50" s="637"/>
      <c r="F50" s="637"/>
      <c r="G50" s="637"/>
      <c r="H50" s="637"/>
      <c r="I50" s="637"/>
      <c r="J50" s="637"/>
      <c r="K50" s="637"/>
      <c r="L50" s="637"/>
      <c r="M50" s="637"/>
      <c r="N50" s="637"/>
      <c r="O50" s="637"/>
      <c r="P50" s="637"/>
      <c r="Q50" s="637"/>
      <c r="R50" s="637"/>
      <c r="S50" s="637"/>
      <c r="T50" s="637"/>
      <c r="U50" s="637"/>
      <c r="V50" s="637"/>
      <c r="W50" s="637"/>
    </row>
    <row r="51" spans="1:33" ht="39" customHeight="1" x14ac:dyDescent="0.3">
      <c r="A51" s="647" t="s">
        <v>440</v>
      </c>
      <c r="B51" s="647"/>
      <c r="C51" s="647"/>
      <c r="D51" s="647"/>
      <c r="E51" s="647"/>
      <c r="F51" s="647"/>
      <c r="G51" s="647"/>
      <c r="H51" s="647"/>
      <c r="I51" s="647"/>
      <c r="J51" s="647"/>
      <c r="K51" s="647"/>
      <c r="L51" s="647"/>
      <c r="M51" s="647"/>
      <c r="N51" s="647"/>
      <c r="O51" s="647"/>
      <c r="P51" s="647"/>
      <c r="Q51" s="647"/>
      <c r="R51" s="647"/>
      <c r="S51" s="647"/>
      <c r="T51" s="647"/>
      <c r="U51" s="647"/>
      <c r="V51" s="647"/>
      <c r="W51" s="647"/>
    </row>
    <row r="52" spans="1:33" s="281" customFormat="1" ht="13.95" customHeight="1" x14ac:dyDescent="0.3">
      <c r="A52" s="571" t="s">
        <v>441</v>
      </c>
      <c r="B52" s="571"/>
      <c r="C52" s="571"/>
      <c r="D52" s="571"/>
      <c r="E52" s="571"/>
      <c r="F52" s="571"/>
      <c r="G52" s="571"/>
      <c r="H52" s="571"/>
      <c r="I52" s="571"/>
      <c r="J52" s="571"/>
      <c r="K52" s="578"/>
      <c r="L52" s="578"/>
      <c r="M52" s="578"/>
      <c r="N52" s="578"/>
      <c r="O52" s="578"/>
      <c r="P52" s="578"/>
      <c r="Q52" s="578"/>
      <c r="R52" s="578"/>
      <c r="S52" s="578"/>
      <c r="T52" s="578"/>
      <c r="U52" s="578"/>
      <c r="V52" s="578"/>
      <c r="W52" s="578"/>
    </row>
    <row r="53" spans="1:33" x14ac:dyDescent="0.3">
      <c r="A53" s="551"/>
      <c r="B53" s="551"/>
      <c r="C53" s="551"/>
      <c r="D53" s="551"/>
      <c r="E53" s="551"/>
      <c r="F53" s="551"/>
      <c r="G53" s="551"/>
      <c r="H53" s="551"/>
      <c r="I53" s="551"/>
    </row>
    <row r="56" spans="1:33" x14ac:dyDescent="0.3">
      <c r="B56" s="34"/>
      <c r="C56" s="34"/>
      <c r="AE56" s="9" t="s">
        <v>247</v>
      </c>
      <c r="AG56" s="9" t="s">
        <v>246</v>
      </c>
    </row>
    <row r="57" spans="1:33" x14ac:dyDescent="0.3">
      <c r="B57" s="34"/>
      <c r="C57" s="34"/>
      <c r="AE57" s="9" t="str">
        <f>+Q7</f>
        <v>FGT(2): Severidad</v>
      </c>
    </row>
    <row r="58" spans="1:33" x14ac:dyDescent="0.3">
      <c r="B58" s="34"/>
      <c r="C58" s="34"/>
      <c r="S58" s="331"/>
      <c r="Z58" s="331"/>
      <c r="AF58" s="9" t="s">
        <v>109</v>
      </c>
      <c r="AG58" s="331">
        <f>+ABS(V10-W10)/((V11^2+W11^2)^(1/2))</f>
        <v>4.9207257136112013</v>
      </c>
    </row>
    <row r="59" spans="1:33" x14ac:dyDescent="0.3">
      <c r="B59" s="34"/>
      <c r="C59" s="34"/>
      <c r="S59" s="331"/>
      <c r="Z59" s="331"/>
      <c r="AF59" s="9" t="s">
        <v>97</v>
      </c>
      <c r="AG59" s="331">
        <f>+ABS(V12-W12)/((V13^2+W13^2)^(1/2))</f>
        <v>4.8313724777963953</v>
      </c>
    </row>
    <row r="60" spans="1:33" x14ac:dyDescent="0.3">
      <c r="B60" s="34"/>
      <c r="C60" s="34"/>
      <c r="S60" s="331"/>
      <c r="Z60" s="331"/>
      <c r="AF60" s="9" t="s">
        <v>98</v>
      </c>
      <c r="AG60" s="331">
        <f>+ABS(V14-W14)/((V15^2+W15^2)^(1/2))</f>
        <v>4.596242711782403</v>
      </c>
    </row>
    <row r="61" spans="1:33" x14ac:dyDescent="0.3">
      <c r="B61" s="34"/>
      <c r="C61" s="34"/>
      <c r="S61" s="331"/>
      <c r="Z61" s="331"/>
      <c r="AF61" s="9" t="s">
        <v>99</v>
      </c>
      <c r="AG61" s="331">
        <f>+ABS(V16-W16)/((V17^2+W17^2)^(1/2))</f>
        <v>3.410596344325826</v>
      </c>
    </row>
    <row r="62" spans="1:33" x14ac:dyDescent="0.3">
      <c r="B62" s="34"/>
      <c r="C62" s="34"/>
      <c r="S62" s="331"/>
      <c r="Z62" s="331"/>
      <c r="AF62" s="9" t="s">
        <v>100</v>
      </c>
      <c r="AG62" s="331">
        <f>+ABS(V18-W18)/((V19^2+W19^2)^(1/2))</f>
        <v>3.4720260110041123</v>
      </c>
    </row>
    <row r="63" spans="1:33" x14ac:dyDescent="0.3">
      <c r="B63" s="34"/>
      <c r="C63" s="34"/>
      <c r="S63" s="331"/>
      <c r="Z63" s="331"/>
      <c r="AF63" s="9" t="s">
        <v>101</v>
      </c>
      <c r="AG63" s="331">
        <f>+ABS(V20-W20)/((V21^2+W21^2)^(1/2))</f>
        <v>6.90625840766391</v>
      </c>
    </row>
    <row r="64" spans="1:33" x14ac:dyDescent="0.3">
      <c r="B64" s="34"/>
      <c r="C64" s="34"/>
      <c r="S64" s="331"/>
      <c r="Z64" s="331"/>
      <c r="AF64" s="9" t="s">
        <v>50</v>
      </c>
      <c r="AG64" s="331">
        <f>+ABS(V22-W22)/((V23^2+W23^2)^(1/2))</f>
        <v>7.8390321521193203</v>
      </c>
    </row>
    <row r="65" spans="2:33" x14ac:dyDescent="0.3">
      <c r="B65" s="34"/>
      <c r="C65" s="34"/>
      <c r="S65" s="331"/>
      <c r="Z65" s="331"/>
      <c r="AF65" s="9" t="s">
        <v>102</v>
      </c>
      <c r="AG65" s="331">
        <f>+ABS(V24-W24)/((V25^2+W25^2)^(1/2))</f>
        <v>3.4616630703597413</v>
      </c>
    </row>
    <row r="66" spans="2:33" x14ac:dyDescent="0.3">
      <c r="B66" s="34"/>
      <c r="C66" s="34"/>
      <c r="S66" s="331"/>
      <c r="Z66" s="331"/>
      <c r="AF66" s="9" t="s">
        <v>103</v>
      </c>
      <c r="AG66" s="331">
        <f>+ABS(V26-W26)/((V27^2+W27^2)^(1/2))</f>
        <v>2.5706786181348797</v>
      </c>
    </row>
    <row r="67" spans="2:33" x14ac:dyDescent="0.3">
      <c r="B67" s="34"/>
      <c r="C67" s="34"/>
      <c r="S67" s="331"/>
      <c r="Z67" s="331"/>
      <c r="AF67" s="9" t="s">
        <v>111</v>
      </c>
      <c r="AG67" s="331">
        <f>+ABS(V28-W28)/((V29^2+W29^2)^(1/2))</f>
        <v>0.46505651245264346</v>
      </c>
    </row>
    <row r="68" spans="2:33" x14ac:dyDescent="0.3">
      <c r="B68" s="34"/>
      <c r="C68" s="34"/>
      <c r="S68" s="331"/>
      <c r="Z68" s="331"/>
      <c r="AF68" s="9" t="s">
        <v>104</v>
      </c>
      <c r="AG68" s="331">
        <f>+ABS(V30-W30)/((V31^2+W31^2)^(1/2))</f>
        <v>2.7769919450465457</v>
      </c>
    </row>
    <row r="69" spans="2:33" x14ac:dyDescent="0.3">
      <c r="B69" s="34"/>
      <c r="C69" s="34"/>
      <c r="S69" s="331"/>
      <c r="Z69" s="331"/>
      <c r="AF69" s="9" t="s">
        <v>105</v>
      </c>
      <c r="AG69" s="331">
        <f>+ABS(V32-W32)/((V33^2+W33^2)^(1/2))</f>
        <v>2.0571016796929102</v>
      </c>
    </row>
    <row r="70" spans="2:33" x14ac:dyDescent="0.3">
      <c r="B70" s="34"/>
      <c r="C70" s="34"/>
      <c r="S70" s="331"/>
      <c r="Z70" s="331"/>
      <c r="AF70" s="9" t="s">
        <v>108</v>
      </c>
      <c r="AG70" s="331">
        <f>+ABS(V34-W34)/((V35^2+W35^2)^(1/2))</f>
        <v>3.047984055057511</v>
      </c>
    </row>
    <row r="71" spans="2:33" x14ac:dyDescent="0.3">
      <c r="B71" s="34"/>
      <c r="C71" s="34"/>
      <c r="S71" s="331"/>
      <c r="Z71" s="331"/>
      <c r="AF71" s="9" t="s">
        <v>106</v>
      </c>
      <c r="AG71" s="331">
        <f>+ABS(V36-W36)/((V37^2+W37^2)^(1/2))</f>
        <v>1.9074703680130605</v>
      </c>
    </row>
    <row r="72" spans="2:33" x14ac:dyDescent="0.3">
      <c r="B72" s="34"/>
      <c r="C72" s="34"/>
      <c r="S72" s="331"/>
      <c r="Z72" s="331"/>
      <c r="AF72" s="9" t="s">
        <v>107</v>
      </c>
      <c r="AG72" s="331">
        <f>+ABS(V38-W38)/((V39^2+W39^2)^(1/2))</f>
        <v>3.6402450357532876</v>
      </c>
    </row>
    <row r="73" spans="2:33" x14ac:dyDescent="0.3">
      <c r="B73" s="34"/>
      <c r="C73" s="34"/>
      <c r="S73" s="331"/>
      <c r="Z73" s="331"/>
      <c r="AF73" s="9" t="s">
        <v>96</v>
      </c>
      <c r="AG73" s="331">
        <f>+ABS(V40-W40)/((V41^2+W41^2)^(1/2))</f>
        <v>3.6821807279936469</v>
      </c>
    </row>
    <row r="74" spans="2:33" x14ac:dyDescent="0.3">
      <c r="B74" s="34"/>
      <c r="C74" s="34"/>
    </row>
    <row r="75" spans="2:33" x14ac:dyDescent="0.3">
      <c r="B75" s="34"/>
      <c r="C75" s="34"/>
    </row>
    <row r="76" spans="2:33" x14ac:dyDescent="0.3">
      <c r="B76" s="34"/>
      <c r="C76" s="34"/>
      <c r="AE76" s="9" t="s">
        <v>247</v>
      </c>
      <c r="AG76" s="9" t="s">
        <v>248</v>
      </c>
    </row>
    <row r="77" spans="2:33" x14ac:dyDescent="0.3">
      <c r="B77" s="34"/>
      <c r="C77" s="34"/>
      <c r="AE77" s="9" t="str">
        <f>+AE57</f>
        <v>FGT(2): Severidad</v>
      </c>
    </row>
    <row r="78" spans="2:33" x14ac:dyDescent="0.3">
      <c r="B78" s="34"/>
      <c r="C78" s="34"/>
      <c r="S78" s="331"/>
      <c r="Z78" s="331"/>
      <c r="AF78" s="9" t="s">
        <v>109</v>
      </c>
      <c r="AG78" s="331">
        <f>+ABS(W10-W$42)/((W11^2+W$43^2)^(1/2))</f>
        <v>1.7635155080281759</v>
      </c>
    </row>
    <row r="79" spans="2:33" x14ac:dyDescent="0.3">
      <c r="B79" s="34"/>
      <c r="C79" s="34"/>
      <c r="S79" s="331"/>
      <c r="Z79" s="331"/>
      <c r="AF79" s="9" t="s">
        <v>97</v>
      </c>
      <c r="AG79" s="331">
        <f>+ABS(W12-W$42)/((W13^2+W$43^2)^(1/2))</f>
        <v>3.8185905041496011</v>
      </c>
    </row>
    <row r="80" spans="2:33" x14ac:dyDescent="0.3">
      <c r="B80" s="34"/>
      <c r="C80" s="34"/>
      <c r="S80" s="331"/>
      <c r="Z80" s="331"/>
      <c r="AF80" s="9" t="s">
        <v>98</v>
      </c>
      <c r="AG80" s="331">
        <f>+ABS(W14-W$42)/((W15^2+W$43^2)^(1/2))</f>
        <v>2.263184551358469</v>
      </c>
    </row>
    <row r="81" spans="2:33" x14ac:dyDescent="0.3">
      <c r="B81" s="34"/>
      <c r="C81" s="34"/>
      <c r="S81" s="331"/>
      <c r="Z81" s="331"/>
      <c r="AF81" s="9" t="s">
        <v>99</v>
      </c>
      <c r="AG81" s="331">
        <f>+ABS(W16-W$42)/((W17^2+W$43^2)^(1/2))</f>
        <v>6.1363058817965548E-2</v>
      </c>
    </row>
    <row r="82" spans="2:33" x14ac:dyDescent="0.3">
      <c r="B82" s="34"/>
      <c r="C82" s="34"/>
      <c r="S82" s="331"/>
      <c r="Z82" s="331"/>
      <c r="AF82" s="9" t="s">
        <v>100</v>
      </c>
      <c r="AG82" s="331">
        <f>+ABS(W18-W$42)/((W19^2+W$43^2)^(1/2))</f>
        <v>1.3498630630082005</v>
      </c>
    </row>
    <row r="83" spans="2:33" x14ac:dyDescent="0.3">
      <c r="B83" s="34"/>
      <c r="C83" s="34"/>
      <c r="S83" s="331"/>
      <c r="Z83" s="331"/>
      <c r="AF83" s="9" t="s">
        <v>101</v>
      </c>
      <c r="AG83" s="331">
        <f>+ABS(W20-W$42)/((W21^2+W$43^2)^(1/2))</f>
        <v>1.7403901360053406</v>
      </c>
    </row>
    <row r="84" spans="2:33" x14ac:dyDescent="0.3">
      <c r="B84" s="34"/>
      <c r="C84" s="34"/>
      <c r="S84" s="331"/>
      <c r="Z84" s="331"/>
      <c r="AF84" s="9" t="s">
        <v>50</v>
      </c>
      <c r="AG84" s="331">
        <f>+ABS(W22-W$42)/((W23^2+W$43^2)^(1/2))</f>
        <v>2.2997206215046456E-2</v>
      </c>
    </row>
    <row r="85" spans="2:33" x14ac:dyDescent="0.3">
      <c r="B85" s="34"/>
      <c r="C85" s="34"/>
      <c r="S85" s="331"/>
      <c r="Z85" s="331"/>
      <c r="AF85" s="9" t="s">
        <v>102</v>
      </c>
      <c r="AG85" s="331">
        <f>+ABS(W24-W$42)/((W25^2+W$43^2)^(1/2))</f>
        <v>1.4385423407420292</v>
      </c>
    </row>
    <row r="86" spans="2:33" x14ac:dyDescent="0.3">
      <c r="B86" s="34"/>
      <c r="C86" s="34"/>
      <c r="S86" s="331"/>
      <c r="Z86" s="331"/>
      <c r="AF86" s="9" t="s">
        <v>103</v>
      </c>
      <c r="AG86" s="331">
        <f>+ABS(W26-W$42)/((W27^2+W$43^2)^(1/2))</f>
        <v>1.0012635362699314</v>
      </c>
    </row>
    <row r="87" spans="2:33" x14ac:dyDescent="0.3">
      <c r="B87" s="34"/>
      <c r="C87" s="34"/>
      <c r="S87" s="331"/>
      <c r="Z87" s="331"/>
      <c r="AF87" s="9" t="s">
        <v>111</v>
      </c>
      <c r="AG87" s="331">
        <f>+ABS(W28-W$42)/((W29^2+W$43^2)^(1/2))</f>
        <v>1.5305361924372018</v>
      </c>
    </row>
    <row r="88" spans="2:33" x14ac:dyDescent="0.3">
      <c r="B88" s="34"/>
      <c r="C88" s="34"/>
      <c r="S88" s="331"/>
      <c r="Z88" s="331"/>
      <c r="AF88" s="9" t="s">
        <v>104</v>
      </c>
      <c r="AG88" s="331">
        <f>+ABS(W30-W$42)/((W31^2+W$43^2)^(1/2))</f>
        <v>1.0861877165385565</v>
      </c>
    </row>
    <row r="89" spans="2:33" x14ac:dyDescent="0.3">
      <c r="B89" s="34"/>
      <c r="C89" s="34"/>
      <c r="S89" s="331"/>
      <c r="Z89" s="331"/>
      <c r="AF89" s="9" t="s">
        <v>105</v>
      </c>
      <c r="AG89" s="331">
        <f>+ABS(W32-W$42)/((W33^2+W$43^2)^(1/2))</f>
        <v>2.2839109054406097</v>
      </c>
    </row>
    <row r="90" spans="2:33" x14ac:dyDescent="0.3">
      <c r="B90" s="34"/>
      <c r="C90" s="34"/>
      <c r="S90" s="331"/>
      <c r="Z90" s="331"/>
      <c r="AF90" s="9" t="s">
        <v>108</v>
      </c>
      <c r="AG90" s="331">
        <f>+ABS(W34-W$42)/((W35^2+W$43^2)^(1/2))</f>
        <v>0.52392633506548891</v>
      </c>
    </row>
    <row r="91" spans="2:33" x14ac:dyDescent="0.3">
      <c r="B91" s="34"/>
      <c r="C91" s="34"/>
      <c r="S91" s="331"/>
      <c r="Z91" s="331"/>
      <c r="AF91" s="9" t="s">
        <v>106</v>
      </c>
      <c r="AG91" s="331">
        <f>+ABS(W36-W$42)/((W37^2+W$43^2)^(1/2))</f>
        <v>0.24236352407785866</v>
      </c>
    </row>
    <row r="92" spans="2:33" x14ac:dyDescent="0.3">
      <c r="B92" s="34"/>
      <c r="C92" s="34"/>
      <c r="S92" s="331"/>
      <c r="Z92" s="331"/>
      <c r="AF92" s="9" t="s">
        <v>107</v>
      </c>
      <c r="AG92" s="331">
        <f>+ABS(W38-W$42)/((W39^2+W$43^2)^(1/2))</f>
        <v>0.84732086970423759</v>
      </c>
    </row>
    <row r="93" spans="2:33" x14ac:dyDescent="0.3">
      <c r="B93" s="34"/>
      <c r="C93" s="34"/>
      <c r="S93" s="331"/>
      <c r="Z93" s="331"/>
      <c r="AF93" s="9" t="s">
        <v>96</v>
      </c>
      <c r="AG93" s="331">
        <f>+ABS(W40-W$42)/((W41^2+W$43^2)^(1/2))</f>
        <v>1.5244659711097139</v>
      </c>
    </row>
    <row r="94" spans="2:33" x14ac:dyDescent="0.3">
      <c r="B94" s="34"/>
      <c r="C94" s="34"/>
    </row>
    <row r="95" spans="2:33" x14ac:dyDescent="0.3">
      <c r="B95" s="34"/>
      <c r="C95" s="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20" spans="2:8" x14ac:dyDescent="0.3">
      <c r="B120" s="514"/>
      <c r="C120" s="514"/>
      <c r="D120" s="514"/>
      <c r="E120" s="514"/>
      <c r="F120" s="514"/>
      <c r="G120" s="514"/>
      <c r="H120" s="514"/>
    </row>
    <row r="121" spans="2:8" x14ac:dyDescent="0.3">
      <c r="B121" s="513"/>
      <c r="C121" s="513"/>
      <c r="D121" s="513"/>
      <c r="E121" s="513"/>
      <c r="F121" s="513"/>
      <c r="G121" s="513"/>
      <c r="H121" s="513"/>
    </row>
    <row r="122" spans="2:8" x14ac:dyDescent="0.3">
      <c r="B122" s="513"/>
      <c r="C122" s="513"/>
      <c r="D122" s="513"/>
      <c r="E122" s="513"/>
      <c r="F122" s="513"/>
      <c r="G122" s="513"/>
      <c r="H122" s="513"/>
    </row>
    <row r="123" spans="2:8" x14ac:dyDescent="0.3">
      <c r="B123" s="513"/>
      <c r="C123" s="513"/>
      <c r="D123" s="513"/>
      <c r="E123" s="513"/>
      <c r="F123" s="513"/>
      <c r="G123" s="513"/>
      <c r="H123" s="513"/>
    </row>
    <row r="124" spans="2:8" x14ac:dyDescent="0.3">
      <c r="B124" s="513"/>
      <c r="C124" s="513"/>
      <c r="D124" s="513"/>
      <c r="E124" s="513"/>
      <c r="F124" s="513"/>
      <c r="G124" s="513"/>
      <c r="H124" s="513"/>
    </row>
    <row r="125" spans="2:8" x14ac:dyDescent="0.3">
      <c r="B125" s="513"/>
      <c r="C125" s="513"/>
      <c r="D125" s="513"/>
      <c r="E125" s="513"/>
      <c r="F125" s="513"/>
      <c r="G125" s="513"/>
      <c r="H125" s="513"/>
    </row>
    <row r="126" spans="2:8" x14ac:dyDescent="0.3">
      <c r="B126" s="513"/>
      <c r="C126" s="513"/>
      <c r="D126" s="513"/>
      <c r="E126" s="513"/>
      <c r="F126" s="513"/>
      <c r="G126" s="513"/>
      <c r="H126" s="513"/>
    </row>
    <row r="127" spans="2:8" x14ac:dyDescent="0.3">
      <c r="B127" s="513"/>
      <c r="C127" s="513"/>
      <c r="D127" s="513"/>
      <c r="E127" s="513"/>
      <c r="F127" s="513"/>
      <c r="G127" s="513"/>
      <c r="H127" s="513"/>
    </row>
    <row r="128" spans="2:8" x14ac:dyDescent="0.3">
      <c r="B128" s="513"/>
      <c r="C128" s="513"/>
      <c r="D128" s="513"/>
      <c r="E128" s="513"/>
      <c r="F128" s="513"/>
      <c r="G128" s="513"/>
      <c r="H128" s="513"/>
    </row>
    <row r="129" spans="2:8" x14ac:dyDescent="0.3">
      <c r="B129" s="513"/>
      <c r="C129" s="513"/>
      <c r="D129" s="513"/>
      <c r="E129" s="513"/>
      <c r="F129" s="513"/>
      <c r="G129" s="513"/>
      <c r="H129" s="513"/>
    </row>
    <row r="130" spans="2:8" x14ac:dyDescent="0.3">
      <c r="B130" s="513"/>
      <c r="C130" s="513"/>
      <c r="D130" s="513"/>
      <c r="E130" s="513"/>
      <c r="F130" s="513"/>
      <c r="G130" s="513"/>
      <c r="H130" s="513"/>
    </row>
    <row r="131" spans="2:8" x14ac:dyDescent="0.3">
      <c r="B131" s="513"/>
      <c r="C131" s="513"/>
      <c r="D131" s="513"/>
      <c r="E131" s="513"/>
      <c r="F131" s="513"/>
      <c r="G131" s="513"/>
      <c r="H131" s="513"/>
    </row>
    <row r="132" spans="2:8" x14ac:dyDescent="0.3">
      <c r="B132" s="513"/>
      <c r="C132" s="513"/>
      <c r="D132" s="513"/>
      <c r="E132" s="513"/>
      <c r="F132" s="513"/>
      <c r="G132" s="513"/>
      <c r="H132" s="513"/>
    </row>
    <row r="133" spans="2:8" x14ac:dyDescent="0.3">
      <c r="B133" s="513"/>
      <c r="C133" s="513"/>
      <c r="D133" s="513"/>
      <c r="E133" s="513"/>
      <c r="F133" s="513"/>
      <c r="G133" s="513"/>
      <c r="H133" s="513"/>
    </row>
    <row r="134" spans="2:8" x14ac:dyDescent="0.3">
      <c r="B134" s="513"/>
      <c r="C134" s="513"/>
      <c r="D134" s="513"/>
      <c r="E134" s="513"/>
      <c r="F134" s="513"/>
      <c r="G134" s="513"/>
      <c r="H134" s="513"/>
    </row>
    <row r="135" spans="2:8" x14ac:dyDescent="0.3">
      <c r="B135" s="513"/>
      <c r="C135" s="513"/>
      <c r="D135" s="513"/>
      <c r="E135" s="513"/>
      <c r="F135" s="513"/>
      <c r="G135" s="513"/>
      <c r="H135" s="513"/>
    </row>
    <row r="136" spans="2:8" x14ac:dyDescent="0.3">
      <c r="B136" s="513"/>
      <c r="C136" s="513"/>
      <c r="D136" s="513"/>
      <c r="E136" s="513"/>
      <c r="F136" s="513"/>
      <c r="G136" s="513"/>
      <c r="H136" s="513"/>
    </row>
    <row r="137" spans="2:8" x14ac:dyDescent="0.3">
      <c r="B137" s="513"/>
      <c r="C137" s="513"/>
      <c r="D137" s="513"/>
      <c r="E137" s="513"/>
      <c r="F137" s="513"/>
      <c r="G137" s="513"/>
      <c r="H137" s="513"/>
    </row>
    <row r="138" spans="2:8" x14ac:dyDescent="0.3">
      <c r="B138" s="514"/>
      <c r="C138" s="514"/>
      <c r="D138" s="514"/>
      <c r="E138" s="514"/>
      <c r="F138" s="514"/>
      <c r="G138" s="514"/>
      <c r="H138" s="514"/>
    </row>
    <row r="139" spans="2:8" x14ac:dyDescent="0.3">
      <c r="B139" s="514"/>
      <c r="C139" s="514"/>
      <c r="D139" s="514"/>
      <c r="E139" s="514"/>
      <c r="F139" s="514"/>
      <c r="G139" s="514"/>
      <c r="H139" s="514"/>
    </row>
    <row r="140" spans="2:8" x14ac:dyDescent="0.3">
      <c r="B140" s="513"/>
      <c r="C140" s="513"/>
      <c r="D140" s="513"/>
      <c r="E140" s="513"/>
      <c r="F140" s="513"/>
      <c r="G140" s="513"/>
      <c r="H140" s="513"/>
    </row>
    <row r="141" spans="2:8" x14ac:dyDescent="0.3">
      <c r="B141" s="513"/>
      <c r="C141" s="513"/>
      <c r="D141" s="513"/>
      <c r="E141" s="513"/>
      <c r="F141" s="513"/>
      <c r="G141" s="513"/>
      <c r="H141" s="513"/>
    </row>
    <row r="142" spans="2:8" x14ac:dyDescent="0.3">
      <c r="B142" s="513"/>
      <c r="C142" s="513"/>
      <c r="D142" s="513"/>
      <c r="E142" s="513"/>
      <c r="F142" s="513"/>
      <c r="G142" s="513"/>
      <c r="H142" s="513"/>
    </row>
    <row r="143" spans="2:8" x14ac:dyDescent="0.3">
      <c r="B143" s="513"/>
      <c r="C143" s="513"/>
      <c r="D143" s="513"/>
      <c r="E143" s="513"/>
      <c r="F143" s="513"/>
      <c r="G143" s="513"/>
      <c r="H143" s="513"/>
    </row>
    <row r="144" spans="2:8" x14ac:dyDescent="0.3">
      <c r="B144" s="513"/>
      <c r="C144" s="513"/>
      <c r="D144" s="513"/>
      <c r="E144" s="513"/>
      <c r="F144" s="513"/>
      <c r="G144" s="513"/>
      <c r="H144" s="513"/>
    </row>
    <row r="145" spans="2:8" x14ac:dyDescent="0.3">
      <c r="B145" s="513"/>
      <c r="C145" s="513"/>
      <c r="D145" s="513"/>
      <c r="E145" s="513"/>
      <c r="F145" s="513"/>
      <c r="G145" s="513"/>
      <c r="H145" s="513"/>
    </row>
    <row r="146" spans="2:8" x14ac:dyDescent="0.3">
      <c r="B146" s="513"/>
      <c r="C146" s="513"/>
      <c r="D146" s="513"/>
      <c r="E146" s="513"/>
      <c r="F146" s="513"/>
      <c r="G146" s="513"/>
      <c r="H146" s="513"/>
    </row>
    <row r="147" spans="2:8" x14ac:dyDescent="0.3">
      <c r="B147" s="513"/>
      <c r="C147" s="513"/>
      <c r="D147" s="513"/>
      <c r="E147" s="513"/>
      <c r="F147" s="513"/>
      <c r="G147" s="513"/>
      <c r="H147" s="513"/>
    </row>
    <row r="148" spans="2:8" x14ac:dyDescent="0.3">
      <c r="B148" s="513"/>
      <c r="C148" s="513"/>
      <c r="D148" s="513"/>
      <c r="E148" s="513"/>
      <c r="F148" s="513"/>
      <c r="G148" s="513"/>
      <c r="H148" s="513"/>
    </row>
    <row r="149" spans="2:8" x14ac:dyDescent="0.3">
      <c r="B149" s="513"/>
      <c r="C149" s="513"/>
      <c r="D149" s="513"/>
      <c r="E149" s="513"/>
      <c r="F149" s="513"/>
      <c r="G149" s="513"/>
      <c r="H149" s="513"/>
    </row>
    <row r="150" spans="2:8" x14ac:dyDescent="0.3">
      <c r="B150" s="513"/>
      <c r="C150" s="513"/>
      <c r="D150" s="513"/>
      <c r="E150" s="513"/>
      <c r="F150" s="513"/>
      <c r="G150" s="513"/>
      <c r="H150" s="513"/>
    </row>
    <row r="151" spans="2:8" x14ac:dyDescent="0.3">
      <c r="B151" s="513"/>
      <c r="C151" s="513"/>
      <c r="D151" s="513"/>
      <c r="E151" s="513"/>
      <c r="F151" s="513"/>
      <c r="G151" s="513"/>
      <c r="H151" s="513"/>
    </row>
    <row r="152" spans="2:8" x14ac:dyDescent="0.3">
      <c r="B152" s="513"/>
      <c r="C152" s="513"/>
      <c r="D152" s="513"/>
      <c r="E152" s="513"/>
      <c r="F152" s="513"/>
      <c r="G152" s="513"/>
      <c r="H152" s="513"/>
    </row>
    <row r="153" spans="2:8" x14ac:dyDescent="0.3">
      <c r="B153" s="513"/>
      <c r="C153" s="513"/>
      <c r="D153" s="513"/>
      <c r="E153" s="513"/>
      <c r="F153" s="513"/>
      <c r="G153" s="513"/>
      <c r="H153" s="513"/>
    </row>
    <row r="154" spans="2:8" x14ac:dyDescent="0.3">
      <c r="B154" s="513"/>
      <c r="C154" s="513"/>
      <c r="D154" s="513"/>
      <c r="E154" s="513"/>
      <c r="F154" s="513"/>
      <c r="G154" s="513"/>
      <c r="H154" s="513"/>
    </row>
    <row r="155" spans="2:8" x14ac:dyDescent="0.3">
      <c r="B155" s="513"/>
      <c r="C155" s="513"/>
      <c r="D155" s="513"/>
      <c r="E155" s="513"/>
      <c r="F155" s="513"/>
      <c r="G155" s="513"/>
      <c r="H155" s="513"/>
    </row>
    <row r="156" spans="2:8" x14ac:dyDescent="0.3">
      <c r="B156" s="513"/>
      <c r="C156" s="513"/>
      <c r="D156" s="513"/>
      <c r="E156" s="513"/>
      <c r="F156" s="513"/>
      <c r="G156" s="513"/>
      <c r="H156" s="513"/>
    </row>
    <row r="157" spans="2:8" x14ac:dyDescent="0.3">
      <c r="B157" s="514"/>
      <c r="C157" s="514"/>
      <c r="D157" s="514"/>
      <c r="E157" s="514"/>
      <c r="F157" s="514"/>
      <c r="G157" s="514"/>
      <c r="H157" s="514"/>
    </row>
    <row r="158" spans="2:8" x14ac:dyDescent="0.3">
      <c r="B158" s="514"/>
      <c r="C158" s="514"/>
      <c r="D158" s="514"/>
      <c r="E158" s="514"/>
      <c r="F158" s="514"/>
      <c r="G158" s="514"/>
      <c r="H158" s="514"/>
    </row>
    <row r="159" spans="2:8" x14ac:dyDescent="0.3">
      <c r="B159" s="513"/>
      <c r="C159" s="513"/>
      <c r="D159" s="513"/>
      <c r="E159" s="513"/>
      <c r="F159" s="513"/>
      <c r="G159" s="513"/>
      <c r="H159" s="513"/>
    </row>
    <row r="160" spans="2:8" x14ac:dyDescent="0.3">
      <c r="B160" s="513"/>
      <c r="C160" s="513"/>
      <c r="D160" s="513"/>
      <c r="E160" s="513"/>
      <c r="F160" s="513"/>
      <c r="G160" s="513"/>
      <c r="H160" s="513"/>
    </row>
    <row r="161" spans="2:8" x14ac:dyDescent="0.3">
      <c r="B161" s="513"/>
      <c r="C161" s="513"/>
      <c r="D161" s="513"/>
      <c r="E161" s="513"/>
      <c r="F161" s="513"/>
      <c r="G161" s="513"/>
      <c r="H161" s="513"/>
    </row>
    <row r="162" spans="2:8" x14ac:dyDescent="0.3">
      <c r="B162" s="513"/>
      <c r="C162" s="513"/>
      <c r="D162" s="513"/>
      <c r="E162" s="513"/>
      <c r="F162" s="513"/>
      <c r="G162" s="513"/>
      <c r="H162" s="513"/>
    </row>
    <row r="163" spans="2:8" x14ac:dyDescent="0.3">
      <c r="B163" s="513"/>
      <c r="C163" s="513"/>
      <c r="D163" s="513"/>
      <c r="E163" s="513"/>
      <c r="F163" s="513"/>
      <c r="G163" s="513"/>
      <c r="H163" s="513"/>
    </row>
    <row r="164" spans="2:8" x14ac:dyDescent="0.3">
      <c r="B164" s="513"/>
      <c r="C164" s="513"/>
      <c r="D164" s="513"/>
      <c r="E164" s="513"/>
      <c r="F164" s="513"/>
      <c r="G164" s="513"/>
      <c r="H164" s="513"/>
    </row>
    <row r="165" spans="2:8" x14ac:dyDescent="0.3">
      <c r="B165" s="513"/>
      <c r="C165" s="513"/>
      <c r="D165" s="513"/>
      <c r="E165" s="513"/>
      <c r="F165" s="513"/>
      <c r="G165" s="513"/>
      <c r="H165" s="513"/>
    </row>
    <row r="166" spans="2:8" x14ac:dyDescent="0.3">
      <c r="B166" s="513"/>
      <c r="C166" s="513"/>
      <c r="D166" s="513"/>
      <c r="E166" s="513"/>
      <c r="F166" s="513"/>
      <c r="G166" s="513"/>
      <c r="H166" s="513"/>
    </row>
    <row r="167" spans="2:8" x14ac:dyDescent="0.3">
      <c r="B167" s="513"/>
      <c r="C167" s="513"/>
      <c r="D167" s="513"/>
      <c r="E167" s="513"/>
      <c r="F167" s="513"/>
      <c r="G167" s="513"/>
      <c r="H167" s="513"/>
    </row>
    <row r="168" spans="2:8" x14ac:dyDescent="0.3">
      <c r="B168" s="513"/>
      <c r="C168" s="513"/>
      <c r="D168" s="513"/>
      <c r="E168" s="513"/>
      <c r="F168" s="513"/>
      <c r="G168" s="513"/>
      <c r="H168" s="513"/>
    </row>
    <row r="169" spans="2:8" x14ac:dyDescent="0.3">
      <c r="B169" s="513"/>
      <c r="C169" s="513"/>
      <c r="D169" s="513"/>
      <c r="E169" s="513"/>
      <c r="F169" s="513"/>
      <c r="G169" s="513"/>
      <c r="H169" s="513"/>
    </row>
    <row r="170" spans="2:8" x14ac:dyDescent="0.3">
      <c r="B170" s="513"/>
      <c r="C170" s="513"/>
      <c r="D170" s="513"/>
      <c r="E170" s="513"/>
      <c r="F170" s="513"/>
      <c r="G170" s="513"/>
      <c r="H170" s="513"/>
    </row>
    <row r="171" spans="2:8" x14ac:dyDescent="0.3">
      <c r="B171" s="513"/>
      <c r="C171" s="513"/>
      <c r="D171" s="513"/>
      <c r="E171" s="513"/>
      <c r="F171" s="513"/>
      <c r="G171" s="513"/>
      <c r="H171" s="513"/>
    </row>
    <row r="172" spans="2:8" x14ac:dyDescent="0.3">
      <c r="B172" s="513"/>
      <c r="C172" s="513"/>
      <c r="D172" s="513"/>
      <c r="E172" s="513"/>
      <c r="F172" s="513"/>
      <c r="G172" s="513"/>
      <c r="H172" s="513"/>
    </row>
    <row r="173" spans="2:8" x14ac:dyDescent="0.3">
      <c r="B173" s="513"/>
      <c r="C173" s="513"/>
      <c r="D173" s="513"/>
      <c r="E173" s="513"/>
      <c r="F173" s="513"/>
      <c r="G173" s="513"/>
      <c r="H173" s="513"/>
    </row>
    <row r="174" spans="2:8" x14ac:dyDescent="0.3">
      <c r="B174" s="513"/>
      <c r="C174" s="513"/>
      <c r="D174" s="513"/>
      <c r="E174" s="513"/>
      <c r="F174" s="513"/>
      <c r="G174" s="513"/>
      <c r="H174" s="513"/>
    </row>
    <row r="175" spans="2:8" x14ac:dyDescent="0.3">
      <c r="B175" s="513"/>
      <c r="C175" s="513"/>
      <c r="D175" s="513"/>
      <c r="E175" s="513"/>
      <c r="F175" s="513"/>
      <c r="G175" s="513"/>
      <c r="H175" s="513"/>
    </row>
  </sheetData>
  <mergeCells count="13">
    <mergeCell ref="A51:W51"/>
    <mergeCell ref="A3:W3"/>
    <mergeCell ref="A4:W4"/>
    <mergeCell ref="A5:W5"/>
    <mergeCell ref="C7:H7"/>
    <mergeCell ref="J7:O7"/>
    <mergeCell ref="Q7:W7"/>
    <mergeCell ref="A45:W45"/>
    <mergeCell ref="A46:W46"/>
    <mergeCell ref="A47:W47"/>
    <mergeCell ref="A48:W48"/>
    <mergeCell ref="A49:W49"/>
    <mergeCell ref="A50:W50"/>
  </mergeCells>
  <conditionalFormatting sqref="S58:S73">
    <cfRule type="cellIs" dxfId="68" priority="7" operator="greaterThan">
      <formula>1.96</formula>
    </cfRule>
  </conditionalFormatting>
  <conditionalFormatting sqref="S78:S93">
    <cfRule type="cellIs" dxfId="67" priority="6" operator="greaterThan">
      <formula>1.96</formula>
    </cfRule>
  </conditionalFormatting>
  <conditionalFormatting sqref="Z58:Z73">
    <cfRule type="cellIs" dxfId="66" priority="5" operator="greaterThan">
      <formula>1.96</formula>
    </cfRule>
  </conditionalFormatting>
  <conditionalFormatting sqref="Z78:Z93">
    <cfRule type="cellIs" dxfId="65" priority="4" operator="greaterThan">
      <formula>1.96</formula>
    </cfRule>
  </conditionalFormatting>
  <conditionalFormatting sqref="AG58:AG73">
    <cfRule type="cellIs" dxfId="64" priority="3" operator="greaterThan">
      <formula>1.96</formula>
    </cfRule>
  </conditionalFormatting>
  <conditionalFormatting sqref="AG78:AG93">
    <cfRule type="cellIs" dxfId="63" priority="2" operator="greaterThan">
      <formula>1.96</formula>
    </cfRule>
  </conditionalFormatting>
  <hyperlinks>
    <hyperlink ref="A1" location="Indice!A1" display="Indice" xr:uid="{61348ABC-0B43-4F7C-8971-8C2A98C385E6}"/>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46"/>
  <dimension ref="A1:V72"/>
  <sheetViews>
    <sheetView workbookViewId="0">
      <selection activeCell="A6" sqref="A6"/>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52"/>
      <c r="B2" s="52"/>
      <c r="C2" s="52"/>
      <c r="D2" s="52"/>
      <c r="E2" s="139"/>
      <c r="F2" s="139"/>
      <c r="G2" s="139"/>
      <c r="H2" s="139"/>
      <c r="I2" s="487"/>
      <c r="J2" s="179"/>
      <c r="K2" s="139"/>
      <c r="L2" s="139"/>
      <c r="M2" s="139"/>
      <c r="N2" s="328"/>
      <c r="O2" s="139"/>
      <c r="P2" s="139"/>
    </row>
    <row r="3" spans="1:21" ht="13.95" customHeight="1" x14ac:dyDescent="0.3">
      <c r="A3" s="649" t="s">
        <v>452</v>
      </c>
      <c r="B3" s="649"/>
      <c r="C3" s="649"/>
      <c r="D3" s="649"/>
      <c r="E3" s="649"/>
      <c r="F3" s="649"/>
      <c r="G3" s="649"/>
      <c r="H3" s="649"/>
      <c r="I3" s="649"/>
      <c r="J3" s="649"/>
      <c r="K3" s="133"/>
      <c r="L3" s="649" t="s">
        <v>453</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x14ac:dyDescent="0.3">
      <c r="A5" s="642" t="s">
        <v>468</v>
      </c>
      <c r="B5" s="642"/>
      <c r="C5" s="642"/>
      <c r="D5" s="642"/>
      <c r="E5" s="642"/>
      <c r="F5" s="642"/>
      <c r="G5" s="642"/>
      <c r="H5" s="642"/>
      <c r="I5" s="642"/>
      <c r="J5" s="642"/>
      <c r="K5" s="134"/>
      <c r="L5" s="642" t="s">
        <v>2</v>
      </c>
      <c r="M5" s="642"/>
      <c r="N5" s="642"/>
      <c r="O5" s="642"/>
      <c r="P5" s="642"/>
      <c r="Q5" s="642"/>
      <c r="R5" s="642"/>
      <c r="S5" s="642"/>
      <c r="T5" s="642"/>
      <c r="U5" s="642"/>
    </row>
    <row r="6" spans="1:21" x14ac:dyDescent="0.3">
      <c r="A6" s="11"/>
      <c r="B6" s="11"/>
      <c r="C6" s="11"/>
      <c r="D6" s="11"/>
      <c r="E6" s="11"/>
      <c r="F6" s="11"/>
      <c r="G6" s="11"/>
      <c r="H6" s="11"/>
      <c r="I6" s="483"/>
      <c r="J6" s="176"/>
      <c r="K6" s="12"/>
      <c r="L6" s="11"/>
      <c r="M6" s="11"/>
      <c r="N6" s="11"/>
      <c r="O6" s="11"/>
      <c r="P6" s="11"/>
      <c r="Q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12"/>
      <c r="S8" s="12"/>
      <c r="T8" s="12"/>
      <c r="U8" s="3"/>
    </row>
    <row r="9" spans="1:21" x14ac:dyDescent="0.3">
      <c r="A9" s="332" t="s">
        <v>41</v>
      </c>
      <c r="B9" s="322" t="s">
        <v>27</v>
      </c>
      <c r="C9" s="22" t="s">
        <v>88</v>
      </c>
      <c r="D9" s="49">
        <v>10.394830630593397</v>
      </c>
      <c r="E9" s="49">
        <v>7.8017075695444627</v>
      </c>
      <c r="F9" s="49">
        <v>5.7436411378383125</v>
      </c>
      <c r="G9" s="49">
        <v>3.1303411527988443</v>
      </c>
      <c r="H9" s="49">
        <v>2.4364095679780462</v>
      </c>
      <c r="I9" s="49">
        <v>1.8418222606480068</v>
      </c>
      <c r="J9" s="83">
        <v>3.3104289136698792</v>
      </c>
      <c r="K9" s="12"/>
      <c r="L9" s="332" t="s">
        <v>41</v>
      </c>
      <c r="M9" s="322" t="s">
        <v>27</v>
      </c>
      <c r="N9" s="22" t="s">
        <v>88</v>
      </c>
      <c r="O9" s="56">
        <v>316894</v>
      </c>
      <c r="P9" s="56">
        <v>244573</v>
      </c>
      <c r="Q9" s="56">
        <v>174684</v>
      </c>
      <c r="R9" s="56">
        <v>102509</v>
      </c>
      <c r="S9" s="56">
        <v>80473</v>
      </c>
      <c r="T9" s="56">
        <v>61502</v>
      </c>
      <c r="U9" s="384">
        <v>109040</v>
      </c>
    </row>
    <row r="10" spans="1:21" x14ac:dyDescent="0.3">
      <c r="A10" s="332"/>
      <c r="B10" s="322"/>
      <c r="C10" s="22" t="s">
        <v>89</v>
      </c>
      <c r="D10" s="49">
        <v>0.23132261754066435</v>
      </c>
      <c r="E10" s="49">
        <v>0.2105277733046384</v>
      </c>
      <c r="F10" s="49">
        <v>0.21876281309971976</v>
      </c>
      <c r="G10" s="49">
        <v>0.12599471443994953</v>
      </c>
      <c r="H10" s="49">
        <v>8.8883816592234835E-2</v>
      </c>
      <c r="I10" s="49">
        <v>8.7731720660259541E-2</v>
      </c>
      <c r="J10" s="83">
        <v>0.1342855645437763</v>
      </c>
      <c r="K10" s="12"/>
      <c r="L10" s="82"/>
      <c r="M10" s="322"/>
      <c r="N10" s="22" t="s">
        <v>89</v>
      </c>
      <c r="O10" s="56">
        <v>6965.2013373029931</v>
      </c>
      <c r="P10" s="56">
        <v>6705.2744106338241</v>
      </c>
      <c r="Q10" s="56">
        <v>6271.6843727144642</v>
      </c>
      <c r="R10" s="56">
        <v>3886.5973489163521</v>
      </c>
      <c r="S10" s="56">
        <v>2964.7531898225488</v>
      </c>
      <c r="T10" s="56">
        <v>2949.4271421587682</v>
      </c>
      <c r="U10" s="384">
        <v>4358.7213379603281</v>
      </c>
    </row>
    <row r="11" spans="1:21" x14ac:dyDescent="0.3">
      <c r="A11" s="332"/>
      <c r="B11" s="322" t="s">
        <v>25</v>
      </c>
      <c r="C11" s="22" t="s">
        <v>88</v>
      </c>
      <c r="D11" s="49">
        <v>12.742250054909107</v>
      </c>
      <c r="E11" s="49">
        <v>11.087787182587666</v>
      </c>
      <c r="F11" s="49">
        <v>9.6491692737221282</v>
      </c>
      <c r="G11" s="49">
        <v>5.2589692452293164</v>
      </c>
      <c r="H11" s="49">
        <v>4.3393525962137192</v>
      </c>
      <c r="I11" s="49">
        <v>2.712082717728562</v>
      </c>
      <c r="J11" s="83">
        <v>4.4892468944217567</v>
      </c>
      <c r="K11" s="12"/>
      <c r="L11" s="82"/>
      <c r="M11" s="322" t="s">
        <v>25</v>
      </c>
      <c r="N11" s="22" t="s">
        <v>88</v>
      </c>
      <c r="O11" s="56">
        <v>164183</v>
      </c>
      <c r="P11" s="56">
        <v>171930</v>
      </c>
      <c r="Q11" s="56">
        <v>185799</v>
      </c>
      <c r="R11" s="56">
        <v>105134</v>
      </c>
      <c r="S11" s="56">
        <v>93382</v>
      </c>
      <c r="T11" s="56">
        <v>66579</v>
      </c>
      <c r="U11" s="384">
        <v>147449</v>
      </c>
    </row>
    <row r="12" spans="1:21" x14ac:dyDescent="0.3">
      <c r="A12" s="332"/>
      <c r="B12" s="322"/>
      <c r="C12" s="22" t="s">
        <v>89</v>
      </c>
      <c r="D12" s="49">
        <v>0.3975259835776187</v>
      </c>
      <c r="E12" s="49">
        <v>0.34095500874199774</v>
      </c>
      <c r="F12" s="49">
        <v>0.42541434903585307</v>
      </c>
      <c r="G12" s="49">
        <v>0.20264572768786082</v>
      </c>
      <c r="H12" s="49">
        <v>0.19528811326246232</v>
      </c>
      <c r="I12" s="49">
        <v>0.15621316368203025</v>
      </c>
      <c r="J12" s="83">
        <v>0.14530707981016386</v>
      </c>
      <c r="K12" s="12"/>
      <c r="L12" s="82"/>
      <c r="M12" s="322"/>
      <c r="N12" s="22" t="s">
        <v>89</v>
      </c>
      <c r="O12" s="56">
        <v>5514.2642202568122</v>
      </c>
      <c r="P12" s="56">
        <v>5620.3362999732144</v>
      </c>
      <c r="Q12" s="56">
        <v>10738.406658065658</v>
      </c>
      <c r="R12" s="56">
        <v>4273.3189246866168</v>
      </c>
      <c r="S12" s="56">
        <v>4409.8933737071256</v>
      </c>
      <c r="T12" s="56">
        <v>4050.09267221148</v>
      </c>
      <c r="U12" s="384">
        <v>4901.2452319440699</v>
      </c>
    </row>
    <row r="13" spans="1:21" x14ac:dyDescent="0.3">
      <c r="A13" s="332"/>
      <c r="B13" s="322" t="s">
        <v>6</v>
      </c>
      <c r="C13" s="22" t="s">
        <v>88</v>
      </c>
      <c r="D13" s="49">
        <v>11.092222253477351</v>
      </c>
      <c r="E13" s="49">
        <v>8.8892090261637531</v>
      </c>
      <c r="F13" s="49">
        <v>7.2577206259852742</v>
      </c>
      <c r="G13" s="49">
        <v>3.9372349648111391</v>
      </c>
      <c r="H13" s="49">
        <v>3.1871263231647649</v>
      </c>
      <c r="I13" s="49">
        <v>2.2105432840601882</v>
      </c>
      <c r="J13" s="83">
        <f>+'40'!J13</f>
        <v>3.8990010528514398</v>
      </c>
      <c r="K13" s="12"/>
      <c r="L13" s="82"/>
      <c r="M13" s="322" t="s">
        <v>6</v>
      </c>
      <c r="N13" s="22" t="s">
        <v>88</v>
      </c>
      <c r="O13" s="56">
        <v>481077</v>
      </c>
      <c r="P13" s="56">
        <v>416503</v>
      </c>
      <c r="Q13" s="56">
        <v>360483</v>
      </c>
      <c r="R13" s="56">
        <v>207643</v>
      </c>
      <c r="S13" s="56">
        <v>173855</v>
      </c>
      <c r="T13" s="56">
        <v>128081</v>
      </c>
      <c r="U13" s="384">
        <f>+'40'!U13</f>
        <v>256489</v>
      </c>
    </row>
    <row r="14" spans="1:21" x14ac:dyDescent="0.3">
      <c r="A14" s="332"/>
      <c r="B14" s="322"/>
      <c r="C14" s="22" t="s">
        <v>89</v>
      </c>
      <c r="D14" s="49">
        <v>0.22459921973739327</v>
      </c>
      <c r="E14" s="49">
        <v>0.20064221121452863</v>
      </c>
      <c r="F14" s="49">
        <v>0.2116028706727828</v>
      </c>
      <c r="G14" s="49">
        <v>0.11940555867834522</v>
      </c>
      <c r="H14" s="49">
        <v>0.10191661602241223</v>
      </c>
      <c r="I14" s="49">
        <v>8.7973982438092665E-2</v>
      </c>
      <c r="J14" s="83">
        <f>+'40'!J14</f>
        <v>0.10190548027246756</v>
      </c>
      <c r="K14" s="12"/>
      <c r="L14" s="82"/>
      <c r="M14" s="322"/>
      <c r="N14" s="22" t="s">
        <v>89</v>
      </c>
      <c r="O14" s="56">
        <v>9878.7312522964639</v>
      </c>
      <c r="P14" s="56">
        <v>9784.2410410498687</v>
      </c>
      <c r="Q14" s="56">
        <v>13092.270757833739</v>
      </c>
      <c r="R14" s="56">
        <v>6144.9156778901024</v>
      </c>
      <c r="S14" s="56">
        <v>5793.9123036095798</v>
      </c>
      <c r="T14" s="56">
        <v>5278.4621315016157</v>
      </c>
      <c r="U14" s="384">
        <f>+'40'!U14</f>
        <v>6646.3116329297127</v>
      </c>
    </row>
    <row r="15" spans="1:21" ht="13.2" customHeight="1" x14ac:dyDescent="0.3">
      <c r="A15" s="332"/>
      <c r="B15" s="278"/>
      <c r="C15" s="278"/>
      <c r="D15" s="155"/>
      <c r="E15" s="59"/>
      <c r="F15" s="59"/>
      <c r="G15" s="59"/>
      <c r="H15" s="59"/>
      <c r="I15" s="59"/>
      <c r="J15" s="83"/>
      <c r="K15" s="12"/>
      <c r="L15" s="82"/>
      <c r="M15" s="278"/>
      <c r="N15" s="278"/>
      <c r="O15" s="156"/>
      <c r="P15" s="338"/>
      <c r="Q15" s="338"/>
      <c r="R15" s="338"/>
      <c r="S15" s="338"/>
      <c r="T15" s="338"/>
      <c r="U15" s="389"/>
    </row>
    <row r="16" spans="1:21" x14ac:dyDescent="0.3">
      <c r="A16" s="332" t="s">
        <v>42</v>
      </c>
      <c r="B16" s="322" t="s">
        <v>27</v>
      </c>
      <c r="C16" s="22" t="s">
        <v>88</v>
      </c>
      <c r="D16" s="49">
        <v>15.138919094277881</v>
      </c>
      <c r="E16" s="49">
        <v>13.747673344785182</v>
      </c>
      <c r="F16" s="49">
        <v>11.88733541004542</v>
      </c>
      <c r="G16" s="49">
        <v>8.0500419734258895</v>
      </c>
      <c r="H16" s="49">
        <v>6.3220457932250538</v>
      </c>
      <c r="I16" s="49">
        <v>4.5490931491531033</v>
      </c>
      <c r="J16" s="83">
        <v>4.2678545026417556</v>
      </c>
      <c r="K16" s="12"/>
      <c r="L16" s="332" t="s">
        <v>42</v>
      </c>
      <c r="M16" s="322" t="s">
        <v>27</v>
      </c>
      <c r="N16" s="22" t="s">
        <v>88</v>
      </c>
      <c r="O16" s="56">
        <v>461521</v>
      </c>
      <c r="P16" s="56">
        <v>430971</v>
      </c>
      <c r="Q16" s="56">
        <v>361535</v>
      </c>
      <c r="R16" s="56">
        <v>263614</v>
      </c>
      <c r="S16" s="56">
        <v>208813</v>
      </c>
      <c r="T16" s="56">
        <v>151903</v>
      </c>
      <c r="U16" s="384">
        <v>140576</v>
      </c>
    </row>
    <row r="17" spans="1:21" x14ac:dyDescent="0.3">
      <c r="A17" s="332"/>
      <c r="B17" s="322"/>
      <c r="C17" s="22" t="s">
        <v>89</v>
      </c>
      <c r="D17" s="49">
        <v>0.28805651263098692</v>
      </c>
      <c r="E17" s="49">
        <v>0.29872023521811336</v>
      </c>
      <c r="F17" s="49">
        <v>0.33214004999682989</v>
      </c>
      <c r="G17" s="49">
        <v>0.249555694755309</v>
      </c>
      <c r="H17" s="49">
        <v>0.18088112628010689</v>
      </c>
      <c r="I17" s="49">
        <v>0.13810751386302444</v>
      </c>
      <c r="J17" s="83">
        <v>0.15100059809455382</v>
      </c>
      <c r="K17" s="12"/>
      <c r="L17" s="82"/>
      <c r="M17" s="322"/>
      <c r="N17" s="22" t="s">
        <v>89</v>
      </c>
      <c r="O17" s="56">
        <v>8931.5344177575207</v>
      </c>
      <c r="P17" s="56">
        <v>9944.3908720859527</v>
      </c>
      <c r="Q17" s="56">
        <v>11341.530011442115</v>
      </c>
      <c r="R17" s="56">
        <v>8528.0036731709843</v>
      </c>
      <c r="S17" s="56">
        <v>6472.4235166173667</v>
      </c>
      <c r="T17" s="56">
        <v>4486.7605703840964</v>
      </c>
      <c r="U17" s="384">
        <v>4868.1327441158801</v>
      </c>
    </row>
    <row r="18" spans="1:21" x14ac:dyDescent="0.3">
      <c r="A18" s="332"/>
      <c r="B18" s="322" t="s">
        <v>25</v>
      </c>
      <c r="C18" s="22" t="s">
        <v>88</v>
      </c>
      <c r="D18" s="49">
        <v>16.051231943052855</v>
      </c>
      <c r="E18" s="49">
        <v>14.952164449818623</v>
      </c>
      <c r="F18" s="49">
        <v>13.488396006531142</v>
      </c>
      <c r="G18" s="49">
        <v>10.161384637471068</v>
      </c>
      <c r="H18" s="49">
        <v>8.5953401053913137</v>
      </c>
      <c r="I18" s="49">
        <v>6.5134141756313797</v>
      </c>
      <c r="J18" s="83">
        <v>6.9058146873809747</v>
      </c>
      <c r="K18" s="12"/>
      <c r="L18" s="82"/>
      <c r="M18" s="322" t="s">
        <v>25</v>
      </c>
      <c r="N18" s="22" t="s">
        <v>88</v>
      </c>
      <c r="O18" s="56">
        <v>206819</v>
      </c>
      <c r="P18" s="56">
        <v>231852</v>
      </c>
      <c r="Q18" s="56">
        <v>259725</v>
      </c>
      <c r="R18" s="56">
        <v>203140</v>
      </c>
      <c r="S18" s="56">
        <v>184970</v>
      </c>
      <c r="T18" s="56">
        <v>159898</v>
      </c>
      <c r="U18" s="384">
        <v>226821</v>
      </c>
    </row>
    <row r="19" spans="1:21" x14ac:dyDescent="0.3">
      <c r="A19" s="332"/>
      <c r="B19" s="322"/>
      <c r="C19" s="22" t="s">
        <v>89</v>
      </c>
      <c r="D19" s="49">
        <v>0.50253115967707529</v>
      </c>
      <c r="E19" s="49">
        <v>0.40454863754649406</v>
      </c>
      <c r="F19" s="49">
        <v>0.44592119958207516</v>
      </c>
      <c r="G19" s="49">
        <v>0.33358802580027253</v>
      </c>
      <c r="H19" s="49">
        <v>0.23350242985096278</v>
      </c>
      <c r="I19" s="49">
        <v>0.19642659730893497</v>
      </c>
      <c r="J19" s="83">
        <v>0.19763977175846598</v>
      </c>
      <c r="K19" s="12"/>
      <c r="L19" s="82"/>
      <c r="M19" s="322"/>
      <c r="N19" s="22" t="s">
        <v>89</v>
      </c>
      <c r="O19" s="56">
        <v>7310.8340205991162</v>
      </c>
      <c r="P19" s="56">
        <v>6703.8417872366035</v>
      </c>
      <c r="Q19" s="56">
        <v>11850.52105507319</v>
      </c>
      <c r="R19" s="56">
        <v>6973.4437501623652</v>
      </c>
      <c r="S19" s="56">
        <v>5168.6629518922728</v>
      </c>
      <c r="T19" s="56">
        <v>5206.4125207763946</v>
      </c>
      <c r="U19" s="384">
        <v>6807.2868595056325</v>
      </c>
    </row>
    <row r="20" spans="1:21" x14ac:dyDescent="0.3">
      <c r="A20" s="332"/>
      <c r="B20" s="322" t="s">
        <v>6</v>
      </c>
      <c r="C20" s="22" t="s">
        <v>88</v>
      </c>
      <c r="D20" s="49">
        <v>15.409956869459677</v>
      </c>
      <c r="E20" s="49">
        <v>14.146289929121608</v>
      </c>
      <c r="F20" s="49">
        <v>12.508028162492021</v>
      </c>
      <c r="G20" s="49">
        <v>8.8503834406431157</v>
      </c>
      <c r="H20" s="49">
        <v>7.2188672452031328</v>
      </c>
      <c r="I20" s="49">
        <v>5.3813571608064485</v>
      </c>
      <c r="J20" s="83">
        <f>+'40'!J20</f>
        <v>5.5849618884804437</v>
      </c>
      <c r="K20" s="12"/>
      <c r="L20" s="82"/>
      <c r="M20" s="322" t="s">
        <v>6</v>
      </c>
      <c r="N20" s="22" t="s">
        <v>88</v>
      </c>
      <c r="O20" s="56">
        <v>668340</v>
      </c>
      <c r="P20" s="56">
        <v>662823</v>
      </c>
      <c r="Q20" s="56">
        <v>621260</v>
      </c>
      <c r="R20" s="56">
        <v>466754</v>
      </c>
      <c r="S20" s="56">
        <v>393783</v>
      </c>
      <c r="T20" s="56">
        <v>311801</v>
      </c>
      <c r="U20" s="384">
        <f>+'40'!U20</f>
        <v>367397</v>
      </c>
    </row>
    <row r="21" spans="1:21" x14ac:dyDescent="0.3">
      <c r="A21" s="332"/>
      <c r="B21" s="322"/>
      <c r="C21" s="22" t="s">
        <v>89</v>
      </c>
      <c r="D21" s="49">
        <v>0.27416534021499167</v>
      </c>
      <c r="E21" s="49">
        <v>0.26020639077835706</v>
      </c>
      <c r="F21" s="49">
        <v>0.2850226215274646</v>
      </c>
      <c r="G21" s="49">
        <v>0.21101589239066768</v>
      </c>
      <c r="H21" s="49">
        <v>0.1483353460970302</v>
      </c>
      <c r="I21" s="49">
        <v>0.12429487347473327</v>
      </c>
      <c r="J21" s="83">
        <f>+'40'!J21</f>
        <v>0.12930378767077375</v>
      </c>
      <c r="K21" s="12"/>
      <c r="L21" s="82"/>
      <c r="M21" s="322"/>
      <c r="N21" s="22" t="s">
        <v>89</v>
      </c>
      <c r="O21" s="56">
        <v>12786.178447992883</v>
      </c>
      <c r="P21" s="56">
        <v>12793.415935319164</v>
      </c>
      <c r="Q21" s="56">
        <v>20038.036297945608</v>
      </c>
      <c r="R21" s="56">
        <v>11919.455445608379</v>
      </c>
      <c r="S21" s="56">
        <v>8774.0933503316228</v>
      </c>
      <c r="T21" s="56">
        <v>7421.7255468835783</v>
      </c>
      <c r="U21" s="384">
        <f>+'40'!U21</f>
        <v>8540.5778537660335</v>
      </c>
    </row>
    <row r="22" spans="1:21" ht="13.2" customHeight="1" x14ac:dyDescent="0.3">
      <c r="A22" s="332"/>
      <c r="B22" s="278"/>
      <c r="C22" s="278"/>
      <c r="D22" s="155"/>
      <c r="E22" s="59"/>
      <c r="F22" s="59"/>
      <c r="G22" s="59"/>
      <c r="H22" s="59"/>
      <c r="I22" s="59"/>
      <c r="J22" s="83"/>
      <c r="K22" s="12"/>
      <c r="L22" s="82"/>
      <c r="M22" s="278"/>
      <c r="N22" s="278"/>
      <c r="O22" s="156"/>
      <c r="P22" s="338"/>
      <c r="Q22" s="338"/>
      <c r="R22" s="338"/>
      <c r="S22" s="338"/>
      <c r="T22" s="338"/>
      <c r="U22" s="389"/>
    </row>
    <row r="23" spans="1:21" ht="15" x14ac:dyDescent="0.3">
      <c r="A23" s="332" t="s">
        <v>112</v>
      </c>
      <c r="B23" s="322" t="s">
        <v>27</v>
      </c>
      <c r="C23" s="22" t="s">
        <v>88</v>
      </c>
      <c r="D23" s="49">
        <v>25.533749724871274</v>
      </c>
      <c r="E23" s="49">
        <v>21.549380914329642</v>
      </c>
      <c r="F23" s="49">
        <v>17.630976547883733</v>
      </c>
      <c r="G23" s="49">
        <v>11.180383126224735</v>
      </c>
      <c r="H23" s="49">
        <v>8.7584553612031009</v>
      </c>
      <c r="I23" s="49">
        <v>6.3909154098011109</v>
      </c>
      <c r="J23" s="83">
        <v>7.5782834163116348</v>
      </c>
      <c r="K23" s="12"/>
      <c r="L23" s="332" t="s">
        <v>112</v>
      </c>
      <c r="M23" s="322" t="s">
        <v>27</v>
      </c>
      <c r="N23" s="22" t="s">
        <v>88</v>
      </c>
      <c r="O23" s="56">
        <v>778415</v>
      </c>
      <c r="P23" s="56">
        <v>675544</v>
      </c>
      <c r="Q23" s="56">
        <v>536219</v>
      </c>
      <c r="R23" s="56">
        <v>366123</v>
      </c>
      <c r="S23" s="56">
        <v>289286</v>
      </c>
      <c r="T23" s="56">
        <v>213405</v>
      </c>
      <c r="U23" s="384">
        <v>249616</v>
      </c>
    </row>
    <row r="24" spans="1:21" x14ac:dyDescent="0.3">
      <c r="A24" s="332"/>
      <c r="B24" s="322"/>
      <c r="C24" s="22" t="s">
        <v>89</v>
      </c>
      <c r="D24" s="49">
        <v>0.40463272083876717</v>
      </c>
      <c r="E24" s="49">
        <v>0.40033938681495568</v>
      </c>
      <c r="F24" s="49">
        <v>0.43948206680690971</v>
      </c>
      <c r="G24" s="49">
        <v>0.29068488667388259</v>
      </c>
      <c r="H24" s="49">
        <v>0.21093682086118073</v>
      </c>
      <c r="I24" s="49">
        <v>0.17468458881570384</v>
      </c>
      <c r="J24" s="83">
        <v>0.20651148535184888</v>
      </c>
      <c r="K24" s="12"/>
      <c r="L24" s="82"/>
      <c r="M24" s="322"/>
      <c r="N24" s="22" t="s">
        <v>89</v>
      </c>
      <c r="O24" s="56">
        <v>12395.731341047374</v>
      </c>
      <c r="P24" s="56">
        <v>13376.644761883863</v>
      </c>
      <c r="Q24" s="56">
        <v>14246.02304609828</v>
      </c>
      <c r="R24" s="56">
        <v>9592.4813066363422</v>
      </c>
      <c r="S24" s="56">
        <v>7598.895862898391</v>
      </c>
      <c r="T24" s="56">
        <v>5730.0696223094346</v>
      </c>
      <c r="U24" s="384">
        <v>6567.2718329919462</v>
      </c>
    </row>
    <row r="25" spans="1:21" ht="12.75" customHeight="1" x14ac:dyDescent="0.3">
      <c r="A25" s="332"/>
      <c r="B25" s="322" t="s">
        <v>25</v>
      </c>
      <c r="C25" s="22" t="s">
        <v>88</v>
      </c>
      <c r="D25" s="49">
        <v>28.793481997961962</v>
      </c>
      <c r="E25" s="49">
        <v>26.039951632406289</v>
      </c>
      <c r="F25" s="49">
        <v>23.13756528025327</v>
      </c>
      <c r="G25" s="49">
        <v>15.420353882700386</v>
      </c>
      <c r="H25" s="49">
        <v>12.934692701605034</v>
      </c>
      <c r="I25" s="49">
        <v>9.2254968933599422</v>
      </c>
      <c r="J25" s="83">
        <v>11.395061581802732</v>
      </c>
      <c r="K25" s="12"/>
      <c r="L25" s="82"/>
      <c r="M25" s="322" t="s">
        <v>25</v>
      </c>
      <c r="N25" s="22" t="s">
        <v>88</v>
      </c>
      <c r="O25" s="56">
        <v>371002</v>
      </c>
      <c r="P25" s="56">
        <v>403782</v>
      </c>
      <c r="Q25" s="56">
        <v>445524</v>
      </c>
      <c r="R25" s="56">
        <v>308274</v>
      </c>
      <c r="S25" s="56">
        <v>278352</v>
      </c>
      <c r="T25" s="56">
        <v>226477</v>
      </c>
      <c r="U25" s="384">
        <v>374270</v>
      </c>
    </row>
    <row r="26" spans="1:21" ht="12.75" customHeight="1" x14ac:dyDescent="0.3">
      <c r="A26" s="332"/>
      <c r="B26" s="322"/>
      <c r="C26" s="22" t="s">
        <v>89</v>
      </c>
      <c r="D26" s="49">
        <v>0.66063788395656364</v>
      </c>
      <c r="E26" s="49">
        <v>0.5445428458820063</v>
      </c>
      <c r="F26" s="49">
        <v>0.63825407745370477</v>
      </c>
      <c r="G26" s="49">
        <v>0.41552504700764581</v>
      </c>
      <c r="H26" s="49">
        <v>0.31101494541887242</v>
      </c>
      <c r="I26" s="49">
        <v>0.25966598836547761</v>
      </c>
      <c r="J26" s="83">
        <v>0.24824236340768163</v>
      </c>
      <c r="K26" s="12"/>
      <c r="L26" s="82"/>
      <c r="M26" s="322"/>
      <c r="N26" s="22" t="s">
        <v>89</v>
      </c>
      <c r="O26" s="56">
        <v>10126.826600296925</v>
      </c>
      <c r="P26" s="56">
        <v>9464.3933865075687</v>
      </c>
      <c r="Q26" s="56">
        <v>19521.194210258822</v>
      </c>
      <c r="R26" s="56">
        <v>8985.1369776371957</v>
      </c>
      <c r="S26" s="56">
        <v>7233.497900481163</v>
      </c>
      <c r="T26" s="56">
        <v>7201.8263436624638</v>
      </c>
      <c r="U26" s="384">
        <v>8750.3627312227472</v>
      </c>
    </row>
    <row r="27" spans="1:21" x14ac:dyDescent="0.3">
      <c r="A27" s="332"/>
      <c r="B27" s="322" t="s">
        <v>6</v>
      </c>
      <c r="C27" s="22" t="s">
        <v>88</v>
      </c>
      <c r="D27" s="49">
        <v>26.502179122937026</v>
      </c>
      <c r="E27" s="49">
        <v>23.035498955285362</v>
      </c>
      <c r="F27" s="49">
        <v>19.765748788477296</v>
      </c>
      <c r="G27" s="49">
        <v>12.787618405454253</v>
      </c>
      <c r="H27" s="49">
        <v>10.405993568367897</v>
      </c>
      <c r="I27" s="49">
        <v>7.5919004448666367</v>
      </c>
      <c r="J27" s="83">
        <f>+'40'!J27</f>
        <v>9.4839629413318836</v>
      </c>
      <c r="K27" s="12"/>
      <c r="L27" s="82"/>
      <c r="M27" s="322" t="s">
        <v>6</v>
      </c>
      <c r="N27" s="22" t="s">
        <v>88</v>
      </c>
      <c r="O27" s="56">
        <v>1149417</v>
      </c>
      <c r="P27" s="56">
        <v>1079326</v>
      </c>
      <c r="Q27" s="56">
        <v>981743</v>
      </c>
      <c r="R27" s="56">
        <v>674397</v>
      </c>
      <c r="S27" s="56">
        <v>567638</v>
      </c>
      <c r="T27" s="56">
        <v>439882</v>
      </c>
      <c r="U27" s="384">
        <f>+'40'!U27</f>
        <v>623886</v>
      </c>
    </row>
    <row r="28" spans="1:21" x14ac:dyDescent="0.3">
      <c r="A28" s="332"/>
      <c r="B28" s="322"/>
      <c r="C28" s="22" t="s">
        <v>89</v>
      </c>
      <c r="D28" s="49">
        <v>0.39384583467713336</v>
      </c>
      <c r="E28" s="49">
        <v>0.36765099217755343</v>
      </c>
      <c r="F28" s="49">
        <v>0.37820390245974111</v>
      </c>
      <c r="G28" s="49">
        <v>0.26715885966553826</v>
      </c>
      <c r="H28" s="49">
        <v>0.19834442986856321</v>
      </c>
      <c r="I28" s="49">
        <v>0.16683848004951615</v>
      </c>
      <c r="J28" s="83">
        <f>+'40'!J28</f>
        <v>0.17441183474416211</v>
      </c>
      <c r="K28" s="12"/>
      <c r="L28" s="82"/>
      <c r="M28" s="322"/>
      <c r="N28" s="22" t="s">
        <v>89</v>
      </c>
      <c r="O28" s="56">
        <v>18336.592547975619</v>
      </c>
      <c r="P28" s="56">
        <v>18446.271778791775</v>
      </c>
      <c r="Q28" s="56">
        <v>28925.022754983067</v>
      </c>
      <c r="R28" s="56">
        <v>14788.319315139461</v>
      </c>
      <c r="S28" s="56">
        <v>11930.893463205339</v>
      </c>
      <c r="T28" s="56">
        <v>10219.604588523865</v>
      </c>
      <c r="U28" s="384">
        <f>+'40'!U28</f>
        <v>11435.729876102103</v>
      </c>
    </row>
    <row r="29" spans="1:21" ht="13.2" customHeight="1" x14ac:dyDescent="0.3">
      <c r="A29" s="332"/>
      <c r="B29" s="278"/>
      <c r="C29" s="278"/>
      <c r="D29" s="155"/>
      <c r="E29" s="59"/>
      <c r="F29" s="59"/>
      <c r="G29" s="59"/>
      <c r="H29" s="59"/>
      <c r="I29" s="59"/>
      <c r="J29" s="83"/>
      <c r="K29" s="12"/>
      <c r="L29" s="82"/>
      <c r="M29" s="278"/>
      <c r="N29" s="278"/>
      <c r="O29" s="156"/>
      <c r="P29" s="338"/>
      <c r="Q29" s="338"/>
      <c r="R29" s="338"/>
      <c r="S29" s="338"/>
      <c r="T29" s="338"/>
      <c r="U29" s="389"/>
    </row>
    <row r="30" spans="1:21" x14ac:dyDescent="0.3">
      <c r="A30" s="332" t="s">
        <v>21</v>
      </c>
      <c r="B30" s="322" t="s">
        <v>27</v>
      </c>
      <c r="C30" s="22" t="s">
        <v>88</v>
      </c>
      <c r="D30" s="49">
        <v>74.466250275128715</v>
      </c>
      <c r="E30" s="49">
        <v>78.450619085670354</v>
      </c>
      <c r="F30" s="49">
        <v>82.369023452116267</v>
      </c>
      <c r="G30" s="49">
        <v>88.81961687377526</v>
      </c>
      <c r="H30" s="49">
        <v>91.241544638796896</v>
      </c>
      <c r="I30" s="49">
        <v>93.60908459019889</v>
      </c>
      <c r="J30" s="83">
        <v>92.421716583688365</v>
      </c>
      <c r="K30" s="12"/>
      <c r="L30" s="332" t="s">
        <v>21</v>
      </c>
      <c r="M30" s="322" t="s">
        <v>27</v>
      </c>
      <c r="N30" s="22" t="s">
        <v>88</v>
      </c>
      <c r="O30" s="56">
        <v>2270158</v>
      </c>
      <c r="P30" s="56">
        <v>2459321</v>
      </c>
      <c r="Q30" s="56">
        <v>2505127</v>
      </c>
      <c r="R30" s="56">
        <v>2908568</v>
      </c>
      <c r="S30" s="56">
        <v>3013648</v>
      </c>
      <c r="T30" s="56">
        <v>3125788</v>
      </c>
      <c r="U30" s="384">
        <v>3044217</v>
      </c>
    </row>
    <row r="31" spans="1:21" x14ac:dyDescent="0.3">
      <c r="A31" s="332"/>
      <c r="B31" s="322"/>
      <c r="C31" s="22" t="s">
        <v>89</v>
      </c>
      <c r="D31" s="49">
        <v>0.40463272083876722</v>
      </c>
      <c r="E31" s="49">
        <v>0.40033938681495557</v>
      </c>
      <c r="F31" s="49">
        <v>0.43948206680690982</v>
      </c>
      <c r="G31" s="49">
        <v>0.29068488667388259</v>
      </c>
      <c r="H31" s="49">
        <v>0.21093682086118071</v>
      </c>
      <c r="I31" s="49">
        <v>0.17468458881570384</v>
      </c>
      <c r="J31" s="83">
        <v>0.20651148535184888</v>
      </c>
      <c r="K31" s="12"/>
      <c r="L31" s="82"/>
      <c r="M31" s="322"/>
      <c r="N31" s="22" t="s">
        <v>89</v>
      </c>
      <c r="O31" s="56">
        <v>26783.924547421309</v>
      </c>
      <c r="P31" s="56">
        <v>32790.109582259509</v>
      </c>
      <c r="Q31" s="56">
        <v>71384.195263857822</v>
      </c>
      <c r="R31" s="56">
        <v>59960.882265761022</v>
      </c>
      <c r="S31" s="56">
        <v>32913.997747124929</v>
      </c>
      <c r="T31" s="56">
        <v>35851.382698177964</v>
      </c>
      <c r="U31" s="384">
        <v>53789.725144908356</v>
      </c>
    </row>
    <row r="32" spans="1:21" x14ac:dyDescent="0.3">
      <c r="A32" s="332"/>
      <c r="B32" s="322" t="s">
        <v>25</v>
      </c>
      <c r="C32" s="22" t="s">
        <v>88</v>
      </c>
      <c r="D32" s="49">
        <v>71.206518002038038</v>
      </c>
      <c r="E32" s="49">
        <v>73.960048367593714</v>
      </c>
      <c r="F32" s="49">
        <v>76.86243471974673</v>
      </c>
      <c r="G32" s="49">
        <v>84.579646117299617</v>
      </c>
      <c r="H32" s="49">
        <v>87.06530729839497</v>
      </c>
      <c r="I32" s="49">
        <v>90.774503106640054</v>
      </c>
      <c r="J32" s="83">
        <v>88.604938418197264</v>
      </c>
      <c r="K32" s="12"/>
      <c r="L32" s="82"/>
      <c r="M32" s="322" t="s">
        <v>25</v>
      </c>
      <c r="N32" s="22" t="s">
        <v>88</v>
      </c>
      <c r="O32" s="56">
        <v>917491</v>
      </c>
      <c r="P32" s="56">
        <v>1146843</v>
      </c>
      <c r="Q32" s="56">
        <v>1480020</v>
      </c>
      <c r="R32" s="56">
        <v>1690863</v>
      </c>
      <c r="S32" s="56">
        <v>1873628</v>
      </c>
      <c r="T32" s="56">
        <v>2228426</v>
      </c>
      <c r="U32" s="384">
        <v>2910223</v>
      </c>
    </row>
    <row r="33" spans="1:22" x14ac:dyDescent="0.3">
      <c r="A33" s="332"/>
      <c r="B33" s="322"/>
      <c r="C33" s="22" t="s">
        <v>89</v>
      </c>
      <c r="D33" s="49">
        <v>0.66063788395656364</v>
      </c>
      <c r="E33" s="49">
        <v>0.54454284588200619</v>
      </c>
      <c r="F33" s="49">
        <v>0.63825407745370477</v>
      </c>
      <c r="G33" s="49">
        <v>0.41552504700764581</v>
      </c>
      <c r="H33" s="49">
        <v>0.31101494541887242</v>
      </c>
      <c r="I33" s="49">
        <v>0.25966598836547766</v>
      </c>
      <c r="J33" s="83">
        <v>0.24824236340768163</v>
      </c>
      <c r="K33" s="12"/>
      <c r="L33" s="82"/>
      <c r="M33" s="322"/>
      <c r="N33" s="22" t="s">
        <v>89</v>
      </c>
      <c r="O33" s="56">
        <v>14857.255993416939</v>
      </c>
      <c r="P33" s="56">
        <v>18979.333671599958</v>
      </c>
      <c r="Q33" s="56">
        <v>42068.209998884209</v>
      </c>
      <c r="R33" s="56">
        <v>33552.986284907005</v>
      </c>
      <c r="S33" s="56">
        <v>25806.059967320176</v>
      </c>
      <c r="T33" s="56">
        <v>28523.148768328938</v>
      </c>
      <c r="U33" s="384">
        <v>32503.852195042244</v>
      </c>
    </row>
    <row r="34" spans="1:22" x14ac:dyDescent="0.3">
      <c r="A34" s="332"/>
      <c r="B34" s="322" t="s">
        <v>6</v>
      </c>
      <c r="C34" s="22" t="s">
        <v>88</v>
      </c>
      <c r="D34" s="49">
        <v>73.497820877062964</v>
      </c>
      <c r="E34" s="49">
        <v>76.964501044714638</v>
      </c>
      <c r="F34" s="49">
        <v>80.234251211522704</v>
      </c>
      <c r="G34" s="49">
        <v>87.212381594545747</v>
      </c>
      <c r="H34" s="49">
        <v>89.594006431632096</v>
      </c>
      <c r="I34" s="49">
        <v>92.408099555133361</v>
      </c>
      <c r="J34" s="83">
        <f>+'40'!J34</f>
        <v>90.516037058668118</v>
      </c>
      <c r="K34" s="12"/>
      <c r="L34" s="82"/>
      <c r="M34" s="322" t="s">
        <v>6</v>
      </c>
      <c r="N34" s="22" t="s">
        <v>88</v>
      </c>
      <c r="O34" s="56">
        <v>3187649</v>
      </c>
      <c r="P34" s="56">
        <v>3606164</v>
      </c>
      <c r="Q34" s="56">
        <v>3985147</v>
      </c>
      <c r="R34" s="56">
        <v>4599431</v>
      </c>
      <c r="S34" s="56">
        <v>4887276</v>
      </c>
      <c r="T34" s="56">
        <v>5354214</v>
      </c>
      <c r="U34" s="384">
        <f>+'40'!U34</f>
        <v>5954440</v>
      </c>
    </row>
    <row r="35" spans="1:22" x14ac:dyDescent="0.3">
      <c r="A35" s="332"/>
      <c r="B35" s="322"/>
      <c r="C35" s="22" t="s">
        <v>89</v>
      </c>
      <c r="D35" s="49">
        <v>0.39384583467713336</v>
      </c>
      <c r="E35" s="49">
        <v>0.36765099217755343</v>
      </c>
      <c r="F35" s="49">
        <v>0.37820390245974111</v>
      </c>
      <c r="G35" s="49">
        <v>0.26715885966553821</v>
      </c>
      <c r="H35" s="49">
        <v>0.19834442986856321</v>
      </c>
      <c r="I35" s="49">
        <v>0.16683848004951612</v>
      </c>
      <c r="J35" s="83">
        <f>+'40'!J35</f>
        <v>0.17441183474416211</v>
      </c>
      <c r="K35" s="12"/>
      <c r="L35" s="82"/>
      <c r="M35" s="322"/>
      <c r="N35" s="22" t="s">
        <v>89</v>
      </c>
      <c r="O35" s="56">
        <v>32075.453909109841</v>
      </c>
      <c r="P35" s="56">
        <v>39238.945856980994</v>
      </c>
      <c r="Q35" s="56">
        <v>102885.76487301788</v>
      </c>
      <c r="R35" s="56">
        <v>83782.300582669821</v>
      </c>
      <c r="S35" s="56">
        <v>50973.767528371645</v>
      </c>
      <c r="T35" s="56">
        <v>55092.058865374958</v>
      </c>
      <c r="U35" s="384">
        <f>+'40'!U35</f>
        <v>73049.06245257055</v>
      </c>
    </row>
    <row r="36" spans="1:22" x14ac:dyDescent="0.3">
      <c r="A36" s="332"/>
      <c r="B36" s="278"/>
      <c r="C36" s="278"/>
      <c r="D36" s="155"/>
      <c r="E36" s="59"/>
      <c r="F36" s="59"/>
      <c r="G36" s="59"/>
      <c r="H36" s="59"/>
      <c r="I36" s="59"/>
      <c r="J36" s="83"/>
      <c r="K36" s="12"/>
      <c r="L36" s="82"/>
      <c r="M36" s="278"/>
      <c r="N36" s="278"/>
      <c r="O36" s="156"/>
      <c r="P36" s="338"/>
      <c r="Q36" s="338"/>
      <c r="R36" s="338"/>
      <c r="S36" s="338"/>
      <c r="T36" s="338"/>
      <c r="U36" s="389"/>
    </row>
    <row r="37" spans="1:22" x14ac:dyDescent="0.3">
      <c r="A37" s="332" t="s">
        <v>6</v>
      </c>
      <c r="B37" s="322" t="s">
        <v>27</v>
      </c>
      <c r="C37" s="22" t="s">
        <v>88</v>
      </c>
      <c r="D37" s="49">
        <v>100</v>
      </c>
      <c r="E37" s="49">
        <v>100</v>
      </c>
      <c r="F37" s="49">
        <v>100</v>
      </c>
      <c r="G37" s="49">
        <v>100</v>
      </c>
      <c r="H37" s="49">
        <v>100</v>
      </c>
      <c r="I37" s="49">
        <v>100</v>
      </c>
      <c r="J37" s="412">
        <v>100</v>
      </c>
      <c r="K37" s="12"/>
      <c r="L37" s="332" t="s">
        <v>6</v>
      </c>
      <c r="M37" s="322" t="s">
        <v>27</v>
      </c>
      <c r="N37" s="22" t="s">
        <v>88</v>
      </c>
      <c r="O37" s="56">
        <v>3048573</v>
      </c>
      <c r="P37" s="56">
        <v>3134865</v>
      </c>
      <c r="Q37" s="56">
        <v>3041346</v>
      </c>
      <c r="R37" s="56">
        <v>3274691</v>
      </c>
      <c r="S37" s="56">
        <v>3302934</v>
      </c>
      <c r="T37" s="56">
        <v>3339193</v>
      </c>
      <c r="U37" s="384">
        <v>3293833</v>
      </c>
      <c r="V37" s="23" t="s">
        <v>438</v>
      </c>
    </row>
    <row r="38" spans="1:22" x14ac:dyDescent="0.3">
      <c r="A38" s="332"/>
      <c r="B38" s="322"/>
      <c r="C38" s="22" t="s">
        <v>89</v>
      </c>
      <c r="D38" s="49">
        <v>0</v>
      </c>
      <c r="E38" s="49">
        <v>0</v>
      </c>
      <c r="F38" s="49">
        <v>0</v>
      </c>
      <c r="G38" s="49">
        <v>0</v>
      </c>
      <c r="H38" s="49">
        <v>0</v>
      </c>
      <c r="I38" s="49">
        <v>0</v>
      </c>
      <c r="J38" s="412">
        <v>0</v>
      </c>
      <c r="K38" s="12"/>
      <c r="L38" s="82"/>
      <c r="M38" s="322"/>
      <c r="N38" s="22" t="s">
        <v>89</v>
      </c>
      <c r="O38" s="56">
        <v>27655.942613985939</v>
      </c>
      <c r="P38" s="56">
        <v>35625.935463470909</v>
      </c>
      <c r="Q38" s="56">
        <v>78149.419273860083</v>
      </c>
      <c r="R38" s="56">
        <v>62915.917801010291</v>
      </c>
      <c r="S38" s="56">
        <v>35202.191179204405</v>
      </c>
      <c r="T38" s="56">
        <v>36305.548164388201</v>
      </c>
      <c r="U38" s="384">
        <v>55127.852501944741</v>
      </c>
    </row>
    <row r="39" spans="1:22" x14ac:dyDescent="0.3">
      <c r="A39" s="332"/>
      <c r="B39" s="322" t="s">
        <v>25</v>
      </c>
      <c r="C39" s="22" t="s">
        <v>88</v>
      </c>
      <c r="D39" s="49">
        <v>100</v>
      </c>
      <c r="E39" s="49">
        <v>100</v>
      </c>
      <c r="F39" s="49">
        <v>100</v>
      </c>
      <c r="G39" s="49">
        <v>100</v>
      </c>
      <c r="H39" s="49">
        <v>100</v>
      </c>
      <c r="I39" s="49">
        <v>100</v>
      </c>
      <c r="J39" s="412">
        <v>100</v>
      </c>
      <c r="K39" s="12"/>
      <c r="L39" s="82"/>
      <c r="M39" s="322" t="s">
        <v>25</v>
      </c>
      <c r="N39" s="22" t="s">
        <v>88</v>
      </c>
      <c r="O39" s="56">
        <v>1288493</v>
      </c>
      <c r="P39" s="56">
        <v>1550625</v>
      </c>
      <c r="Q39" s="56">
        <v>1925544</v>
      </c>
      <c r="R39" s="56">
        <v>1999137</v>
      </c>
      <c r="S39" s="56">
        <v>2151980</v>
      </c>
      <c r="T39" s="56">
        <v>2454903</v>
      </c>
      <c r="U39" s="384">
        <v>3284493</v>
      </c>
    </row>
    <row r="40" spans="1:22" x14ac:dyDescent="0.3">
      <c r="A40" s="332"/>
      <c r="B40" s="322"/>
      <c r="C40" s="22" t="s">
        <v>89</v>
      </c>
      <c r="D40" s="49">
        <v>0</v>
      </c>
      <c r="E40" s="49">
        <v>0</v>
      </c>
      <c r="F40" s="49">
        <v>0</v>
      </c>
      <c r="G40" s="49">
        <v>0</v>
      </c>
      <c r="H40" s="49">
        <v>0</v>
      </c>
      <c r="I40" s="49">
        <v>0</v>
      </c>
      <c r="J40" s="412">
        <v>0</v>
      </c>
      <c r="K40" s="12"/>
      <c r="L40" s="82"/>
      <c r="M40" s="322"/>
      <c r="N40" s="22" t="s">
        <v>89</v>
      </c>
      <c r="O40" s="56">
        <v>17684.864785150319</v>
      </c>
      <c r="P40" s="56">
        <v>21466.86878139028</v>
      </c>
      <c r="Q40" s="56">
        <v>55679.198602951219</v>
      </c>
      <c r="R40" s="56">
        <v>36407.76342385936</v>
      </c>
      <c r="S40" s="56">
        <v>27778.302338609519</v>
      </c>
      <c r="T40" s="56">
        <v>31196.678080243393</v>
      </c>
      <c r="U40" s="384">
        <v>34725.827668816579</v>
      </c>
    </row>
    <row r="41" spans="1:22" x14ac:dyDescent="0.3">
      <c r="A41" s="332"/>
      <c r="B41" s="322" t="s">
        <v>6</v>
      </c>
      <c r="C41" s="22" t="s">
        <v>88</v>
      </c>
      <c r="D41" s="49">
        <v>100</v>
      </c>
      <c r="E41" s="49">
        <v>100</v>
      </c>
      <c r="F41" s="49">
        <v>100</v>
      </c>
      <c r="G41" s="49">
        <v>100</v>
      </c>
      <c r="H41" s="49">
        <v>100</v>
      </c>
      <c r="I41" s="49">
        <v>100</v>
      </c>
      <c r="J41" s="412">
        <v>100</v>
      </c>
      <c r="K41" s="12"/>
      <c r="L41" s="82"/>
      <c r="M41" s="322" t="s">
        <v>6</v>
      </c>
      <c r="N41" s="22" t="s">
        <v>88</v>
      </c>
      <c r="O41" s="56">
        <v>4337066</v>
      </c>
      <c r="P41" s="56">
        <v>4685490</v>
      </c>
      <c r="Q41" s="56">
        <v>4966890</v>
      </c>
      <c r="R41" s="56">
        <v>5273828</v>
      </c>
      <c r="S41" s="56">
        <v>5454914</v>
      </c>
      <c r="T41" s="56">
        <v>5794096</v>
      </c>
      <c r="U41" s="384">
        <f>+'40'!U41</f>
        <v>6578326</v>
      </c>
    </row>
    <row r="42" spans="1:22" x14ac:dyDescent="0.3">
      <c r="A42" s="332"/>
      <c r="B42" s="322"/>
      <c r="C42" s="22" t="s">
        <v>89</v>
      </c>
      <c r="D42" s="49">
        <v>0</v>
      </c>
      <c r="E42" s="49">
        <v>0</v>
      </c>
      <c r="F42" s="49">
        <v>0</v>
      </c>
      <c r="G42" s="49">
        <v>0</v>
      </c>
      <c r="H42" s="49">
        <v>0</v>
      </c>
      <c r="I42" s="49">
        <v>0</v>
      </c>
      <c r="J42" s="412">
        <v>0</v>
      </c>
      <c r="K42" s="12"/>
      <c r="L42" s="82"/>
      <c r="M42" s="322"/>
      <c r="N42" s="22" t="s">
        <v>89</v>
      </c>
      <c r="O42" s="56">
        <v>34213.849086036731</v>
      </c>
      <c r="P42" s="56">
        <v>42472.320430088323</v>
      </c>
      <c r="Q42" s="56">
        <v>123292.29209987736</v>
      </c>
      <c r="R42" s="56">
        <v>89324.707377496437</v>
      </c>
      <c r="S42" s="56">
        <v>54885.605918875794</v>
      </c>
      <c r="T42" s="56">
        <v>57690.32752243556</v>
      </c>
      <c r="U42" s="384">
        <f>+'40'!U42</f>
        <v>75767.706649107306</v>
      </c>
    </row>
    <row r="43" spans="1:22" x14ac:dyDescent="0.3">
      <c r="A43" s="106"/>
      <c r="B43" s="58"/>
      <c r="C43" s="58"/>
      <c r="D43" s="58"/>
      <c r="E43" s="58"/>
      <c r="F43" s="58"/>
      <c r="G43" s="58"/>
      <c r="H43" s="58"/>
      <c r="I43" s="58"/>
      <c r="J43" s="303"/>
      <c r="K43" s="160"/>
      <c r="L43" s="106"/>
      <c r="M43" s="58"/>
      <c r="N43" s="58"/>
      <c r="O43" s="58"/>
      <c r="P43" s="58"/>
      <c r="Q43" s="58"/>
      <c r="R43" s="41"/>
      <c r="S43" s="41"/>
      <c r="T43" s="41"/>
      <c r="U43" s="4"/>
    </row>
    <row r="44" spans="1:22" ht="15"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2" ht="13.2" customHeight="1" x14ac:dyDescent="0.3">
      <c r="A45" s="651" t="s">
        <v>45</v>
      </c>
      <c r="B45" s="651"/>
      <c r="C45" s="651"/>
      <c r="D45" s="651"/>
      <c r="E45" s="651"/>
      <c r="F45" s="651"/>
      <c r="G45" s="651"/>
      <c r="H45" s="651"/>
      <c r="I45" s="651"/>
      <c r="J45" s="651"/>
      <c r="K45" s="22"/>
      <c r="L45" s="651" t="s">
        <v>45</v>
      </c>
      <c r="M45" s="651"/>
      <c r="N45" s="651"/>
      <c r="O45" s="651"/>
      <c r="P45" s="651"/>
      <c r="Q45" s="651"/>
      <c r="R45" s="651"/>
      <c r="S45" s="651"/>
      <c r="T45" s="483"/>
    </row>
    <row r="46" spans="1:22" ht="13.95"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483"/>
    </row>
    <row r="47" spans="1:22"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2" ht="31.5" customHeight="1" x14ac:dyDescent="0.3">
      <c r="A48" s="651" t="s">
        <v>48</v>
      </c>
      <c r="B48" s="651"/>
      <c r="C48" s="651"/>
      <c r="D48" s="651"/>
      <c r="E48" s="651"/>
      <c r="F48" s="651"/>
      <c r="G48" s="651"/>
      <c r="H48" s="651"/>
      <c r="I48" s="651"/>
      <c r="J48" s="651"/>
      <c r="K48" s="109"/>
      <c r="L48" s="651" t="s">
        <v>48</v>
      </c>
      <c r="M48" s="651"/>
      <c r="N48" s="651"/>
      <c r="O48" s="651"/>
      <c r="P48" s="651"/>
      <c r="Q48" s="651"/>
      <c r="R48" s="651"/>
      <c r="S48" s="651"/>
      <c r="T48" s="651"/>
      <c r="U48" s="651"/>
    </row>
    <row r="49" spans="1:21" x14ac:dyDescent="0.3">
      <c r="A49" s="651" t="s">
        <v>49</v>
      </c>
      <c r="B49" s="651"/>
      <c r="C49" s="651"/>
      <c r="D49" s="651"/>
      <c r="E49" s="651"/>
      <c r="F49" s="651"/>
      <c r="G49" s="651"/>
      <c r="H49" s="651"/>
      <c r="I49" s="651"/>
      <c r="J49" s="651"/>
      <c r="K49" s="109"/>
      <c r="L49" s="651" t="s">
        <v>49</v>
      </c>
      <c r="M49" s="651"/>
      <c r="N49" s="651"/>
      <c r="O49" s="651"/>
      <c r="P49" s="651"/>
      <c r="Q49" s="651"/>
      <c r="R49" s="651"/>
      <c r="S49" s="651"/>
      <c r="T49" s="651"/>
      <c r="U49" s="651"/>
    </row>
    <row r="50" spans="1:21" ht="61.5" customHeight="1" x14ac:dyDescent="0.3">
      <c r="A50" s="637" t="s">
        <v>435</v>
      </c>
      <c r="B50" s="637"/>
      <c r="C50" s="637"/>
      <c r="D50" s="637"/>
      <c r="E50" s="637"/>
      <c r="F50" s="637"/>
      <c r="G50" s="637"/>
      <c r="H50" s="637"/>
      <c r="I50" s="637"/>
      <c r="J50" s="637"/>
      <c r="K50" s="109"/>
      <c r="L50" s="637" t="s">
        <v>435</v>
      </c>
      <c r="M50" s="637"/>
      <c r="N50" s="637"/>
      <c r="O50" s="637"/>
      <c r="P50" s="637"/>
      <c r="Q50" s="637"/>
      <c r="R50" s="637"/>
      <c r="S50" s="637"/>
      <c r="T50" s="637"/>
      <c r="U50" s="637"/>
    </row>
    <row r="51" spans="1:21" s="281" customFormat="1" ht="68.25" customHeight="1" x14ac:dyDescent="0.3">
      <c r="A51" s="647" t="s">
        <v>440</v>
      </c>
      <c r="B51" s="647"/>
      <c r="C51" s="647"/>
      <c r="D51" s="647"/>
      <c r="E51" s="647"/>
      <c r="F51" s="647"/>
      <c r="G51" s="647"/>
      <c r="H51" s="647"/>
      <c r="I51" s="647"/>
      <c r="J51" s="647"/>
      <c r="K51" s="280"/>
      <c r="L51" s="647" t="s">
        <v>440</v>
      </c>
      <c r="M51" s="647"/>
      <c r="N51" s="647"/>
      <c r="O51" s="647"/>
      <c r="P51" s="647"/>
      <c r="Q51" s="647"/>
      <c r="R51" s="647"/>
      <c r="S51" s="647"/>
      <c r="T51" s="647"/>
      <c r="U51" s="647"/>
    </row>
    <row r="52" spans="1:21" x14ac:dyDescent="0.3">
      <c r="A52" s="637" t="s">
        <v>441</v>
      </c>
      <c r="B52" s="637"/>
      <c r="C52" s="637"/>
      <c r="D52" s="637"/>
      <c r="E52" s="637"/>
      <c r="F52" s="637"/>
      <c r="G52" s="637"/>
      <c r="H52" s="637"/>
      <c r="I52" s="637"/>
      <c r="J52" s="637"/>
      <c r="K52" s="109"/>
      <c r="L52" s="637" t="s">
        <v>441</v>
      </c>
      <c r="M52" s="637"/>
      <c r="N52" s="637"/>
      <c r="O52" s="637"/>
      <c r="P52" s="637"/>
      <c r="Q52" s="637"/>
      <c r="R52" s="637"/>
      <c r="S52" s="637"/>
      <c r="T52" s="637"/>
      <c r="U52" s="637"/>
    </row>
    <row r="62" spans="1:21" x14ac:dyDescent="0.3">
      <c r="B62" s="34"/>
      <c r="C62" s="34"/>
      <c r="D62" s="34"/>
    </row>
    <row r="63" spans="1:21" x14ac:dyDescent="0.3">
      <c r="B63" s="34"/>
      <c r="C63" s="34"/>
      <c r="D63" s="34"/>
    </row>
    <row r="66" spans="2:8" x14ac:dyDescent="0.3">
      <c r="B66" s="34"/>
      <c r="C66" s="34"/>
      <c r="D66" s="34"/>
      <c r="E66" s="34"/>
      <c r="F66" s="34"/>
      <c r="G66" s="34"/>
      <c r="H66" s="34"/>
    </row>
    <row r="67" spans="2:8" x14ac:dyDescent="0.3">
      <c r="B67" s="34"/>
      <c r="C67" s="34"/>
      <c r="D67" s="34"/>
      <c r="E67" s="34"/>
      <c r="F67" s="34"/>
      <c r="G67" s="34"/>
      <c r="H67" s="34"/>
    </row>
    <row r="71" spans="2:8" x14ac:dyDescent="0.3">
      <c r="B71" s="34"/>
      <c r="C71" s="34"/>
      <c r="D71" s="34"/>
      <c r="E71" s="34"/>
      <c r="F71" s="34"/>
      <c r="G71" s="34"/>
      <c r="H71" s="34"/>
    </row>
    <row r="72" spans="2:8" x14ac:dyDescent="0.3">
      <c r="B72" s="34"/>
      <c r="C72" s="34"/>
      <c r="D72" s="34"/>
      <c r="E72" s="34"/>
      <c r="F72" s="34"/>
      <c r="G72" s="34"/>
      <c r="H72" s="34"/>
    </row>
  </sheetData>
  <mergeCells count="24">
    <mergeCell ref="A52:J52"/>
    <mergeCell ref="A50:J50"/>
    <mergeCell ref="L51:U51"/>
    <mergeCell ref="L52:U52"/>
    <mergeCell ref="L44:U44"/>
    <mergeCell ref="A44:J44"/>
    <mergeCell ref="L45:S45"/>
    <mergeCell ref="L46:S46"/>
    <mergeCell ref="L50:U50"/>
    <mergeCell ref="A49:J49"/>
    <mergeCell ref="A45:J45"/>
    <mergeCell ref="L47:U47"/>
    <mergeCell ref="L48:U48"/>
    <mergeCell ref="L49:U49"/>
    <mergeCell ref="A46:J46"/>
    <mergeCell ref="A47:J47"/>
    <mergeCell ref="A48:J48"/>
    <mergeCell ref="A51:J51"/>
    <mergeCell ref="L3:U3"/>
    <mergeCell ref="L4:U4"/>
    <mergeCell ref="L5:U5"/>
    <mergeCell ref="A3:J3"/>
    <mergeCell ref="A4:J4"/>
    <mergeCell ref="A5:J5"/>
  </mergeCells>
  <phoneticPr fontId="2" type="noConversion"/>
  <conditionalFormatting sqref="O54:O59">
    <cfRule type="cellIs" dxfId="62" priority="4" operator="greaterThan">
      <formula>1.96</formula>
    </cfRule>
  </conditionalFormatting>
  <conditionalFormatting sqref="N63:N65">
    <cfRule type="cellIs" dxfId="61" priority="3" operator="greaterThan">
      <formula>1.96</formula>
    </cfRule>
  </conditionalFormatting>
  <conditionalFormatting sqref="C51">
    <cfRule type="cellIs" dxfId="60" priority="2" operator="greaterThan">
      <formula>1.96</formula>
    </cfRule>
  </conditionalFormatting>
  <conditionalFormatting sqref="N51">
    <cfRule type="cellIs" dxfId="59" priority="1" operator="greaterThan">
      <formula>1.96</formula>
    </cfRule>
  </conditionalFormatting>
  <hyperlinks>
    <hyperlink ref="A1" location="Indice!A1" display="Indice" xr:uid="{2CA382B5-986B-4F28-B122-184E214F6F86}"/>
  </hyperlinks>
  <pageMargins left="0.75" right="0.75" top="1" bottom="1" header="0" footer="0"/>
  <pageSetup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47"/>
  <dimension ref="A1:Z90"/>
  <sheetViews>
    <sheetView workbookViewId="0">
      <selection activeCell="A6" sqref="A6"/>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7.6640625" style="9" customWidth="1"/>
    <col min="9" max="9" width="7.6640625" style="331" customWidth="1"/>
    <col min="10" max="10" width="7.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D2" s="10"/>
    </row>
    <row r="3" spans="1:21" ht="17.25" customHeight="1" x14ac:dyDescent="0.3">
      <c r="A3" s="649" t="s">
        <v>223</v>
      </c>
      <c r="B3" s="649"/>
      <c r="C3" s="649"/>
      <c r="D3" s="649"/>
      <c r="E3" s="649"/>
      <c r="F3" s="649"/>
      <c r="G3" s="649"/>
      <c r="H3" s="649"/>
      <c r="I3" s="649"/>
      <c r="J3" s="649"/>
      <c r="K3" s="133"/>
      <c r="L3" s="649" t="s">
        <v>224</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2.75" customHeight="1" x14ac:dyDescent="0.3">
      <c r="A5" s="642" t="s">
        <v>469</v>
      </c>
      <c r="B5" s="642"/>
      <c r="C5" s="642"/>
      <c r="D5" s="642"/>
      <c r="E5" s="642"/>
      <c r="F5" s="642"/>
      <c r="G5" s="642"/>
      <c r="H5" s="642"/>
      <c r="I5" s="642"/>
      <c r="J5" s="642"/>
      <c r="K5" s="134"/>
      <c r="L5" s="642" t="s">
        <v>2</v>
      </c>
      <c r="M5" s="642"/>
      <c r="N5" s="642"/>
      <c r="O5" s="642"/>
      <c r="P5" s="642"/>
      <c r="Q5" s="642"/>
      <c r="R5" s="642"/>
      <c r="S5" s="642"/>
      <c r="T5" s="642"/>
      <c r="U5" s="642"/>
    </row>
    <row r="6" spans="1:21" x14ac:dyDescent="0.3">
      <c r="A6" s="11"/>
      <c r="B6" s="11"/>
      <c r="C6" s="11"/>
      <c r="D6" s="11"/>
      <c r="E6" s="11"/>
      <c r="F6" s="138"/>
      <c r="G6" s="138"/>
      <c r="H6" s="138"/>
      <c r="I6" s="483"/>
      <c r="J6" s="141"/>
      <c r="K6" s="138"/>
      <c r="L6" s="11"/>
      <c r="M6" s="11"/>
      <c r="N6" s="11"/>
      <c r="O6" s="11"/>
      <c r="P6" s="11"/>
      <c r="S6" s="12"/>
      <c r="T6" s="12"/>
      <c r="U6" s="12"/>
    </row>
    <row r="7" spans="1:21" ht="12.75" customHeight="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row>
    <row r="8" spans="1:21" x14ac:dyDescent="0.3">
      <c r="A8" s="332"/>
      <c r="B8" s="278"/>
      <c r="C8" s="278"/>
      <c r="D8" s="278"/>
      <c r="E8" s="278"/>
      <c r="F8" s="278"/>
      <c r="G8" s="278"/>
      <c r="H8" s="278"/>
      <c r="I8" s="489"/>
      <c r="J8" s="428"/>
      <c r="K8" s="50"/>
      <c r="L8" s="332"/>
      <c r="M8" s="278"/>
      <c r="N8" s="278"/>
      <c r="O8" s="278"/>
      <c r="P8" s="278"/>
      <c r="Q8" s="278"/>
      <c r="R8" s="12"/>
      <c r="S8" s="321"/>
      <c r="T8" s="321"/>
      <c r="U8" s="387"/>
    </row>
    <row r="9" spans="1:21" x14ac:dyDescent="0.3">
      <c r="A9" s="332" t="s">
        <v>41</v>
      </c>
      <c r="B9" s="322" t="s">
        <v>14</v>
      </c>
      <c r="C9" s="22" t="s">
        <v>88</v>
      </c>
      <c r="D9" s="49">
        <v>13.584347962929385</v>
      </c>
      <c r="E9" s="48">
        <v>14.528984777368169</v>
      </c>
      <c r="F9" s="48">
        <v>12.337125324267754</v>
      </c>
      <c r="G9" s="48">
        <v>7.123040748405157</v>
      </c>
      <c r="H9" s="48">
        <v>5.4990136191857015</v>
      </c>
      <c r="I9" s="48">
        <v>4.9337555546416567</v>
      </c>
      <c r="J9" s="356">
        <v>6.3315965642109884</v>
      </c>
      <c r="K9" s="48"/>
      <c r="L9" s="332" t="s">
        <v>41</v>
      </c>
      <c r="M9" s="322" t="s">
        <v>14</v>
      </c>
      <c r="N9" s="22" t="s">
        <v>88</v>
      </c>
      <c r="O9" s="76">
        <v>39708</v>
      </c>
      <c r="P9" s="76">
        <v>43274</v>
      </c>
      <c r="Q9" s="307">
        <v>45798</v>
      </c>
      <c r="R9" s="307">
        <v>28294</v>
      </c>
      <c r="S9" s="13">
        <v>23136</v>
      </c>
      <c r="T9" s="13">
        <v>22794</v>
      </c>
      <c r="U9" s="386">
        <v>27731</v>
      </c>
    </row>
    <row r="10" spans="1:21" x14ac:dyDescent="0.3">
      <c r="A10" s="2"/>
      <c r="B10" s="322"/>
      <c r="C10" s="22" t="s">
        <v>89</v>
      </c>
      <c r="D10" s="49">
        <v>0.8131047201319892</v>
      </c>
      <c r="E10" s="48">
        <v>0.94686947031719471</v>
      </c>
      <c r="F10" s="48">
        <v>0.92435569826572139</v>
      </c>
      <c r="G10" s="48">
        <v>0.54153038499893391</v>
      </c>
      <c r="H10" s="48">
        <v>0.49572315071991113</v>
      </c>
      <c r="I10" s="48">
        <v>0.52615285222742092</v>
      </c>
      <c r="J10" s="356">
        <v>0.54534416440186329</v>
      </c>
      <c r="K10" s="48"/>
      <c r="L10" s="2"/>
      <c r="M10" s="322"/>
      <c r="N10" s="22" t="s">
        <v>89</v>
      </c>
      <c r="O10" s="76">
        <v>2324.9933968324294</v>
      </c>
      <c r="P10" s="76">
        <v>2904.0921357987345</v>
      </c>
      <c r="Q10" s="307">
        <v>3965.8235867150111</v>
      </c>
      <c r="R10" s="307">
        <v>2081.1510566023744</v>
      </c>
      <c r="S10" s="13">
        <v>1888.5871419011353</v>
      </c>
      <c r="T10" s="13">
        <v>2583.5438712796172</v>
      </c>
      <c r="U10" s="386">
        <v>2372.6222633825419</v>
      </c>
    </row>
    <row r="11" spans="1:21" x14ac:dyDescent="0.3">
      <c r="A11" s="2"/>
      <c r="B11" s="322" t="s">
        <v>15</v>
      </c>
      <c r="C11" s="22" t="s">
        <v>88</v>
      </c>
      <c r="D11" s="49">
        <v>15.166240915059131</v>
      </c>
      <c r="E11" s="48">
        <v>11.432774024842013</v>
      </c>
      <c r="F11" s="48">
        <v>10.018865830651427</v>
      </c>
      <c r="G11" s="48">
        <v>5.4246649949177668</v>
      </c>
      <c r="H11" s="48">
        <v>4.5560217155011529</v>
      </c>
      <c r="I11" s="48">
        <v>3.1688195019100625</v>
      </c>
      <c r="J11" s="356">
        <v>5.0881977325198777</v>
      </c>
      <c r="K11" s="48"/>
      <c r="L11" s="2"/>
      <c r="M11" s="322" t="s">
        <v>15</v>
      </c>
      <c r="N11" s="22" t="s">
        <v>88</v>
      </c>
      <c r="O11" s="76">
        <v>199366</v>
      </c>
      <c r="P11" s="76">
        <v>146902</v>
      </c>
      <c r="Q11" s="307">
        <v>130906</v>
      </c>
      <c r="R11" s="307">
        <v>74503</v>
      </c>
      <c r="S11" s="13">
        <v>62203</v>
      </c>
      <c r="T11" s="13">
        <v>44727</v>
      </c>
      <c r="U11" s="386">
        <v>89764</v>
      </c>
    </row>
    <row r="12" spans="1:21" x14ac:dyDescent="0.3">
      <c r="A12" s="2"/>
      <c r="B12" s="322"/>
      <c r="C12" s="22" t="s">
        <v>89</v>
      </c>
      <c r="D12" s="49">
        <v>0.44810282997888518</v>
      </c>
      <c r="E12" s="48">
        <v>0.39261307227155251</v>
      </c>
      <c r="F12" s="48">
        <v>0.53381266264785932</v>
      </c>
      <c r="G12" s="48">
        <v>0.23729176334423585</v>
      </c>
      <c r="H12" s="48">
        <v>0.19778796369864005</v>
      </c>
      <c r="I12" s="48">
        <v>0.17869974912124575</v>
      </c>
      <c r="J12" s="356">
        <v>0.24696021195036588</v>
      </c>
      <c r="K12" s="48"/>
      <c r="L12" s="2"/>
      <c r="M12" s="322"/>
      <c r="N12" s="22" t="s">
        <v>89</v>
      </c>
      <c r="O12" s="76">
        <v>6025.7781875032197</v>
      </c>
      <c r="P12" s="76">
        <v>4993.4881286690697</v>
      </c>
      <c r="Q12" s="307">
        <v>7409.7295385229299</v>
      </c>
      <c r="R12" s="307">
        <v>3252.4547471597152</v>
      </c>
      <c r="S12" s="13">
        <v>2709.419919624921</v>
      </c>
      <c r="T12" s="13">
        <v>2517.6827423099808</v>
      </c>
      <c r="U12" s="386">
        <v>4357.3923331528185</v>
      </c>
    </row>
    <row r="13" spans="1:21" x14ac:dyDescent="0.3">
      <c r="A13" s="2"/>
      <c r="B13" s="322" t="s">
        <v>16</v>
      </c>
      <c r="C13" s="22" t="s">
        <v>88</v>
      </c>
      <c r="D13" s="49">
        <v>9.7335909821102096</v>
      </c>
      <c r="E13" s="48">
        <v>9.1055467783538457</v>
      </c>
      <c r="F13" s="48">
        <v>6.543366396586368</v>
      </c>
      <c r="G13" s="48">
        <v>3.8307546862638131</v>
      </c>
      <c r="H13" s="48">
        <v>3.164313004935452</v>
      </c>
      <c r="I13" s="48">
        <v>2.0464526245776935</v>
      </c>
      <c r="J13" s="356">
        <v>4.4768267362407634</v>
      </c>
      <c r="K13" s="48"/>
      <c r="L13" s="2"/>
      <c r="M13" s="322" t="s">
        <v>16</v>
      </c>
      <c r="N13" s="22" t="s">
        <v>88</v>
      </c>
      <c r="O13" s="76">
        <v>142148</v>
      </c>
      <c r="P13" s="76">
        <v>144488</v>
      </c>
      <c r="Q13" s="307">
        <v>110655</v>
      </c>
      <c r="R13" s="307">
        <v>67061</v>
      </c>
      <c r="S13" s="13">
        <v>57055</v>
      </c>
      <c r="T13" s="13">
        <v>37168</v>
      </c>
      <c r="U13" s="386">
        <v>94117</v>
      </c>
    </row>
    <row r="14" spans="1:21" x14ac:dyDescent="0.3">
      <c r="A14" s="2"/>
      <c r="B14" s="322"/>
      <c r="C14" s="22" t="s">
        <v>89</v>
      </c>
      <c r="D14" s="49">
        <v>0.2986279705067062</v>
      </c>
      <c r="E14" s="48">
        <v>0.30951544325764185</v>
      </c>
      <c r="F14" s="48">
        <v>0.3267118830593353</v>
      </c>
      <c r="G14" s="48">
        <v>0.17260584854324323</v>
      </c>
      <c r="H14" s="48">
        <v>0.15306839668608407</v>
      </c>
      <c r="I14" s="48">
        <v>0.13328593642475661</v>
      </c>
      <c r="J14" s="356">
        <v>0.19014249413554374</v>
      </c>
      <c r="K14" s="48"/>
      <c r="L14" s="2"/>
      <c r="M14" s="322"/>
      <c r="N14" s="22" t="s">
        <v>89</v>
      </c>
      <c r="O14" s="76">
        <v>4426.8969561821023</v>
      </c>
      <c r="P14" s="76">
        <v>4972.5600007638386</v>
      </c>
      <c r="Q14" s="307">
        <v>6173.9423498412725</v>
      </c>
      <c r="R14" s="307">
        <v>3061.1227156054861</v>
      </c>
      <c r="S14" s="13">
        <v>2909.8953000977476</v>
      </c>
      <c r="T14" s="13">
        <v>2470.9800536215002</v>
      </c>
      <c r="U14" s="386">
        <v>3936.6020609820903</v>
      </c>
    </row>
    <row r="15" spans="1:21" x14ac:dyDescent="0.3">
      <c r="A15" s="2"/>
      <c r="B15" s="322" t="s">
        <v>17</v>
      </c>
      <c r="C15" s="22" t="s">
        <v>88</v>
      </c>
      <c r="D15" s="49">
        <v>7.8570308727031799</v>
      </c>
      <c r="E15" s="48">
        <v>5.3873951026919826</v>
      </c>
      <c r="F15" s="48">
        <v>4.5760501435569578</v>
      </c>
      <c r="G15" s="48">
        <v>2.1563248486121278</v>
      </c>
      <c r="H15" s="48">
        <v>1.6850198540321266</v>
      </c>
      <c r="I15" s="48">
        <v>1.1095983824098956</v>
      </c>
      <c r="J15" s="356">
        <v>1.97366771821635</v>
      </c>
      <c r="K15" s="48"/>
      <c r="L15" s="2"/>
      <c r="M15" s="322" t="s">
        <v>17</v>
      </c>
      <c r="N15" s="22" t="s">
        <v>88</v>
      </c>
      <c r="O15" s="76">
        <v>99730</v>
      </c>
      <c r="P15" s="76">
        <v>81654</v>
      </c>
      <c r="Q15" s="307">
        <v>73124</v>
      </c>
      <c r="R15" s="307">
        <v>37785</v>
      </c>
      <c r="S15" s="13">
        <v>31436</v>
      </c>
      <c r="T15" s="13">
        <v>23350</v>
      </c>
      <c r="U15" s="386">
        <v>44877</v>
      </c>
    </row>
    <row r="16" spans="1:21" x14ac:dyDescent="0.3">
      <c r="A16" s="2"/>
      <c r="B16" s="322"/>
      <c r="C16" s="22" t="s">
        <v>89</v>
      </c>
      <c r="D16" s="49">
        <v>0.27275607230227694</v>
      </c>
      <c r="E16" s="48">
        <v>0.21815726080552955</v>
      </c>
      <c r="F16" s="48">
        <v>0.24752547004625705</v>
      </c>
      <c r="G16" s="48">
        <v>0.12679215715441158</v>
      </c>
      <c r="H16" s="48">
        <v>0.11254807217215679</v>
      </c>
      <c r="I16" s="48">
        <v>7.936510153714825E-2</v>
      </c>
      <c r="J16" s="356">
        <v>0.11769309832109587</v>
      </c>
      <c r="K16" s="48"/>
      <c r="L16" s="2"/>
      <c r="M16" s="322"/>
      <c r="N16" s="22" t="s">
        <v>89</v>
      </c>
      <c r="O16" s="76">
        <v>3499.0537008377564</v>
      </c>
      <c r="P16" s="76">
        <v>3323.5281287264152</v>
      </c>
      <c r="Q16" s="307">
        <v>3851.2075534894361</v>
      </c>
      <c r="R16" s="307">
        <v>2158.2859584515331</v>
      </c>
      <c r="S16" s="13">
        <v>2098.3955469702214</v>
      </c>
      <c r="T16" s="13">
        <v>1669.2722240908531</v>
      </c>
      <c r="U16" s="386">
        <v>2714.0564638694455</v>
      </c>
    </row>
    <row r="17" spans="1:26" x14ac:dyDescent="0.3">
      <c r="A17" s="2"/>
      <c r="B17" s="322" t="s">
        <v>6</v>
      </c>
      <c r="C17" s="22" t="s">
        <v>88</v>
      </c>
      <c r="D17" s="49">
        <v>11.090685200643831</v>
      </c>
      <c r="E17" s="48">
        <v>8.8857575341050641</v>
      </c>
      <c r="F17" s="48">
        <v>7.2577206259852742</v>
      </c>
      <c r="G17" s="48">
        <v>3.937470892263069</v>
      </c>
      <c r="H17" s="48">
        <v>3.1867842774553754</v>
      </c>
      <c r="I17" s="48">
        <v>2.2098344268106582</v>
      </c>
      <c r="J17" s="356">
        <f>+'46'!J13</f>
        <v>3.8990010528514398</v>
      </c>
      <c r="K17" s="48"/>
      <c r="L17" s="2"/>
      <c r="M17" s="322" t="s">
        <v>6</v>
      </c>
      <c r="N17" s="22" t="s">
        <v>88</v>
      </c>
      <c r="O17" s="76">
        <v>480952</v>
      </c>
      <c r="P17" s="76">
        <v>416318</v>
      </c>
      <c r="Q17" s="307">
        <v>360483</v>
      </c>
      <c r="R17" s="307">
        <v>207643</v>
      </c>
      <c r="S17" s="13">
        <v>173830</v>
      </c>
      <c r="T17" s="13">
        <v>128039</v>
      </c>
      <c r="U17" s="386">
        <f>U9+U11+U13+U15</f>
        <v>256489</v>
      </c>
      <c r="V17" s="23"/>
    </row>
    <row r="18" spans="1:26" x14ac:dyDescent="0.3">
      <c r="A18" s="2"/>
      <c r="B18" s="322"/>
      <c r="C18" s="22" t="s">
        <v>89</v>
      </c>
      <c r="D18" s="49">
        <v>0.2245417576215705</v>
      </c>
      <c r="E18" s="48">
        <v>0.20055727969178616</v>
      </c>
      <c r="F18" s="48">
        <v>0.2116028706727828</v>
      </c>
      <c r="G18" s="48">
        <v>0.11941310602462647</v>
      </c>
      <c r="H18" s="48">
        <v>0.10192029723898484</v>
      </c>
      <c r="I18" s="48">
        <v>8.7963225945057524E-2</v>
      </c>
      <c r="J18" s="356">
        <f>+'46'!J14</f>
        <v>0.10190548027246756</v>
      </c>
      <c r="K18" s="48"/>
      <c r="L18" s="2"/>
      <c r="M18" s="322"/>
      <c r="N18" s="22" t="s">
        <v>89</v>
      </c>
      <c r="O18" s="76">
        <v>9875.9503138839173</v>
      </c>
      <c r="P18" s="76">
        <v>9778.8720719398207</v>
      </c>
      <c r="Q18" s="307">
        <v>13092.270757833739</v>
      </c>
      <c r="R18" s="307">
        <v>6144.9156778901024</v>
      </c>
      <c r="S18" s="13">
        <v>5793.9816108543582</v>
      </c>
      <c r="T18" s="13">
        <v>5278.2950347339038</v>
      </c>
      <c r="U18" s="386">
        <f>+'46'!U14</f>
        <v>6646.3116329297127</v>
      </c>
    </row>
    <row r="19" spans="1:26" ht="13.2" customHeight="1" x14ac:dyDescent="0.3">
      <c r="A19" s="2"/>
      <c r="B19" s="278"/>
      <c r="C19" s="278"/>
      <c r="D19" s="278"/>
      <c r="E19" s="48"/>
      <c r="F19" s="48"/>
      <c r="G19" s="48"/>
      <c r="H19" s="48"/>
      <c r="I19" s="48"/>
      <c r="J19" s="356"/>
      <c r="K19" s="142"/>
      <c r="L19" s="2"/>
      <c r="M19" s="278"/>
      <c r="N19" s="278"/>
      <c r="O19" s="79"/>
      <c r="P19" s="79"/>
      <c r="Q19" s="79"/>
      <c r="R19" s="79"/>
      <c r="S19" s="321"/>
      <c r="T19" s="321"/>
      <c r="U19" s="387"/>
    </row>
    <row r="20" spans="1:26" x14ac:dyDescent="0.3">
      <c r="A20" s="332" t="s">
        <v>42</v>
      </c>
      <c r="B20" s="322" t="s">
        <v>14</v>
      </c>
      <c r="C20" s="22" t="s">
        <v>88</v>
      </c>
      <c r="D20" s="49">
        <v>16.644486789573975</v>
      </c>
      <c r="E20" s="48">
        <v>16.93929077442705</v>
      </c>
      <c r="F20" s="48">
        <v>15.59502291088058</v>
      </c>
      <c r="G20" s="48">
        <v>12.45185263507696</v>
      </c>
      <c r="H20" s="48">
        <v>9.9467592042402497</v>
      </c>
      <c r="I20" s="48">
        <v>8.1001989173183606</v>
      </c>
      <c r="J20" s="356">
        <v>7.7732214860107129</v>
      </c>
      <c r="K20" s="48"/>
      <c r="L20" s="332" t="s">
        <v>42</v>
      </c>
      <c r="M20" s="322" t="s">
        <v>14</v>
      </c>
      <c r="N20" s="22" t="s">
        <v>88</v>
      </c>
      <c r="O20" s="76">
        <v>48653</v>
      </c>
      <c r="P20" s="76">
        <v>50453</v>
      </c>
      <c r="Q20" s="307">
        <v>57892</v>
      </c>
      <c r="R20" s="307">
        <v>49461</v>
      </c>
      <c r="S20" s="307">
        <v>41849</v>
      </c>
      <c r="T20" s="307">
        <v>37423</v>
      </c>
      <c r="U20" s="388">
        <v>34045</v>
      </c>
    </row>
    <row r="21" spans="1:26" x14ac:dyDescent="0.3">
      <c r="A21" s="2"/>
      <c r="B21" s="322"/>
      <c r="C21" s="22" t="s">
        <v>89</v>
      </c>
      <c r="D21" s="49">
        <v>1.0503601032483227</v>
      </c>
      <c r="E21" s="48">
        <v>0.97190466248506091</v>
      </c>
      <c r="F21" s="48">
        <v>0.98332857917211403</v>
      </c>
      <c r="G21" s="48">
        <v>0.77642239777125166</v>
      </c>
      <c r="H21" s="48">
        <v>0.75047581770220806</v>
      </c>
      <c r="I21" s="48">
        <v>0.60440721309688328</v>
      </c>
      <c r="J21" s="356">
        <v>0.58669781230396034</v>
      </c>
      <c r="K21" s="48"/>
      <c r="L21" s="2"/>
      <c r="M21" s="322"/>
      <c r="N21" s="22" t="s">
        <v>89</v>
      </c>
      <c r="O21" s="76">
        <v>3299.4606865393512</v>
      </c>
      <c r="P21" s="76">
        <v>3002.2636611282892</v>
      </c>
      <c r="Q21" s="307">
        <v>4448.4341275560228</v>
      </c>
      <c r="R21" s="307">
        <v>3404.523577541031</v>
      </c>
      <c r="S21" s="307">
        <v>4573.4129327899545</v>
      </c>
      <c r="T21" s="307">
        <v>2990.8273382447801</v>
      </c>
      <c r="U21" s="388">
        <v>2626.0930715099785</v>
      </c>
    </row>
    <row r="22" spans="1:26" x14ac:dyDescent="0.3">
      <c r="A22" s="2"/>
      <c r="B22" s="322" t="s">
        <v>15</v>
      </c>
      <c r="C22" s="22" t="s">
        <v>88</v>
      </c>
      <c r="D22" s="49">
        <v>17.14153565739446</v>
      </c>
      <c r="E22" s="48">
        <v>17.15523145409831</v>
      </c>
      <c r="F22" s="48">
        <v>16.491950451364044</v>
      </c>
      <c r="G22" s="48">
        <v>11.075700518125661</v>
      </c>
      <c r="H22" s="48">
        <v>9.4283860155922685</v>
      </c>
      <c r="I22" s="48">
        <v>7.3585590079009711</v>
      </c>
      <c r="J22" s="356">
        <v>6.9647271422506218</v>
      </c>
      <c r="K22" s="48"/>
      <c r="L22" s="2"/>
      <c r="M22" s="322" t="s">
        <v>15</v>
      </c>
      <c r="N22" s="22" t="s">
        <v>88</v>
      </c>
      <c r="O22" s="76">
        <v>225332</v>
      </c>
      <c r="P22" s="76">
        <v>220431</v>
      </c>
      <c r="Q22" s="307">
        <v>215483</v>
      </c>
      <c r="R22" s="307">
        <v>152115</v>
      </c>
      <c r="S22" s="307">
        <v>128725</v>
      </c>
      <c r="T22" s="307">
        <v>103864</v>
      </c>
      <c r="U22" s="388">
        <v>122869</v>
      </c>
      <c r="V22" s="23"/>
      <c r="W22" s="23"/>
      <c r="X22" s="23"/>
      <c r="Y22" s="23"/>
      <c r="Z22" s="23"/>
    </row>
    <row r="23" spans="1:26" x14ac:dyDescent="0.3">
      <c r="A23" s="2"/>
      <c r="B23" s="322"/>
      <c r="C23" s="22" t="s">
        <v>89</v>
      </c>
      <c r="D23" s="49">
        <v>0.52430247465152979</v>
      </c>
      <c r="E23" s="48">
        <v>0.50090637354033507</v>
      </c>
      <c r="F23" s="48">
        <v>0.55290441907694921</v>
      </c>
      <c r="G23" s="48">
        <v>0.4053298456428599</v>
      </c>
      <c r="H23" s="48">
        <v>0.29178204181919004</v>
      </c>
      <c r="I23" s="48">
        <v>0.28993594490201113</v>
      </c>
      <c r="J23" s="356">
        <v>0.30771495116041919</v>
      </c>
      <c r="K23" s="48"/>
      <c r="L23" s="2"/>
      <c r="M23" s="322"/>
      <c r="N23" s="22" t="s">
        <v>89</v>
      </c>
      <c r="O23" s="76">
        <v>7543.8524679171269</v>
      </c>
      <c r="P23" s="76">
        <v>7029.0037788240415</v>
      </c>
      <c r="Q23" s="307">
        <v>11019.618516451033</v>
      </c>
      <c r="R23" s="307">
        <v>5462.84919198854</v>
      </c>
      <c r="S23" s="307">
        <v>4101.1068801555512</v>
      </c>
      <c r="T23" s="307">
        <v>4074.5776347888718</v>
      </c>
      <c r="U23" s="388">
        <v>5004.457164818542</v>
      </c>
      <c r="V23" s="23"/>
      <c r="W23" s="23"/>
      <c r="X23" s="23"/>
      <c r="Y23" s="23"/>
      <c r="Z23" s="23"/>
    </row>
    <row r="24" spans="1:26" x14ac:dyDescent="0.3">
      <c r="A24" s="2"/>
      <c r="B24" s="322" t="s">
        <v>16</v>
      </c>
      <c r="C24" s="22" t="s">
        <v>88</v>
      </c>
      <c r="D24" s="49">
        <v>13.724111296602407</v>
      </c>
      <c r="E24" s="48">
        <v>13.168722464461785</v>
      </c>
      <c r="F24" s="48">
        <v>11.936476924514311</v>
      </c>
      <c r="G24" s="48">
        <v>8.4322758833425198</v>
      </c>
      <c r="H24" s="48">
        <v>6.7739203594743875</v>
      </c>
      <c r="I24" s="48">
        <v>5.1852312720513414</v>
      </c>
      <c r="J24" s="356">
        <v>5.9679924273955143</v>
      </c>
      <c r="K24" s="48"/>
      <c r="L24" s="2"/>
      <c r="M24" s="322" t="s">
        <v>16</v>
      </c>
      <c r="N24" s="22" t="s">
        <v>88</v>
      </c>
      <c r="O24" s="76">
        <v>200425</v>
      </c>
      <c r="P24" s="76">
        <v>208963</v>
      </c>
      <c r="Q24" s="307">
        <v>201858</v>
      </c>
      <c r="R24" s="307">
        <v>147615</v>
      </c>
      <c r="S24" s="307">
        <v>122139</v>
      </c>
      <c r="T24" s="307">
        <v>94175</v>
      </c>
      <c r="U24" s="388">
        <v>125466</v>
      </c>
      <c r="V24" s="23"/>
      <c r="W24" s="23"/>
      <c r="X24" s="23"/>
      <c r="Y24" s="23"/>
      <c r="Z24" s="23"/>
    </row>
    <row r="25" spans="1:26" x14ac:dyDescent="0.3">
      <c r="A25" s="2"/>
      <c r="B25" s="322"/>
      <c r="C25" s="22" t="s">
        <v>89</v>
      </c>
      <c r="D25" s="49">
        <v>0.39902665382803326</v>
      </c>
      <c r="E25" s="48">
        <v>0.3779168094654588</v>
      </c>
      <c r="F25" s="48">
        <v>0.43564674690325844</v>
      </c>
      <c r="G25" s="48">
        <v>0.30771723699415737</v>
      </c>
      <c r="H25" s="48">
        <v>0.20368800085155334</v>
      </c>
      <c r="I25" s="48">
        <v>0.19191714866235102</v>
      </c>
      <c r="J25" s="356">
        <v>0.21687611100212967</v>
      </c>
      <c r="K25" s="48"/>
      <c r="L25" s="2"/>
      <c r="M25" s="322"/>
      <c r="N25" s="22" t="s">
        <v>89</v>
      </c>
      <c r="O25" s="76">
        <v>6071.9590653643845</v>
      </c>
      <c r="P25" s="76">
        <v>6108.8476204066201</v>
      </c>
      <c r="Q25" s="307">
        <v>9055.39405060229</v>
      </c>
      <c r="R25" s="307">
        <v>5878.9581544742496</v>
      </c>
      <c r="S25" s="307">
        <v>3841.5196533914491</v>
      </c>
      <c r="T25" s="307">
        <v>3644.6535240543235</v>
      </c>
      <c r="U25" s="388">
        <v>4555.5636044680587</v>
      </c>
      <c r="V25" s="23"/>
      <c r="W25" s="23"/>
      <c r="X25" s="23"/>
      <c r="Y25" s="23"/>
      <c r="Z25" s="23"/>
    </row>
    <row r="26" spans="1:26" x14ac:dyDescent="0.3">
      <c r="A26" s="2"/>
      <c r="B26" s="322" t="s">
        <v>17</v>
      </c>
      <c r="C26" s="22" t="s">
        <v>88</v>
      </c>
      <c r="D26" s="49">
        <v>15.276028138144454</v>
      </c>
      <c r="E26" s="48">
        <v>12.072452131067285</v>
      </c>
      <c r="F26" s="48">
        <v>9.1382702575514472</v>
      </c>
      <c r="G26" s="48">
        <v>6.707634080490239</v>
      </c>
      <c r="H26" s="48">
        <v>5.4089909177451307</v>
      </c>
      <c r="I26" s="48">
        <v>3.6276501462436412</v>
      </c>
      <c r="J26" s="356">
        <v>3.7390045769458617</v>
      </c>
      <c r="K26" s="48"/>
      <c r="L26" s="2"/>
      <c r="M26" s="322" t="s">
        <v>17</v>
      </c>
      <c r="N26" s="22" t="s">
        <v>88</v>
      </c>
      <c r="O26" s="76">
        <v>193900</v>
      </c>
      <c r="P26" s="76">
        <v>182976</v>
      </c>
      <c r="Q26" s="307">
        <v>146027</v>
      </c>
      <c r="R26" s="307">
        <v>117537</v>
      </c>
      <c r="S26" s="307">
        <v>100911</v>
      </c>
      <c r="T26" s="307">
        <v>76339</v>
      </c>
      <c r="U26" s="388">
        <v>85017</v>
      </c>
      <c r="V26" s="23"/>
      <c r="W26" s="23"/>
      <c r="X26" s="23"/>
      <c r="Y26" s="23"/>
      <c r="Z26" s="23"/>
    </row>
    <row r="27" spans="1:26" x14ac:dyDescent="0.3">
      <c r="A27" s="2"/>
      <c r="B27" s="322"/>
      <c r="C27" s="22" t="s">
        <v>89</v>
      </c>
      <c r="D27" s="49">
        <v>0.36635713190211439</v>
      </c>
      <c r="E27" s="48">
        <v>0.37309668251791384</v>
      </c>
      <c r="F27" s="48">
        <v>0.34183673782613633</v>
      </c>
      <c r="G27" s="48">
        <v>0.31755638058019214</v>
      </c>
      <c r="H27" s="48">
        <v>0.16253369090139552</v>
      </c>
      <c r="I27" s="48">
        <v>0.13599539009885639</v>
      </c>
      <c r="J27" s="356">
        <v>0.15030530768856423</v>
      </c>
      <c r="K27" s="48"/>
      <c r="L27" s="2"/>
      <c r="M27" s="322"/>
      <c r="N27" s="22" t="s">
        <v>89</v>
      </c>
      <c r="O27" s="76">
        <v>5023.1825396543409</v>
      </c>
      <c r="P27" s="76">
        <v>5757.9345426284299</v>
      </c>
      <c r="Q27" s="307">
        <v>5519.8103485240736</v>
      </c>
      <c r="R27" s="307">
        <v>5606.3506063173418</v>
      </c>
      <c r="S27" s="307">
        <v>3127.1781440191339</v>
      </c>
      <c r="T27" s="307">
        <v>2882.2983556677109</v>
      </c>
      <c r="U27" s="388">
        <v>3489.1517354674766</v>
      </c>
      <c r="V27" s="23"/>
      <c r="W27" s="23"/>
      <c r="X27" s="23"/>
      <c r="Y27" s="23"/>
      <c r="Z27" s="23"/>
    </row>
    <row r="28" spans="1:26" x14ac:dyDescent="0.3">
      <c r="A28" s="2"/>
      <c r="B28" s="322" t="s">
        <v>6</v>
      </c>
      <c r="C28" s="22" t="s">
        <v>88</v>
      </c>
      <c r="D28" s="49">
        <v>15.411134222214024</v>
      </c>
      <c r="E28" s="48">
        <v>14.147080995844814</v>
      </c>
      <c r="F28" s="48">
        <v>12.508028162492021</v>
      </c>
      <c r="G28" s="48">
        <v>8.8504207442781961</v>
      </c>
      <c r="H28" s="48">
        <v>7.2162156959621164</v>
      </c>
      <c r="I28" s="48">
        <v>5.3813961692452299</v>
      </c>
      <c r="J28" s="356">
        <f>+'46'!J20</f>
        <v>5.5849618884804437</v>
      </c>
      <c r="K28" s="48"/>
      <c r="L28" s="2"/>
      <c r="M28" s="322" t="s">
        <v>6</v>
      </c>
      <c r="N28" s="22" t="s">
        <v>88</v>
      </c>
      <c r="O28" s="76">
        <v>668310</v>
      </c>
      <c r="P28" s="76">
        <v>662823</v>
      </c>
      <c r="Q28" s="307">
        <v>621260</v>
      </c>
      <c r="R28" s="307">
        <v>466728</v>
      </c>
      <c r="S28" s="307">
        <v>393624</v>
      </c>
      <c r="T28" s="307">
        <v>311801</v>
      </c>
      <c r="U28" s="388">
        <f>U20+U22+U24+U26</f>
        <v>367397</v>
      </c>
      <c r="V28" s="23"/>
      <c r="W28" s="23"/>
      <c r="X28" s="23"/>
      <c r="Y28" s="23"/>
      <c r="Z28" s="23"/>
    </row>
    <row r="29" spans="1:26" x14ac:dyDescent="0.3">
      <c r="A29" s="2"/>
      <c r="B29" s="322"/>
      <c r="C29" s="22" t="s">
        <v>89</v>
      </c>
      <c r="D29" s="49">
        <v>0.27418871120091926</v>
      </c>
      <c r="E29" s="48">
        <v>0.26020852864177924</v>
      </c>
      <c r="F29" s="48">
        <v>0.2850226215274646</v>
      </c>
      <c r="G29" s="48">
        <v>0.2110279242440902</v>
      </c>
      <c r="H29" s="48">
        <v>0.14822866817150085</v>
      </c>
      <c r="I29" s="48">
        <v>0.12429748112256468</v>
      </c>
      <c r="J29" s="356">
        <f>+'46'!J21</f>
        <v>0.12930378767077375</v>
      </c>
      <c r="K29" s="48"/>
      <c r="L29" s="2"/>
      <c r="M29" s="322"/>
      <c r="N29" s="22" t="s">
        <v>89</v>
      </c>
      <c r="O29" s="76">
        <v>12785.92973951905</v>
      </c>
      <c r="P29" s="76">
        <v>12793.415935319164</v>
      </c>
      <c r="Q29" s="307">
        <v>20038.036297945608</v>
      </c>
      <c r="R29" s="307">
        <v>11919.613589367871</v>
      </c>
      <c r="S29" s="307">
        <v>8768.5993267810027</v>
      </c>
      <c r="T29" s="307">
        <v>7421.7255468835783</v>
      </c>
      <c r="U29" s="388">
        <f>+'46'!U21</f>
        <v>8540.5778537660335</v>
      </c>
      <c r="V29" s="23"/>
      <c r="W29" s="23"/>
      <c r="X29" s="23"/>
      <c r="Y29" s="23"/>
      <c r="Z29" s="23"/>
    </row>
    <row r="30" spans="1:26" ht="12.75" customHeight="1" x14ac:dyDescent="0.3">
      <c r="A30" s="2"/>
      <c r="B30" s="278"/>
      <c r="C30" s="278"/>
      <c r="D30" s="278"/>
      <c r="E30" s="267"/>
      <c r="F30" s="267"/>
      <c r="G30" s="267"/>
      <c r="H30" s="267"/>
      <c r="I30" s="267"/>
      <c r="J30" s="356"/>
      <c r="K30" s="46"/>
      <c r="L30" s="2"/>
      <c r="M30" s="278"/>
      <c r="N30" s="278"/>
      <c r="O30" s="79"/>
      <c r="P30" s="79"/>
      <c r="Q30" s="79"/>
      <c r="R30" s="79"/>
      <c r="S30" s="321"/>
      <c r="T30" s="321"/>
      <c r="U30" s="387"/>
    </row>
    <row r="31" spans="1:26" ht="15" x14ac:dyDescent="0.3">
      <c r="A31" s="332" t="s">
        <v>112</v>
      </c>
      <c r="B31" s="322" t="s">
        <v>14</v>
      </c>
      <c r="C31" s="22" t="s">
        <v>88</v>
      </c>
      <c r="D31" s="49">
        <v>30.22883475250336</v>
      </c>
      <c r="E31" s="48">
        <v>31.468275551795223</v>
      </c>
      <c r="F31" s="48">
        <v>27.932148235148336</v>
      </c>
      <c r="G31" s="48">
        <v>19.574893383482117</v>
      </c>
      <c r="H31" s="48">
        <v>15.445772823425949</v>
      </c>
      <c r="I31" s="48">
        <v>13.033954471960019</v>
      </c>
      <c r="J31" s="356">
        <v>14.104818050221702</v>
      </c>
      <c r="K31" s="48"/>
      <c r="L31" s="332" t="s">
        <v>112</v>
      </c>
      <c r="M31" s="322" t="s">
        <v>14</v>
      </c>
      <c r="N31" s="22" t="s">
        <v>88</v>
      </c>
      <c r="O31" s="76">
        <v>88361</v>
      </c>
      <c r="P31" s="76">
        <v>93727</v>
      </c>
      <c r="Q31" s="307">
        <v>103690</v>
      </c>
      <c r="R31" s="307">
        <v>77755</v>
      </c>
      <c r="S31" s="307">
        <v>64985</v>
      </c>
      <c r="T31" s="307">
        <v>60217</v>
      </c>
      <c r="U31" s="388">
        <v>61776</v>
      </c>
    </row>
    <row r="32" spans="1:26" x14ac:dyDescent="0.3">
      <c r="A32" s="2"/>
      <c r="B32" s="322"/>
      <c r="C32" s="22" t="s">
        <v>89</v>
      </c>
      <c r="D32" s="49">
        <v>1.3444392670749443</v>
      </c>
      <c r="E32" s="48">
        <v>1.3804358353850288</v>
      </c>
      <c r="F32" s="48">
        <v>1.3711274020910167</v>
      </c>
      <c r="G32" s="48">
        <v>0.97448160492645131</v>
      </c>
      <c r="H32" s="48">
        <v>0.81596759228062776</v>
      </c>
      <c r="I32" s="48">
        <v>0.89076663528315014</v>
      </c>
      <c r="J32" s="356">
        <v>0.79766215354968772</v>
      </c>
      <c r="K32" s="48"/>
      <c r="L32" s="2"/>
      <c r="M32" s="322"/>
      <c r="N32" s="22" t="s">
        <v>89</v>
      </c>
      <c r="O32" s="76">
        <v>4189.7126316815675</v>
      </c>
      <c r="P32" s="76">
        <v>4372.9258055735454</v>
      </c>
      <c r="Q32" s="307">
        <v>6814.3040420524558</v>
      </c>
      <c r="R32" s="307">
        <v>4175.9716791912551</v>
      </c>
      <c r="S32" s="307">
        <v>5155.9565816097593</v>
      </c>
      <c r="T32" s="307">
        <v>4561.3473300680762</v>
      </c>
      <c r="U32" s="388">
        <v>3545.3349963482769</v>
      </c>
    </row>
    <row r="33" spans="1:22" x14ac:dyDescent="0.3">
      <c r="A33" s="2"/>
      <c r="B33" s="322" t="s">
        <v>15</v>
      </c>
      <c r="C33" s="22" t="s">
        <v>88</v>
      </c>
      <c r="D33" s="49">
        <v>32.307776572453598</v>
      </c>
      <c r="E33" s="48">
        <v>28.588005478940321</v>
      </c>
      <c r="F33" s="48">
        <v>26.510816282015469</v>
      </c>
      <c r="G33" s="48">
        <v>16.500365513043427</v>
      </c>
      <c r="H33" s="48">
        <v>13.984407731093421</v>
      </c>
      <c r="I33" s="48">
        <v>10.527378509811035</v>
      </c>
      <c r="J33" s="356">
        <v>12.0529248747705</v>
      </c>
      <c r="K33" s="48"/>
      <c r="L33" s="2"/>
      <c r="M33" s="322" t="s">
        <v>15</v>
      </c>
      <c r="N33" s="22" t="s">
        <v>88</v>
      </c>
      <c r="O33" s="76">
        <v>424698</v>
      </c>
      <c r="P33" s="76">
        <v>367333</v>
      </c>
      <c r="Q33" s="307">
        <v>346389</v>
      </c>
      <c r="R33" s="307">
        <v>226618</v>
      </c>
      <c r="S33" s="307">
        <v>190928</v>
      </c>
      <c r="T33" s="307">
        <v>148591</v>
      </c>
      <c r="U33" s="388">
        <v>212633</v>
      </c>
    </row>
    <row r="34" spans="1:22" x14ac:dyDescent="0.3">
      <c r="A34" s="2"/>
      <c r="B34" s="322"/>
      <c r="C34" s="22" t="s">
        <v>89</v>
      </c>
      <c r="D34" s="49">
        <v>0.77058845856498148</v>
      </c>
      <c r="E34" s="48">
        <v>0.68754330747889036</v>
      </c>
      <c r="F34" s="48">
        <v>0.73790805363878254</v>
      </c>
      <c r="G34" s="48">
        <v>0.50307195806783978</v>
      </c>
      <c r="H34" s="48">
        <v>0.3816408291886334</v>
      </c>
      <c r="I34" s="48">
        <v>0.36028353366600402</v>
      </c>
      <c r="J34" s="356">
        <v>0.41624850187164136</v>
      </c>
      <c r="K34" s="48"/>
      <c r="L34" s="2"/>
      <c r="M34" s="322"/>
      <c r="N34" s="22" t="s">
        <v>89</v>
      </c>
      <c r="O34" s="76">
        <v>11125.489037743342</v>
      </c>
      <c r="P34" s="76">
        <v>9489.9977726187844</v>
      </c>
      <c r="Q34" s="307">
        <v>14860.054112418355</v>
      </c>
      <c r="R34" s="307">
        <v>6774.9046729383972</v>
      </c>
      <c r="S34" s="307">
        <v>5357.9523812601792</v>
      </c>
      <c r="T34" s="307">
        <v>5057.1937048257641</v>
      </c>
      <c r="U34" s="388">
        <v>6802.8663034462488</v>
      </c>
    </row>
    <row r="35" spans="1:22" x14ac:dyDescent="0.3">
      <c r="A35" s="2"/>
      <c r="B35" s="322" t="s">
        <v>16</v>
      </c>
      <c r="C35" s="22" t="s">
        <v>88</v>
      </c>
      <c r="D35" s="49">
        <v>23.457702278712613</v>
      </c>
      <c r="E35" s="48">
        <v>22.274269242815631</v>
      </c>
      <c r="F35" s="48">
        <v>18.479843321100677</v>
      </c>
      <c r="G35" s="48">
        <v>12.263030569606334</v>
      </c>
      <c r="H35" s="48">
        <v>9.9382333644098395</v>
      </c>
      <c r="I35" s="48">
        <v>7.2316838966290344</v>
      </c>
      <c r="J35" s="356">
        <v>10.444819163636279</v>
      </c>
      <c r="K35" s="48"/>
      <c r="L35" s="2"/>
      <c r="M35" s="322" t="s">
        <v>16</v>
      </c>
      <c r="N35" s="22" t="s">
        <v>88</v>
      </c>
      <c r="O35" s="76">
        <v>342573</v>
      </c>
      <c r="P35" s="76">
        <v>353451</v>
      </c>
      <c r="Q35" s="307">
        <v>312513</v>
      </c>
      <c r="R35" s="307">
        <v>214676</v>
      </c>
      <c r="S35" s="307">
        <v>179194</v>
      </c>
      <c r="T35" s="307">
        <v>131343</v>
      </c>
      <c r="U35" s="388">
        <v>219583</v>
      </c>
    </row>
    <row r="36" spans="1:22" x14ac:dyDescent="0.3">
      <c r="A36" s="2"/>
      <c r="B36" s="322"/>
      <c r="C36" s="22" t="s">
        <v>89</v>
      </c>
      <c r="D36" s="49">
        <v>0.50205484740811901</v>
      </c>
      <c r="E36" s="48">
        <v>0.51555881682593974</v>
      </c>
      <c r="F36" s="48">
        <v>0.55629570236690895</v>
      </c>
      <c r="G36" s="48">
        <v>0.35747530421644014</v>
      </c>
      <c r="H36" s="48">
        <v>0.26888025220840367</v>
      </c>
      <c r="I36" s="48">
        <v>0.23859158292865162</v>
      </c>
      <c r="J36" s="356">
        <v>0.29591708402947203</v>
      </c>
      <c r="K36" s="48"/>
      <c r="L36" s="2"/>
      <c r="M36" s="322"/>
      <c r="N36" s="22" t="s">
        <v>89</v>
      </c>
      <c r="O36" s="76">
        <v>7754.0843655820736</v>
      </c>
      <c r="P36" s="76">
        <v>8408.308182103814</v>
      </c>
      <c r="Q36" s="307">
        <v>12363.80834426332</v>
      </c>
      <c r="R36" s="307">
        <v>6927.697878177175</v>
      </c>
      <c r="S36" s="307">
        <v>5294.9212861849383</v>
      </c>
      <c r="T36" s="307">
        <v>4607.3119255787351</v>
      </c>
      <c r="U36" s="388">
        <v>6124.9810470764387</v>
      </c>
    </row>
    <row r="37" spans="1:22" x14ac:dyDescent="0.3">
      <c r="A37" s="2"/>
      <c r="B37" s="322" t="s">
        <v>17</v>
      </c>
      <c r="C37" s="22" t="s">
        <v>88</v>
      </c>
      <c r="D37" s="49">
        <v>23.133059010847635</v>
      </c>
      <c r="E37" s="48">
        <v>17.45984723375927</v>
      </c>
      <c r="F37" s="48">
        <v>13.714320401108404</v>
      </c>
      <c r="G37" s="48">
        <v>8.8639589291023668</v>
      </c>
      <c r="H37" s="48">
        <v>7.094010771777258</v>
      </c>
      <c r="I37" s="48">
        <v>4.7372485286535371</v>
      </c>
      <c r="J37" s="356">
        <v>5.7126722951622115</v>
      </c>
      <c r="K37" s="48"/>
      <c r="L37" s="2"/>
      <c r="M37" s="322" t="s">
        <v>17</v>
      </c>
      <c r="N37" s="22" t="s">
        <v>88</v>
      </c>
      <c r="O37" s="76">
        <v>293630</v>
      </c>
      <c r="P37" s="76">
        <v>264630</v>
      </c>
      <c r="Q37" s="307">
        <v>219151</v>
      </c>
      <c r="R37" s="307">
        <v>155322</v>
      </c>
      <c r="S37" s="307">
        <v>132347</v>
      </c>
      <c r="T37" s="307">
        <v>99689</v>
      </c>
      <c r="U37" s="388">
        <v>129894</v>
      </c>
    </row>
    <row r="38" spans="1:22" x14ac:dyDescent="0.3">
      <c r="A38" s="2"/>
      <c r="B38" s="322"/>
      <c r="C38" s="22" t="s">
        <v>89</v>
      </c>
      <c r="D38" s="49">
        <v>0.44895659365534535</v>
      </c>
      <c r="E38" s="48">
        <v>0.43409013402698204</v>
      </c>
      <c r="F38" s="48">
        <v>0.46603503799050089</v>
      </c>
      <c r="G38" s="48">
        <v>0.35398173301629032</v>
      </c>
      <c r="H38" s="48">
        <v>0.20176311013807746</v>
      </c>
      <c r="I38" s="48">
        <v>0.16054470673667476</v>
      </c>
      <c r="J38" s="356">
        <v>0.19614415727582249</v>
      </c>
      <c r="K38" s="48"/>
      <c r="L38" s="2"/>
      <c r="M38" s="322"/>
      <c r="N38" s="22" t="s">
        <v>89</v>
      </c>
      <c r="O38" s="76">
        <v>6220.5524833666741</v>
      </c>
      <c r="P38" s="76">
        <v>6734.582490937124</v>
      </c>
      <c r="Q38" s="307">
        <v>7346.2458531581397</v>
      </c>
      <c r="R38" s="307">
        <v>6160.304014728863</v>
      </c>
      <c r="S38" s="307">
        <v>3861.6231438935433</v>
      </c>
      <c r="T38" s="307">
        <v>3399.2818289538845</v>
      </c>
      <c r="U38" s="388">
        <v>4608.4548216570875</v>
      </c>
    </row>
    <row r="39" spans="1:22" x14ac:dyDescent="0.3">
      <c r="A39" s="2"/>
      <c r="B39" s="322" t="s">
        <v>6</v>
      </c>
      <c r="C39" s="22" t="s">
        <v>88</v>
      </c>
      <c r="D39" s="49">
        <v>26.501819422857853</v>
      </c>
      <c r="E39" s="48">
        <v>23.032838529949874</v>
      </c>
      <c r="F39" s="48">
        <v>19.765748788477296</v>
      </c>
      <c r="G39" s="48">
        <v>12.787891636541266</v>
      </c>
      <c r="H39" s="48">
        <v>10.402999973417494</v>
      </c>
      <c r="I39" s="48">
        <v>7.5912305960558886</v>
      </c>
      <c r="J39" s="356">
        <f>+'46'!J27</f>
        <v>9.4839629413318836</v>
      </c>
      <c r="K39" s="48"/>
      <c r="L39" s="2"/>
      <c r="M39" s="322" t="s">
        <v>6</v>
      </c>
      <c r="N39" s="22" t="s">
        <v>88</v>
      </c>
      <c r="O39" s="76">
        <v>1149262</v>
      </c>
      <c r="P39" s="76">
        <v>1079141</v>
      </c>
      <c r="Q39" s="307">
        <v>981743</v>
      </c>
      <c r="R39" s="307">
        <v>674371</v>
      </c>
      <c r="S39" s="307">
        <v>567454</v>
      </c>
      <c r="T39" s="307">
        <v>439840</v>
      </c>
      <c r="U39" s="388">
        <f>U31+U33+U35+U37</f>
        <v>623886</v>
      </c>
      <c r="V39" s="23"/>
    </row>
    <row r="40" spans="1:22" x14ac:dyDescent="0.3">
      <c r="A40" s="2"/>
      <c r="B40" s="322"/>
      <c r="C40" s="22" t="s">
        <v>89</v>
      </c>
      <c r="D40" s="49">
        <v>0.39383689784258014</v>
      </c>
      <c r="E40" s="48">
        <v>0.36767013971116441</v>
      </c>
      <c r="F40" s="48">
        <v>0.37820390245974111</v>
      </c>
      <c r="G40" s="48">
        <v>0.26717686719058487</v>
      </c>
      <c r="H40" s="48">
        <v>0.19828181057269792</v>
      </c>
      <c r="I40" s="48">
        <v>0.16681217642858828</v>
      </c>
      <c r="J40" s="356">
        <f>+'46'!J28</f>
        <v>0.17441183474416211</v>
      </c>
      <c r="K40" s="48"/>
      <c r="L40" s="2"/>
      <c r="M40" s="322"/>
      <c r="N40" s="22" t="s">
        <v>89</v>
      </c>
      <c r="O40" s="76">
        <v>18335.492797173345</v>
      </c>
      <c r="P40" s="76">
        <v>18445.433073990152</v>
      </c>
      <c r="Q40" s="307">
        <v>28925.022754983067</v>
      </c>
      <c r="R40" s="307">
        <v>14788.63372661113</v>
      </c>
      <c r="S40" s="307">
        <v>11927.693598668475</v>
      </c>
      <c r="T40" s="307">
        <v>10218.885357306737</v>
      </c>
      <c r="U40" s="388">
        <f>+'46'!U28</f>
        <v>11435.729876102103</v>
      </c>
    </row>
    <row r="41" spans="1:22" ht="13.2" customHeight="1" x14ac:dyDescent="0.3">
      <c r="A41" s="2"/>
      <c r="B41" s="278"/>
      <c r="C41" s="278"/>
      <c r="D41" s="278"/>
      <c r="E41" s="48"/>
      <c r="F41" s="48"/>
      <c r="G41" s="48"/>
      <c r="H41" s="48"/>
      <c r="I41" s="48"/>
      <c r="J41" s="356"/>
      <c r="K41" s="46"/>
      <c r="L41" s="2"/>
      <c r="M41" s="278"/>
      <c r="N41" s="278"/>
      <c r="O41" s="79"/>
      <c r="P41" s="79"/>
      <c r="Q41" s="79"/>
      <c r="R41" s="79"/>
      <c r="S41" s="12"/>
      <c r="T41" s="12"/>
      <c r="U41" s="3"/>
    </row>
    <row r="42" spans="1:22" ht="12.75" customHeight="1" x14ac:dyDescent="0.3">
      <c r="A42" s="332" t="s">
        <v>21</v>
      </c>
      <c r="B42" s="322" t="s">
        <v>14</v>
      </c>
      <c r="C42" s="22" t="s">
        <v>88</v>
      </c>
      <c r="D42" s="49">
        <v>69.77116524749664</v>
      </c>
      <c r="E42" s="48">
        <v>68.531724448204784</v>
      </c>
      <c r="F42" s="48">
        <v>72.067851764851667</v>
      </c>
      <c r="G42" s="48">
        <v>80.42510661651788</v>
      </c>
      <c r="H42" s="48">
        <v>84.554227176574045</v>
      </c>
      <c r="I42" s="48">
        <v>86.966045528039984</v>
      </c>
      <c r="J42" s="356">
        <v>85.895181949778305</v>
      </c>
      <c r="K42" s="48"/>
      <c r="L42" s="332" t="s">
        <v>21</v>
      </c>
      <c r="M42" s="322" t="s">
        <v>14</v>
      </c>
      <c r="N42" s="22" t="s">
        <v>88</v>
      </c>
      <c r="O42" s="76">
        <v>203946</v>
      </c>
      <c r="P42" s="76">
        <v>204119</v>
      </c>
      <c r="Q42" s="307">
        <v>267531</v>
      </c>
      <c r="R42" s="307">
        <v>319463</v>
      </c>
      <c r="S42" s="307">
        <v>355745</v>
      </c>
      <c r="T42" s="307">
        <v>401784</v>
      </c>
      <c r="U42" s="388">
        <v>376202</v>
      </c>
    </row>
    <row r="43" spans="1:22" ht="12.75" customHeight="1" x14ac:dyDescent="0.3">
      <c r="A43" s="2"/>
      <c r="B43" s="322"/>
      <c r="C43" s="22" t="s">
        <v>89</v>
      </c>
      <c r="D43" s="49">
        <v>1.3444392670749441</v>
      </c>
      <c r="E43" s="48">
        <v>1.3804358353850288</v>
      </c>
      <c r="F43" s="48">
        <v>1.3711274020910169</v>
      </c>
      <c r="G43" s="48">
        <v>0.97448160492645131</v>
      </c>
      <c r="H43" s="48">
        <v>0.81596759228062776</v>
      </c>
      <c r="I43" s="48">
        <v>0.89076663528315003</v>
      </c>
      <c r="J43" s="356">
        <v>0.79766215354968772</v>
      </c>
      <c r="K43" s="48"/>
      <c r="L43" s="2"/>
      <c r="M43" s="322"/>
      <c r="N43" s="22" t="s">
        <v>89</v>
      </c>
      <c r="O43" s="76">
        <v>9525.1840936132885</v>
      </c>
      <c r="P43" s="76">
        <v>10126.375634415343</v>
      </c>
      <c r="Q43" s="307">
        <v>14339.690560936166</v>
      </c>
      <c r="R43" s="307">
        <v>12806.812545499517</v>
      </c>
      <c r="S43" s="307">
        <v>19783.571077732737</v>
      </c>
      <c r="T43" s="307">
        <v>17888.340482449297</v>
      </c>
      <c r="U43" s="388">
        <v>14078.941015956188</v>
      </c>
    </row>
    <row r="44" spans="1:22" x14ac:dyDescent="0.3">
      <c r="A44" s="2"/>
      <c r="B44" s="322" t="s">
        <v>15</v>
      </c>
      <c r="C44" s="22" t="s">
        <v>88</v>
      </c>
      <c r="D44" s="49">
        <v>67.692223427546409</v>
      </c>
      <c r="E44" s="48">
        <v>71.411994521059668</v>
      </c>
      <c r="F44" s="48">
        <v>73.489183717984531</v>
      </c>
      <c r="G44" s="48">
        <v>83.49963448695658</v>
      </c>
      <c r="H44" s="48">
        <v>86.015592268906587</v>
      </c>
      <c r="I44" s="48">
        <v>89.47262149018897</v>
      </c>
      <c r="J44" s="356">
        <v>87.947075125229503</v>
      </c>
      <c r="K44" s="48"/>
      <c r="L44" s="2"/>
      <c r="M44" s="322" t="s">
        <v>15</v>
      </c>
      <c r="N44" s="22" t="s">
        <v>88</v>
      </c>
      <c r="O44" s="76">
        <v>889840</v>
      </c>
      <c r="P44" s="76">
        <v>917587</v>
      </c>
      <c r="Q44" s="307">
        <v>960206</v>
      </c>
      <c r="R44" s="307">
        <v>1146794</v>
      </c>
      <c r="S44" s="307">
        <v>1174364</v>
      </c>
      <c r="T44" s="307">
        <v>1262881</v>
      </c>
      <c r="U44" s="388">
        <v>1551528</v>
      </c>
    </row>
    <row r="45" spans="1:22" x14ac:dyDescent="0.3">
      <c r="A45" s="2"/>
      <c r="B45" s="322"/>
      <c r="C45" s="22" t="s">
        <v>89</v>
      </c>
      <c r="D45" s="49">
        <v>0.77058845856498159</v>
      </c>
      <c r="E45" s="48">
        <v>0.68754330747889048</v>
      </c>
      <c r="F45" s="48">
        <v>0.73790805363878242</v>
      </c>
      <c r="G45" s="48">
        <v>0.50307195806783978</v>
      </c>
      <c r="H45" s="48">
        <v>0.38164082918863346</v>
      </c>
      <c r="I45" s="48">
        <v>0.36028353366600396</v>
      </c>
      <c r="J45" s="356">
        <v>0.41624850187164136</v>
      </c>
      <c r="K45" s="48"/>
      <c r="L45" s="2"/>
      <c r="M45" s="322"/>
      <c r="N45" s="22" t="s">
        <v>89</v>
      </c>
      <c r="O45" s="76">
        <v>19662.873005578444</v>
      </c>
      <c r="P45" s="76">
        <v>24248.927672862377</v>
      </c>
      <c r="Q45" s="307">
        <v>35670.244810040735</v>
      </c>
      <c r="R45" s="307">
        <v>29087.495581975661</v>
      </c>
      <c r="S45" s="307">
        <v>21471.780140169012</v>
      </c>
      <c r="T45" s="307">
        <v>27665.819202153347</v>
      </c>
      <c r="U45" s="388">
        <v>39994.747181858314</v>
      </c>
    </row>
    <row r="46" spans="1:22" ht="12.75" customHeight="1" x14ac:dyDescent="0.3">
      <c r="A46" s="2"/>
      <c r="B46" s="322" t="s">
        <v>16</v>
      </c>
      <c r="C46" s="22" t="s">
        <v>88</v>
      </c>
      <c r="D46" s="49">
        <v>76.542297721287383</v>
      </c>
      <c r="E46" s="48">
        <v>77.725730757184365</v>
      </c>
      <c r="F46" s="48">
        <v>81.520156678899326</v>
      </c>
      <c r="G46" s="48">
        <v>87.736969430393657</v>
      </c>
      <c r="H46" s="48">
        <v>90.06176663559016</v>
      </c>
      <c r="I46" s="48">
        <v>92.768316103370964</v>
      </c>
      <c r="J46" s="356">
        <v>89.555180836363718</v>
      </c>
      <c r="K46" s="48"/>
      <c r="L46" s="2"/>
      <c r="M46" s="322" t="s">
        <v>16</v>
      </c>
      <c r="N46" s="22" t="s">
        <v>88</v>
      </c>
      <c r="O46" s="76">
        <v>1117813</v>
      </c>
      <c r="P46" s="76">
        <v>1233362</v>
      </c>
      <c r="Q46" s="307">
        <v>1378589</v>
      </c>
      <c r="R46" s="307">
        <v>1535919</v>
      </c>
      <c r="S46" s="307">
        <v>1623883</v>
      </c>
      <c r="T46" s="307">
        <v>1684873</v>
      </c>
      <c r="U46" s="388">
        <v>1882732</v>
      </c>
    </row>
    <row r="47" spans="1:22" ht="12.75" customHeight="1" x14ac:dyDescent="0.3">
      <c r="A47" s="2"/>
      <c r="B47" s="322"/>
      <c r="C47" s="22" t="s">
        <v>89</v>
      </c>
      <c r="D47" s="49">
        <v>0.50205484740811901</v>
      </c>
      <c r="E47" s="48">
        <v>0.51555881682593974</v>
      </c>
      <c r="F47" s="48">
        <v>0.55629570236690884</v>
      </c>
      <c r="G47" s="48">
        <v>0.35747530421644014</v>
      </c>
      <c r="H47" s="48">
        <v>0.26888025220840367</v>
      </c>
      <c r="I47" s="48">
        <v>0.2385915829286516</v>
      </c>
      <c r="J47" s="356">
        <v>0.29591708402947198</v>
      </c>
      <c r="K47" s="48"/>
      <c r="L47" s="2"/>
      <c r="M47" s="322"/>
      <c r="N47" s="22" t="s">
        <v>89</v>
      </c>
      <c r="O47" s="76">
        <v>17048.148111381015</v>
      </c>
      <c r="P47" s="76">
        <v>20290.98512812085</v>
      </c>
      <c r="Q47" s="307">
        <v>42335.784762003212</v>
      </c>
      <c r="R47" s="307">
        <v>29527.985402439936</v>
      </c>
      <c r="S47" s="307">
        <v>18727.261420819425</v>
      </c>
      <c r="T47" s="307">
        <v>19896.212990369906</v>
      </c>
      <c r="U47" s="388">
        <v>31082.580846826637</v>
      </c>
    </row>
    <row r="48" spans="1:22" x14ac:dyDescent="0.3">
      <c r="A48" s="2"/>
      <c r="B48" s="322" t="s">
        <v>17</v>
      </c>
      <c r="C48" s="22" t="s">
        <v>88</v>
      </c>
      <c r="D48" s="49">
        <v>76.866940989152369</v>
      </c>
      <c r="E48" s="48">
        <v>82.540152766240737</v>
      </c>
      <c r="F48" s="48">
        <v>86.285679598891591</v>
      </c>
      <c r="G48" s="48">
        <v>91.136041070897633</v>
      </c>
      <c r="H48" s="48">
        <v>92.905989228222737</v>
      </c>
      <c r="I48" s="48">
        <v>95.262751471346462</v>
      </c>
      <c r="J48" s="356">
        <v>94.287327704837793</v>
      </c>
      <c r="K48" s="48"/>
      <c r="L48" s="2"/>
      <c r="M48" s="322" t="s">
        <v>17</v>
      </c>
      <c r="N48" s="22" t="s">
        <v>88</v>
      </c>
      <c r="O48" s="76">
        <v>975679</v>
      </c>
      <c r="P48" s="76">
        <v>1251019</v>
      </c>
      <c r="Q48" s="307">
        <v>1378821</v>
      </c>
      <c r="R48" s="307">
        <v>1596965</v>
      </c>
      <c r="S48" s="307">
        <v>1733269</v>
      </c>
      <c r="T48" s="307">
        <v>2004676</v>
      </c>
      <c r="U48" s="388">
        <v>2143893</v>
      </c>
    </row>
    <row r="49" spans="1:22" x14ac:dyDescent="0.3">
      <c r="A49" s="2"/>
      <c r="B49" s="322"/>
      <c r="C49" s="22" t="s">
        <v>89</v>
      </c>
      <c r="D49" s="49">
        <v>0.44895659365534535</v>
      </c>
      <c r="E49" s="48">
        <v>0.43409013402698204</v>
      </c>
      <c r="F49" s="48">
        <v>0.46603503799050089</v>
      </c>
      <c r="G49" s="48">
        <v>0.35398173301629032</v>
      </c>
      <c r="H49" s="48">
        <v>0.20176311013807746</v>
      </c>
      <c r="I49" s="48">
        <v>0.16054470673667479</v>
      </c>
      <c r="J49" s="356">
        <v>0.19614415727582249</v>
      </c>
      <c r="K49" s="48"/>
      <c r="L49" s="2"/>
      <c r="M49" s="322"/>
      <c r="N49" s="22" t="s">
        <v>89</v>
      </c>
      <c r="O49" s="76">
        <v>15686.983398636192</v>
      </c>
      <c r="P49" s="76">
        <v>19419.636673824738</v>
      </c>
      <c r="Q49" s="307">
        <v>41120.708773995422</v>
      </c>
      <c r="R49" s="307">
        <v>37631.770857780968</v>
      </c>
      <c r="S49" s="307">
        <v>20523.25707502399</v>
      </c>
      <c r="T49" s="307">
        <v>24011.083250710548</v>
      </c>
      <c r="U49" s="388">
        <v>24150.425780310354</v>
      </c>
    </row>
    <row r="50" spans="1:22" x14ac:dyDescent="0.3">
      <c r="A50" s="2"/>
      <c r="B50" s="322" t="s">
        <v>6</v>
      </c>
      <c r="C50" s="22" t="s">
        <v>88</v>
      </c>
      <c r="D50" s="49">
        <v>73.498180577142151</v>
      </c>
      <c r="E50" s="48">
        <v>76.967161470050129</v>
      </c>
      <c r="F50" s="48">
        <v>80.234251211522704</v>
      </c>
      <c r="G50" s="48">
        <v>87.212108363458739</v>
      </c>
      <c r="H50" s="48">
        <v>89.597000026582506</v>
      </c>
      <c r="I50" s="48">
        <v>92.40876940394412</v>
      </c>
      <c r="J50" s="356">
        <f>+'46'!J34</f>
        <v>90.516037058668118</v>
      </c>
      <c r="K50" s="48"/>
      <c r="L50" s="2"/>
      <c r="M50" s="322" t="s">
        <v>6</v>
      </c>
      <c r="N50" s="22" t="s">
        <v>88</v>
      </c>
      <c r="O50" s="76">
        <v>3187278</v>
      </c>
      <c r="P50" s="76">
        <v>3606087</v>
      </c>
      <c r="Q50" s="307">
        <v>3985147</v>
      </c>
      <c r="R50" s="307">
        <v>4599141</v>
      </c>
      <c r="S50" s="307">
        <v>4887261</v>
      </c>
      <c r="T50" s="307">
        <v>5354214</v>
      </c>
      <c r="U50" s="388">
        <f>U48+U46+U44+U42</f>
        <v>5954355</v>
      </c>
      <c r="V50" s="23"/>
    </row>
    <row r="51" spans="1:22" x14ac:dyDescent="0.3">
      <c r="A51" s="2"/>
      <c r="B51" s="322"/>
      <c r="C51" s="22" t="s">
        <v>89</v>
      </c>
      <c r="D51" s="49">
        <v>0.39383689784258014</v>
      </c>
      <c r="E51" s="48">
        <v>0.36767013971116441</v>
      </c>
      <c r="F51" s="48">
        <v>0.37820390245974111</v>
      </c>
      <c r="G51" s="48">
        <v>0.26717686719058487</v>
      </c>
      <c r="H51" s="48">
        <v>0.19828181057269786</v>
      </c>
      <c r="I51" s="48">
        <v>0.16681217642858828</v>
      </c>
      <c r="J51" s="356">
        <f>+'46'!J35</f>
        <v>0.17441183474416211</v>
      </c>
      <c r="K51" s="48"/>
      <c r="L51" s="2"/>
      <c r="M51" s="322"/>
      <c r="N51" s="22" t="s">
        <v>89</v>
      </c>
      <c r="O51" s="76">
        <v>32069.837781330301</v>
      </c>
      <c r="P51" s="76">
        <v>39238.932347049362</v>
      </c>
      <c r="Q51" s="307">
        <v>102885.76487301788</v>
      </c>
      <c r="R51" s="307">
        <v>83781.446602347336</v>
      </c>
      <c r="S51" s="307">
        <v>50973.854823198097</v>
      </c>
      <c r="T51" s="307">
        <v>55092.058865374958</v>
      </c>
      <c r="U51" s="388">
        <f>+'46'!U35</f>
        <v>73049.06245257055</v>
      </c>
    </row>
    <row r="52" spans="1:22" x14ac:dyDescent="0.3">
      <c r="A52" s="2"/>
      <c r="B52" s="278"/>
      <c r="C52" s="278"/>
      <c r="D52" s="278"/>
      <c r="E52" s="48"/>
      <c r="F52" s="48"/>
      <c r="G52" s="48"/>
      <c r="H52" s="48"/>
      <c r="I52" s="48"/>
      <c r="J52" s="3"/>
      <c r="K52" s="46"/>
      <c r="L52" s="2"/>
      <c r="M52" s="278"/>
      <c r="N52" s="278"/>
      <c r="O52" s="79"/>
      <c r="P52" s="79"/>
      <c r="Q52" s="79"/>
      <c r="R52" s="79"/>
      <c r="S52" s="13"/>
      <c r="T52" s="13"/>
      <c r="U52" s="386"/>
    </row>
    <row r="53" spans="1:22" x14ac:dyDescent="0.3">
      <c r="A53" s="332" t="s">
        <v>6</v>
      </c>
      <c r="B53" s="322" t="s">
        <v>14</v>
      </c>
      <c r="C53" s="22" t="s">
        <v>88</v>
      </c>
      <c r="D53" s="49">
        <v>100</v>
      </c>
      <c r="E53" s="48">
        <v>100</v>
      </c>
      <c r="F53" s="48">
        <v>100</v>
      </c>
      <c r="G53" s="48">
        <v>100</v>
      </c>
      <c r="H53" s="48">
        <v>100</v>
      </c>
      <c r="I53" s="48">
        <v>100</v>
      </c>
      <c r="J53" s="356">
        <v>100</v>
      </c>
      <c r="K53" s="48"/>
      <c r="L53" s="332" t="s">
        <v>6</v>
      </c>
      <c r="M53" s="322" t="s">
        <v>14</v>
      </c>
      <c r="N53" s="22" t="s">
        <v>88</v>
      </c>
      <c r="O53" s="76">
        <v>292307</v>
      </c>
      <c r="P53" s="76">
        <v>297846</v>
      </c>
      <c r="Q53" s="307">
        <v>371221</v>
      </c>
      <c r="R53" s="307">
        <v>397218</v>
      </c>
      <c r="S53" s="307">
        <v>420730</v>
      </c>
      <c r="T53" s="307">
        <v>462001</v>
      </c>
      <c r="U53" s="388">
        <v>437978</v>
      </c>
      <c r="V53" s="23" t="s">
        <v>438</v>
      </c>
    </row>
    <row r="54" spans="1:22" x14ac:dyDescent="0.3">
      <c r="A54" s="2"/>
      <c r="B54" s="322"/>
      <c r="C54" s="22" t="s">
        <v>89</v>
      </c>
      <c r="D54" s="385">
        <v>0</v>
      </c>
      <c r="E54" s="385">
        <v>0</v>
      </c>
      <c r="F54" s="385">
        <v>0</v>
      </c>
      <c r="G54" s="385">
        <v>0</v>
      </c>
      <c r="H54" s="385">
        <v>0</v>
      </c>
      <c r="I54" s="385">
        <v>0</v>
      </c>
      <c r="J54" s="356">
        <v>0</v>
      </c>
      <c r="K54" s="48"/>
      <c r="L54" s="2"/>
      <c r="M54" s="322"/>
      <c r="N54" s="22" t="s">
        <v>89</v>
      </c>
      <c r="O54" s="76">
        <v>10718.294207768902</v>
      </c>
      <c r="P54" s="76">
        <v>11489.489929260111</v>
      </c>
      <c r="Q54" s="307">
        <v>17968.475450034693</v>
      </c>
      <c r="R54" s="307">
        <v>14065.866222176288</v>
      </c>
      <c r="S54" s="307">
        <v>23339.993230666278</v>
      </c>
      <c r="T54" s="307">
        <v>19446.51413211603</v>
      </c>
      <c r="U54" s="388">
        <v>14803.340300597245</v>
      </c>
    </row>
    <row r="55" spans="1:22" x14ac:dyDescent="0.3">
      <c r="A55" s="2"/>
      <c r="B55" s="322" t="s">
        <v>15</v>
      </c>
      <c r="C55" s="22" t="s">
        <v>88</v>
      </c>
      <c r="D55" s="49">
        <v>100</v>
      </c>
      <c r="E55" s="49">
        <v>100</v>
      </c>
      <c r="F55" s="49">
        <v>100</v>
      </c>
      <c r="G55" s="49">
        <v>100</v>
      </c>
      <c r="H55" s="49">
        <v>100</v>
      </c>
      <c r="I55" s="49">
        <v>100</v>
      </c>
      <c r="J55" s="356">
        <v>100</v>
      </c>
      <c r="K55" s="48"/>
      <c r="L55" s="2"/>
      <c r="M55" s="322" t="s">
        <v>15</v>
      </c>
      <c r="N55" s="22" t="s">
        <v>88</v>
      </c>
      <c r="O55" s="76">
        <v>1314538</v>
      </c>
      <c r="P55" s="76">
        <v>1284920</v>
      </c>
      <c r="Q55" s="307">
        <v>1306595</v>
      </c>
      <c r="R55" s="307">
        <v>1373412</v>
      </c>
      <c r="S55" s="307">
        <v>1365292</v>
      </c>
      <c r="T55" s="307">
        <v>1411472</v>
      </c>
      <c r="U55" s="388">
        <v>1764161</v>
      </c>
    </row>
    <row r="56" spans="1:22" x14ac:dyDescent="0.3">
      <c r="A56" s="2"/>
      <c r="B56" s="322"/>
      <c r="C56" s="22" t="s">
        <v>89</v>
      </c>
      <c r="D56" s="385">
        <v>0</v>
      </c>
      <c r="E56" s="385">
        <v>0</v>
      </c>
      <c r="F56" s="385">
        <v>0</v>
      </c>
      <c r="G56" s="385">
        <v>0</v>
      </c>
      <c r="H56" s="385">
        <v>0</v>
      </c>
      <c r="I56" s="385">
        <v>0</v>
      </c>
      <c r="J56" s="356">
        <v>0</v>
      </c>
      <c r="K56" s="48"/>
      <c r="L56" s="2"/>
      <c r="M56" s="322"/>
      <c r="N56" s="22" t="s">
        <v>89</v>
      </c>
      <c r="O56" s="76">
        <v>22024.688225930946</v>
      </c>
      <c r="P56" s="76">
        <v>27497.988844470005</v>
      </c>
      <c r="Q56" s="307">
        <v>45685.660043020674</v>
      </c>
      <c r="R56" s="307">
        <v>30740.26560871334</v>
      </c>
      <c r="S56" s="307">
        <v>22706.20912722432</v>
      </c>
      <c r="T56" s="307">
        <v>28702.673699853676</v>
      </c>
      <c r="U56" s="388">
        <v>41158.908048576624</v>
      </c>
    </row>
    <row r="57" spans="1:22" x14ac:dyDescent="0.3">
      <c r="A57" s="2"/>
      <c r="B57" s="322" t="s">
        <v>16</v>
      </c>
      <c r="C57" s="22" t="s">
        <v>88</v>
      </c>
      <c r="D57" s="49">
        <v>100</v>
      </c>
      <c r="E57" s="49">
        <v>100</v>
      </c>
      <c r="F57" s="49">
        <v>100</v>
      </c>
      <c r="G57" s="49">
        <v>100</v>
      </c>
      <c r="H57" s="49">
        <v>100</v>
      </c>
      <c r="I57" s="49">
        <v>100</v>
      </c>
      <c r="J57" s="356">
        <v>100</v>
      </c>
      <c r="K57" s="48"/>
      <c r="L57" s="2"/>
      <c r="M57" s="322" t="s">
        <v>16</v>
      </c>
      <c r="N57" s="22" t="s">
        <v>88</v>
      </c>
      <c r="O57" s="76">
        <v>1460386</v>
      </c>
      <c r="P57" s="76">
        <v>1586813</v>
      </c>
      <c r="Q57" s="307">
        <v>1691102</v>
      </c>
      <c r="R57" s="307">
        <v>1750595</v>
      </c>
      <c r="S57" s="307">
        <v>1803077</v>
      </c>
      <c r="T57" s="307">
        <v>1816216</v>
      </c>
      <c r="U57" s="388">
        <v>2102315</v>
      </c>
    </row>
    <row r="58" spans="1:22" x14ac:dyDescent="0.3">
      <c r="A58" s="2"/>
      <c r="B58" s="322"/>
      <c r="C58" s="22" t="s">
        <v>89</v>
      </c>
      <c r="D58" s="385">
        <v>0</v>
      </c>
      <c r="E58" s="385">
        <v>0</v>
      </c>
      <c r="F58" s="385">
        <v>0</v>
      </c>
      <c r="G58" s="385">
        <v>0</v>
      </c>
      <c r="H58" s="385">
        <v>0</v>
      </c>
      <c r="I58" s="385">
        <v>0</v>
      </c>
      <c r="J58" s="356">
        <v>0</v>
      </c>
      <c r="K58" s="48"/>
      <c r="L58" s="2"/>
      <c r="M58" s="322"/>
      <c r="N58" s="22" t="s">
        <v>89</v>
      </c>
      <c r="O58" s="76">
        <v>18347.410132715857</v>
      </c>
      <c r="P58" s="76">
        <v>21460.16692591102</v>
      </c>
      <c r="Q58" s="307">
        <v>49379.54378350667</v>
      </c>
      <c r="R58" s="307">
        <v>31955.385504931099</v>
      </c>
      <c r="S58" s="307">
        <v>20221.623557383675</v>
      </c>
      <c r="T58" s="307">
        <v>20984.478948203283</v>
      </c>
      <c r="U58" s="388">
        <v>32003.554619851715</v>
      </c>
    </row>
    <row r="59" spans="1:22" x14ac:dyDescent="0.3">
      <c r="A59" s="2"/>
      <c r="B59" s="322" t="s">
        <v>17</v>
      </c>
      <c r="C59" s="22" t="s">
        <v>88</v>
      </c>
      <c r="D59" s="49">
        <v>100</v>
      </c>
      <c r="E59" s="49">
        <v>100</v>
      </c>
      <c r="F59" s="49">
        <v>100</v>
      </c>
      <c r="G59" s="49">
        <v>100</v>
      </c>
      <c r="H59" s="49">
        <v>100</v>
      </c>
      <c r="I59" s="49">
        <v>100</v>
      </c>
      <c r="J59" s="356">
        <v>100</v>
      </c>
      <c r="K59" s="48"/>
      <c r="L59" s="2"/>
      <c r="M59" s="322" t="s">
        <v>17</v>
      </c>
      <c r="N59" s="22" t="s">
        <v>88</v>
      </c>
      <c r="O59" s="76">
        <v>1269309</v>
      </c>
      <c r="P59" s="76">
        <v>1515649</v>
      </c>
      <c r="Q59" s="307">
        <v>1597972</v>
      </c>
      <c r="R59" s="307">
        <v>1752287</v>
      </c>
      <c r="S59" s="307">
        <v>1865616</v>
      </c>
      <c r="T59" s="307">
        <v>2104365</v>
      </c>
      <c r="U59" s="388">
        <v>2273787</v>
      </c>
    </row>
    <row r="60" spans="1:22" x14ac:dyDescent="0.3">
      <c r="A60" s="2"/>
      <c r="B60" s="322"/>
      <c r="C60" s="22" t="s">
        <v>89</v>
      </c>
      <c r="D60" s="385">
        <v>0</v>
      </c>
      <c r="E60" s="385">
        <v>0</v>
      </c>
      <c r="F60" s="385">
        <v>0</v>
      </c>
      <c r="G60" s="385">
        <v>0</v>
      </c>
      <c r="H60" s="385">
        <v>0</v>
      </c>
      <c r="I60" s="385">
        <v>0</v>
      </c>
      <c r="J60" s="356">
        <v>0</v>
      </c>
      <c r="K60" s="48"/>
      <c r="L60" s="2"/>
      <c r="M60" s="322"/>
      <c r="N60" s="22" t="s">
        <v>89</v>
      </c>
      <c r="O60" s="76">
        <v>17458.026719729038</v>
      </c>
      <c r="P60" s="76">
        <v>20403.291110522219</v>
      </c>
      <c r="Q60" s="307">
        <v>43410.985450959568</v>
      </c>
      <c r="R60" s="307">
        <v>38803.939415250708</v>
      </c>
      <c r="S60" s="307">
        <v>21180.085754532105</v>
      </c>
      <c r="T60" s="307">
        <v>24417.23791381409</v>
      </c>
      <c r="U60" s="388">
        <v>24921.203578290068</v>
      </c>
    </row>
    <row r="61" spans="1:22" x14ac:dyDescent="0.3">
      <c r="A61" s="2"/>
      <c r="B61" s="322" t="s">
        <v>6</v>
      </c>
      <c r="C61" s="22" t="s">
        <v>88</v>
      </c>
      <c r="D61" s="49">
        <v>100</v>
      </c>
      <c r="E61" s="48">
        <v>100</v>
      </c>
      <c r="F61" s="48">
        <v>100</v>
      </c>
      <c r="G61" s="48">
        <v>100</v>
      </c>
      <c r="H61" s="48">
        <v>100</v>
      </c>
      <c r="I61" s="48">
        <v>100</v>
      </c>
      <c r="J61" s="356">
        <v>100</v>
      </c>
      <c r="K61" s="48"/>
      <c r="L61" s="2"/>
      <c r="M61" s="322" t="s">
        <v>6</v>
      </c>
      <c r="N61" s="22" t="s">
        <v>88</v>
      </c>
      <c r="O61" s="76">
        <v>4336540</v>
      </c>
      <c r="P61" s="76">
        <v>4685228</v>
      </c>
      <c r="Q61" s="307">
        <v>4966890</v>
      </c>
      <c r="R61" s="307">
        <v>5273512</v>
      </c>
      <c r="S61" s="307">
        <v>5454715</v>
      </c>
      <c r="T61" s="307">
        <v>5794054</v>
      </c>
      <c r="U61" s="388">
        <f>U53+U55+U57+U59</f>
        <v>6578241</v>
      </c>
      <c r="V61" s="23"/>
    </row>
    <row r="62" spans="1:22" x14ac:dyDescent="0.3">
      <c r="A62" s="2"/>
      <c r="B62" s="322"/>
      <c r="C62" s="22" t="s">
        <v>89</v>
      </c>
      <c r="D62" s="49">
        <v>0</v>
      </c>
      <c r="E62" s="48">
        <v>0</v>
      </c>
      <c r="F62" s="48">
        <v>0</v>
      </c>
      <c r="G62" s="48">
        <v>0</v>
      </c>
      <c r="H62" s="48">
        <v>0</v>
      </c>
      <c r="I62" s="48">
        <v>0</v>
      </c>
      <c r="J62" s="356">
        <v>0</v>
      </c>
      <c r="K62" s="48"/>
      <c r="L62" s="2"/>
      <c r="M62" s="322"/>
      <c r="N62" s="22" t="s">
        <v>89</v>
      </c>
      <c r="O62" s="76">
        <v>34210.726289183658</v>
      </c>
      <c r="P62" s="76">
        <v>42470.473787846713</v>
      </c>
      <c r="Q62" s="307">
        <v>123292.29209987736</v>
      </c>
      <c r="R62" s="307">
        <v>89324.165194900328</v>
      </c>
      <c r="S62" s="307">
        <v>54886.862322856774</v>
      </c>
      <c r="T62" s="307">
        <v>57692.367412387284</v>
      </c>
      <c r="U62" s="388">
        <f>+'46'!U42</f>
        <v>75767.706649107306</v>
      </c>
    </row>
    <row r="63" spans="1:22" x14ac:dyDescent="0.3">
      <c r="A63" s="5"/>
      <c r="B63" s="43"/>
      <c r="C63" s="20"/>
      <c r="D63" s="43"/>
      <c r="E63" s="43"/>
      <c r="F63" s="11"/>
      <c r="G63" s="11"/>
      <c r="H63" s="11"/>
      <c r="I63" s="11"/>
      <c r="J63" s="107"/>
      <c r="K63" s="138"/>
      <c r="L63" s="333"/>
      <c r="M63" s="43"/>
      <c r="N63" s="43"/>
      <c r="O63" s="43"/>
      <c r="P63" s="11"/>
      <c r="Q63" s="11"/>
      <c r="R63" s="41"/>
      <c r="S63" s="174"/>
      <c r="T63" s="174"/>
      <c r="U63" s="369"/>
    </row>
    <row r="64" spans="1:22" ht="15.75" customHeight="1" x14ac:dyDescent="0.3">
      <c r="A64" s="648" t="s">
        <v>113</v>
      </c>
      <c r="B64" s="648"/>
      <c r="C64" s="648"/>
      <c r="D64" s="648"/>
      <c r="E64" s="648"/>
      <c r="F64" s="648"/>
      <c r="G64" s="648"/>
      <c r="H64" s="648"/>
      <c r="I64" s="648"/>
      <c r="J64" s="648"/>
      <c r="K64" s="158"/>
      <c r="L64" s="648" t="s">
        <v>113</v>
      </c>
      <c r="M64" s="648"/>
      <c r="N64" s="648"/>
      <c r="O64" s="648"/>
      <c r="P64" s="648"/>
      <c r="Q64" s="648"/>
      <c r="R64" s="648"/>
      <c r="S64" s="648"/>
      <c r="T64" s="648"/>
      <c r="U64" s="648"/>
    </row>
    <row r="65" spans="1:21" ht="13.95" customHeight="1" x14ac:dyDescent="0.3">
      <c r="A65" s="642" t="s">
        <v>45</v>
      </c>
      <c r="B65" s="642"/>
      <c r="C65" s="642"/>
      <c r="D65" s="642"/>
      <c r="E65" s="642"/>
      <c r="F65" s="642"/>
      <c r="G65" s="642"/>
      <c r="H65" s="642"/>
      <c r="I65" s="642"/>
      <c r="J65" s="642"/>
      <c r="K65" s="134"/>
      <c r="L65" s="642" t="s">
        <v>45</v>
      </c>
      <c r="M65" s="642"/>
      <c r="N65" s="642"/>
      <c r="O65" s="642"/>
      <c r="P65" s="642"/>
      <c r="Q65" s="642"/>
      <c r="R65" s="642"/>
      <c r="S65" s="642"/>
      <c r="T65" s="642"/>
      <c r="U65" s="642"/>
    </row>
    <row r="66" spans="1:21" ht="13.95" customHeight="1" x14ac:dyDescent="0.3">
      <c r="A66" s="642" t="s">
        <v>136</v>
      </c>
      <c r="B66" s="642"/>
      <c r="C66" s="642"/>
      <c r="D66" s="642"/>
      <c r="E66" s="642"/>
      <c r="F66" s="642"/>
      <c r="G66" s="642"/>
      <c r="H66" s="642"/>
      <c r="I66" s="642"/>
      <c r="J66" s="642"/>
      <c r="K66" s="134"/>
      <c r="L66" s="642" t="s">
        <v>136</v>
      </c>
      <c r="M66" s="642"/>
      <c r="N66" s="642"/>
      <c r="O66" s="642"/>
      <c r="P66" s="642"/>
      <c r="Q66" s="642"/>
      <c r="R66" s="642"/>
      <c r="S66" s="642"/>
      <c r="T66" s="642"/>
      <c r="U66" s="642"/>
    </row>
    <row r="67" spans="1:21" ht="13.95" customHeight="1" x14ac:dyDescent="0.3">
      <c r="A67" s="642" t="s">
        <v>47</v>
      </c>
      <c r="B67" s="642"/>
      <c r="C67" s="642"/>
      <c r="D67" s="642"/>
      <c r="E67" s="642"/>
      <c r="F67" s="642"/>
      <c r="G67" s="642"/>
      <c r="H67" s="642"/>
      <c r="I67" s="642"/>
      <c r="J67" s="642"/>
      <c r="K67" s="134"/>
      <c r="L67" s="642" t="s">
        <v>47</v>
      </c>
      <c r="M67" s="642"/>
      <c r="N67" s="642"/>
      <c r="O67" s="642"/>
      <c r="P67" s="642"/>
      <c r="Q67" s="642"/>
      <c r="R67" s="642"/>
      <c r="S67" s="642"/>
      <c r="T67" s="642"/>
      <c r="U67" s="642"/>
    </row>
    <row r="68" spans="1:21" ht="13.95" customHeight="1" x14ac:dyDescent="0.3">
      <c r="A68" s="642" t="s">
        <v>48</v>
      </c>
      <c r="B68" s="642"/>
      <c r="C68" s="642"/>
      <c r="D68" s="642"/>
      <c r="E68" s="642"/>
      <c r="F68" s="642"/>
      <c r="G68" s="642"/>
      <c r="H68" s="642"/>
      <c r="I68" s="642"/>
      <c r="J68" s="642"/>
      <c r="K68" s="134"/>
      <c r="L68" s="642" t="s">
        <v>48</v>
      </c>
      <c r="M68" s="642"/>
      <c r="N68" s="642"/>
      <c r="O68" s="642"/>
      <c r="P68" s="642"/>
      <c r="Q68" s="642"/>
      <c r="R68" s="642"/>
      <c r="S68" s="642"/>
      <c r="T68" s="642"/>
      <c r="U68" s="642"/>
    </row>
    <row r="69" spans="1:21" ht="13.95" customHeight="1" x14ac:dyDescent="0.3">
      <c r="A69" s="642" t="s">
        <v>49</v>
      </c>
      <c r="B69" s="642"/>
      <c r="C69" s="642"/>
      <c r="D69" s="642"/>
      <c r="E69" s="642"/>
      <c r="F69" s="642"/>
      <c r="G69" s="642"/>
      <c r="H69" s="642"/>
      <c r="I69" s="642"/>
      <c r="J69" s="642"/>
      <c r="K69" s="134"/>
      <c r="L69" s="642" t="s">
        <v>49</v>
      </c>
      <c r="M69" s="642"/>
      <c r="N69" s="642"/>
      <c r="O69" s="642"/>
      <c r="P69" s="642"/>
      <c r="Q69" s="642"/>
      <c r="R69" s="642"/>
      <c r="S69" s="642"/>
      <c r="T69" s="642"/>
      <c r="U69" s="642"/>
    </row>
    <row r="70" spans="1:21" ht="72" customHeight="1" x14ac:dyDescent="0.3">
      <c r="A70" s="637" t="s">
        <v>435</v>
      </c>
      <c r="B70" s="637"/>
      <c r="C70" s="637"/>
      <c r="D70" s="637"/>
      <c r="E70" s="637"/>
      <c r="F70" s="637"/>
      <c r="G70" s="637"/>
      <c r="H70" s="637"/>
      <c r="I70" s="637"/>
      <c r="J70" s="637"/>
      <c r="K70" s="134"/>
      <c r="L70" s="637" t="s">
        <v>435</v>
      </c>
      <c r="M70" s="637"/>
      <c r="N70" s="637"/>
      <c r="O70" s="637"/>
      <c r="P70" s="637"/>
      <c r="Q70" s="637"/>
      <c r="R70" s="637"/>
      <c r="S70" s="637"/>
      <c r="T70" s="637"/>
      <c r="U70" s="637"/>
    </row>
    <row r="71" spans="1:21" ht="78" customHeight="1" x14ac:dyDescent="0.3">
      <c r="A71" s="647" t="s">
        <v>440</v>
      </c>
      <c r="B71" s="647"/>
      <c r="C71" s="647"/>
      <c r="D71" s="647"/>
      <c r="E71" s="647"/>
      <c r="F71" s="647"/>
      <c r="G71" s="647"/>
      <c r="H71" s="647"/>
      <c r="I71" s="647"/>
      <c r="J71" s="647"/>
      <c r="K71" s="222"/>
      <c r="L71" s="647" t="s">
        <v>440</v>
      </c>
      <c r="M71" s="647"/>
      <c r="N71" s="647"/>
      <c r="O71" s="647"/>
      <c r="P71" s="647"/>
      <c r="Q71" s="647"/>
      <c r="R71" s="647"/>
      <c r="S71" s="647"/>
      <c r="T71" s="647"/>
      <c r="U71" s="647"/>
    </row>
    <row r="72" spans="1:21" x14ac:dyDescent="0.3">
      <c r="A72" s="637" t="s">
        <v>441</v>
      </c>
      <c r="B72" s="637"/>
      <c r="C72" s="637"/>
      <c r="D72" s="637"/>
      <c r="E72" s="637"/>
      <c r="F72" s="637"/>
      <c r="G72" s="637"/>
      <c r="H72" s="637"/>
      <c r="I72" s="637"/>
      <c r="J72" s="637"/>
      <c r="K72" s="29"/>
      <c r="L72" s="637" t="s">
        <v>441</v>
      </c>
      <c r="M72" s="637"/>
      <c r="N72" s="637"/>
      <c r="O72" s="637"/>
      <c r="P72" s="637"/>
      <c r="Q72" s="637"/>
      <c r="R72" s="637"/>
      <c r="S72" s="637"/>
      <c r="T72" s="637"/>
      <c r="U72" s="637"/>
    </row>
    <row r="73" spans="1:21" x14ac:dyDescent="0.3">
      <c r="O73" s="10"/>
      <c r="P73" s="10"/>
      <c r="Q73" s="10"/>
      <c r="R73" s="10"/>
      <c r="S73" s="10"/>
      <c r="T73" s="10"/>
    </row>
    <row r="75" spans="1:21" x14ac:dyDescent="0.3">
      <c r="B75" s="36"/>
      <c r="C75" s="36"/>
      <c r="D75" s="36"/>
      <c r="E75" s="36"/>
      <c r="F75" s="36"/>
      <c r="M75" s="331"/>
    </row>
    <row r="76" spans="1:21" x14ac:dyDescent="0.3">
      <c r="B76" s="36"/>
      <c r="C76" s="36"/>
      <c r="D76" s="36"/>
      <c r="E76" s="36"/>
      <c r="F76" s="36"/>
      <c r="M76" s="331"/>
    </row>
    <row r="77" spans="1:21" x14ac:dyDescent="0.3">
      <c r="M77" s="331"/>
    </row>
    <row r="79" spans="1:21" x14ac:dyDescent="0.3">
      <c r="C79" s="331"/>
      <c r="D79" s="331"/>
      <c r="E79" s="331"/>
      <c r="F79" s="331"/>
      <c r="G79" s="331"/>
      <c r="H79" s="331"/>
    </row>
    <row r="80" spans="1:21" x14ac:dyDescent="0.3">
      <c r="B80" s="36"/>
      <c r="C80" s="36"/>
      <c r="D80" s="36"/>
      <c r="E80" s="36"/>
      <c r="F80" s="36"/>
      <c r="G80" s="36"/>
      <c r="H80" s="36"/>
    </row>
    <row r="81" spans="2:13" x14ac:dyDescent="0.3">
      <c r="B81" s="36"/>
      <c r="C81" s="36"/>
      <c r="D81" s="36"/>
      <c r="E81" s="36"/>
      <c r="F81" s="36"/>
      <c r="G81" s="36"/>
      <c r="H81" s="36"/>
    </row>
    <row r="82" spans="2:13" x14ac:dyDescent="0.3">
      <c r="B82" s="36"/>
      <c r="C82" s="36"/>
      <c r="D82" s="36"/>
      <c r="E82" s="36"/>
      <c r="F82" s="36"/>
      <c r="G82" s="36"/>
      <c r="H82" s="36"/>
      <c r="M82" s="331"/>
    </row>
    <row r="83" spans="2:13" x14ac:dyDescent="0.3">
      <c r="B83" s="36"/>
      <c r="C83" s="36"/>
      <c r="D83" s="36"/>
      <c r="E83" s="36"/>
      <c r="F83" s="36"/>
      <c r="G83" s="36"/>
      <c r="H83" s="36"/>
      <c r="M83" s="331"/>
    </row>
    <row r="84" spans="2:13" x14ac:dyDescent="0.3">
      <c r="M84" s="331"/>
    </row>
    <row r="85" spans="2:13" x14ac:dyDescent="0.3">
      <c r="M85" s="331"/>
    </row>
    <row r="87" spans="2:13" x14ac:dyDescent="0.3">
      <c r="B87" s="36"/>
      <c r="C87" s="36"/>
      <c r="D87" s="36"/>
      <c r="E87" s="36"/>
      <c r="F87" s="36"/>
      <c r="G87" s="36"/>
      <c r="H87" s="36"/>
    </row>
    <row r="88" spans="2:13" x14ac:dyDescent="0.3">
      <c r="B88" s="36"/>
      <c r="C88" s="36"/>
      <c r="D88" s="36"/>
      <c r="E88" s="36"/>
      <c r="F88" s="36"/>
      <c r="G88" s="36"/>
      <c r="H88" s="36"/>
    </row>
    <row r="89" spans="2:13" x14ac:dyDescent="0.3">
      <c r="B89" s="35"/>
      <c r="C89" s="35"/>
      <c r="D89" s="35"/>
      <c r="E89" s="35"/>
      <c r="F89" s="35"/>
      <c r="G89" s="35"/>
      <c r="H89" s="35"/>
    </row>
    <row r="90" spans="2:13" x14ac:dyDescent="0.3">
      <c r="B90" s="36"/>
      <c r="C90" s="36"/>
      <c r="D90" s="36"/>
      <c r="E90" s="36"/>
      <c r="F90" s="36"/>
      <c r="G90" s="36"/>
      <c r="H90" s="36"/>
    </row>
  </sheetData>
  <mergeCells count="24">
    <mergeCell ref="A72:J72"/>
    <mergeCell ref="L71:U71"/>
    <mergeCell ref="L72:U72"/>
    <mergeCell ref="L66:U66"/>
    <mergeCell ref="L69:U69"/>
    <mergeCell ref="L70:U70"/>
    <mergeCell ref="L67:U67"/>
    <mergeCell ref="L68:U68"/>
    <mergeCell ref="A66:J66"/>
    <mergeCell ref="A67:J67"/>
    <mergeCell ref="A68:J68"/>
    <mergeCell ref="A69:J69"/>
    <mergeCell ref="A70:J70"/>
    <mergeCell ref="A71:J71"/>
    <mergeCell ref="L3:U3"/>
    <mergeCell ref="L4:U4"/>
    <mergeCell ref="L5:U5"/>
    <mergeCell ref="L64:U64"/>
    <mergeCell ref="L65:U65"/>
    <mergeCell ref="A3:J3"/>
    <mergeCell ref="A4:J4"/>
    <mergeCell ref="A5:J5"/>
    <mergeCell ref="A64:J64"/>
    <mergeCell ref="A65:J65"/>
  </mergeCells>
  <phoneticPr fontId="2" type="noConversion"/>
  <conditionalFormatting sqref="M74:M77">
    <cfRule type="cellIs" dxfId="58" priority="4" operator="greaterThan">
      <formula>1.96</formula>
    </cfRule>
  </conditionalFormatting>
  <conditionalFormatting sqref="M82:M85">
    <cfRule type="cellIs" dxfId="57" priority="3" operator="greaterThan">
      <formula>1.96</formula>
    </cfRule>
  </conditionalFormatting>
  <conditionalFormatting sqref="C71">
    <cfRule type="cellIs" dxfId="56" priority="2" operator="greaterThan">
      <formula>1.96</formula>
    </cfRule>
  </conditionalFormatting>
  <conditionalFormatting sqref="N71">
    <cfRule type="cellIs" dxfId="55" priority="1" operator="greaterThan">
      <formula>1.96</formula>
    </cfRule>
  </conditionalFormatting>
  <hyperlinks>
    <hyperlink ref="A1" location="Indice!A1" display="Indice" xr:uid="{64655928-8D3C-4994-9610-35ACF393A56B}"/>
  </hyperlinks>
  <pageMargins left="0.75" right="0.75" top="1" bottom="1" header="0" footer="0"/>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48"/>
  <dimension ref="A1:U75"/>
  <sheetViews>
    <sheetView zoomScaleNormal="100" workbookViewId="0">
      <selection activeCell="L60" sqref="L60:U62"/>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ht="13.95" customHeight="1" x14ac:dyDescent="0.3">
      <c r="A2" s="63"/>
      <c r="B2" s="63"/>
      <c r="C2" s="63"/>
      <c r="D2" s="63"/>
      <c r="E2" s="109"/>
      <c r="F2" s="109"/>
      <c r="G2" s="109"/>
      <c r="H2" s="109"/>
      <c r="I2" s="329"/>
      <c r="J2" s="177"/>
      <c r="K2" s="109"/>
      <c r="M2" s="209"/>
      <c r="N2" s="320"/>
      <c r="O2" s="209"/>
      <c r="P2" s="209"/>
      <c r="Q2" s="209"/>
      <c r="R2" s="209"/>
      <c r="S2" s="209"/>
      <c r="T2" s="482"/>
      <c r="U2" s="209"/>
    </row>
    <row r="3" spans="1:21" ht="13.95" customHeight="1" x14ac:dyDescent="0.3">
      <c r="A3" s="649" t="s">
        <v>462</v>
      </c>
      <c r="B3" s="649"/>
      <c r="C3" s="649"/>
      <c r="D3" s="649"/>
      <c r="E3" s="649"/>
      <c r="F3" s="649"/>
      <c r="G3" s="649"/>
      <c r="H3" s="649"/>
      <c r="I3" s="649"/>
      <c r="J3" s="649"/>
      <c r="K3" s="133"/>
      <c r="L3" s="649" t="s">
        <v>463</v>
      </c>
      <c r="M3" s="649"/>
      <c r="N3" s="649"/>
      <c r="O3" s="649"/>
      <c r="P3" s="649"/>
      <c r="Q3" s="649"/>
      <c r="R3" s="649"/>
      <c r="S3" s="649"/>
      <c r="T3" s="649"/>
      <c r="U3" s="649"/>
    </row>
    <row r="4" spans="1:21" ht="13.95"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3.95" customHeight="1" x14ac:dyDescent="0.3">
      <c r="A5" s="642" t="s">
        <v>464</v>
      </c>
      <c r="B5" s="642"/>
      <c r="C5" s="642"/>
      <c r="D5" s="642"/>
      <c r="E5" s="642"/>
      <c r="F5" s="642"/>
      <c r="G5" s="642"/>
      <c r="H5" s="642"/>
      <c r="I5" s="642"/>
      <c r="J5" s="642"/>
      <c r="K5" s="134"/>
      <c r="L5" s="642" t="s">
        <v>2</v>
      </c>
      <c r="M5" s="642"/>
      <c r="N5" s="642"/>
      <c r="O5" s="642"/>
      <c r="P5" s="642"/>
      <c r="Q5" s="642"/>
      <c r="R5" s="642"/>
      <c r="S5" s="642"/>
      <c r="T5" s="481"/>
    </row>
    <row r="6" spans="1:21" ht="13.95" customHeight="1" x14ac:dyDescent="0.3">
      <c r="A6" s="11"/>
      <c r="B6" s="11"/>
      <c r="C6" s="11"/>
      <c r="D6" s="11"/>
      <c r="E6" s="11"/>
      <c r="F6" s="11"/>
      <c r="G6" s="11"/>
      <c r="H6" s="11"/>
      <c r="I6" s="483"/>
      <c r="J6" s="176"/>
      <c r="L6" s="11"/>
      <c r="M6" s="11"/>
      <c r="N6" s="11"/>
      <c r="O6" s="11"/>
      <c r="P6" s="11"/>
      <c r="Q6" s="11"/>
      <c r="R6" s="11"/>
      <c r="S6" s="41"/>
      <c r="T6" s="12"/>
    </row>
    <row r="7" spans="1:21" ht="13.95"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12"/>
      <c r="T8" s="12"/>
      <c r="U8" s="3"/>
    </row>
    <row r="9" spans="1:21" ht="13.95" customHeight="1" x14ac:dyDescent="0.3">
      <c r="A9" s="332" t="s">
        <v>41</v>
      </c>
      <c r="B9" s="322" t="s">
        <v>18</v>
      </c>
      <c r="C9" s="22" t="s">
        <v>88</v>
      </c>
      <c r="D9" s="49">
        <v>20.017057200575387</v>
      </c>
      <c r="E9" s="49">
        <v>16.386672428181726</v>
      </c>
      <c r="F9" s="49">
        <v>13.344384103119911</v>
      </c>
      <c r="G9" s="49">
        <v>7.3721696480232026</v>
      </c>
      <c r="H9" s="49">
        <v>5.9641610936880944</v>
      </c>
      <c r="I9" s="49">
        <v>3.8485280702160964</v>
      </c>
      <c r="J9" s="83">
        <v>4.4186078130789026</v>
      </c>
      <c r="K9" s="12"/>
      <c r="L9" s="332" t="s">
        <v>41</v>
      </c>
      <c r="M9" s="322" t="s">
        <v>18</v>
      </c>
      <c r="N9" s="22" t="s">
        <v>88</v>
      </c>
      <c r="O9" s="76">
        <v>50931</v>
      </c>
      <c r="P9" s="76">
        <v>49678</v>
      </c>
      <c r="Q9" s="76">
        <v>46048</v>
      </c>
      <c r="R9" s="76">
        <v>30452</v>
      </c>
      <c r="S9" s="76">
        <v>24989</v>
      </c>
      <c r="T9" s="76">
        <v>18267</v>
      </c>
      <c r="U9" s="422">
        <v>25999</v>
      </c>
    </row>
    <row r="10" spans="1:21" ht="13.95" customHeight="1" x14ac:dyDescent="0.3">
      <c r="A10" s="332"/>
      <c r="B10" s="322"/>
      <c r="C10" s="22" t="s">
        <v>89</v>
      </c>
      <c r="D10" s="49">
        <v>0.88814294361004553</v>
      </c>
      <c r="E10" s="49">
        <v>0.78201099014895947</v>
      </c>
      <c r="F10" s="49">
        <v>0.81271079967277249</v>
      </c>
      <c r="G10" s="49">
        <v>0.49025862747365723</v>
      </c>
      <c r="H10" s="49">
        <v>0.39885126974311447</v>
      </c>
      <c r="I10" s="49">
        <v>0.33115077280644012</v>
      </c>
      <c r="J10" s="83">
        <v>0.32109606460758428</v>
      </c>
      <c r="K10" s="12"/>
      <c r="L10" s="82"/>
      <c r="M10" s="322"/>
      <c r="N10" s="22" t="s">
        <v>89</v>
      </c>
      <c r="O10" s="76">
        <v>2556.3421898820302</v>
      </c>
      <c r="P10" s="76">
        <v>2684.4645268993613</v>
      </c>
      <c r="Q10" s="76">
        <v>3289.9020473747132</v>
      </c>
      <c r="R10" s="76">
        <v>2082.3949930429098</v>
      </c>
      <c r="S10" s="76">
        <v>1857.3258976290115</v>
      </c>
      <c r="T10" s="76">
        <v>1646.2681530529978</v>
      </c>
      <c r="U10" s="422">
        <v>1954.9416746793752</v>
      </c>
    </row>
    <row r="11" spans="1:21" ht="13.95" customHeight="1" x14ac:dyDescent="0.3">
      <c r="A11" s="332"/>
      <c r="B11" s="322" t="s">
        <v>19</v>
      </c>
      <c r="C11" s="22" t="s">
        <v>88</v>
      </c>
      <c r="D11" s="49">
        <v>10.527034373959777</v>
      </c>
      <c r="E11" s="49">
        <v>8.3705490847446651</v>
      </c>
      <c r="F11" s="49">
        <v>6.8032781919487935</v>
      </c>
      <c r="G11" s="49">
        <v>3.642935134489997</v>
      </c>
      <c r="H11" s="49">
        <v>2.9564580494200721</v>
      </c>
      <c r="I11" s="49">
        <v>2.0645410345920019</v>
      </c>
      <c r="J11" s="83">
        <v>3.847959441248709</v>
      </c>
      <c r="K11" s="12"/>
      <c r="L11" s="82"/>
      <c r="M11" s="322" t="s">
        <v>19</v>
      </c>
      <c r="N11" s="22" t="s">
        <v>88</v>
      </c>
      <c r="O11" s="76">
        <v>429467</v>
      </c>
      <c r="P11" s="76">
        <v>366825</v>
      </c>
      <c r="Q11" s="76">
        <v>314435</v>
      </c>
      <c r="R11" s="76">
        <v>176728</v>
      </c>
      <c r="S11" s="76">
        <v>148866</v>
      </c>
      <c r="T11" s="76">
        <v>109742</v>
      </c>
      <c r="U11" s="422">
        <v>230490</v>
      </c>
    </row>
    <row r="12" spans="1:21" ht="13.95" customHeight="1" x14ac:dyDescent="0.3">
      <c r="A12" s="332"/>
      <c r="B12" s="322"/>
      <c r="C12" s="22" t="s">
        <v>89</v>
      </c>
      <c r="D12" s="49">
        <v>0.2270320009177145</v>
      </c>
      <c r="E12" s="49">
        <v>0.20124430561962739</v>
      </c>
      <c r="F12" s="49">
        <v>0.21981741275056269</v>
      </c>
      <c r="G12" s="49">
        <v>0.1200029102242859</v>
      </c>
      <c r="H12" s="49">
        <v>9.9515348113106042E-2</v>
      </c>
      <c r="I12" s="49">
        <v>8.8979206111050022E-2</v>
      </c>
      <c r="J12" s="83">
        <v>0.10625078170637288</v>
      </c>
      <c r="K12" s="12"/>
      <c r="L12" s="82"/>
      <c r="M12" s="322"/>
      <c r="N12" s="22" t="s">
        <v>89</v>
      </c>
      <c r="O12" s="76">
        <v>9360.9051503259943</v>
      </c>
      <c r="P12" s="76">
        <v>9079.1665686080505</v>
      </c>
      <c r="Q12" s="76">
        <v>12635.283059402644</v>
      </c>
      <c r="R12" s="76">
        <v>5711.8550197190953</v>
      </c>
      <c r="S12" s="76">
        <v>5174.3661469296421</v>
      </c>
      <c r="T12" s="76">
        <v>4893.9153256164409</v>
      </c>
      <c r="U12" s="422">
        <v>6287.449686941748</v>
      </c>
    </row>
    <row r="13" spans="1:21" ht="13.95" customHeight="1" x14ac:dyDescent="0.3">
      <c r="A13" s="332"/>
      <c r="B13" s="322" t="s">
        <v>36</v>
      </c>
      <c r="C13" s="22" t="s">
        <v>88</v>
      </c>
      <c r="D13" s="251">
        <v>22.861952861952862</v>
      </c>
      <c r="E13" s="502" t="s">
        <v>165</v>
      </c>
      <c r="F13" s="502" t="s">
        <v>165</v>
      </c>
      <c r="G13" s="251">
        <v>4.8695835086243164</v>
      </c>
      <c r="H13" s="502" t="s">
        <v>165</v>
      </c>
      <c r="I13" s="49">
        <v>1.8542364151429309</v>
      </c>
      <c r="J13" s="83">
        <v>0</v>
      </c>
      <c r="K13" s="12"/>
      <c r="L13" s="82"/>
      <c r="M13" s="322" t="s">
        <v>36</v>
      </c>
      <c r="N13" s="22" t="s">
        <v>88</v>
      </c>
      <c r="O13" s="76">
        <v>679</v>
      </c>
      <c r="P13" s="502" t="s">
        <v>165</v>
      </c>
      <c r="Q13" s="502" t="s">
        <v>165</v>
      </c>
      <c r="R13" s="76">
        <v>463</v>
      </c>
      <c r="S13" s="588" t="s">
        <v>165</v>
      </c>
      <c r="T13" s="76">
        <v>72</v>
      </c>
      <c r="U13" s="511" t="s">
        <v>165</v>
      </c>
    </row>
    <row r="14" spans="1:21" ht="13.95" customHeight="1" x14ac:dyDescent="0.3">
      <c r="A14" s="332"/>
      <c r="B14" s="322"/>
      <c r="C14" s="22" t="s">
        <v>89</v>
      </c>
      <c r="D14" s="251">
        <v>10.750538313542966</v>
      </c>
      <c r="E14" s="502" t="s">
        <v>165</v>
      </c>
      <c r="F14" s="502" t="s">
        <v>165</v>
      </c>
      <c r="G14" s="251">
        <v>2.3889313207199838</v>
      </c>
      <c r="H14" s="502" t="s">
        <v>165</v>
      </c>
      <c r="I14" s="49">
        <v>1.8564371255790986</v>
      </c>
      <c r="J14" s="83">
        <v>0</v>
      </c>
      <c r="K14" s="12"/>
      <c r="L14" s="82"/>
      <c r="M14" s="322"/>
      <c r="N14" s="22" t="s">
        <v>89</v>
      </c>
      <c r="O14" s="76">
        <v>356.45897379642446</v>
      </c>
      <c r="P14" s="502" t="s">
        <v>165</v>
      </c>
      <c r="Q14" s="502" t="s">
        <v>165</v>
      </c>
      <c r="R14" s="76">
        <v>219.78853473281995</v>
      </c>
      <c r="S14" s="588" t="s">
        <v>165</v>
      </c>
      <c r="T14" s="76">
        <v>72.000000000000014</v>
      </c>
      <c r="U14" s="511" t="s">
        <v>165</v>
      </c>
    </row>
    <row r="15" spans="1:21" ht="13.95" customHeight="1" x14ac:dyDescent="0.3">
      <c r="A15" s="332"/>
      <c r="B15" s="322" t="s">
        <v>6</v>
      </c>
      <c r="C15" s="22" t="s">
        <v>88</v>
      </c>
      <c r="D15" s="251">
        <v>11.092222253477351</v>
      </c>
      <c r="E15" s="251">
        <v>8.8892090261637531</v>
      </c>
      <c r="F15" s="251">
        <v>7.2577206259852742</v>
      </c>
      <c r="G15" s="251">
        <v>3.9372349648111391</v>
      </c>
      <c r="H15" s="251">
        <v>3.1871263231647649</v>
      </c>
      <c r="I15" s="49">
        <v>2.2105432840601882</v>
      </c>
      <c r="J15" s="83">
        <f>+'47'!J17</f>
        <v>3.8990010528514398</v>
      </c>
      <c r="K15" s="12"/>
      <c r="L15" s="82"/>
      <c r="M15" s="322" t="s">
        <v>6</v>
      </c>
      <c r="N15" s="22" t="s">
        <v>88</v>
      </c>
      <c r="O15" s="76">
        <v>481077</v>
      </c>
      <c r="P15" s="76">
        <v>416503</v>
      </c>
      <c r="Q15" s="76">
        <v>360483</v>
      </c>
      <c r="R15" s="76">
        <v>207643</v>
      </c>
      <c r="S15" s="76">
        <v>173855</v>
      </c>
      <c r="T15" s="76">
        <v>128081</v>
      </c>
      <c r="U15" s="422">
        <f>+'47'!U17</f>
        <v>256489</v>
      </c>
    </row>
    <row r="16" spans="1:21" ht="13.95" customHeight="1" x14ac:dyDescent="0.3">
      <c r="A16" s="332"/>
      <c r="B16" s="322"/>
      <c r="C16" s="22" t="s">
        <v>89</v>
      </c>
      <c r="D16" s="251">
        <v>0.22459921973739327</v>
      </c>
      <c r="E16" s="251">
        <v>0.20064221121452863</v>
      </c>
      <c r="F16" s="251">
        <v>0.2116028706727828</v>
      </c>
      <c r="G16" s="251">
        <v>0.11940555867834522</v>
      </c>
      <c r="H16" s="251">
        <v>0.10191661602241223</v>
      </c>
      <c r="I16" s="49">
        <v>8.7973982438092665E-2</v>
      </c>
      <c r="J16" s="83">
        <f>+'47'!J18</f>
        <v>0.10190548027246756</v>
      </c>
      <c r="K16" s="12"/>
      <c r="L16" s="82"/>
      <c r="M16" s="322"/>
      <c r="N16" s="22" t="s">
        <v>89</v>
      </c>
      <c r="O16" s="76">
        <v>9878.7312522964639</v>
      </c>
      <c r="P16" s="76">
        <v>9784.2410410498687</v>
      </c>
      <c r="Q16" s="76">
        <v>13092.270757833739</v>
      </c>
      <c r="R16" s="76">
        <v>6144.9156778901024</v>
      </c>
      <c r="S16" s="76">
        <v>5793.9123036095798</v>
      </c>
      <c r="T16" s="76">
        <v>5278.4621315016157</v>
      </c>
      <c r="U16" s="422">
        <f>+'47'!U18</f>
        <v>6646.3116329297127</v>
      </c>
    </row>
    <row r="17" spans="1:21" ht="13.95" customHeight="1" x14ac:dyDescent="0.3">
      <c r="A17" s="332"/>
      <c r="B17" s="278"/>
      <c r="C17" s="278"/>
      <c r="D17" s="589"/>
      <c r="E17" s="251"/>
      <c r="F17" s="251"/>
      <c r="G17" s="251"/>
      <c r="H17" s="590"/>
      <c r="I17" s="483"/>
      <c r="J17" s="83"/>
      <c r="K17" s="12"/>
      <c r="L17" s="82"/>
      <c r="M17" s="278"/>
      <c r="N17" s="278"/>
      <c r="O17" s="460"/>
      <c r="P17" s="76"/>
      <c r="Q17" s="76"/>
      <c r="R17" s="76"/>
      <c r="S17" s="76"/>
      <c r="T17" s="76"/>
      <c r="U17" s="422"/>
    </row>
    <row r="18" spans="1:21" ht="13.95" customHeight="1" x14ac:dyDescent="0.3">
      <c r="A18" s="332" t="s">
        <v>42</v>
      </c>
      <c r="B18" s="322" t="s">
        <v>18</v>
      </c>
      <c r="C18" s="22" t="s">
        <v>88</v>
      </c>
      <c r="D18" s="251">
        <v>19.984436287032597</v>
      </c>
      <c r="E18" s="251">
        <v>18.815744769281011</v>
      </c>
      <c r="F18" s="251">
        <v>18.308536719660133</v>
      </c>
      <c r="G18" s="251">
        <v>13.606751447101804</v>
      </c>
      <c r="H18" s="251">
        <v>10.424691994481917</v>
      </c>
      <c r="I18" s="49">
        <v>8.6956888142606434</v>
      </c>
      <c r="J18" s="83">
        <v>7.3773194334447094</v>
      </c>
      <c r="K18" s="12"/>
      <c r="L18" s="332" t="s">
        <v>42</v>
      </c>
      <c r="M18" s="322" t="s">
        <v>18</v>
      </c>
      <c r="N18" s="22" t="s">
        <v>88</v>
      </c>
      <c r="O18" s="76">
        <v>50848</v>
      </c>
      <c r="P18" s="76">
        <v>57042</v>
      </c>
      <c r="Q18" s="76">
        <v>63178</v>
      </c>
      <c r="R18" s="76">
        <v>56205</v>
      </c>
      <c r="S18" s="76">
        <v>43678</v>
      </c>
      <c r="T18" s="76">
        <v>41274</v>
      </c>
      <c r="U18" s="422">
        <v>43408</v>
      </c>
    </row>
    <row r="19" spans="1:21" ht="13.95" customHeight="1" x14ac:dyDescent="0.3">
      <c r="A19" s="332"/>
      <c r="B19" s="322"/>
      <c r="C19" s="22" t="s">
        <v>89</v>
      </c>
      <c r="D19" s="251">
        <v>0.94550723559937644</v>
      </c>
      <c r="E19" s="251">
        <v>0.87064141818895802</v>
      </c>
      <c r="F19" s="251">
        <v>0.92754404850151329</v>
      </c>
      <c r="G19" s="251">
        <v>0.64071009188119521</v>
      </c>
      <c r="H19" s="251">
        <v>0.40832090549234917</v>
      </c>
      <c r="I19" s="49">
        <v>0.49264124295712353</v>
      </c>
      <c r="J19" s="83">
        <v>0.42301291774478678</v>
      </c>
      <c r="K19" s="12"/>
      <c r="L19" s="82"/>
      <c r="M19" s="322"/>
      <c r="N19" s="22" t="s">
        <v>89</v>
      </c>
      <c r="O19" s="76">
        <v>2966.4595123712757</v>
      </c>
      <c r="P19" s="76">
        <v>2850.4226511227766</v>
      </c>
      <c r="Q19" s="76">
        <v>3721.3270117586317</v>
      </c>
      <c r="R19" s="76">
        <v>2679.8786998413093</v>
      </c>
      <c r="S19" s="76">
        <v>2012.1362673440894</v>
      </c>
      <c r="T19" s="76">
        <v>2732.0876640176257</v>
      </c>
      <c r="U19" s="422">
        <v>2579.2081220613036</v>
      </c>
    </row>
    <row r="20" spans="1:21" ht="13.95" customHeight="1" x14ac:dyDescent="0.3">
      <c r="A20" s="332"/>
      <c r="B20" s="322" t="s">
        <v>19</v>
      </c>
      <c r="C20" s="22" t="s">
        <v>88</v>
      </c>
      <c r="D20" s="251">
        <v>15.135214765551428</v>
      </c>
      <c r="E20" s="251">
        <v>13.823266121735726</v>
      </c>
      <c r="F20" s="251">
        <v>12.07495062546843</v>
      </c>
      <c r="G20" s="251">
        <v>8.4255552122307371</v>
      </c>
      <c r="H20" s="251">
        <v>6.9530365925880622</v>
      </c>
      <c r="I20" s="49">
        <v>5.0857444290013252</v>
      </c>
      <c r="J20" s="83">
        <v>5.4088964007580724</v>
      </c>
      <c r="K20" s="12"/>
      <c r="L20" s="82"/>
      <c r="M20" s="322" t="s">
        <v>19</v>
      </c>
      <c r="N20" s="22" t="s">
        <v>88</v>
      </c>
      <c r="O20" s="76">
        <v>617465</v>
      </c>
      <c r="P20" s="76">
        <v>605781</v>
      </c>
      <c r="Q20" s="76">
        <v>558082</v>
      </c>
      <c r="R20" s="76">
        <v>408745</v>
      </c>
      <c r="S20" s="76">
        <v>350105</v>
      </c>
      <c r="T20" s="76">
        <v>270336</v>
      </c>
      <c r="U20" s="422">
        <v>323989</v>
      </c>
    </row>
    <row r="21" spans="1:21" ht="13.95" customHeight="1" x14ac:dyDescent="0.3">
      <c r="A21" s="332"/>
      <c r="B21" s="322"/>
      <c r="C21" s="22" t="s">
        <v>89</v>
      </c>
      <c r="D21" s="251">
        <v>0.27658520044880708</v>
      </c>
      <c r="E21" s="251">
        <v>0.26338526997901002</v>
      </c>
      <c r="F21" s="251">
        <v>0.29365055258114747</v>
      </c>
      <c r="G21" s="251">
        <v>0.21710453227058382</v>
      </c>
      <c r="H21" s="251">
        <v>0.15557200238795862</v>
      </c>
      <c r="I21" s="49">
        <v>0.12584006444755527</v>
      </c>
      <c r="J21" s="83">
        <v>0.13593942522616692</v>
      </c>
      <c r="K21" s="12"/>
      <c r="L21" s="82"/>
      <c r="M21" s="322"/>
      <c r="N21" s="22" t="s">
        <v>89</v>
      </c>
      <c r="O21" s="76">
        <v>12012.064847867006</v>
      </c>
      <c r="P21" s="76">
        <v>11932.760136772267</v>
      </c>
      <c r="Q21" s="76">
        <v>19456.155217096784</v>
      </c>
      <c r="R21" s="76">
        <v>11239.27787024164</v>
      </c>
      <c r="S21" s="76">
        <v>8464.9289057289752</v>
      </c>
      <c r="T21" s="76">
        <v>6750.7797430035607</v>
      </c>
      <c r="U21" s="422">
        <v>8083.4727487318523</v>
      </c>
    </row>
    <row r="22" spans="1:21" ht="13.95" customHeight="1" x14ac:dyDescent="0.3">
      <c r="A22" s="332"/>
      <c r="B22" s="322" t="s">
        <v>36</v>
      </c>
      <c r="C22" s="22" t="s">
        <v>88</v>
      </c>
      <c r="D22" s="251">
        <v>0.90909090909090906</v>
      </c>
      <c r="E22" s="502" t="s">
        <v>165</v>
      </c>
      <c r="F22" s="502" t="s">
        <v>165</v>
      </c>
      <c r="G22" s="251">
        <v>18.973496003365586</v>
      </c>
      <c r="H22" s="502" t="s">
        <v>165</v>
      </c>
      <c r="I22" s="49">
        <v>4.9188771568374969</v>
      </c>
      <c r="J22" s="83">
        <v>0</v>
      </c>
      <c r="K22" s="12"/>
      <c r="L22" s="82"/>
      <c r="M22" s="322" t="s">
        <v>36</v>
      </c>
      <c r="N22" s="22" t="s">
        <v>88</v>
      </c>
      <c r="O22" s="76">
        <v>27</v>
      </c>
      <c r="P22" s="502" t="s">
        <v>165</v>
      </c>
      <c r="Q22" s="502" t="s">
        <v>165</v>
      </c>
      <c r="R22" s="76">
        <v>1804</v>
      </c>
      <c r="S22" s="502" t="s">
        <v>165</v>
      </c>
      <c r="T22" s="76">
        <v>191</v>
      </c>
      <c r="U22" s="511" t="s">
        <v>165</v>
      </c>
    </row>
    <row r="23" spans="1:21" ht="13.95" customHeight="1" x14ac:dyDescent="0.3">
      <c r="A23" s="332"/>
      <c r="B23" s="322"/>
      <c r="C23" s="22" t="s">
        <v>89</v>
      </c>
      <c r="D23" s="251">
        <v>0.92526397575551544</v>
      </c>
      <c r="E23" s="502" t="s">
        <v>165</v>
      </c>
      <c r="F23" s="502" t="s">
        <v>165</v>
      </c>
      <c r="G23" s="251">
        <v>10.336356091685467</v>
      </c>
      <c r="H23" s="502" t="s">
        <v>165</v>
      </c>
      <c r="I23" s="49">
        <v>4.7717730535288609</v>
      </c>
      <c r="J23" s="83">
        <v>0</v>
      </c>
      <c r="K23" s="12"/>
      <c r="L23" s="82"/>
      <c r="M23" s="322"/>
      <c r="N23" s="22" t="s">
        <v>89</v>
      </c>
      <c r="O23" s="76">
        <v>27.000000000000004</v>
      </c>
      <c r="P23" s="502" t="s">
        <v>165</v>
      </c>
      <c r="Q23" s="502" t="s">
        <v>165</v>
      </c>
      <c r="R23" s="76">
        <v>1157.8721863832814</v>
      </c>
      <c r="S23" s="502" t="s">
        <v>165</v>
      </c>
      <c r="T23" s="76">
        <v>191</v>
      </c>
      <c r="U23" s="511" t="s">
        <v>165</v>
      </c>
    </row>
    <row r="24" spans="1:21" ht="13.95" customHeight="1" x14ac:dyDescent="0.3">
      <c r="A24" s="332"/>
      <c r="B24" s="322" t="s">
        <v>6</v>
      </c>
      <c r="C24" s="22" t="s">
        <v>88</v>
      </c>
      <c r="D24" s="251">
        <v>15.409956869459677</v>
      </c>
      <c r="E24" s="251">
        <v>14.146289929121608</v>
      </c>
      <c r="F24" s="251">
        <v>12.508028162492021</v>
      </c>
      <c r="G24" s="251">
        <v>8.8503834406431157</v>
      </c>
      <c r="H24" s="251">
        <v>7.2188672452031328</v>
      </c>
      <c r="I24" s="49">
        <v>5.3813571608064485</v>
      </c>
      <c r="J24" s="83">
        <f>+'47'!J28</f>
        <v>5.5849618884804437</v>
      </c>
      <c r="K24" s="12"/>
      <c r="L24" s="82"/>
      <c r="M24" s="322" t="s">
        <v>6</v>
      </c>
      <c r="N24" s="22" t="s">
        <v>88</v>
      </c>
      <c r="O24" s="76">
        <v>668340</v>
      </c>
      <c r="P24" s="76">
        <v>662823</v>
      </c>
      <c r="Q24" s="76">
        <v>621260</v>
      </c>
      <c r="R24" s="76">
        <v>466754</v>
      </c>
      <c r="S24" s="76">
        <v>393783</v>
      </c>
      <c r="T24" s="76">
        <v>311801</v>
      </c>
      <c r="U24" s="422">
        <f>+'47'!U28</f>
        <v>367397</v>
      </c>
    </row>
    <row r="25" spans="1:21" ht="13.95" customHeight="1" x14ac:dyDescent="0.3">
      <c r="A25" s="332"/>
      <c r="B25" s="322"/>
      <c r="C25" s="22" t="s">
        <v>89</v>
      </c>
      <c r="D25" s="251">
        <v>0.27416534021499167</v>
      </c>
      <c r="E25" s="251">
        <v>0.26020639077835706</v>
      </c>
      <c r="F25" s="251">
        <v>0.2850226215274646</v>
      </c>
      <c r="G25" s="251">
        <v>0.21101589239066768</v>
      </c>
      <c r="H25" s="251">
        <v>0.1483353460970302</v>
      </c>
      <c r="I25" s="49">
        <v>0.12429487347473327</v>
      </c>
      <c r="J25" s="83">
        <f>+'47'!J29</f>
        <v>0.12930378767077375</v>
      </c>
      <c r="K25" s="12"/>
      <c r="L25" s="82"/>
      <c r="M25" s="322"/>
      <c r="N25" s="22" t="s">
        <v>89</v>
      </c>
      <c r="O25" s="76">
        <v>12786.178447992883</v>
      </c>
      <c r="P25" s="76">
        <v>12793.415935319164</v>
      </c>
      <c r="Q25" s="76">
        <v>20038.036297945608</v>
      </c>
      <c r="R25" s="76">
        <v>11919.455445608379</v>
      </c>
      <c r="S25" s="76">
        <v>8774.0933503316228</v>
      </c>
      <c r="T25" s="76">
        <v>7421.7255468835783</v>
      </c>
      <c r="U25" s="422">
        <f>+'47'!U29</f>
        <v>8540.5778537660335</v>
      </c>
    </row>
    <row r="26" spans="1:21" ht="13.95" customHeight="1" x14ac:dyDescent="0.3">
      <c r="A26" s="332"/>
      <c r="B26" s="278"/>
      <c r="C26" s="278"/>
      <c r="D26" s="589"/>
      <c r="E26" s="251"/>
      <c r="F26" s="251"/>
      <c r="G26" s="251"/>
      <c r="H26" s="590"/>
      <c r="I26" s="483"/>
      <c r="J26" s="83"/>
      <c r="K26" s="12"/>
      <c r="L26" s="82"/>
      <c r="M26" s="278"/>
      <c r="N26" s="278"/>
      <c r="O26" s="460"/>
      <c r="P26" s="76"/>
      <c r="Q26" s="76"/>
      <c r="R26" s="76"/>
      <c r="S26" s="76"/>
      <c r="T26" s="76"/>
      <c r="U26" s="422"/>
    </row>
    <row r="27" spans="1:21" ht="13.95" customHeight="1" x14ac:dyDescent="0.3">
      <c r="A27" s="332" t="s">
        <v>112</v>
      </c>
      <c r="B27" s="322" t="s">
        <v>18</v>
      </c>
      <c r="C27" s="22" t="s">
        <v>88</v>
      </c>
      <c r="D27" s="251">
        <v>40.001493487607981</v>
      </c>
      <c r="E27" s="251">
        <v>35.202417197462729</v>
      </c>
      <c r="F27" s="251">
        <v>31.65292082278004</v>
      </c>
      <c r="G27" s="251">
        <v>20.978921095125003</v>
      </c>
      <c r="H27" s="251">
        <v>16.388853088170009</v>
      </c>
      <c r="I27" s="49">
        <v>12.544216884476739</v>
      </c>
      <c r="J27" s="83">
        <v>11.795927246523611</v>
      </c>
      <c r="K27" s="12"/>
      <c r="L27" s="332" t="s">
        <v>112</v>
      </c>
      <c r="M27" s="322" t="s">
        <v>18</v>
      </c>
      <c r="N27" s="22" t="s">
        <v>88</v>
      </c>
      <c r="O27" s="76">
        <v>101779</v>
      </c>
      <c r="P27" s="76">
        <v>106720</v>
      </c>
      <c r="Q27" s="76">
        <v>109226</v>
      </c>
      <c r="R27" s="76">
        <v>86657</v>
      </c>
      <c r="S27" s="76">
        <v>68667</v>
      </c>
      <c r="T27" s="76">
        <v>59541</v>
      </c>
      <c r="U27" s="422">
        <v>69407</v>
      </c>
    </row>
    <row r="28" spans="1:21" ht="13.95" customHeight="1" x14ac:dyDescent="0.3">
      <c r="A28" s="332"/>
      <c r="B28" s="322"/>
      <c r="C28" s="22" t="s">
        <v>89</v>
      </c>
      <c r="D28" s="251">
        <v>1.1730360422756307</v>
      </c>
      <c r="E28" s="251">
        <v>1.1947217049045273</v>
      </c>
      <c r="F28" s="251">
        <v>1.2736810618149652</v>
      </c>
      <c r="G28" s="251">
        <v>0.86059828915028613</v>
      </c>
      <c r="H28" s="251">
        <v>0.59504029546619441</v>
      </c>
      <c r="I28" s="49">
        <v>0.63849936693899123</v>
      </c>
      <c r="J28" s="83">
        <v>0.50917989875600567</v>
      </c>
      <c r="K28" s="12"/>
      <c r="L28" s="82"/>
      <c r="M28" s="322"/>
      <c r="N28" s="22" t="s">
        <v>89</v>
      </c>
      <c r="O28" s="76">
        <v>4218.0607539131097</v>
      </c>
      <c r="P28" s="76">
        <v>4323.4451814912945</v>
      </c>
      <c r="Q28" s="76">
        <v>5706.588054238633</v>
      </c>
      <c r="R28" s="76">
        <v>3685.1444706571901</v>
      </c>
      <c r="S28" s="76">
        <v>3128.0481675531405</v>
      </c>
      <c r="T28" s="76">
        <v>3584.1344417315695</v>
      </c>
      <c r="U28" s="422">
        <v>3221.8778334911167</v>
      </c>
    </row>
    <row r="29" spans="1:21" ht="13.95" customHeight="1" x14ac:dyDescent="0.3">
      <c r="A29" s="332"/>
      <c r="B29" s="322" t="s">
        <v>19</v>
      </c>
      <c r="C29" s="22" t="s">
        <v>88</v>
      </c>
      <c r="D29" s="251">
        <v>25.662249139511207</v>
      </c>
      <c r="E29" s="251">
        <v>22.193815206480387</v>
      </c>
      <c r="F29" s="251">
        <v>18.878228817417224</v>
      </c>
      <c r="G29" s="251">
        <v>12.068490346720735</v>
      </c>
      <c r="H29" s="251">
        <v>9.9094946420081342</v>
      </c>
      <c r="I29" s="49">
        <v>7.1502854635933266</v>
      </c>
      <c r="J29" s="83">
        <v>9.2568558420067824</v>
      </c>
      <c r="K29" s="12"/>
      <c r="L29" s="82"/>
      <c r="M29" s="322" t="s">
        <v>19</v>
      </c>
      <c r="N29" s="22" t="s">
        <v>88</v>
      </c>
      <c r="O29" s="76">
        <v>1046932</v>
      </c>
      <c r="P29" s="76">
        <v>972606</v>
      </c>
      <c r="Q29" s="76">
        <v>872517</v>
      </c>
      <c r="R29" s="76">
        <v>585473</v>
      </c>
      <c r="S29" s="76">
        <v>498971</v>
      </c>
      <c r="T29" s="76">
        <v>380078</v>
      </c>
      <c r="U29" s="422">
        <v>554479</v>
      </c>
    </row>
    <row r="30" spans="1:21" ht="13.95" customHeight="1" x14ac:dyDescent="0.3">
      <c r="A30" s="332"/>
      <c r="B30" s="322"/>
      <c r="C30" s="22" t="s">
        <v>89</v>
      </c>
      <c r="D30" s="251">
        <v>0.39870094211184082</v>
      </c>
      <c r="E30" s="251">
        <v>0.36944170310462415</v>
      </c>
      <c r="F30" s="251">
        <v>0.39019290202734647</v>
      </c>
      <c r="G30" s="251">
        <v>0.27164300651506101</v>
      </c>
      <c r="H30" s="251">
        <v>0.20229540342505017</v>
      </c>
      <c r="I30" s="49">
        <v>0.17111228263184811</v>
      </c>
      <c r="J30" s="83">
        <v>0.18388311715221384</v>
      </c>
      <c r="K30" s="12"/>
      <c r="L30" s="82"/>
      <c r="M30" s="322"/>
      <c r="N30" s="22" t="s">
        <v>89</v>
      </c>
      <c r="O30" s="76">
        <v>17257.562423051546</v>
      </c>
      <c r="P30" s="76">
        <v>17005.029040211823</v>
      </c>
      <c r="Q30" s="76">
        <v>28029.657805580591</v>
      </c>
      <c r="R30" s="76">
        <v>13838.874433167728</v>
      </c>
      <c r="S30" s="76">
        <v>11135.811067692935</v>
      </c>
      <c r="T30" s="76">
        <v>9453.3985946595749</v>
      </c>
      <c r="U30" s="422">
        <v>10832.086451084902</v>
      </c>
    </row>
    <row r="31" spans="1:21" ht="13.95" customHeight="1" x14ac:dyDescent="0.3">
      <c r="A31" s="332"/>
      <c r="B31" s="322" t="s">
        <v>36</v>
      </c>
      <c r="C31" s="22" t="s">
        <v>88</v>
      </c>
      <c r="D31" s="251">
        <v>23.771043771043772</v>
      </c>
      <c r="E31" s="502" t="s">
        <v>165</v>
      </c>
      <c r="F31" s="502" t="s">
        <v>165</v>
      </c>
      <c r="G31" s="251">
        <v>23.843079511989902</v>
      </c>
      <c r="H31" s="502" t="s">
        <v>165</v>
      </c>
      <c r="I31" s="49">
        <v>6.773113571980427</v>
      </c>
      <c r="J31" s="83">
        <v>0</v>
      </c>
      <c r="K31" s="12"/>
      <c r="L31" s="82"/>
      <c r="M31" s="322" t="s">
        <v>36</v>
      </c>
      <c r="N31" s="22" t="s">
        <v>88</v>
      </c>
      <c r="O31" s="76">
        <v>706</v>
      </c>
      <c r="P31" s="502" t="s">
        <v>165</v>
      </c>
      <c r="Q31" s="502" t="s">
        <v>165</v>
      </c>
      <c r="R31" s="76">
        <v>2267</v>
      </c>
      <c r="S31" s="502" t="s">
        <v>165</v>
      </c>
      <c r="T31" s="76">
        <v>263</v>
      </c>
      <c r="U31" s="511" t="s">
        <v>165</v>
      </c>
    </row>
    <row r="32" spans="1:21" ht="13.95" customHeight="1" x14ac:dyDescent="0.3">
      <c r="A32" s="332"/>
      <c r="B32" s="322"/>
      <c r="C32" s="22" t="s">
        <v>89</v>
      </c>
      <c r="D32" s="251">
        <v>10.848821127666925</v>
      </c>
      <c r="E32" s="502" t="s">
        <v>165</v>
      </c>
      <c r="F32" s="502" t="s">
        <v>165</v>
      </c>
      <c r="G32" s="251">
        <v>10.164761690870645</v>
      </c>
      <c r="H32" s="502" t="s">
        <v>165</v>
      </c>
      <c r="I32" s="49">
        <v>5.0695626580807636</v>
      </c>
      <c r="J32" s="83">
        <v>0</v>
      </c>
      <c r="K32" s="12"/>
      <c r="L32" s="82"/>
      <c r="M32" s="322"/>
      <c r="N32" s="22" t="s">
        <v>89</v>
      </c>
      <c r="O32" s="76">
        <v>359.51356024495101</v>
      </c>
      <c r="P32" s="502" t="s">
        <v>165</v>
      </c>
      <c r="Q32" s="502" t="s">
        <v>165</v>
      </c>
      <c r="R32" s="76">
        <v>1178.5478352616833</v>
      </c>
      <c r="S32" s="502" t="s">
        <v>165</v>
      </c>
      <c r="T32" s="76">
        <v>204.12006270820123</v>
      </c>
      <c r="U32" s="511" t="s">
        <v>165</v>
      </c>
    </row>
    <row r="33" spans="1:21" ht="13.95" customHeight="1" x14ac:dyDescent="0.3">
      <c r="A33" s="332"/>
      <c r="B33" s="322" t="s">
        <v>6</v>
      </c>
      <c r="C33" s="22" t="s">
        <v>88</v>
      </c>
      <c r="D33" s="251">
        <v>26.502179122937026</v>
      </c>
      <c r="E33" s="251">
        <v>23.035498955285362</v>
      </c>
      <c r="F33" s="251">
        <v>19.765748788477296</v>
      </c>
      <c r="G33" s="251">
        <v>12.787618405454253</v>
      </c>
      <c r="H33" s="251">
        <v>10.405993568367897</v>
      </c>
      <c r="I33" s="49">
        <v>7.5919004448666367</v>
      </c>
      <c r="J33" s="83">
        <f>+'47'!J39</f>
        <v>9.4839629413318836</v>
      </c>
      <c r="K33" s="12"/>
      <c r="L33" s="82"/>
      <c r="M33" s="322" t="s">
        <v>6</v>
      </c>
      <c r="N33" s="22" t="s">
        <v>88</v>
      </c>
      <c r="O33" s="76">
        <v>1149417</v>
      </c>
      <c r="P33" s="76">
        <v>1079326</v>
      </c>
      <c r="Q33" s="76">
        <v>981743</v>
      </c>
      <c r="R33" s="76">
        <v>674397</v>
      </c>
      <c r="S33" s="76">
        <v>567638</v>
      </c>
      <c r="T33" s="76">
        <v>439882</v>
      </c>
      <c r="U33" s="422">
        <f>+'47'!U39</f>
        <v>623886</v>
      </c>
    </row>
    <row r="34" spans="1:21" ht="13.95" customHeight="1" x14ac:dyDescent="0.3">
      <c r="A34" s="332"/>
      <c r="B34" s="322"/>
      <c r="C34" s="22" t="s">
        <v>89</v>
      </c>
      <c r="D34" s="251">
        <v>0.39384583467713336</v>
      </c>
      <c r="E34" s="251">
        <v>0.36765099217755343</v>
      </c>
      <c r="F34" s="251">
        <v>0.37820390245974111</v>
      </c>
      <c r="G34" s="251">
        <v>0.26715885966553826</v>
      </c>
      <c r="H34" s="251">
        <v>0.19834442986856321</v>
      </c>
      <c r="I34" s="49">
        <v>0.16683848004951615</v>
      </c>
      <c r="J34" s="83">
        <f>+'47'!J40</f>
        <v>0.17441183474416211</v>
      </c>
      <c r="K34" s="12"/>
      <c r="L34" s="82"/>
      <c r="M34" s="322"/>
      <c r="N34" s="22" t="s">
        <v>89</v>
      </c>
      <c r="O34" s="76">
        <v>18336.592547975619</v>
      </c>
      <c r="P34" s="76">
        <v>18446.271778791775</v>
      </c>
      <c r="Q34" s="76">
        <v>28925.022754983067</v>
      </c>
      <c r="R34" s="76">
        <v>14788.319315139461</v>
      </c>
      <c r="S34" s="76">
        <v>11930.893463205339</v>
      </c>
      <c r="T34" s="76">
        <v>10219.604588523865</v>
      </c>
      <c r="U34" s="422">
        <f>+'47'!U40</f>
        <v>11435.729876102103</v>
      </c>
    </row>
    <row r="35" spans="1:21" ht="13.95" customHeight="1" x14ac:dyDescent="0.3">
      <c r="A35" s="332"/>
      <c r="B35" s="278"/>
      <c r="C35" s="278"/>
      <c r="D35" s="71"/>
      <c r="E35" s="590"/>
      <c r="F35" s="251"/>
      <c r="G35" s="251"/>
      <c r="H35" s="590"/>
      <c r="I35" s="483"/>
      <c r="J35" s="83"/>
      <c r="K35" s="12"/>
      <c r="L35" s="82"/>
      <c r="M35" s="278"/>
      <c r="N35" s="278"/>
      <c r="O35" s="460"/>
      <c r="P35" s="76"/>
      <c r="Q35" s="76"/>
      <c r="R35" s="76"/>
      <c r="S35" s="76"/>
      <c r="T35" s="76"/>
      <c r="U35" s="422"/>
    </row>
    <row r="36" spans="1:21" ht="13.95" customHeight="1" x14ac:dyDescent="0.3">
      <c r="A36" s="332" t="s">
        <v>21</v>
      </c>
      <c r="B36" s="322" t="s">
        <v>18</v>
      </c>
      <c r="C36" s="22" t="s">
        <v>88</v>
      </c>
      <c r="D36" s="251">
        <v>59.998506512392012</v>
      </c>
      <c r="E36" s="251">
        <v>64.797582802537264</v>
      </c>
      <c r="F36" s="251">
        <v>68.347079177219968</v>
      </c>
      <c r="G36" s="251">
        <v>79.021078904874997</v>
      </c>
      <c r="H36" s="251">
        <v>83.611146911829991</v>
      </c>
      <c r="I36" s="49">
        <v>87.455783115523261</v>
      </c>
      <c r="J36" s="83">
        <v>88.204072753476396</v>
      </c>
      <c r="K36" s="12"/>
      <c r="L36" s="332" t="s">
        <v>21</v>
      </c>
      <c r="M36" s="322" t="s">
        <v>18</v>
      </c>
      <c r="N36" s="22" t="s">
        <v>88</v>
      </c>
      <c r="O36" s="76">
        <v>152659</v>
      </c>
      <c r="P36" s="76">
        <v>196441</v>
      </c>
      <c r="Q36" s="76">
        <v>235848</v>
      </c>
      <c r="R36" s="76">
        <v>326410</v>
      </c>
      <c r="S36" s="76">
        <v>350319</v>
      </c>
      <c r="T36" s="76">
        <v>415108</v>
      </c>
      <c r="U36" s="422">
        <v>518991</v>
      </c>
    </row>
    <row r="37" spans="1:21" ht="13.95" customHeight="1" x14ac:dyDescent="0.3">
      <c r="A37" s="332"/>
      <c r="B37" s="322"/>
      <c r="C37" s="22" t="s">
        <v>89</v>
      </c>
      <c r="D37" s="251">
        <v>1.1730360422756307</v>
      </c>
      <c r="E37" s="251">
        <v>1.1947217049045273</v>
      </c>
      <c r="F37" s="251">
        <v>1.2736810618149652</v>
      </c>
      <c r="G37" s="251">
        <v>0.86059828915028624</v>
      </c>
      <c r="H37" s="251">
        <v>0.5950402954661943</v>
      </c>
      <c r="I37" s="49">
        <v>0.63849936693899123</v>
      </c>
      <c r="J37" s="83">
        <v>0.50917989875600567</v>
      </c>
      <c r="K37" s="12"/>
      <c r="L37" s="82"/>
      <c r="M37" s="322"/>
      <c r="N37" s="22" t="s">
        <v>89</v>
      </c>
      <c r="O37" s="76">
        <v>5375.3048340046662</v>
      </c>
      <c r="P37" s="76">
        <v>8168.7349469427536</v>
      </c>
      <c r="Q37" s="76">
        <v>10156.400247898202</v>
      </c>
      <c r="R37" s="76">
        <v>11829.458737730891</v>
      </c>
      <c r="S37" s="76">
        <v>7747.4346942429975</v>
      </c>
      <c r="T37" s="76">
        <v>9491.9356884179033</v>
      </c>
      <c r="U37" s="422">
        <v>11464.91937053006</v>
      </c>
    </row>
    <row r="38" spans="1:21" ht="13.95" customHeight="1" x14ac:dyDescent="0.3">
      <c r="A38" s="332"/>
      <c r="B38" s="322" t="s">
        <v>19</v>
      </c>
      <c r="C38" s="22" t="s">
        <v>88</v>
      </c>
      <c r="D38" s="251">
        <v>74.337750860488796</v>
      </c>
      <c r="E38" s="251">
        <v>77.806184793519606</v>
      </c>
      <c r="F38" s="251">
        <v>81.121771182582776</v>
      </c>
      <c r="G38" s="251">
        <v>87.931509653279278</v>
      </c>
      <c r="H38" s="251">
        <v>90.090505357991873</v>
      </c>
      <c r="I38" s="49">
        <v>92.849714536406665</v>
      </c>
      <c r="J38" s="83">
        <v>90.743144157993214</v>
      </c>
      <c r="K38" s="12"/>
      <c r="L38" s="82"/>
      <c r="M38" s="322" t="s">
        <v>19</v>
      </c>
      <c r="N38" s="22" t="s">
        <v>88</v>
      </c>
      <c r="O38" s="76">
        <v>3032726</v>
      </c>
      <c r="P38" s="76">
        <v>3409723</v>
      </c>
      <c r="Q38" s="76">
        <v>3749299</v>
      </c>
      <c r="R38" s="76">
        <v>4265780</v>
      </c>
      <c r="S38" s="76">
        <v>4536311</v>
      </c>
      <c r="T38" s="76">
        <v>4935486</v>
      </c>
      <c r="U38" s="422">
        <v>5435449</v>
      </c>
    </row>
    <row r="39" spans="1:21" ht="13.95" customHeight="1" x14ac:dyDescent="0.3">
      <c r="A39" s="332"/>
      <c r="B39" s="322"/>
      <c r="C39" s="22" t="s">
        <v>89</v>
      </c>
      <c r="D39" s="251">
        <v>0.39870094211184071</v>
      </c>
      <c r="E39" s="251">
        <v>0.36944170310462415</v>
      </c>
      <c r="F39" s="251">
        <v>0.39019290202734647</v>
      </c>
      <c r="G39" s="251">
        <v>0.27164300651506101</v>
      </c>
      <c r="H39" s="251">
        <v>0.20229540342505017</v>
      </c>
      <c r="I39" s="49">
        <v>0.17111228263184813</v>
      </c>
      <c r="J39" s="83">
        <v>0.18388311715221384</v>
      </c>
      <c r="K39" s="12"/>
      <c r="L39" s="82"/>
      <c r="M39" s="322"/>
      <c r="N39" s="22" t="s">
        <v>89</v>
      </c>
      <c r="O39" s="76">
        <v>31926.624098447526</v>
      </c>
      <c r="P39" s="76">
        <v>37863.094356011337</v>
      </c>
      <c r="Q39" s="76">
        <v>100282.47279644606</v>
      </c>
      <c r="R39" s="76">
        <v>78484.546125630237</v>
      </c>
      <c r="S39" s="76">
        <v>48930.450367159661</v>
      </c>
      <c r="T39" s="76">
        <v>52631.671249903899</v>
      </c>
      <c r="U39" s="422">
        <v>70687.113348221072</v>
      </c>
    </row>
    <row r="40" spans="1:21" ht="13.95" customHeight="1" x14ac:dyDescent="0.3">
      <c r="A40" s="332"/>
      <c r="B40" s="322" t="s">
        <v>36</v>
      </c>
      <c r="C40" s="22" t="s">
        <v>88</v>
      </c>
      <c r="D40" s="251">
        <v>76.228956228956221</v>
      </c>
      <c r="E40" s="502" t="s">
        <v>165</v>
      </c>
      <c r="F40" s="502" t="s">
        <v>165</v>
      </c>
      <c r="G40" s="251">
        <v>76.156920488010087</v>
      </c>
      <c r="H40" s="251">
        <v>100</v>
      </c>
      <c r="I40" s="49">
        <v>93.226886428019569</v>
      </c>
      <c r="J40" s="83">
        <v>0</v>
      </c>
      <c r="K40" s="12"/>
      <c r="L40" s="82"/>
      <c r="M40" s="322" t="s">
        <v>36</v>
      </c>
      <c r="N40" s="22" t="s">
        <v>88</v>
      </c>
      <c r="O40" s="76">
        <v>2264</v>
      </c>
      <c r="P40" s="502" t="s">
        <v>165</v>
      </c>
      <c r="Q40" s="502" t="s">
        <v>165</v>
      </c>
      <c r="R40" s="76">
        <v>7241</v>
      </c>
      <c r="S40" s="76">
        <v>646</v>
      </c>
      <c r="T40" s="76">
        <v>3620</v>
      </c>
      <c r="U40" s="511" t="s">
        <v>165</v>
      </c>
    </row>
    <row r="41" spans="1:21" ht="13.95" customHeight="1" x14ac:dyDescent="0.3">
      <c r="A41" s="332"/>
      <c r="B41" s="322"/>
      <c r="C41" s="22" t="s">
        <v>89</v>
      </c>
      <c r="D41" s="251">
        <v>10.848821127666925</v>
      </c>
      <c r="E41" s="502" t="s">
        <v>165</v>
      </c>
      <c r="F41" s="502" t="s">
        <v>165</v>
      </c>
      <c r="G41" s="251">
        <v>10.164761690870645</v>
      </c>
      <c r="H41" s="251">
        <v>0</v>
      </c>
      <c r="I41" s="49">
        <v>5.0695626580807636</v>
      </c>
      <c r="J41" s="83">
        <v>0</v>
      </c>
      <c r="K41" s="12"/>
      <c r="L41" s="82"/>
      <c r="M41" s="322"/>
      <c r="N41" s="22" t="s">
        <v>89</v>
      </c>
      <c r="O41" s="76">
        <v>712.85061548686338</v>
      </c>
      <c r="P41" s="502" t="s">
        <v>165</v>
      </c>
      <c r="Q41" s="502" t="s">
        <v>165</v>
      </c>
      <c r="R41" s="76">
        <v>1414.118414718527</v>
      </c>
      <c r="S41" s="76">
        <v>339.77934016064012</v>
      </c>
      <c r="T41" s="76">
        <v>743.84024559323439</v>
      </c>
      <c r="U41" s="511" t="s">
        <v>165</v>
      </c>
    </row>
    <row r="42" spans="1:21" ht="13.95" customHeight="1" x14ac:dyDescent="0.3">
      <c r="A42" s="332"/>
      <c r="B42" s="322" t="s">
        <v>6</v>
      </c>
      <c r="C42" s="22" t="s">
        <v>88</v>
      </c>
      <c r="D42" s="251">
        <v>73.497820877062964</v>
      </c>
      <c r="E42" s="251">
        <v>76.964501044714638</v>
      </c>
      <c r="F42" s="251">
        <v>80.234251211522704</v>
      </c>
      <c r="G42" s="251">
        <v>87.212381594545747</v>
      </c>
      <c r="H42" s="251">
        <v>89.594006431632096</v>
      </c>
      <c r="I42" s="49">
        <v>92.408099555133361</v>
      </c>
      <c r="J42" s="83">
        <f>+'47'!J50</f>
        <v>90.516037058668118</v>
      </c>
      <c r="K42" s="12"/>
      <c r="L42" s="82"/>
      <c r="M42" s="322" t="s">
        <v>6</v>
      </c>
      <c r="N42" s="22" t="s">
        <v>88</v>
      </c>
      <c r="O42" s="76">
        <v>3187649</v>
      </c>
      <c r="P42" s="76">
        <v>3606164</v>
      </c>
      <c r="Q42" s="76">
        <v>3985147</v>
      </c>
      <c r="R42" s="76">
        <v>4599431</v>
      </c>
      <c r="S42" s="76">
        <v>4887276</v>
      </c>
      <c r="T42" s="76">
        <v>5354214</v>
      </c>
      <c r="U42" s="422">
        <f>+'47'!U50</f>
        <v>5954355</v>
      </c>
    </row>
    <row r="43" spans="1:21" ht="13.95" customHeight="1" x14ac:dyDescent="0.3">
      <c r="A43" s="332"/>
      <c r="B43" s="322"/>
      <c r="C43" s="22" t="s">
        <v>89</v>
      </c>
      <c r="D43" s="251">
        <v>0.39384583467713336</v>
      </c>
      <c r="E43" s="251">
        <v>0.36765099217755343</v>
      </c>
      <c r="F43" s="251">
        <v>0.37820390245974111</v>
      </c>
      <c r="G43" s="251">
        <v>0.26715885966553821</v>
      </c>
      <c r="H43" s="251">
        <v>0.19834442986856321</v>
      </c>
      <c r="I43" s="49">
        <v>0.16683848004951612</v>
      </c>
      <c r="J43" s="83">
        <f>+'47'!J51</f>
        <v>0.17441183474416211</v>
      </c>
      <c r="K43" s="12"/>
      <c r="L43" s="82"/>
      <c r="M43" s="322"/>
      <c r="N43" s="22" t="s">
        <v>89</v>
      </c>
      <c r="O43" s="76">
        <v>32075.453909109841</v>
      </c>
      <c r="P43" s="76">
        <v>39238.945856980994</v>
      </c>
      <c r="Q43" s="76">
        <v>102885.76487301788</v>
      </c>
      <c r="R43" s="76">
        <v>83782.300582669821</v>
      </c>
      <c r="S43" s="76">
        <v>50973.767528371645</v>
      </c>
      <c r="T43" s="76">
        <v>55092.058865374958</v>
      </c>
      <c r="U43" s="422">
        <f>+'47'!U51</f>
        <v>73049.06245257055</v>
      </c>
    </row>
    <row r="44" spans="1:21" ht="13.95" customHeight="1" x14ac:dyDescent="0.3">
      <c r="A44" s="332"/>
      <c r="B44" s="278"/>
      <c r="C44" s="278"/>
      <c r="D44" s="71"/>
      <c r="E44" s="590"/>
      <c r="F44" s="251"/>
      <c r="G44" s="251"/>
      <c r="H44" s="590"/>
      <c r="I44" s="483"/>
      <c r="J44" s="83"/>
      <c r="K44" s="12"/>
      <c r="L44" s="82"/>
      <c r="M44" s="278"/>
      <c r="N44" s="278"/>
      <c r="O44" s="460"/>
      <c r="P44" s="76"/>
      <c r="Q44" s="76"/>
      <c r="R44" s="76"/>
      <c r="S44" s="76"/>
      <c r="T44" s="76"/>
      <c r="U44" s="422"/>
    </row>
    <row r="45" spans="1:21" ht="13.95" customHeight="1" x14ac:dyDescent="0.3">
      <c r="A45" s="332" t="s">
        <v>6</v>
      </c>
      <c r="B45" s="322" t="s">
        <v>18</v>
      </c>
      <c r="C45" s="22" t="s">
        <v>88</v>
      </c>
      <c r="D45" s="251">
        <v>100</v>
      </c>
      <c r="E45" s="251">
        <v>100</v>
      </c>
      <c r="F45" s="251">
        <v>100</v>
      </c>
      <c r="G45" s="251">
        <v>100</v>
      </c>
      <c r="H45" s="251">
        <v>100</v>
      </c>
      <c r="I45" s="49">
        <v>100</v>
      </c>
      <c r="J45" s="83">
        <v>100</v>
      </c>
      <c r="K45" s="12"/>
      <c r="L45" s="332" t="s">
        <v>6</v>
      </c>
      <c r="M45" s="322" t="s">
        <v>18</v>
      </c>
      <c r="N45" s="22" t="s">
        <v>88</v>
      </c>
      <c r="O45" s="76">
        <v>254438</v>
      </c>
      <c r="P45" s="76">
        <v>303161</v>
      </c>
      <c r="Q45" s="76">
        <v>345074</v>
      </c>
      <c r="R45" s="76">
        <v>413067</v>
      </c>
      <c r="S45" s="76">
        <v>418986</v>
      </c>
      <c r="T45" s="76">
        <v>474649</v>
      </c>
      <c r="U45" s="422">
        <v>588398</v>
      </c>
    </row>
    <row r="46" spans="1:21" ht="13.95" customHeight="1" x14ac:dyDescent="0.3">
      <c r="A46" s="332"/>
      <c r="B46" s="322"/>
      <c r="C46" s="22" t="s">
        <v>89</v>
      </c>
      <c r="D46" s="251">
        <v>0</v>
      </c>
      <c r="E46" s="251">
        <v>0</v>
      </c>
      <c r="F46" s="251">
        <v>0</v>
      </c>
      <c r="G46" s="251">
        <v>0</v>
      </c>
      <c r="H46" s="251">
        <v>0</v>
      </c>
      <c r="I46" s="49">
        <v>0</v>
      </c>
      <c r="J46" s="83">
        <v>0</v>
      </c>
      <c r="K46" s="12"/>
      <c r="L46" s="82"/>
      <c r="M46" s="322"/>
      <c r="N46" s="22" t="s">
        <v>89</v>
      </c>
      <c r="O46" s="76">
        <v>7451.1325786127209</v>
      </c>
      <c r="P46" s="76">
        <v>9928.1372337467874</v>
      </c>
      <c r="Q46" s="76">
        <v>12826.321587697515</v>
      </c>
      <c r="R46" s="76">
        <v>12868.249114684031</v>
      </c>
      <c r="S46" s="76">
        <v>9280.6594015209612</v>
      </c>
      <c r="T46" s="76">
        <v>11031.993095693209</v>
      </c>
      <c r="U46" s="422">
        <v>12278.144957858785</v>
      </c>
    </row>
    <row r="47" spans="1:21" ht="13.95" customHeight="1" x14ac:dyDescent="0.3">
      <c r="A47" s="332"/>
      <c r="B47" s="322" t="s">
        <v>19</v>
      </c>
      <c r="C47" s="22" t="s">
        <v>88</v>
      </c>
      <c r="D47" s="251">
        <v>100</v>
      </c>
      <c r="E47" s="251">
        <v>100</v>
      </c>
      <c r="F47" s="251">
        <v>100</v>
      </c>
      <c r="G47" s="251">
        <v>100</v>
      </c>
      <c r="H47" s="251">
        <v>100</v>
      </c>
      <c r="I47" s="49">
        <v>100</v>
      </c>
      <c r="J47" s="83">
        <v>100</v>
      </c>
      <c r="K47" s="12"/>
      <c r="L47" s="82"/>
      <c r="M47" s="322" t="s">
        <v>19</v>
      </c>
      <c r="N47" s="22" t="s">
        <v>88</v>
      </c>
      <c r="O47" s="76">
        <v>4079658</v>
      </c>
      <c r="P47" s="76">
        <v>4382329</v>
      </c>
      <c r="Q47" s="76">
        <v>4621816</v>
      </c>
      <c r="R47" s="76">
        <v>4851253</v>
      </c>
      <c r="S47" s="76">
        <v>5035282</v>
      </c>
      <c r="T47" s="76">
        <v>5315564</v>
      </c>
      <c r="U47" s="422">
        <v>5989928</v>
      </c>
    </row>
    <row r="48" spans="1:21" ht="13.95" customHeight="1" x14ac:dyDescent="0.3">
      <c r="A48" s="332"/>
      <c r="B48" s="322"/>
      <c r="C48" s="22" t="s">
        <v>89</v>
      </c>
      <c r="D48" s="251">
        <v>0</v>
      </c>
      <c r="E48" s="251">
        <v>0</v>
      </c>
      <c r="F48" s="251">
        <v>0</v>
      </c>
      <c r="G48" s="251">
        <v>0</v>
      </c>
      <c r="H48" s="251">
        <v>0</v>
      </c>
      <c r="I48" s="49">
        <v>0</v>
      </c>
      <c r="J48" s="83">
        <v>0</v>
      </c>
      <c r="K48" s="12"/>
      <c r="L48" s="82"/>
      <c r="M48" s="322"/>
      <c r="N48" s="22" t="s">
        <v>89</v>
      </c>
      <c r="O48" s="76">
        <v>33835.790014702674</v>
      </c>
      <c r="P48" s="76">
        <v>40342.734177348757</v>
      </c>
      <c r="Q48" s="76">
        <v>120145.57618522798</v>
      </c>
      <c r="R48" s="76">
        <v>83400.725120252609</v>
      </c>
      <c r="S48" s="76">
        <v>52409.008000120295</v>
      </c>
      <c r="T48" s="76">
        <v>54654.71686321681</v>
      </c>
      <c r="U48" s="422">
        <v>73004.448369480378</v>
      </c>
    </row>
    <row r="49" spans="1:21" ht="13.95" customHeight="1" x14ac:dyDescent="0.3">
      <c r="A49" s="332"/>
      <c r="B49" s="322" t="s">
        <v>36</v>
      </c>
      <c r="C49" s="22" t="s">
        <v>88</v>
      </c>
      <c r="D49" s="251">
        <v>100</v>
      </c>
      <c r="E49" s="591" t="s">
        <v>165</v>
      </c>
      <c r="F49" s="591" t="s">
        <v>165</v>
      </c>
      <c r="G49" s="251">
        <v>100</v>
      </c>
      <c r="H49" s="251">
        <v>100</v>
      </c>
      <c r="I49" s="49">
        <v>100</v>
      </c>
      <c r="J49" s="83">
        <v>100</v>
      </c>
      <c r="K49" s="12"/>
      <c r="L49" s="82"/>
      <c r="M49" s="322" t="s">
        <v>36</v>
      </c>
      <c r="N49" s="22" t="s">
        <v>88</v>
      </c>
      <c r="O49" s="76">
        <v>2970</v>
      </c>
      <c r="P49" s="502" t="s">
        <v>165</v>
      </c>
      <c r="Q49" s="502" t="s">
        <v>165</v>
      </c>
      <c r="R49" s="76">
        <v>9508</v>
      </c>
      <c r="S49" s="76">
        <v>646</v>
      </c>
      <c r="T49" s="76">
        <v>3883</v>
      </c>
      <c r="U49" s="511" t="s">
        <v>165</v>
      </c>
    </row>
    <row r="50" spans="1:21" ht="13.95" customHeight="1" x14ac:dyDescent="0.3">
      <c r="A50" s="332"/>
      <c r="B50" s="322"/>
      <c r="C50" s="22" t="s">
        <v>89</v>
      </c>
      <c r="D50" s="251">
        <v>0</v>
      </c>
      <c r="E50" s="591" t="s">
        <v>165</v>
      </c>
      <c r="F50" s="591" t="s">
        <v>165</v>
      </c>
      <c r="G50" s="251">
        <v>0</v>
      </c>
      <c r="H50" s="251">
        <v>0</v>
      </c>
      <c r="I50" s="49">
        <v>0</v>
      </c>
      <c r="J50" s="83">
        <v>0</v>
      </c>
      <c r="K50" s="12"/>
      <c r="L50" s="82"/>
      <c r="M50" s="322"/>
      <c r="N50" s="22" t="s">
        <v>89</v>
      </c>
      <c r="O50" s="76">
        <v>798.37710388011499</v>
      </c>
      <c r="P50" s="502" t="s">
        <v>165</v>
      </c>
      <c r="Q50" s="502" t="s">
        <v>165</v>
      </c>
      <c r="R50" s="76">
        <v>1818.5948877068568</v>
      </c>
      <c r="S50" s="76">
        <v>339.77934016064012</v>
      </c>
      <c r="T50" s="76">
        <v>771.33864869083493</v>
      </c>
      <c r="U50" s="511" t="s">
        <v>165</v>
      </c>
    </row>
    <row r="51" spans="1:21" ht="13.95" customHeight="1" x14ac:dyDescent="0.3">
      <c r="A51" s="332"/>
      <c r="B51" s="322" t="s">
        <v>6</v>
      </c>
      <c r="C51" s="22" t="s">
        <v>88</v>
      </c>
      <c r="D51" s="251">
        <v>100</v>
      </c>
      <c r="E51" s="251">
        <v>100</v>
      </c>
      <c r="F51" s="251">
        <v>100</v>
      </c>
      <c r="G51" s="251">
        <v>100</v>
      </c>
      <c r="H51" s="251">
        <v>100</v>
      </c>
      <c r="I51" s="49">
        <v>100</v>
      </c>
      <c r="J51" s="83">
        <v>100</v>
      </c>
      <c r="K51" s="12"/>
      <c r="L51" s="82"/>
      <c r="M51" s="322" t="s">
        <v>6</v>
      </c>
      <c r="N51" s="22" t="s">
        <v>88</v>
      </c>
      <c r="O51" s="76">
        <v>4337066</v>
      </c>
      <c r="P51" s="76">
        <v>4685490</v>
      </c>
      <c r="Q51" s="76">
        <v>4966890</v>
      </c>
      <c r="R51" s="76">
        <v>5273828</v>
      </c>
      <c r="S51" s="76">
        <v>5454914</v>
      </c>
      <c r="T51" s="76">
        <v>5794096</v>
      </c>
      <c r="U51" s="422">
        <f>+'47'!U61</f>
        <v>6578241</v>
      </c>
    </row>
    <row r="52" spans="1:21" ht="13.95" customHeight="1" x14ac:dyDescent="0.3">
      <c r="A52" s="332"/>
      <c r="B52" s="322"/>
      <c r="C52" s="22" t="s">
        <v>89</v>
      </c>
      <c r="D52" s="251">
        <v>0</v>
      </c>
      <c r="E52" s="251">
        <v>0</v>
      </c>
      <c r="F52" s="251">
        <v>0</v>
      </c>
      <c r="G52" s="251">
        <v>0</v>
      </c>
      <c r="H52" s="251">
        <v>0</v>
      </c>
      <c r="I52" s="49">
        <v>0</v>
      </c>
      <c r="J52" s="83">
        <v>0</v>
      </c>
      <c r="K52" s="12"/>
      <c r="L52" s="82"/>
      <c r="M52" s="322"/>
      <c r="N52" s="22" t="s">
        <v>89</v>
      </c>
      <c r="O52" s="76">
        <v>34213.849086036731</v>
      </c>
      <c r="P52" s="76">
        <v>42472.320430088323</v>
      </c>
      <c r="Q52" s="76">
        <v>123292.29209987736</v>
      </c>
      <c r="R52" s="76">
        <v>89324.707377496437</v>
      </c>
      <c r="S52" s="76">
        <v>54885.605918875794</v>
      </c>
      <c r="T52" s="76">
        <v>57690.32752243556</v>
      </c>
      <c r="U52" s="422">
        <f>+'47'!U62</f>
        <v>75767.706649107306</v>
      </c>
    </row>
    <row r="53" spans="1:21" x14ac:dyDescent="0.3">
      <c r="A53" s="106"/>
      <c r="B53" s="58"/>
      <c r="C53" s="58"/>
      <c r="D53" s="261"/>
      <c r="E53" s="261"/>
      <c r="F53" s="261"/>
      <c r="G53" s="261"/>
      <c r="H53" s="11"/>
      <c r="I53" s="11"/>
      <c r="J53" s="303"/>
      <c r="K53" s="160"/>
      <c r="L53" s="106"/>
      <c r="M53" s="58"/>
      <c r="N53" s="58"/>
      <c r="O53" s="262"/>
      <c r="P53" s="262"/>
      <c r="Q53" s="262"/>
      <c r="R53" s="262"/>
      <c r="S53" s="174"/>
      <c r="T53" s="174"/>
      <c r="U53" s="4"/>
    </row>
    <row r="54" spans="1:21" ht="14.25" customHeight="1" x14ac:dyDescent="0.3">
      <c r="A54" s="650" t="s">
        <v>115</v>
      </c>
      <c r="B54" s="650"/>
      <c r="C54" s="650"/>
      <c r="D54" s="650"/>
      <c r="E54" s="650"/>
      <c r="F54" s="650"/>
      <c r="G54" s="650"/>
      <c r="H54" s="650"/>
      <c r="I54" s="650"/>
      <c r="J54" s="650"/>
      <c r="K54" s="22"/>
      <c r="L54" s="650" t="s">
        <v>115</v>
      </c>
      <c r="M54" s="650"/>
      <c r="N54" s="650"/>
      <c r="O54" s="650"/>
      <c r="P54" s="650"/>
      <c r="Q54" s="650"/>
      <c r="R54" s="650"/>
      <c r="S54" s="650"/>
      <c r="T54" s="650"/>
      <c r="U54" s="650"/>
    </row>
    <row r="55" spans="1:21" ht="13.2" customHeight="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3.2"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ht="13.95"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30"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ht="13.95"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54.75"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s="276" customFormat="1" ht="64.5" customHeight="1" x14ac:dyDescent="0.3">
      <c r="A61" s="647" t="s">
        <v>440</v>
      </c>
      <c r="B61" s="647"/>
      <c r="C61" s="647"/>
      <c r="D61" s="647"/>
      <c r="E61" s="647"/>
      <c r="F61" s="647"/>
      <c r="G61" s="647"/>
      <c r="H61" s="647"/>
      <c r="I61" s="647"/>
      <c r="J61" s="647"/>
      <c r="K61" s="22"/>
      <c r="L61" s="647" t="s">
        <v>440</v>
      </c>
      <c r="M61" s="647"/>
      <c r="N61" s="647"/>
      <c r="O61" s="647"/>
      <c r="P61" s="647"/>
      <c r="Q61" s="647"/>
      <c r="R61" s="647"/>
      <c r="S61" s="647"/>
      <c r="T61" s="647"/>
      <c r="U61" s="647"/>
    </row>
    <row r="62" spans="1:21" x14ac:dyDescent="0.3">
      <c r="A62" s="637" t="s">
        <v>441</v>
      </c>
      <c r="B62" s="637"/>
      <c r="C62" s="637"/>
      <c r="D62" s="637"/>
      <c r="E62" s="637"/>
      <c r="F62" s="637"/>
      <c r="G62" s="637"/>
      <c r="H62" s="637"/>
      <c r="I62" s="637"/>
      <c r="J62" s="637"/>
      <c r="K62" s="242"/>
      <c r="L62" s="637" t="s">
        <v>441</v>
      </c>
      <c r="M62" s="637"/>
      <c r="N62" s="637"/>
      <c r="O62" s="637"/>
      <c r="P62" s="637"/>
      <c r="Q62" s="637"/>
      <c r="R62" s="637"/>
      <c r="S62" s="637"/>
      <c r="T62" s="637"/>
      <c r="U62" s="637"/>
    </row>
    <row r="64" spans="1:21" x14ac:dyDescent="0.3">
      <c r="B64" s="34"/>
      <c r="C64" s="34"/>
      <c r="D64" s="34"/>
    </row>
    <row r="65" spans="2:8" x14ac:dyDescent="0.3">
      <c r="B65" s="34"/>
      <c r="C65" s="34"/>
      <c r="D65" s="34"/>
    </row>
    <row r="69" spans="2:8" x14ac:dyDescent="0.3">
      <c r="B69" s="34"/>
      <c r="C69" s="34"/>
      <c r="D69" s="34"/>
      <c r="E69" s="34"/>
      <c r="F69" s="34"/>
      <c r="G69" s="34"/>
      <c r="H69" s="34"/>
    </row>
    <row r="70" spans="2:8" x14ac:dyDescent="0.3">
      <c r="B70" s="34"/>
      <c r="C70" s="34"/>
      <c r="D70" s="34"/>
      <c r="E70" s="34"/>
      <c r="F70" s="34"/>
      <c r="G70" s="34"/>
      <c r="H70" s="34"/>
    </row>
    <row r="74" spans="2:8" x14ac:dyDescent="0.3">
      <c r="B74" s="34"/>
      <c r="C74" s="34"/>
      <c r="D74" s="34"/>
      <c r="E74" s="34"/>
      <c r="F74" s="34"/>
      <c r="G74" s="34"/>
      <c r="H74" s="34"/>
    </row>
    <row r="75" spans="2:8" x14ac:dyDescent="0.3">
      <c r="B75" s="34"/>
      <c r="C75" s="34"/>
      <c r="D75" s="34"/>
      <c r="E75" s="34"/>
      <c r="F75" s="34"/>
      <c r="G75" s="34"/>
      <c r="H75" s="34"/>
    </row>
  </sheetData>
  <mergeCells count="24">
    <mergeCell ref="A60:J60"/>
    <mergeCell ref="A61:J61"/>
    <mergeCell ref="A62:J62"/>
    <mergeCell ref="L61:U61"/>
    <mergeCell ref="L62:U62"/>
    <mergeCell ref="L60:U60"/>
    <mergeCell ref="A58:J58"/>
    <mergeCell ref="A59:J59"/>
    <mergeCell ref="L58:U58"/>
    <mergeCell ref="L59:U59"/>
    <mergeCell ref="L54:U54"/>
    <mergeCell ref="A54:J54"/>
    <mergeCell ref="A55:J55"/>
    <mergeCell ref="L55:U55"/>
    <mergeCell ref="L56:U56"/>
    <mergeCell ref="L57:U57"/>
    <mergeCell ref="A56:J56"/>
    <mergeCell ref="A57:J57"/>
    <mergeCell ref="L5:S5"/>
    <mergeCell ref="A3:J3"/>
    <mergeCell ref="A4:J4"/>
    <mergeCell ref="A5:J5"/>
    <mergeCell ref="L3:U3"/>
    <mergeCell ref="L4:U4"/>
  </mergeCells>
  <phoneticPr fontId="2" type="noConversion"/>
  <conditionalFormatting sqref="O64:O69">
    <cfRule type="cellIs" dxfId="54" priority="4" operator="greaterThan">
      <formula>1.96</formula>
    </cfRule>
  </conditionalFormatting>
  <conditionalFormatting sqref="N73:N75">
    <cfRule type="cellIs" dxfId="53" priority="3" operator="greaterThan">
      <formula>1.96</formula>
    </cfRule>
  </conditionalFormatting>
  <conditionalFormatting sqref="C61">
    <cfRule type="cellIs" dxfId="52" priority="2" operator="greaterThan">
      <formula>1.96</formula>
    </cfRule>
  </conditionalFormatting>
  <conditionalFormatting sqref="N61">
    <cfRule type="cellIs" dxfId="51" priority="1" operator="greaterThan">
      <formula>1.96</formula>
    </cfRule>
  </conditionalFormatting>
  <hyperlinks>
    <hyperlink ref="A1" location="Indice!A1" display="Indice" xr:uid="{7BDE308D-C5DA-481D-A794-ACD2CB7249F7}"/>
  </hyperlinks>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dimension ref="A1:I23"/>
  <sheetViews>
    <sheetView workbookViewId="0">
      <selection activeCell="B1" sqref="B1"/>
    </sheetView>
  </sheetViews>
  <sheetFormatPr baseColWidth="10" defaultColWidth="11.5546875" defaultRowHeight="13.8" x14ac:dyDescent="0.3"/>
  <cols>
    <col min="1" max="1" width="21.441406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8" t="s">
        <v>257</v>
      </c>
    </row>
    <row r="2" spans="1:9" x14ac:dyDescent="0.3">
      <c r="A2" s="314"/>
      <c r="B2" s="10"/>
      <c r="C2" s="10"/>
      <c r="D2" s="10"/>
    </row>
    <row r="3" spans="1:9" ht="12.75" customHeight="1" x14ac:dyDescent="0.3">
      <c r="A3" s="649" t="s">
        <v>171</v>
      </c>
      <c r="B3" s="649"/>
      <c r="C3" s="649"/>
      <c r="D3" s="649"/>
      <c r="E3" s="649"/>
      <c r="F3" s="649"/>
      <c r="G3" s="649"/>
      <c r="H3" s="649"/>
      <c r="I3" s="649"/>
    </row>
    <row r="4" spans="1:9" ht="12.75" customHeight="1" x14ac:dyDescent="0.3">
      <c r="A4" s="649" t="s">
        <v>243</v>
      </c>
      <c r="B4" s="649"/>
      <c r="C4" s="649"/>
      <c r="D4" s="649"/>
      <c r="E4" s="649"/>
      <c r="F4" s="649"/>
      <c r="G4" s="649"/>
      <c r="H4" s="649"/>
      <c r="I4" s="649"/>
    </row>
    <row r="5" spans="1:9" ht="12.75" customHeight="1" x14ac:dyDescent="0.3">
      <c r="A5" s="642" t="s">
        <v>61</v>
      </c>
      <c r="B5" s="642"/>
      <c r="C5" s="642"/>
      <c r="D5" s="642"/>
      <c r="E5" s="642"/>
      <c r="F5" s="642"/>
      <c r="G5" s="642"/>
      <c r="H5" s="642"/>
      <c r="I5" s="642"/>
    </row>
    <row r="6" spans="1:9" ht="12.75" customHeight="1" x14ac:dyDescent="0.3">
      <c r="A6" s="42"/>
      <c r="B6" s="73"/>
      <c r="C6" s="42"/>
      <c r="D6" s="42"/>
      <c r="E6" s="42"/>
    </row>
    <row r="7" spans="1:9" ht="12.75" customHeight="1" x14ac:dyDescent="0.3">
      <c r="A7" s="365"/>
      <c r="B7" s="75"/>
      <c r="C7" s="75">
        <v>2006</v>
      </c>
      <c r="D7" s="98">
        <v>2009</v>
      </c>
      <c r="E7" s="98">
        <v>2011</v>
      </c>
      <c r="F7" s="98">
        <v>2013</v>
      </c>
      <c r="G7" s="98">
        <v>2015</v>
      </c>
      <c r="H7" s="98">
        <v>2017</v>
      </c>
      <c r="I7" s="411">
        <v>2020</v>
      </c>
    </row>
    <row r="8" spans="1:9" ht="12.75" customHeight="1" x14ac:dyDescent="0.3">
      <c r="A8" s="82"/>
      <c r="B8" s="322"/>
      <c r="C8" s="322"/>
      <c r="D8" s="322"/>
      <c r="E8" s="322"/>
      <c r="F8" s="322"/>
      <c r="G8" s="322"/>
      <c r="H8" s="475"/>
      <c r="I8" s="104"/>
    </row>
    <row r="9" spans="1:9" ht="12.75" customHeight="1" x14ac:dyDescent="0.3">
      <c r="A9" s="332" t="s">
        <v>30</v>
      </c>
      <c r="B9" s="22" t="s">
        <v>88</v>
      </c>
      <c r="C9" s="59">
        <v>12.580894438424167</v>
      </c>
      <c r="D9" s="59">
        <v>9.8791672232160543</v>
      </c>
      <c r="E9" s="59">
        <v>8.1000760862058492</v>
      </c>
      <c r="F9" s="59">
        <v>4.5122457011005714</v>
      </c>
      <c r="G9" s="59">
        <v>3.5362781495941715</v>
      </c>
      <c r="H9" s="59">
        <v>2.3209704607950461</v>
      </c>
      <c r="I9" s="83">
        <v>4.2556398368256358</v>
      </c>
    </row>
    <row r="10" spans="1:9" ht="12.75" customHeight="1" x14ac:dyDescent="0.3">
      <c r="A10" s="332"/>
      <c r="B10" s="22" t="s">
        <v>89</v>
      </c>
      <c r="C10" s="59">
        <v>0.26339552443911862</v>
      </c>
      <c r="D10" s="59">
        <v>0.24119966588456784</v>
      </c>
      <c r="E10" s="59">
        <v>0.26199497056601045</v>
      </c>
      <c r="F10" s="59">
        <v>0.14966016430338017</v>
      </c>
      <c r="G10" s="59">
        <v>0.11185419652719798</v>
      </c>
      <c r="H10" s="59">
        <v>8.8946816586530225E-2</v>
      </c>
      <c r="I10" s="83">
        <v>0.12529682051517246</v>
      </c>
    </row>
    <row r="11" spans="1:9" ht="12.75" customHeight="1" x14ac:dyDescent="0.3">
      <c r="A11" s="332" t="s">
        <v>28</v>
      </c>
      <c r="B11" s="22" t="s">
        <v>88</v>
      </c>
      <c r="C11" s="59">
        <v>3.5931674720013742</v>
      </c>
      <c r="D11" s="59">
        <v>2.9289728433340607</v>
      </c>
      <c r="E11" s="59">
        <v>2.1298062217104214</v>
      </c>
      <c r="F11" s="59">
        <v>1.2144540471696699</v>
      </c>
      <c r="G11" s="59">
        <v>0.94834156745339371</v>
      </c>
      <c r="H11" s="59">
        <v>0.66402467687579259</v>
      </c>
      <c r="I11" s="83">
        <v>1.59190896078705</v>
      </c>
    </row>
    <row r="12" spans="1:9" ht="12.75" customHeight="1" x14ac:dyDescent="0.3">
      <c r="A12" s="332"/>
      <c r="B12" s="22" t="s">
        <v>89</v>
      </c>
      <c r="C12" s="59">
        <v>8.8868122635278324E-2</v>
      </c>
      <c r="D12" s="59">
        <v>8.9720078073518547E-2</v>
      </c>
      <c r="E12" s="59">
        <v>8.9424306963066802E-2</v>
      </c>
      <c r="F12" s="59">
        <v>4.7120954754750401E-2</v>
      </c>
      <c r="G12" s="59">
        <v>4.1054298740554517E-2</v>
      </c>
      <c r="H12" s="59">
        <v>3.3270878309955648E-2</v>
      </c>
      <c r="I12" s="83">
        <v>5.5078308568347098E-2</v>
      </c>
    </row>
    <row r="13" spans="1:9" ht="12.75" customHeight="1" x14ac:dyDescent="0.3">
      <c r="A13" s="332" t="s">
        <v>29</v>
      </c>
      <c r="B13" s="22" t="s">
        <v>88</v>
      </c>
      <c r="C13" s="59">
        <v>1.6172153270225094</v>
      </c>
      <c r="D13" s="59">
        <v>1.4282040803504297</v>
      </c>
      <c r="E13" s="59">
        <v>0.92661641901233915</v>
      </c>
      <c r="F13" s="59">
        <v>0.54801763870943265</v>
      </c>
      <c r="G13" s="59">
        <v>0.43950339114079628</v>
      </c>
      <c r="H13" s="59">
        <v>0.34414094669902601</v>
      </c>
      <c r="I13" s="83">
        <v>0.99503158459666552</v>
      </c>
    </row>
    <row r="14" spans="1:9" ht="12.75" customHeight="1" x14ac:dyDescent="0.3">
      <c r="A14" s="332"/>
      <c r="B14" s="22" t="s">
        <v>89</v>
      </c>
      <c r="C14" s="59">
        <v>5.1083777638899423E-2</v>
      </c>
      <c r="D14" s="59">
        <v>5.5842729213801519E-2</v>
      </c>
      <c r="E14" s="59">
        <v>4.6781218762849096E-2</v>
      </c>
      <c r="F14" s="59">
        <v>2.6778186095452364E-2</v>
      </c>
      <c r="G14" s="59">
        <v>2.5095861462034422E-2</v>
      </c>
      <c r="H14" s="59">
        <v>2.2781279711638007E-2</v>
      </c>
      <c r="I14" s="83">
        <v>4.0392096417683945E-2</v>
      </c>
    </row>
    <row r="15" spans="1:9" ht="12.75" customHeight="1" x14ac:dyDescent="0.3">
      <c r="A15" s="333"/>
      <c r="B15" s="43"/>
      <c r="C15" s="43"/>
      <c r="D15" s="11"/>
      <c r="E15" s="11"/>
      <c r="F15" s="11"/>
      <c r="G15" s="11"/>
      <c r="H15" s="11"/>
      <c r="I15" s="107"/>
    </row>
    <row r="16" spans="1:9" ht="12.75" customHeight="1" x14ac:dyDescent="0.3">
      <c r="A16" s="650" t="s">
        <v>45</v>
      </c>
      <c r="B16" s="650"/>
      <c r="C16" s="650"/>
      <c r="D16" s="650"/>
      <c r="E16" s="650"/>
      <c r="F16" s="650"/>
      <c r="G16" s="650"/>
      <c r="H16" s="650"/>
      <c r="I16" s="650"/>
    </row>
    <row r="17" spans="1:9" ht="12.75" customHeight="1" x14ac:dyDescent="0.3">
      <c r="A17" s="642" t="s">
        <v>136</v>
      </c>
      <c r="B17" s="642"/>
      <c r="C17" s="642"/>
      <c r="D17" s="642"/>
      <c r="E17" s="642"/>
      <c r="F17" s="642"/>
      <c r="G17" s="642"/>
      <c r="H17" s="642"/>
      <c r="I17" s="642"/>
    </row>
    <row r="18" spans="1:9" x14ac:dyDescent="0.3">
      <c r="A18" s="642" t="s">
        <v>47</v>
      </c>
      <c r="B18" s="642"/>
      <c r="C18" s="642"/>
      <c r="D18" s="642"/>
      <c r="E18" s="642"/>
      <c r="F18" s="642"/>
      <c r="G18" s="642"/>
      <c r="H18" s="642"/>
      <c r="I18" s="642"/>
    </row>
    <row r="19" spans="1:9" ht="28.2" customHeight="1" x14ac:dyDescent="0.3">
      <c r="A19" s="642" t="s">
        <v>48</v>
      </c>
      <c r="B19" s="642"/>
      <c r="C19" s="642"/>
      <c r="D19" s="642"/>
      <c r="E19" s="642"/>
      <c r="F19" s="642"/>
      <c r="G19" s="642"/>
      <c r="H19" s="642"/>
      <c r="I19" s="642"/>
    </row>
    <row r="20" spans="1:9" x14ac:dyDescent="0.3">
      <c r="A20" s="642" t="s">
        <v>49</v>
      </c>
      <c r="B20" s="642"/>
      <c r="C20" s="642"/>
      <c r="D20" s="642"/>
      <c r="E20" s="642"/>
      <c r="F20" s="642"/>
      <c r="G20" s="642"/>
      <c r="H20" s="642"/>
      <c r="I20" s="642"/>
    </row>
    <row r="21" spans="1:9" ht="67.5" customHeight="1" x14ac:dyDescent="0.3">
      <c r="A21" s="637" t="s">
        <v>435</v>
      </c>
      <c r="B21" s="637"/>
      <c r="C21" s="637"/>
      <c r="D21" s="637"/>
      <c r="E21" s="637"/>
      <c r="F21" s="637"/>
      <c r="G21" s="637"/>
      <c r="H21" s="637"/>
      <c r="I21" s="637"/>
    </row>
    <row r="22" spans="1:9" ht="78" customHeight="1" x14ac:dyDescent="0.3">
      <c r="A22" s="647" t="s">
        <v>440</v>
      </c>
      <c r="B22" s="647"/>
      <c r="C22" s="647"/>
      <c r="D22" s="647"/>
      <c r="E22" s="647"/>
      <c r="F22" s="647"/>
      <c r="G22" s="647"/>
      <c r="H22" s="647"/>
      <c r="I22" s="647"/>
    </row>
    <row r="23" spans="1:9" x14ac:dyDescent="0.3">
      <c r="A23" s="638" t="s">
        <v>441</v>
      </c>
      <c r="B23" s="638"/>
      <c r="C23" s="638"/>
      <c r="D23" s="638"/>
      <c r="E23" s="638"/>
      <c r="F23" s="638"/>
      <c r="G23" s="638"/>
      <c r="H23" s="638"/>
      <c r="I23" s="638"/>
    </row>
  </sheetData>
  <mergeCells count="11">
    <mergeCell ref="A23:I23"/>
    <mergeCell ref="A3:I3"/>
    <mergeCell ref="A4:I4"/>
    <mergeCell ref="A5:I5"/>
    <mergeCell ref="A19:I19"/>
    <mergeCell ref="A20:I20"/>
    <mergeCell ref="A22:I22"/>
    <mergeCell ref="A21:I21"/>
    <mergeCell ref="A16:I16"/>
    <mergeCell ref="A17:I17"/>
    <mergeCell ref="A18:I18"/>
  </mergeCells>
  <conditionalFormatting sqref="B25:B27">
    <cfRule type="cellIs" dxfId="139" priority="1" operator="greaterThan">
      <formula>1.96</formula>
    </cfRule>
  </conditionalFormatting>
  <hyperlinks>
    <hyperlink ref="A1" location="Indice!A1" display="Indice" xr:uid="{C7730819-4A32-4E05-8052-CDB2E1A88889}"/>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49"/>
  <dimension ref="A1:U75"/>
  <sheetViews>
    <sheetView zoomScale="90" zoomScaleNormal="90" workbookViewId="0">
      <selection activeCell="L61" sqref="L61:U61"/>
    </sheetView>
  </sheetViews>
  <sheetFormatPr baseColWidth="10" defaultColWidth="11.5546875" defaultRowHeight="13.8" x14ac:dyDescent="0.3"/>
  <cols>
    <col min="1" max="1" width="17.88671875" style="9" customWidth="1"/>
    <col min="2" max="2" width="23.88671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23"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D2" s="10"/>
    </row>
    <row r="3" spans="1:21" ht="13.95" customHeight="1" x14ac:dyDescent="0.3">
      <c r="A3" s="649" t="s">
        <v>465</v>
      </c>
      <c r="B3" s="649"/>
      <c r="C3" s="649"/>
      <c r="D3" s="649"/>
      <c r="E3" s="649"/>
      <c r="F3" s="649"/>
      <c r="G3" s="649"/>
      <c r="H3" s="649"/>
      <c r="I3" s="649"/>
      <c r="J3" s="649"/>
      <c r="K3" s="133"/>
      <c r="L3" s="649" t="s">
        <v>466</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x14ac:dyDescent="0.3">
      <c r="A5" s="642" t="s">
        <v>467</v>
      </c>
      <c r="B5" s="642"/>
      <c r="C5" s="642"/>
      <c r="D5" s="642"/>
      <c r="E5" s="642"/>
      <c r="F5" s="642"/>
      <c r="G5" s="642"/>
      <c r="H5" s="642"/>
      <c r="I5" s="642"/>
      <c r="J5" s="642"/>
      <c r="K5" s="134"/>
      <c r="L5" s="642" t="s">
        <v>2</v>
      </c>
      <c r="M5" s="642"/>
      <c r="N5" s="642"/>
      <c r="O5" s="642"/>
      <c r="P5" s="642"/>
      <c r="Q5" s="642"/>
      <c r="R5" s="642"/>
      <c r="S5" s="642"/>
      <c r="T5" s="642"/>
      <c r="U5" s="642"/>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x14ac:dyDescent="0.3">
      <c r="A8" s="82"/>
      <c r="B8" s="322"/>
      <c r="C8" s="322"/>
      <c r="D8" s="322"/>
      <c r="E8" s="322"/>
      <c r="F8" s="322"/>
      <c r="G8" s="322"/>
      <c r="H8" s="12"/>
      <c r="I8" s="12"/>
      <c r="J8" s="3"/>
      <c r="K8" s="12"/>
      <c r="L8" s="82"/>
      <c r="M8" s="322"/>
      <c r="N8" s="322"/>
      <c r="O8" s="322"/>
      <c r="P8" s="322"/>
      <c r="Q8" s="322"/>
      <c r="R8" s="322"/>
      <c r="S8" s="12"/>
      <c r="T8" s="12"/>
      <c r="U8" s="3"/>
    </row>
    <row r="9" spans="1:21" x14ac:dyDescent="0.3">
      <c r="A9" s="332" t="s">
        <v>41</v>
      </c>
      <c r="B9" s="110" t="s">
        <v>58</v>
      </c>
      <c r="C9" s="22" t="s">
        <v>88</v>
      </c>
      <c r="D9" s="49">
        <v>11.125851275747973</v>
      </c>
      <c r="E9" s="49">
        <v>8.945301045573709</v>
      </c>
      <c r="F9" s="49">
        <v>7.2281288871075171</v>
      </c>
      <c r="G9" s="49">
        <v>3.918195673538051</v>
      </c>
      <c r="H9" s="49">
        <v>3.1799101438742761</v>
      </c>
      <c r="I9" s="49">
        <v>2.092759224102231</v>
      </c>
      <c r="J9" s="83">
        <v>3.6172552178882684</v>
      </c>
      <c r="K9" s="12"/>
      <c r="L9" s="332" t="s">
        <v>41</v>
      </c>
      <c r="M9" s="110" t="s">
        <v>58</v>
      </c>
      <c r="N9" s="22" t="s">
        <v>88</v>
      </c>
      <c r="O9" s="382">
        <v>474852</v>
      </c>
      <c r="P9" s="382">
        <v>408777</v>
      </c>
      <c r="Q9" s="382">
        <v>348775</v>
      </c>
      <c r="R9" s="382">
        <v>199189</v>
      </c>
      <c r="S9" s="382">
        <v>166795</v>
      </c>
      <c r="T9" s="382">
        <v>113805</v>
      </c>
      <c r="U9" s="383">
        <v>216241</v>
      </c>
    </row>
    <row r="10" spans="1:21" x14ac:dyDescent="0.3">
      <c r="A10" s="332"/>
      <c r="B10" s="110"/>
      <c r="C10" s="22" t="s">
        <v>89</v>
      </c>
      <c r="D10" s="49">
        <v>0.22430237756533641</v>
      </c>
      <c r="E10" s="49">
        <v>0.20368971878316938</v>
      </c>
      <c r="F10" s="49">
        <v>0.21522687000267868</v>
      </c>
      <c r="G10" s="49">
        <v>0.12116292786854238</v>
      </c>
      <c r="H10" s="49">
        <v>0.1046647483957516</v>
      </c>
      <c r="I10" s="49">
        <v>7.8889347747981911E-2</v>
      </c>
      <c r="J10" s="83">
        <v>0.10038250383869862</v>
      </c>
      <c r="K10" s="12"/>
      <c r="L10" s="332"/>
      <c r="M10" s="110"/>
      <c r="N10" s="22" t="s">
        <v>89</v>
      </c>
      <c r="O10" s="382">
        <v>9774.8744126024048</v>
      </c>
      <c r="P10" s="382">
        <v>9690.5664517191035</v>
      </c>
      <c r="Q10" s="382">
        <v>12942.24167733142</v>
      </c>
      <c r="R10" s="382">
        <v>5956.6353271171793</v>
      </c>
      <c r="S10" s="382">
        <v>5703.9929546748699</v>
      </c>
      <c r="T10" s="382">
        <v>4444.8389302565884</v>
      </c>
      <c r="U10" s="383">
        <v>5935.1507102002952</v>
      </c>
    </row>
    <row r="11" spans="1:21" x14ac:dyDescent="0.3">
      <c r="A11" s="332"/>
      <c r="B11" s="110" t="s">
        <v>59</v>
      </c>
      <c r="C11" s="22" t="s">
        <v>88</v>
      </c>
      <c r="D11" s="49">
        <v>4.6530333192576059</v>
      </c>
      <c r="E11" s="49">
        <v>7.3684210526315779</v>
      </c>
      <c r="F11" s="49">
        <v>8.8917251648585403</v>
      </c>
      <c r="G11" s="49">
        <v>3.6409910143873683</v>
      </c>
      <c r="H11" s="49">
        <v>3.5927480399276281</v>
      </c>
      <c r="I11" s="49">
        <v>4.6915233288701206</v>
      </c>
      <c r="J11" s="83">
        <v>7.6984849296000855</v>
      </c>
      <c r="K11" s="12"/>
      <c r="L11" s="332"/>
      <c r="M11" s="110" t="s">
        <v>59</v>
      </c>
      <c r="N11" s="22" t="s">
        <v>88</v>
      </c>
      <c r="O11" s="382">
        <v>2314</v>
      </c>
      <c r="P11" s="382">
        <v>4753</v>
      </c>
      <c r="Q11" s="382">
        <v>7524</v>
      </c>
      <c r="R11" s="382">
        <v>4206</v>
      </c>
      <c r="S11" s="382">
        <v>5838</v>
      </c>
      <c r="T11" s="382">
        <v>13665</v>
      </c>
      <c r="U11" s="383">
        <v>33074</v>
      </c>
    </row>
    <row r="12" spans="1:21" x14ac:dyDescent="0.3">
      <c r="A12" s="332"/>
      <c r="B12" s="110"/>
      <c r="C12" s="22" t="s">
        <v>89</v>
      </c>
      <c r="D12" s="49">
        <v>0.98873467929318282</v>
      </c>
      <c r="E12" s="49">
        <v>1.7669234332020518</v>
      </c>
      <c r="F12" s="49">
        <v>1.899789421380272</v>
      </c>
      <c r="G12" s="49">
        <v>0.78618561613217552</v>
      </c>
      <c r="H12" s="49">
        <v>0.66615858636110548</v>
      </c>
      <c r="I12" s="49">
        <v>0.7291369491248515</v>
      </c>
      <c r="J12" s="83">
        <v>0.69006484227751563</v>
      </c>
      <c r="K12" s="12"/>
      <c r="L12" s="332"/>
      <c r="M12" s="110"/>
      <c r="N12" s="22" t="s">
        <v>89</v>
      </c>
      <c r="O12" s="382">
        <v>480.1083872336157</v>
      </c>
      <c r="P12" s="382">
        <v>1188.7042112125228</v>
      </c>
      <c r="Q12" s="382">
        <v>1821.507427861621</v>
      </c>
      <c r="R12" s="382">
        <v>893.41356653332775</v>
      </c>
      <c r="S12" s="382">
        <v>1117.5580465679836</v>
      </c>
      <c r="T12" s="382">
        <v>2187.4054649594436</v>
      </c>
      <c r="U12" s="383">
        <v>2513.5672678494493</v>
      </c>
    </row>
    <row r="13" spans="1:21" x14ac:dyDescent="0.3">
      <c r="A13" s="332"/>
      <c r="B13" s="322" t="s">
        <v>43</v>
      </c>
      <c r="C13" s="22" t="s">
        <v>88</v>
      </c>
      <c r="D13" s="49">
        <v>20.233845517098661</v>
      </c>
      <c r="E13" s="49">
        <v>5.8015416138159814</v>
      </c>
      <c r="F13" s="49">
        <v>7.3370041735348792</v>
      </c>
      <c r="G13" s="49">
        <v>5.6929963279637619</v>
      </c>
      <c r="H13" s="49">
        <v>2.5919484155601746</v>
      </c>
      <c r="I13" s="49">
        <v>0.94304676647630814</v>
      </c>
      <c r="J13" s="83">
        <v>4.2034827852907402</v>
      </c>
      <c r="K13" s="12"/>
      <c r="L13" s="332"/>
      <c r="M13" s="322" t="s">
        <v>43</v>
      </c>
      <c r="N13" s="22" t="s">
        <v>88</v>
      </c>
      <c r="O13" s="382">
        <v>3911</v>
      </c>
      <c r="P13" s="382">
        <v>2973</v>
      </c>
      <c r="Q13" s="382">
        <v>4184</v>
      </c>
      <c r="R13" s="382">
        <v>4248</v>
      </c>
      <c r="S13" s="382">
        <v>1222</v>
      </c>
      <c r="T13" s="382">
        <v>611</v>
      </c>
      <c r="U13" s="383">
        <v>7174</v>
      </c>
    </row>
    <row r="14" spans="1:21" x14ac:dyDescent="0.3">
      <c r="A14" s="332"/>
      <c r="B14" s="322"/>
      <c r="C14" s="22" t="s">
        <v>89</v>
      </c>
      <c r="D14" s="49">
        <v>4.227035446065428</v>
      </c>
      <c r="E14" s="49">
        <v>1.2121605353259151</v>
      </c>
      <c r="F14" s="49">
        <v>1.4812523196740743</v>
      </c>
      <c r="G14" s="49">
        <v>1.1410091313025348</v>
      </c>
      <c r="H14" s="49">
        <v>0.6227058435988112</v>
      </c>
      <c r="I14" s="49">
        <v>0.2705808555268463</v>
      </c>
      <c r="J14" s="83">
        <v>1.0077460138990735</v>
      </c>
      <c r="K14" s="12"/>
      <c r="L14" s="332"/>
      <c r="M14" s="322"/>
      <c r="N14" s="22" t="s">
        <v>89</v>
      </c>
      <c r="O14" s="382">
        <v>934.70801399612026</v>
      </c>
      <c r="P14" s="382">
        <v>609.89452640053537</v>
      </c>
      <c r="Q14" s="382">
        <v>811.95474696014378</v>
      </c>
      <c r="R14" s="382">
        <v>847.77135736835112</v>
      </c>
      <c r="S14" s="382">
        <v>294.85151687594993</v>
      </c>
      <c r="T14" s="382">
        <v>174.13500509662038</v>
      </c>
      <c r="U14" s="383">
        <v>1784.8214643880412</v>
      </c>
    </row>
    <row r="15" spans="1:21" x14ac:dyDescent="0.3">
      <c r="A15" s="332"/>
      <c r="B15" s="322" t="s">
        <v>6</v>
      </c>
      <c r="C15" s="22" t="s">
        <v>88</v>
      </c>
      <c r="D15" s="49">
        <v>11.092222253477351</v>
      </c>
      <c r="E15" s="49">
        <v>8.8892090261637531</v>
      </c>
      <c r="F15" s="49">
        <v>7.2577206259852742</v>
      </c>
      <c r="G15" s="49">
        <v>3.9372349648111391</v>
      </c>
      <c r="H15" s="49">
        <v>3.1871263231647649</v>
      </c>
      <c r="I15" s="49">
        <v>2.2105432840601882</v>
      </c>
      <c r="J15" s="83">
        <f>+'48'!J15</f>
        <v>3.8990010528514398</v>
      </c>
      <c r="K15" s="12"/>
      <c r="L15" s="332"/>
      <c r="M15" s="322" t="s">
        <v>6</v>
      </c>
      <c r="N15" s="22" t="s">
        <v>88</v>
      </c>
      <c r="O15" s="382">
        <v>481077</v>
      </c>
      <c r="P15" s="382">
        <v>416503</v>
      </c>
      <c r="Q15" s="382">
        <v>360483</v>
      </c>
      <c r="R15" s="382">
        <v>207643</v>
      </c>
      <c r="S15" s="382">
        <v>173855</v>
      </c>
      <c r="T15" s="382">
        <v>128081</v>
      </c>
      <c r="U15" s="383">
        <f>+'48'!U15</f>
        <v>256489</v>
      </c>
    </row>
    <row r="16" spans="1:21" x14ac:dyDescent="0.3">
      <c r="A16" s="332"/>
      <c r="B16" s="322"/>
      <c r="C16" s="22" t="s">
        <v>89</v>
      </c>
      <c r="D16" s="49">
        <v>0.22459921973739327</v>
      </c>
      <c r="E16" s="49">
        <v>0.20064221121452863</v>
      </c>
      <c r="F16" s="49">
        <v>0.2116028706727828</v>
      </c>
      <c r="G16" s="49">
        <v>0.11940555867834522</v>
      </c>
      <c r="H16" s="49">
        <v>0.10191661602241223</v>
      </c>
      <c r="I16" s="49">
        <v>8.7973982438092665E-2</v>
      </c>
      <c r="J16" s="83">
        <f>+'48'!J16</f>
        <v>0.10190548027246756</v>
      </c>
      <c r="K16" s="12"/>
      <c r="L16" s="332"/>
      <c r="M16" s="322"/>
      <c r="N16" s="22" t="s">
        <v>89</v>
      </c>
      <c r="O16" s="382">
        <v>9878.7312522964639</v>
      </c>
      <c r="P16" s="382">
        <v>9784.2410410498687</v>
      </c>
      <c r="Q16" s="382">
        <v>13092.270757833739</v>
      </c>
      <c r="R16" s="382">
        <v>6144.9156778901024</v>
      </c>
      <c r="S16" s="382">
        <v>5793.9123036095798</v>
      </c>
      <c r="T16" s="382">
        <v>5278.4621315016157</v>
      </c>
      <c r="U16" s="383">
        <f>+'48'!U16</f>
        <v>6646.3116329297127</v>
      </c>
    </row>
    <row r="17" spans="1:21" ht="13.2" customHeight="1" x14ac:dyDescent="0.3">
      <c r="A17" s="332"/>
      <c r="B17" s="278"/>
      <c r="C17" s="278"/>
      <c r="D17" s="260"/>
      <c r="E17" s="49"/>
      <c r="F17" s="49"/>
      <c r="G17" s="49"/>
      <c r="H17" s="49"/>
      <c r="I17" s="49"/>
      <c r="J17" s="83"/>
      <c r="K17" s="12"/>
      <c r="L17" s="332"/>
      <c r="M17" s="278"/>
      <c r="N17" s="278"/>
      <c r="O17" s="382"/>
      <c r="P17" s="382"/>
      <c r="Q17" s="382"/>
      <c r="R17" s="382"/>
      <c r="S17" s="382"/>
      <c r="T17" s="382"/>
      <c r="U17" s="383"/>
    </row>
    <row r="18" spans="1:21" x14ac:dyDescent="0.3">
      <c r="A18" s="332" t="s">
        <v>42</v>
      </c>
      <c r="B18" s="110" t="s">
        <v>58</v>
      </c>
      <c r="C18" s="22" t="s">
        <v>88</v>
      </c>
      <c r="D18" s="49">
        <v>15.46223224615898</v>
      </c>
      <c r="E18" s="49">
        <v>14.166057587521392</v>
      </c>
      <c r="F18" s="49">
        <v>12.526553050352252</v>
      </c>
      <c r="G18" s="49">
        <v>8.8743377844291125</v>
      </c>
      <c r="H18" s="49">
        <v>7.2820981325284428</v>
      </c>
      <c r="I18" s="49">
        <v>5.3688316884993039</v>
      </c>
      <c r="J18" s="83">
        <v>5.3591134620856566</v>
      </c>
      <c r="K18" s="12"/>
      <c r="L18" s="332" t="s">
        <v>42</v>
      </c>
      <c r="M18" s="110" t="s">
        <v>58</v>
      </c>
      <c r="N18" s="22" t="s">
        <v>88</v>
      </c>
      <c r="O18" s="382">
        <v>659929</v>
      </c>
      <c r="P18" s="382">
        <v>647352</v>
      </c>
      <c r="Q18" s="382">
        <v>604437</v>
      </c>
      <c r="R18" s="382">
        <v>451144</v>
      </c>
      <c r="S18" s="382">
        <v>381966</v>
      </c>
      <c r="T18" s="382">
        <v>291959</v>
      </c>
      <c r="U18" s="383">
        <v>320370</v>
      </c>
    </row>
    <row r="19" spans="1:21" x14ac:dyDescent="0.3">
      <c r="A19" s="332"/>
      <c r="B19" s="110"/>
      <c r="C19" s="22" t="s">
        <v>89</v>
      </c>
      <c r="D19" s="49">
        <v>0.27478019106494844</v>
      </c>
      <c r="E19" s="49">
        <v>0.26017400317888789</v>
      </c>
      <c r="F19" s="49">
        <v>0.28529234905617035</v>
      </c>
      <c r="G19" s="49">
        <v>0.21511846197370707</v>
      </c>
      <c r="H19" s="49">
        <v>0.15084485637637035</v>
      </c>
      <c r="I19" s="49">
        <v>0.12665722129003493</v>
      </c>
      <c r="J19" s="83">
        <v>0.12788564254042348</v>
      </c>
      <c r="K19" s="12"/>
      <c r="L19" s="332"/>
      <c r="M19" s="110"/>
      <c r="N19" s="22" t="s">
        <v>89</v>
      </c>
      <c r="O19" s="382">
        <v>12685.676754315838</v>
      </c>
      <c r="P19" s="382">
        <v>12561.580662159427</v>
      </c>
      <c r="Q19" s="382">
        <v>19588.753541058086</v>
      </c>
      <c r="R19" s="382">
        <v>11698.325416381813</v>
      </c>
      <c r="S19" s="382">
        <v>8535.8579064630994</v>
      </c>
      <c r="T19" s="382">
        <v>7175.9259827680289</v>
      </c>
      <c r="U19" s="383">
        <v>7859.7874639454794</v>
      </c>
    </row>
    <row r="20" spans="1:21" x14ac:dyDescent="0.3">
      <c r="A20" s="332"/>
      <c r="B20" s="110" t="s">
        <v>59</v>
      </c>
      <c r="C20" s="22" t="s">
        <v>88</v>
      </c>
      <c r="D20" s="49">
        <v>11.648669843759425</v>
      </c>
      <c r="E20" s="49">
        <v>12.068831873498178</v>
      </c>
      <c r="F20" s="49">
        <v>10.287409298258055</v>
      </c>
      <c r="G20" s="49">
        <v>7.0889385204037465</v>
      </c>
      <c r="H20" s="49">
        <v>5.3386586581658406</v>
      </c>
      <c r="I20" s="49">
        <v>5.4883784804476949</v>
      </c>
      <c r="J20" s="83">
        <v>8.3960830227854117</v>
      </c>
      <c r="K20" s="12"/>
      <c r="L20" s="332"/>
      <c r="M20" s="110" t="s">
        <v>59</v>
      </c>
      <c r="N20" s="22" t="s">
        <v>88</v>
      </c>
      <c r="O20" s="382">
        <v>5793</v>
      </c>
      <c r="P20" s="382">
        <v>7785</v>
      </c>
      <c r="Q20" s="382">
        <v>8705</v>
      </c>
      <c r="R20" s="382">
        <v>8189</v>
      </c>
      <c r="S20" s="382">
        <v>8675</v>
      </c>
      <c r="T20" s="382">
        <v>15986</v>
      </c>
      <c r="U20" s="383">
        <v>36071</v>
      </c>
    </row>
    <row r="21" spans="1:21" x14ac:dyDescent="0.3">
      <c r="A21" s="332"/>
      <c r="B21" s="110"/>
      <c r="C21" s="22" t="s">
        <v>89</v>
      </c>
      <c r="D21" s="49">
        <v>2.0765680123774208</v>
      </c>
      <c r="E21" s="49">
        <v>3.1338237915353293</v>
      </c>
      <c r="F21" s="49">
        <v>2.482138095550535</v>
      </c>
      <c r="G21" s="49">
        <v>0.95576565356415444</v>
      </c>
      <c r="H21" s="49">
        <v>0.71491647453013352</v>
      </c>
      <c r="I21" s="49">
        <v>0.65332281615172927</v>
      </c>
      <c r="J21" s="83">
        <v>0.77429895747933219</v>
      </c>
      <c r="K21" s="12"/>
      <c r="L21" s="332"/>
      <c r="M21" s="110"/>
      <c r="N21" s="22" t="s">
        <v>89</v>
      </c>
      <c r="O21" s="382">
        <v>1032.6980389651853</v>
      </c>
      <c r="P21" s="382">
        <v>2165.3115791583186</v>
      </c>
      <c r="Q21" s="382">
        <v>2213.7221348605403</v>
      </c>
      <c r="R21" s="382">
        <v>1179.3873000819481</v>
      </c>
      <c r="S21" s="382">
        <v>1265.8430834178907</v>
      </c>
      <c r="T21" s="382">
        <v>1816.238155439175</v>
      </c>
      <c r="U21" s="383">
        <v>2762.0248893090047</v>
      </c>
    </row>
    <row r="22" spans="1:21" x14ac:dyDescent="0.3">
      <c r="A22" s="332"/>
      <c r="B22" s="322" t="s">
        <v>43</v>
      </c>
      <c r="C22" s="22" t="s">
        <v>88</v>
      </c>
      <c r="D22" s="49">
        <v>13.544415127528584</v>
      </c>
      <c r="E22" s="49">
        <v>14.998536442579763</v>
      </c>
      <c r="F22" s="49">
        <v>14.235611826184547</v>
      </c>
      <c r="G22" s="49">
        <v>9.9453215041946983</v>
      </c>
      <c r="H22" s="49">
        <v>6.6644041912357359</v>
      </c>
      <c r="I22" s="49">
        <v>5.9515357308226582</v>
      </c>
      <c r="J22" s="83">
        <v>6.4194810978039234</v>
      </c>
      <c r="K22" s="12"/>
      <c r="L22" s="332"/>
      <c r="M22" s="322" t="s">
        <v>43</v>
      </c>
      <c r="N22" s="22" t="s">
        <v>88</v>
      </c>
      <c r="O22" s="382">
        <v>2618</v>
      </c>
      <c r="P22" s="382">
        <v>7686</v>
      </c>
      <c r="Q22" s="382">
        <v>8118</v>
      </c>
      <c r="R22" s="382">
        <v>7421</v>
      </c>
      <c r="S22" s="382">
        <v>3142</v>
      </c>
      <c r="T22" s="382">
        <v>3856</v>
      </c>
      <c r="U22" s="383">
        <v>10956</v>
      </c>
    </row>
    <row r="23" spans="1:21" x14ac:dyDescent="0.3">
      <c r="A23" s="332"/>
      <c r="B23" s="322"/>
      <c r="C23" s="22" t="s">
        <v>89</v>
      </c>
      <c r="D23" s="49">
        <v>2.9263332372583553</v>
      </c>
      <c r="E23" s="49">
        <v>1.9836222279973805</v>
      </c>
      <c r="F23" s="49">
        <v>2.5845953300146642</v>
      </c>
      <c r="G23" s="49">
        <v>1.4211687956184866</v>
      </c>
      <c r="H23" s="49">
        <v>1.2692070363906511</v>
      </c>
      <c r="I23" s="49">
        <v>1.2498946529363948</v>
      </c>
      <c r="J23" s="83">
        <v>0.84781344050421836</v>
      </c>
      <c r="K23" s="12"/>
      <c r="L23" s="332"/>
      <c r="M23" s="322"/>
      <c r="N23" s="22" t="s">
        <v>89</v>
      </c>
      <c r="O23" s="382">
        <v>583.69063343140567</v>
      </c>
      <c r="P23" s="382">
        <v>1108.1681531886877</v>
      </c>
      <c r="Q23" s="382">
        <v>1784.0203504612073</v>
      </c>
      <c r="R23" s="382">
        <v>1084.4396104213854</v>
      </c>
      <c r="S23" s="382">
        <v>614.37753677385354</v>
      </c>
      <c r="T23" s="382">
        <v>855.13609882739161</v>
      </c>
      <c r="U23" s="383">
        <v>1488.8916008377569</v>
      </c>
    </row>
    <row r="24" spans="1:21" x14ac:dyDescent="0.3">
      <c r="A24" s="332"/>
      <c r="B24" s="322" t="s">
        <v>6</v>
      </c>
      <c r="C24" s="22" t="s">
        <v>88</v>
      </c>
      <c r="D24" s="49">
        <v>15.409956869459677</v>
      </c>
      <c r="E24" s="49">
        <v>14.146289929121608</v>
      </c>
      <c r="F24" s="49">
        <v>12.508028162492021</v>
      </c>
      <c r="G24" s="49">
        <v>8.8503834406431157</v>
      </c>
      <c r="H24" s="49">
        <v>7.2188672452031328</v>
      </c>
      <c r="I24" s="49">
        <v>5.3813571608064485</v>
      </c>
      <c r="J24" s="83">
        <f>+'48'!J24</f>
        <v>5.5849618884804437</v>
      </c>
      <c r="K24" s="12"/>
      <c r="L24" s="332"/>
      <c r="M24" s="322" t="s">
        <v>6</v>
      </c>
      <c r="N24" s="22" t="s">
        <v>88</v>
      </c>
      <c r="O24" s="382">
        <v>668340</v>
      </c>
      <c r="P24" s="382">
        <v>662823</v>
      </c>
      <c r="Q24" s="382">
        <v>621260</v>
      </c>
      <c r="R24" s="382">
        <v>466754</v>
      </c>
      <c r="S24" s="382">
        <v>393783</v>
      </c>
      <c r="T24" s="382">
        <v>311801</v>
      </c>
      <c r="U24" s="383">
        <f>+'48'!U24</f>
        <v>367397</v>
      </c>
    </row>
    <row r="25" spans="1:21" x14ac:dyDescent="0.3">
      <c r="A25" s="332"/>
      <c r="B25" s="322"/>
      <c r="C25" s="22" t="s">
        <v>89</v>
      </c>
      <c r="D25" s="49">
        <v>0.27416534021499167</v>
      </c>
      <c r="E25" s="49">
        <v>0.26020639077835706</v>
      </c>
      <c r="F25" s="49">
        <v>0.2850226215274646</v>
      </c>
      <c r="G25" s="49">
        <v>0.21101589239066768</v>
      </c>
      <c r="H25" s="49">
        <v>0.1483353460970302</v>
      </c>
      <c r="I25" s="49">
        <v>0.12429487347473327</v>
      </c>
      <c r="J25" s="83">
        <f>+'48'!J25</f>
        <v>0.12930378767077375</v>
      </c>
      <c r="K25" s="12"/>
      <c r="L25" s="332"/>
      <c r="M25" s="322"/>
      <c r="N25" s="22" t="s">
        <v>89</v>
      </c>
      <c r="O25" s="382">
        <v>12786.178447992883</v>
      </c>
      <c r="P25" s="382">
        <v>12793.415935319164</v>
      </c>
      <c r="Q25" s="382">
        <v>20038.036297945608</v>
      </c>
      <c r="R25" s="382">
        <v>11919.455445608379</v>
      </c>
      <c r="S25" s="382">
        <v>8774.0933503316228</v>
      </c>
      <c r="T25" s="382">
        <v>7421.7255468835783</v>
      </c>
      <c r="U25" s="383">
        <f>+'48'!U25</f>
        <v>8540.5778537660335</v>
      </c>
    </row>
    <row r="26" spans="1:21" ht="13.2" customHeight="1" x14ac:dyDescent="0.3">
      <c r="A26" s="332"/>
      <c r="B26" s="278"/>
      <c r="C26" s="278"/>
      <c r="D26" s="260"/>
      <c r="E26" s="49"/>
      <c r="F26" s="49"/>
      <c r="G26" s="49"/>
      <c r="H26" s="49"/>
      <c r="I26" s="49"/>
      <c r="J26" s="83"/>
      <c r="K26" s="12"/>
      <c r="L26" s="332"/>
      <c r="M26" s="278"/>
      <c r="N26" s="278"/>
      <c r="O26" s="382"/>
      <c r="P26" s="382"/>
      <c r="Q26" s="382"/>
      <c r="R26" s="382"/>
      <c r="S26" s="382"/>
      <c r="T26" s="382"/>
      <c r="U26" s="383"/>
    </row>
    <row r="27" spans="1:21" ht="15" x14ac:dyDescent="0.3">
      <c r="A27" s="332" t="s">
        <v>112</v>
      </c>
      <c r="B27" s="110" t="s">
        <v>58</v>
      </c>
      <c r="C27" s="22" t="s">
        <v>88</v>
      </c>
      <c r="D27" s="59">
        <v>26.588083521906952</v>
      </c>
      <c r="E27" s="59">
        <v>23.111358633095101</v>
      </c>
      <c r="F27" s="59">
        <v>19.754681937459768</v>
      </c>
      <c r="G27" s="59">
        <v>12.792533457967162</v>
      </c>
      <c r="H27" s="59">
        <v>10.462008276402718</v>
      </c>
      <c r="I27" s="59">
        <v>7.461590912601535</v>
      </c>
      <c r="J27" s="83">
        <v>8.9763686799739251</v>
      </c>
      <c r="K27" s="12"/>
      <c r="L27" s="332" t="s">
        <v>112</v>
      </c>
      <c r="M27" s="110" t="s">
        <v>58</v>
      </c>
      <c r="N27" s="22" t="s">
        <v>88</v>
      </c>
      <c r="O27" s="382">
        <v>1134781</v>
      </c>
      <c r="P27" s="382">
        <v>1056129</v>
      </c>
      <c r="Q27" s="382">
        <v>953212</v>
      </c>
      <c r="R27" s="382">
        <v>650333</v>
      </c>
      <c r="S27" s="382">
        <v>548761</v>
      </c>
      <c r="T27" s="382">
        <v>405764</v>
      </c>
      <c r="U27" s="383">
        <v>536611</v>
      </c>
    </row>
    <row r="28" spans="1:21" x14ac:dyDescent="0.3">
      <c r="A28" s="332"/>
      <c r="B28" s="110"/>
      <c r="C28" s="22" t="s">
        <v>89</v>
      </c>
      <c r="D28" s="59">
        <v>0.39134873007191806</v>
      </c>
      <c r="E28" s="59">
        <v>0.37116505857936655</v>
      </c>
      <c r="F28" s="59">
        <v>0.37277129664650277</v>
      </c>
      <c r="G28" s="59">
        <v>0.27006905650848012</v>
      </c>
      <c r="H28" s="59">
        <v>0.1991050074009629</v>
      </c>
      <c r="I28" s="59">
        <v>0.16142172639099395</v>
      </c>
      <c r="J28" s="83">
        <v>0.1701323135005364</v>
      </c>
      <c r="K28" s="12"/>
      <c r="L28" s="332"/>
      <c r="M28" s="110"/>
      <c r="N28" s="22" t="s">
        <v>89</v>
      </c>
      <c r="O28" s="382">
        <v>18125.250071088878</v>
      </c>
      <c r="P28" s="382">
        <v>18255.893315164889</v>
      </c>
      <c r="Q28" s="382">
        <v>28157.418625554779</v>
      </c>
      <c r="R28" s="382">
        <v>14329.896634679732</v>
      </c>
      <c r="S28" s="382">
        <v>11475.55565256744</v>
      </c>
      <c r="T28" s="382">
        <v>9354.7731209724752</v>
      </c>
      <c r="U28" s="383">
        <v>10347.44427001268</v>
      </c>
    </row>
    <row r="29" spans="1:21" x14ac:dyDescent="0.3">
      <c r="A29" s="332"/>
      <c r="B29" s="110" t="s">
        <v>59</v>
      </c>
      <c r="C29" s="22" t="s">
        <v>88</v>
      </c>
      <c r="D29" s="59">
        <v>16.301703163017031</v>
      </c>
      <c r="E29" s="59">
        <v>19.437252926129759</v>
      </c>
      <c r="F29" s="59">
        <v>19.179134463116597</v>
      </c>
      <c r="G29" s="59">
        <v>10.729929534791115</v>
      </c>
      <c r="H29" s="59">
        <v>8.9314066980934683</v>
      </c>
      <c r="I29" s="59">
        <v>10.179901809317816</v>
      </c>
      <c r="J29" s="83">
        <v>16.094567952385496</v>
      </c>
      <c r="K29" s="12"/>
      <c r="L29" s="332"/>
      <c r="M29" s="110" t="s">
        <v>59</v>
      </c>
      <c r="N29" s="22" t="s">
        <v>88</v>
      </c>
      <c r="O29" s="382">
        <v>8107</v>
      </c>
      <c r="P29" s="382">
        <v>12538</v>
      </c>
      <c r="Q29" s="382">
        <v>16229</v>
      </c>
      <c r="R29" s="382">
        <v>12395</v>
      </c>
      <c r="S29" s="382">
        <v>14513</v>
      </c>
      <c r="T29" s="382">
        <v>29651</v>
      </c>
      <c r="U29" s="383">
        <v>69145</v>
      </c>
    </row>
    <row r="30" spans="1:21" x14ac:dyDescent="0.3">
      <c r="A30" s="332"/>
      <c r="B30" s="110"/>
      <c r="C30" s="22" t="s">
        <v>89</v>
      </c>
      <c r="D30" s="59">
        <v>2.350284220238966</v>
      </c>
      <c r="E30" s="59">
        <v>3.4112368602142831</v>
      </c>
      <c r="F30" s="59">
        <v>2.9840671197281758</v>
      </c>
      <c r="G30" s="59">
        <v>1.2902159729300311</v>
      </c>
      <c r="H30" s="59">
        <v>1.0873169598344314</v>
      </c>
      <c r="I30" s="59">
        <v>1.1619475654436184</v>
      </c>
      <c r="J30" s="83">
        <v>1.210931844441524</v>
      </c>
      <c r="K30" s="12"/>
      <c r="L30" s="332"/>
      <c r="M30" s="110"/>
      <c r="N30" s="22" t="s">
        <v>89</v>
      </c>
      <c r="O30" s="382">
        <v>1151.8019195611553</v>
      </c>
      <c r="P30" s="382">
        <v>2472.3275144953309</v>
      </c>
      <c r="Q30" s="382">
        <v>2978.3007470737289</v>
      </c>
      <c r="R30" s="382">
        <v>1550.2372878439794</v>
      </c>
      <c r="S30" s="382">
        <v>1933.0144445602575</v>
      </c>
      <c r="T30" s="382">
        <v>3384.0128538637259</v>
      </c>
      <c r="U30" s="383">
        <v>3912.8372555069986</v>
      </c>
    </row>
    <row r="31" spans="1:21" x14ac:dyDescent="0.3">
      <c r="A31" s="332"/>
      <c r="B31" s="322" t="s">
        <v>43</v>
      </c>
      <c r="C31" s="22" t="s">
        <v>88</v>
      </c>
      <c r="D31" s="59">
        <v>33.778260644627245</v>
      </c>
      <c r="E31" s="59">
        <v>20.800078056395748</v>
      </c>
      <c r="F31" s="59">
        <v>21.572615999719428</v>
      </c>
      <c r="G31" s="59">
        <v>15.63831783215846</v>
      </c>
      <c r="H31" s="59">
        <v>9.256352606795911</v>
      </c>
      <c r="I31" s="59">
        <v>6.8945824972989662</v>
      </c>
      <c r="J31" s="83">
        <v>10.622963883094663</v>
      </c>
      <c r="K31" s="12"/>
      <c r="L31" s="332"/>
      <c r="M31" s="322" t="s">
        <v>43</v>
      </c>
      <c r="N31" s="22" t="s">
        <v>88</v>
      </c>
      <c r="O31" s="382">
        <v>6529</v>
      </c>
      <c r="P31" s="382">
        <v>10659</v>
      </c>
      <c r="Q31" s="382">
        <v>12302</v>
      </c>
      <c r="R31" s="382">
        <v>11669</v>
      </c>
      <c r="S31" s="382">
        <v>4364</v>
      </c>
      <c r="T31" s="382">
        <v>4467</v>
      </c>
      <c r="U31" s="383">
        <v>18130</v>
      </c>
    </row>
    <row r="32" spans="1:21" x14ac:dyDescent="0.3">
      <c r="A32" s="332"/>
      <c r="B32" s="322"/>
      <c r="C32" s="22" t="s">
        <v>89</v>
      </c>
      <c r="D32" s="59">
        <v>4.6796727514605783</v>
      </c>
      <c r="E32" s="59">
        <v>2.3109664176365299</v>
      </c>
      <c r="F32" s="59">
        <v>2.7875568899530205</v>
      </c>
      <c r="G32" s="59">
        <v>1.8504687022552369</v>
      </c>
      <c r="H32" s="59">
        <v>1.3739550791711175</v>
      </c>
      <c r="I32" s="59">
        <v>1.2750632148543954</v>
      </c>
      <c r="J32" s="83">
        <v>1.2879346996144645</v>
      </c>
      <c r="K32" s="12"/>
      <c r="L32" s="332"/>
      <c r="M32" s="322"/>
      <c r="N32" s="22" t="s">
        <v>89</v>
      </c>
      <c r="O32" s="382">
        <v>1101.8344145034348</v>
      </c>
      <c r="P32" s="382">
        <v>1273.878215658083</v>
      </c>
      <c r="Q32" s="382">
        <v>1974.4749665893492</v>
      </c>
      <c r="R32" s="382">
        <v>1403.7626864759854</v>
      </c>
      <c r="S32" s="382">
        <v>670.23542797200037</v>
      </c>
      <c r="T32" s="382">
        <v>875.72412751832439</v>
      </c>
      <c r="U32" s="383">
        <v>2368.6292069799765</v>
      </c>
    </row>
    <row r="33" spans="1:21" x14ac:dyDescent="0.3">
      <c r="A33" s="332"/>
      <c r="B33" s="322" t="s">
        <v>6</v>
      </c>
      <c r="C33" s="22" t="s">
        <v>88</v>
      </c>
      <c r="D33" s="59">
        <v>26.502179122937026</v>
      </c>
      <c r="E33" s="59">
        <v>23.035498955285362</v>
      </c>
      <c r="F33" s="59">
        <v>19.765748788477296</v>
      </c>
      <c r="G33" s="59">
        <v>12.787618405454253</v>
      </c>
      <c r="H33" s="59">
        <v>10.405993568367897</v>
      </c>
      <c r="I33" s="59">
        <v>7.5919004448666367</v>
      </c>
      <c r="J33" s="83">
        <f>+'48'!J33</f>
        <v>9.4839629413318836</v>
      </c>
      <c r="K33" s="12"/>
      <c r="L33" s="332"/>
      <c r="M33" s="322" t="s">
        <v>6</v>
      </c>
      <c r="N33" s="22" t="s">
        <v>88</v>
      </c>
      <c r="O33" s="382">
        <v>1149417</v>
      </c>
      <c r="P33" s="382">
        <v>1079326</v>
      </c>
      <c r="Q33" s="382">
        <v>981743</v>
      </c>
      <c r="R33" s="382">
        <v>674397</v>
      </c>
      <c r="S33" s="382">
        <v>567638</v>
      </c>
      <c r="T33" s="382">
        <v>439882</v>
      </c>
      <c r="U33" s="383">
        <f>+'48'!U33</f>
        <v>623886</v>
      </c>
    </row>
    <row r="34" spans="1:21" x14ac:dyDescent="0.3">
      <c r="A34" s="332"/>
      <c r="B34" s="322"/>
      <c r="C34" s="22" t="s">
        <v>89</v>
      </c>
      <c r="D34" s="59">
        <v>0.39384583467713336</v>
      </c>
      <c r="E34" s="59">
        <v>0.36765099217755343</v>
      </c>
      <c r="F34" s="59">
        <v>0.37820390245974111</v>
      </c>
      <c r="G34" s="59">
        <v>0.26715885966553826</v>
      </c>
      <c r="H34" s="59">
        <v>0.19834442986856321</v>
      </c>
      <c r="I34" s="59">
        <v>0.16683848004951615</v>
      </c>
      <c r="J34" s="83">
        <f>+'48'!J34</f>
        <v>0.17441183474416211</v>
      </c>
      <c r="K34" s="12"/>
      <c r="L34" s="332"/>
      <c r="M34" s="322"/>
      <c r="N34" s="22" t="s">
        <v>89</v>
      </c>
      <c r="O34" s="382">
        <v>18336.592547975619</v>
      </c>
      <c r="P34" s="382">
        <v>18446.271778791775</v>
      </c>
      <c r="Q34" s="382">
        <v>28925.022754983067</v>
      </c>
      <c r="R34" s="382">
        <v>14788.319315139461</v>
      </c>
      <c r="S34" s="382">
        <v>11930.893463205339</v>
      </c>
      <c r="T34" s="382">
        <v>10219.604588523865</v>
      </c>
      <c r="U34" s="383">
        <f>+'48'!U34</f>
        <v>11435.729876102103</v>
      </c>
    </row>
    <row r="35" spans="1:21" ht="13.2" customHeight="1" x14ac:dyDescent="0.3">
      <c r="A35" s="332"/>
      <c r="B35" s="278"/>
      <c r="C35" s="278"/>
      <c r="D35" s="461"/>
      <c r="E35" s="462"/>
      <c r="F35" s="462"/>
      <c r="G35" s="462"/>
      <c r="H35" s="462"/>
      <c r="I35" s="462"/>
      <c r="J35" s="83"/>
      <c r="K35" s="12"/>
      <c r="L35" s="332"/>
      <c r="M35" s="278"/>
      <c r="N35" s="278"/>
      <c r="O35" s="382"/>
      <c r="P35" s="382"/>
      <c r="Q35" s="382"/>
      <c r="R35" s="382"/>
      <c r="S35" s="382"/>
      <c r="T35" s="382"/>
      <c r="U35" s="383"/>
    </row>
    <row r="36" spans="1:21" x14ac:dyDescent="0.3">
      <c r="A36" s="332" t="s">
        <v>21</v>
      </c>
      <c r="B36" s="110" t="s">
        <v>58</v>
      </c>
      <c r="C36" s="22" t="s">
        <v>88</v>
      </c>
      <c r="D36" s="59">
        <v>73.411916478093048</v>
      </c>
      <c r="E36" s="59">
        <v>76.888641366904892</v>
      </c>
      <c r="F36" s="59">
        <v>80.245318062540221</v>
      </c>
      <c r="G36" s="59">
        <v>87.207466542032847</v>
      </c>
      <c r="H36" s="59">
        <v>89.537991723597273</v>
      </c>
      <c r="I36" s="59">
        <v>92.538409087398463</v>
      </c>
      <c r="J36" s="83">
        <v>91.023631320026084</v>
      </c>
      <c r="K36" s="12"/>
      <c r="L36" s="332" t="s">
        <v>21</v>
      </c>
      <c r="M36" s="110" t="s">
        <v>58</v>
      </c>
      <c r="N36" s="22" t="s">
        <v>88</v>
      </c>
      <c r="O36" s="382">
        <v>3133225</v>
      </c>
      <c r="P36" s="382">
        <v>3513611</v>
      </c>
      <c r="Q36" s="382">
        <v>3872034</v>
      </c>
      <c r="R36" s="382">
        <v>4433359</v>
      </c>
      <c r="S36" s="382">
        <v>4696513</v>
      </c>
      <c r="T36" s="382">
        <v>5032272</v>
      </c>
      <c r="U36" s="383">
        <v>5441430</v>
      </c>
    </row>
    <row r="37" spans="1:21" x14ac:dyDescent="0.3">
      <c r="A37" s="332"/>
      <c r="B37" s="110"/>
      <c r="C37" s="22" t="s">
        <v>89</v>
      </c>
      <c r="D37" s="59">
        <v>0.39134873007191806</v>
      </c>
      <c r="E37" s="59">
        <v>0.37116505857936655</v>
      </c>
      <c r="F37" s="59">
        <v>0.37277129664650277</v>
      </c>
      <c r="G37" s="59">
        <v>0.27006905650848012</v>
      </c>
      <c r="H37" s="59">
        <v>0.1991050074009629</v>
      </c>
      <c r="I37" s="59">
        <v>0.16142172639099397</v>
      </c>
      <c r="J37" s="83">
        <v>0.1701323135005364</v>
      </c>
      <c r="K37" s="12"/>
      <c r="L37" s="332"/>
      <c r="M37" s="110"/>
      <c r="N37" s="22" t="s">
        <v>89</v>
      </c>
      <c r="O37" s="382">
        <v>30327.26427668014</v>
      </c>
      <c r="P37" s="382">
        <v>38958.303532466678</v>
      </c>
      <c r="Q37" s="382">
        <v>100704.03420326802</v>
      </c>
      <c r="R37" s="382">
        <v>82371.02127256972</v>
      </c>
      <c r="S37" s="382">
        <v>47896.778427363919</v>
      </c>
      <c r="T37" s="382">
        <v>44799.565447621935</v>
      </c>
      <c r="U37" s="383">
        <v>60117.961695306796</v>
      </c>
    </row>
    <row r="38" spans="1:21" x14ac:dyDescent="0.3">
      <c r="A38" s="332"/>
      <c r="B38" s="110" t="s">
        <v>59</v>
      </c>
      <c r="C38" s="22" t="s">
        <v>88</v>
      </c>
      <c r="D38" s="59">
        <v>83.698296836982962</v>
      </c>
      <c r="E38" s="59">
        <v>80.562747073870241</v>
      </c>
      <c r="F38" s="59">
        <v>80.820865536883403</v>
      </c>
      <c r="G38" s="59">
        <v>89.270070465208889</v>
      </c>
      <c r="H38" s="59">
        <v>91.068593301906532</v>
      </c>
      <c r="I38" s="59">
        <v>89.820098190682188</v>
      </c>
      <c r="J38" s="83">
        <v>83.905432047614497</v>
      </c>
      <c r="K38" s="12"/>
      <c r="L38" s="332"/>
      <c r="M38" s="110" t="s">
        <v>59</v>
      </c>
      <c r="N38" s="22" t="s">
        <v>88</v>
      </c>
      <c r="O38" s="382">
        <v>41624</v>
      </c>
      <c r="P38" s="382">
        <v>51967</v>
      </c>
      <c r="Q38" s="382">
        <v>68389</v>
      </c>
      <c r="R38" s="382">
        <v>103123</v>
      </c>
      <c r="S38" s="382">
        <v>147981</v>
      </c>
      <c r="T38" s="382">
        <v>261619</v>
      </c>
      <c r="U38" s="383">
        <v>360472</v>
      </c>
    </row>
    <row r="39" spans="1:21" x14ac:dyDescent="0.3">
      <c r="A39" s="332"/>
      <c r="B39" s="110"/>
      <c r="C39" s="22" t="s">
        <v>89</v>
      </c>
      <c r="D39" s="59">
        <v>2.350284220238966</v>
      </c>
      <c r="E39" s="59">
        <v>3.4112368602142817</v>
      </c>
      <c r="F39" s="59">
        <v>2.9840671197281758</v>
      </c>
      <c r="G39" s="59">
        <v>1.2902159729300311</v>
      </c>
      <c r="H39" s="59">
        <v>1.0873169598344314</v>
      </c>
      <c r="I39" s="59">
        <v>1.1619475654436182</v>
      </c>
      <c r="J39" s="83">
        <v>1.210931844441524</v>
      </c>
      <c r="K39" s="12"/>
      <c r="L39" s="332"/>
      <c r="M39" s="110"/>
      <c r="N39" s="22" t="s">
        <v>89</v>
      </c>
      <c r="O39" s="382">
        <v>4264.8086425117908</v>
      </c>
      <c r="P39" s="382">
        <v>4988.6492684872637</v>
      </c>
      <c r="Q39" s="382">
        <v>6028.821938900066</v>
      </c>
      <c r="R39" s="382">
        <v>6835.5633367909413</v>
      </c>
      <c r="S39" s="382">
        <v>9927.8237216755588</v>
      </c>
      <c r="T39" s="382">
        <v>23619.177846804629</v>
      </c>
      <c r="U39" s="383">
        <v>26238.802090478279</v>
      </c>
    </row>
    <row r="40" spans="1:21" x14ac:dyDescent="0.3">
      <c r="A40" s="332"/>
      <c r="B40" s="322" t="s">
        <v>43</v>
      </c>
      <c r="C40" s="22" t="s">
        <v>88</v>
      </c>
      <c r="D40" s="59">
        <v>66.221739355372762</v>
      </c>
      <c r="E40" s="59">
        <v>79.199921943604252</v>
      </c>
      <c r="F40" s="59">
        <v>78.427384000280568</v>
      </c>
      <c r="G40" s="59">
        <v>84.361682167841536</v>
      </c>
      <c r="H40" s="59">
        <v>90.743647393204085</v>
      </c>
      <c r="I40" s="59">
        <v>93.105417502701044</v>
      </c>
      <c r="J40" s="83">
        <v>89.377036116905344</v>
      </c>
      <c r="K40" s="12"/>
      <c r="L40" s="332"/>
      <c r="M40" s="322" t="s">
        <v>43</v>
      </c>
      <c r="N40" s="22" t="s">
        <v>88</v>
      </c>
      <c r="O40" s="382">
        <v>12800</v>
      </c>
      <c r="P40" s="382">
        <v>40586</v>
      </c>
      <c r="Q40" s="382">
        <v>44724</v>
      </c>
      <c r="R40" s="382">
        <v>62949</v>
      </c>
      <c r="S40" s="382">
        <v>42782</v>
      </c>
      <c r="T40" s="382">
        <v>60323</v>
      </c>
      <c r="U40" s="383">
        <v>152538</v>
      </c>
    </row>
    <row r="41" spans="1:21" x14ac:dyDescent="0.3">
      <c r="A41" s="332"/>
      <c r="B41" s="322"/>
      <c r="C41" s="22" t="s">
        <v>89</v>
      </c>
      <c r="D41" s="59">
        <v>4.6796727514605783</v>
      </c>
      <c r="E41" s="59">
        <v>2.3109664176365294</v>
      </c>
      <c r="F41" s="59">
        <v>2.7875568899530205</v>
      </c>
      <c r="G41" s="59">
        <v>1.8504687022552369</v>
      </c>
      <c r="H41" s="59">
        <v>1.3739550791711173</v>
      </c>
      <c r="I41" s="59">
        <v>1.2750632148543954</v>
      </c>
      <c r="J41" s="83">
        <v>1.2879346996144645</v>
      </c>
      <c r="K41" s="12"/>
      <c r="L41" s="332"/>
      <c r="M41" s="322"/>
      <c r="N41" s="22" t="s">
        <v>89</v>
      </c>
      <c r="O41" s="382">
        <v>1664.1964319397346</v>
      </c>
      <c r="P41" s="382">
        <v>3752.7725773018401</v>
      </c>
      <c r="Q41" s="382">
        <v>4332.4860516514864</v>
      </c>
      <c r="R41" s="382">
        <v>4794.5579813969889</v>
      </c>
      <c r="S41" s="382">
        <v>2503.5718836522042</v>
      </c>
      <c r="T41" s="382">
        <v>3246.3301238310314</v>
      </c>
      <c r="U41" s="383">
        <v>5583.8325405103706</v>
      </c>
    </row>
    <row r="42" spans="1:21" x14ac:dyDescent="0.3">
      <c r="A42" s="332"/>
      <c r="B42" s="322" t="s">
        <v>6</v>
      </c>
      <c r="C42" s="22" t="s">
        <v>88</v>
      </c>
      <c r="D42" s="59">
        <v>73.497820877062964</v>
      </c>
      <c r="E42" s="59">
        <v>76.964501044714638</v>
      </c>
      <c r="F42" s="59">
        <v>80.234251211522704</v>
      </c>
      <c r="G42" s="59">
        <v>87.212381594545747</v>
      </c>
      <c r="H42" s="59">
        <v>89.594006431632096</v>
      </c>
      <c r="I42" s="59">
        <v>92.408099555133361</v>
      </c>
      <c r="J42" s="83">
        <f>+'48'!J42</f>
        <v>90.516037058668118</v>
      </c>
      <c r="K42" s="12"/>
      <c r="L42" s="332"/>
      <c r="M42" s="322" t="s">
        <v>6</v>
      </c>
      <c r="N42" s="22" t="s">
        <v>88</v>
      </c>
      <c r="O42" s="382">
        <v>3187649</v>
      </c>
      <c r="P42" s="382">
        <v>3606164</v>
      </c>
      <c r="Q42" s="382">
        <v>3985147</v>
      </c>
      <c r="R42" s="382">
        <v>4599431</v>
      </c>
      <c r="S42" s="382">
        <v>4887276</v>
      </c>
      <c r="T42" s="382">
        <v>5354214</v>
      </c>
      <c r="U42" s="383">
        <f>+'48'!U42</f>
        <v>5954355</v>
      </c>
    </row>
    <row r="43" spans="1:21" x14ac:dyDescent="0.3">
      <c r="A43" s="332"/>
      <c r="B43" s="322"/>
      <c r="C43" s="22" t="s">
        <v>89</v>
      </c>
      <c r="D43" s="59">
        <v>0.39384583467713336</v>
      </c>
      <c r="E43" s="59">
        <v>0.36765099217755343</v>
      </c>
      <c r="F43" s="59">
        <v>0.37820390245974111</v>
      </c>
      <c r="G43" s="59">
        <v>0.26715885966553821</v>
      </c>
      <c r="H43" s="59">
        <v>0.19834442986856321</v>
      </c>
      <c r="I43" s="59">
        <v>0.16683848004951612</v>
      </c>
      <c r="J43" s="83">
        <f>+'48'!J43</f>
        <v>0.17441183474416211</v>
      </c>
      <c r="K43" s="12"/>
      <c r="L43" s="332"/>
      <c r="M43" s="322"/>
      <c r="N43" s="22" t="s">
        <v>89</v>
      </c>
      <c r="O43" s="382">
        <v>32075.453909109841</v>
      </c>
      <c r="P43" s="382">
        <v>39238.945856980994</v>
      </c>
      <c r="Q43" s="382">
        <v>102885.76487301788</v>
      </c>
      <c r="R43" s="382">
        <v>83782.300582669821</v>
      </c>
      <c r="S43" s="382">
        <v>50973.767528371645</v>
      </c>
      <c r="T43" s="382">
        <v>55092.058865374958</v>
      </c>
      <c r="U43" s="383">
        <f>+'48'!U43</f>
        <v>73049.06245257055</v>
      </c>
    </row>
    <row r="44" spans="1:21" x14ac:dyDescent="0.3">
      <c r="A44" s="332"/>
      <c r="B44" s="278"/>
      <c r="C44" s="278"/>
      <c r="D44" s="461"/>
      <c r="E44" s="462"/>
      <c r="F44" s="462"/>
      <c r="G44" s="462"/>
      <c r="H44" s="462"/>
      <c r="I44" s="462"/>
      <c r="J44" s="83"/>
      <c r="K44" s="12"/>
      <c r="L44" s="332"/>
      <c r="M44" s="278"/>
      <c r="N44" s="278"/>
      <c r="O44" s="382"/>
      <c r="P44" s="382"/>
      <c r="Q44" s="382"/>
      <c r="R44" s="382"/>
      <c r="S44" s="382"/>
      <c r="T44" s="382"/>
      <c r="U44" s="383"/>
    </row>
    <row r="45" spans="1:21" x14ac:dyDescent="0.3">
      <c r="A45" s="332" t="s">
        <v>6</v>
      </c>
      <c r="B45" s="110" t="s">
        <v>58</v>
      </c>
      <c r="C45" s="22" t="s">
        <v>88</v>
      </c>
      <c r="D45" s="59">
        <v>100</v>
      </c>
      <c r="E45" s="59">
        <v>100</v>
      </c>
      <c r="F45" s="59">
        <v>100</v>
      </c>
      <c r="G45" s="59">
        <v>100</v>
      </c>
      <c r="H45" s="59">
        <v>100</v>
      </c>
      <c r="I45" s="59">
        <v>100</v>
      </c>
      <c r="J45" s="83">
        <v>100</v>
      </c>
      <c r="K45" s="12"/>
      <c r="L45" s="332" t="s">
        <v>6</v>
      </c>
      <c r="M45" s="110" t="s">
        <v>58</v>
      </c>
      <c r="N45" s="22" t="s">
        <v>88</v>
      </c>
      <c r="O45" s="382">
        <v>4268006</v>
      </c>
      <c r="P45" s="382">
        <v>4569740</v>
      </c>
      <c r="Q45" s="382">
        <v>4825246</v>
      </c>
      <c r="R45" s="382">
        <v>5083692</v>
      </c>
      <c r="S45" s="382">
        <v>5245274</v>
      </c>
      <c r="T45" s="382">
        <v>5438036</v>
      </c>
      <c r="U45" s="383">
        <v>5978041</v>
      </c>
    </row>
    <row r="46" spans="1:21" x14ac:dyDescent="0.3">
      <c r="A46" s="332"/>
      <c r="B46" s="110"/>
      <c r="C46" s="22" t="s">
        <v>89</v>
      </c>
      <c r="D46" s="59">
        <v>0</v>
      </c>
      <c r="E46" s="59">
        <v>0</v>
      </c>
      <c r="F46" s="59">
        <v>0</v>
      </c>
      <c r="G46" s="59">
        <v>0</v>
      </c>
      <c r="H46" s="59">
        <v>0</v>
      </c>
      <c r="I46" s="59">
        <v>0</v>
      </c>
      <c r="J46" s="83">
        <v>0</v>
      </c>
      <c r="K46" s="12"/>
      <c r="L46" s="332"/>
      <c r="M46" s="110"/>
      <c r="N46" s="22" t="s">
        <v>89</v>
      </c>
      <c r="O46" s="382">
        <v>32544.710307855639</v>
      </c>
      <c r="P46" s="382">
        <v>42391.908310064922</v>
      </c>
      <c r="Q46" s="382">
        <v>120873.26290079133</v>
      </c>
      <c r="R46" s="382">
        <v>87725.863717172266</v>
      </c>
      <c r="S46" s="382">
        <v>51541.707624834744</v>
      </c>
      <c r="T46" s="382">
        <v>47177.164336763155</v>
      </c>
      <c r="U46" s="383">
        <v>62428.914828974113</v>
      </c>
    </row>
    <row r="47" spans="1:21" x14ac:dyDescent="0.3">
      <c r="A47" s="332"/>
      <c r="B47" s="110" t="s">
        <v>59</v>
      </c>
      <c r="C47" s="22" t="s">
        <v>88</v>
      </c>
      <c r="D47" s="59">
        <v>100</v>
      </c>
      <c r="E47" s="59">
        <v>100</v>
      </c>
      <c r="F47" s="59">
        <v>100</v>
      </c>
      <c r="G47" s="59">
        <v>100</v>
      </c>
      <c r="H47" s="59">
        <v>100</v>
      </c>
      <c r="I47" s="59">
        <v>100</v>
      </c>
      <c r="J47" s="83">
        <v>100</v>
      </c>
      <c r="K47" s="12"/>
      <c r="L47" s="332"/>
      <c r="M47" s="110" t="s">
        <v>59</v>
      </c>
      <c r="N47" s="22" t="s">
        <v>88</v>
      </c>
      <c r="O47" s="382">
        <v>49731</v>
      </c>
      <c r="P47" s="382">
        <v>64505</v>
      </c>
      <c r="Q47" s="382">
        <v>84618</v>
      </c>
      <c r="R47" s="382">
        <v>115518</v>
      </c>
      <c r="S47" s="382">
        <v>162494</v>
      </c>
      <c r="T47" s="382">
        <v>291270</v>
      </c>
      <c r="U47" s="383">
        <v>429617</v>
      </c>
    </row>
    <row r="48" spans="1:21" x14ac:dyDescent="0.3">
      <c r="A48" s="332"/>
      <c r="B48" s="110"/>
      <c r="C48" s="22" t="s">
        <v>89</v>
      </c>
      <c r="D48" s="59">
        <v>0</v>
      </c>
      <c r="E48" s="59">
        <v>0</v>
      </c>
      <c r="F48" s="59">
        <v>0</v>
      </c>
      <c r="G48" s="59">
        <v>0</v>
      </c>
      <c r="H48" s="59">
        <v>0</v>
      </c>
      <c r="I48" s="59">
        <v>0</v>
      </c>
      <c r="J48" s="83">
        <v>0</v>
      </c>
      <c r="K48" s="12"/>
      <c r="L48" s="332"/>
      <c r="M48" s="110"/>
      <c r="N48" s="22" t="s">
        <v>89</v>
      </c>
      <c r="O48" s="382">
        <v>4456.0813629050072</v>
      </c>
      <c r="P48" s="382">
        <v>5605.1488585670122</v>
      </c>
      <c r="Q48" s="382">
        <v>7077.3264697305212</v>
      </c>
      <c r="R48" s="382">
        <v>7179.6575194024654</v>
      </c>
      <c r="S48" s="382">
        <v>10568.091283328804</v>
      </c>
      <c r="T48" s="382">
        <v>24664.016415765909</v>
      </c>
      <c r="U48" s="383">
        <v>26744.109677778284</v>
      </c>
    </row>
    <row r="49" spans="1:21" x14ac:dyDescent="0.3">
      <c r="A49" s="332"/>
      <c r="B49" s="322" t="s">
        <v>43</v>
      </c>
      <c r="C49" s="22" t="s">
        <v>88</v>
      </c>
      <c r="D49" s="59">
        <v>100</v>
      </c>
      <c r="E49" s="59">
        <v>100</v>
      </c>
      <c r="F49" s="59">
        <v>100</v>
      </c>
      <c r="G49" s="59">
        <v>100</v>
      </c>
      <c r="H49" s="59">
        <v>100</v>
      </c>
      <c r="I49" s="59">
        <v>100</v>
      </c>
      <c r="J49" s="83">
        <v>100</v>
      </c>
      <c r="K49" s="12"/>
      <c r="L49" s="332"/>
      <c r="M49" s="322" t="s">
        <v>43</v>
      </c>
      <c r="N49" s="22" t="s">
        <v>88</v>
      </c>
      <c r="O49" s="382">
        <v>19329</v>
      </c>
      <c r="P49" s="382">
        <v>51245</v>
      </c>
      <c r="Q49" s="382">
        <v>57026</v>
      </c>
      <c r="R49" s="382">
        <v>74618</v>
      </c>
      <c r="S49" s="382">
        <v>47146</v>
      </c>
      <c r="T49" s="382">
        <v>64790</v>
      </c>
      <c r="U49" s="383">
        <v>170668</v>
      </c>
    </row>
    <row r="50" spans="1:21" x14ac:dyDescent="0.3">
      <c r="A50" s="332"/>
      <c r="B50" s="322"/>
      <c r="C50" s="22" t="s">
        <v>89</v>
      </c>
      <c r="D50" s="59">
        <v>0</v>
      </c>
      <c r="E50" s="59">
        <v>0</v>
      </c>
      <c r="F50" s="59">
        <v>0</v>
      </c>
      <c r="G50" s="59">
        <v>0</v>
      </c>
      <c r="H50" s="59">
        <v>0</v>
      </c>
      <c r="I50" s="59">
        <v>0</v>
      </c>
      <c r="J50" s="83">
        <v>0</v>
      </c>
      <c r="K50" s="12"/>
      <c r="L50" s="332"/>
      <c r="M50" s="322"/>
      <c r="N50" s="22" t="s">
        <v>89</v>
      </c>
      <c r="O50" s="382">
        <v>2029.4452040425733</v>
      </c>
      <c r="P50" s="382">
        <v>4131.6270804286214</v>
      </c>
      <c r="Q50" s="382">
        <v>5202.8530077891801</v>
      </c>
      <c r="R50" s="382">
        <v>5039.6705447260993</v>
      </c>
      <c r="S50" s="382">
        <v>2600.9199321249498</v>
      </c>
      <c r="T50" s="382">
        <v>3436.660453402711</v>
      </c>
      <c r="U50" s="383">
        <v>6067.1546532286657</v>
      </c>
    </row>
    <row r="51" spans="1:21" x14ac:dyDescent="0.3">
      <c r="A51" s="332"/>
      <c r="B51" s="322" t="s">
        <v>6</v>
      </c>
      <c r="C51" s="22" t="s">
        <v>88</v>
      </c>
      <c r="D51" s="59">
        <v>100</v>
      </c>
      <c r="E51" s="59">
        <v>100</v>
      </c>
      <c r="F51" s="59">
        <v>100</v>
      </c>
      <c r="G51" s="59">
        <v>100</v>
      </c>
      <c r="H51" s="59">
        <v>100</v>
      </c>
      <c r="I51" s="59">
        <v>100</v>
      </c>
      <c r="J51" s="83">
        <v>100</v>
      </c>
      <c r="K51" s="12"/>
      <c r="L51" s="332"/>
      <c r="M51" s="322" t="s">
        <v>6</v>
      </c>
      <c r="N51" s="22" t="s">
        <v>88</v>
      </c>
      <c r="O51" s="382">
        <v>4337066</v>
      </c>
      <c r="P51" s="382">
        <v>4685490</v>
      </c>
      <c r="Q51" s="382">
        <v>4966890</v>
      </c>
      <c r="R51" s="382">
        <v>5273828</v>
      </c>
      <c r="S51" s="382">
        <v>5454914</v>
      </c>
      <c r="T51" s="382">
        <v>5794096</v>
      </c>
      <c r="U51" s="383">
        <f>+'48'!U51</f>
        <v>6578241</v>
      </c>
    </row>
    <row r="52" spans="1:21" x14ac:dyDescent="0.3">
      <c r="A52" s="332"/>
      <c r="B52" s="322"/>
      <c r="C52" s="22" t="s">
        <v>89</v>
      </c>
      <c r="D52" s="59">
        <v>0</v>
      </c>
      <c r="E52" s="59">
        <v>0</v>
      </c>
      <c r="F52" s="59">
        <v>0</v>
      </c>
      <c r="G52" s="59">
        <v>0</v>
      </c>
      <c r="H52" s="59">
        <v>0</v>
      </c>
      <c r="I52" s="59">
        <v>0</v>
      </c>
      <c r="J52" s="83">
        <v>0</v>
      </c>
      <c r="K52" s="12"/>
      <c r="L52" s="332"/>
      <c r="M52" s="322"/>
      <c r="N52" s="22" t="s">
        <v>89</v>
      </c>
      <c r="O52" s="382">
        <v>34213.849086036731</v>
      </c>
      <c r="P52" s="382">
        <v>42472.320430088323</v>
      </c>
      <c r="Q52" s="382">
        <v>123292.29209987736</v>
      </c>
      <c r="R52" s="382">
        <v>89324.707377496437</v>
      </c>
      <c r="S52" s="382">
        <v>54885.605918875794</v>
      </c>
      <c r="T52" s="382">
        <v>57690.32752243556</v>
      </c>
      <c r="U52" s="383">
        <f>+'48'!U52</f>
        <v>75767.706649107306</v>
      </c>
    </row>
    <row r="53" spans="1:21" x14ac:dyDescent="0.3">
      <c r="A53" s="106"/>
      <c r="B53" s="58"/>
      <c r="C53" s="58"/>
      <c r="D53" s="11"/>
      <c r="E53" s="11"/>
      <c r="F53" s="11"/>
      <c r="G53" s="11"/>
      <c r="H53" s="19"/>
      <c r="I53" s="19"/>
      <c r="J53" s="431"/>
      <c r="K53" s="160"/>
      <c r="L53" s="463"/>
      <c r="M53" s="163"/>
      <c r="N53" s="163"/>
      <c r="O53" s="262"/>
      <c r="P53" s="262"/>
      <c r="Q53" s="262"/>
      <c r="R53" s="262"/>
      <c r="S53" s="262"/>
      <c r="T53" s="262"/>
      <c r="U53" s="4"/>
    </row>
    <row r="54" spans="1:21" ht="13.2" customHeight="1" x14ac:dyDescent="0.3">
      <c r="A54" s="650" t="s">
        <v>115</v>
      </c>
      <c r="B54" s="650"/>
      <c r="C54" s="650"/>
      <c r="D54" s="650"/>
      <c r="E54" s="650"/>
      <c r="F54" s="650"/>
      <c r="G54" s="650"/>
      <c r="H54" s="650"/>
      <c r="I54" s="650"/>
      <c r="J54" s="650"/>
      <c r="K54" s="22"/>
      <c r="L54" s="672" t="s">
        <v>138</v>
      </c>
      <c r="M54" s="672"/>
      <c r="N54" s="672"/>
      <c r="O54" s="672"/>
      <c r="P54" s="672"/>
      <c r="Q54" s="672"/>
      <c r="R54" s="672"/>
      <c r="S54" s="672"/>
      <c r="T54" s="672"/>
      <c r="U54" s="672"/>
    </row>
    <row r="55" spans="1:2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3.95"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ht="13.95"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30"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ht="13.95"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54.75"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ht="67.5" customHeight="1" x14ac:dyDescent="0.3">
      <c r="A61" s="647" t="s">
        <v>440</v>
      </c>
      <c r="B61" s="647"/>
      <c r="C61" s="647"/>
      <c r="D61" s="647"/>
      <c r="E61" s="647"/>
      <c r="F61" s="647"/>
      <c r="G61" s="647"/>
      <c r="H61" s="647"/>
      <c r="I61" s="647"/>
      <c r="J61" s="647"/>
      <c r="K61" s="22"/>
      <c r="L61" s="647" t="s">
        <v>440</v>
      </c>
      <c r="M61" s="647"/>
      <c r="N61" s="647"/>
      <c r="O61" s="647"/>
      <c r="P61" s="647"/>
      <c r="Q61" s="647"/>
      <c r="R61" s="647"/>
      <c r="S61" s="647"/>
      <c r="T61" s="647"/>
      <c r="U61" s="647"/>
    </row>
    <row r="62" spans="1:21" x14ac:dyDescent="0.3">
      <c r="A62" s="637" t="s">
        <v>441</v>
      </c>
      <c r="B62" s="637"/>
      <c r="C62" s="637"/>
      <c r="D62" s="637"/>
      <c r="E62" s="637"/>
      <c r="F62" s="637"/>
      <c r="G62" s="637"/>
      <c r="H62" s="637"/>
      <c r="I62" s="637"/>
      <c r="J62" s="637"/>
      <c r="L62" s="637" t="s">
        <v>441</v>
      </c>
      <c r="M62" s="637"/>
      <c r="N62" s="637"/>
      <c r="O62" s="637"/>
      <c r="P62" s="637"/>
      <c r="Q62" s="637"/>
      <c r="R62" s="637"/>
      <c r="S62" s="637"/>
      <c r="T62" s="637"/>
      <c r="U62" s="637"/>
    </row>
    <row r="64" spans="1:21" x14ac:dyDescent="0.3">
      <c r="B64" s="34"/>
      <c r="C64" s="34"/>
      <c r="D64" s="34"/>
      <c r="O64" s="331"/>
    </row>
    <row r="65" spans="2:15" x14ac:dyDescent="0.3">
      <c r="B65" s="34"/>
      <c r="C65" s="34"/>
      <c r="D65" s="34"/>
      <c r="O65" s="331"/>
    </row>
    <row r="66" spans="2:15" x14ac:dyDescent="0.3">
      <c r="O66" s="331"/>
    </row>
    <row r="67" spans="2:15" x14ac:dyDescent="0.3">
      <c r="O67" s="331"/>
    </row>
    <row r="68" spans="2:15" x14ac:dyDescent="0.3">
      <c r="O68" s="331"/>
    </row>
    <row r="69" spans="2:15" x14ac:dyDescent="0.3">
      <c r="B69" s="34"/>
      <c r="C69" s="34"/>
      <c r="D69" s="34"/>
      <c r="E69" s="34"/>
      <c r="F69" s="34"/>
      <c r="G69" s="34"/>
      <c r="H69" s="34"/>
      <c r="O69" s="331"/>
    </row>
    <row r="70" spans="2:15" x14ac:dyDescent="0.3">
      <c r="B70" s="34"/>
      <c r="C70" s="34"/>
      <c r="D70" s="34"/>
      <c r="E70" s="34"/>
      <c r="F70" s="34"/>
      <c r="G70" s="34"/>
      <c r="H70" s="34"/>
    </row>
    <row r="74" spans="2:15" x14ac:dyDescent="0.3">
      <c r="B74" s="34"/>
      <c r="C74" s="34"/>
      <c r="D74" s="34"/>
      <c r="E74" s="34"/>
      <c r="F74" s="34"/>
      <c r="G74" s="34"/>
      <c r="H74" s="34"/>
    </row>
    <row r="75" spans="2:15" x14ac:dyDescent="0.3">
      <c r="B75" s="34"/>
      <c r="C75" s="34"/>
      <c r="D75" s="34"/>
      <c r="E75" s="34"/>
      <c r="F75" s="34"/>
      <c r="G75" s="34"/>
      <c r="H75" s="34"/>
    </row>
  </sheetData>
  <mergeCells count="24">
    <mergeCell ref="A62:J62"/>
    <mergeCell ref="L61:U61"/>
    <mergeCell ref="L62:U62"/>
    <mergeCell ref="L3:U3"/>
    <mergeCell ref="L4:U4"/>
    <mergeCell ref="A3:J3"/>
    <mergeCell ref="A4:J4"/>
    <mergeCell ref="L56:U56"/>
    <mergeCell ref="A54:J54"/>
    <mergeCell ref="A55:J55"/>
    <mergeCell ref="A56:J56"/>
    <mergeCell ref="L55:U55"/>
    <mergeCell ref="L5:U5"/>
    <mergeCell ref="A5:J5"/>
    <mergeCell ref="L54:U54"/>
    <mergeCell ref="L57:U57"/>
    <mergeCell ref="A61:J61"/>
    <mergeCell ref="L58:U58"/>
    <mergeCell ref="L59:U59"/>
    <mergeCell ref="L60:U60"/>
    <mergeCell ref="A57:J57"/>
    <mergeCell ref="A58:J58"/>
    <mergeCell ref="A59:J59"/>
    <mergeCell ref="A60:J60"/>
  </mergeCells>
  <conditionalFormatting sqref="O64:O69">
    <cfRule type="cellIs" dxfId="50" priority="4" operator="greaterThan">
      <formula>1.96</formula>
    </cfRule>
  </conditionalFormatting>
  <conditionalFormatting sqref="N73:N75">
    <cfRule type="cellIs" dxfId="49" priority="3" operator="greaterThan">
      <formula>1.96</formula>
    </cfRule>
  </conditionalFormatting>
  <conditionalFormatting sqref="C61">
    <cfRule type="cellIs" dxfId="48" priority="2" operator="greaterThan">
      <formula>1.96</formula>
    </cfRule>
  </conditionalFormatting>
  <conditionalFormatting sqref="N61">
    <cfRule type="cellIs" dxfId="47" priority="1" operator="greaterThan">
      <formula>1.96</formula>
    </cfRule>
  </conditionalFormatting>
  <hyperlinks>
    <hyperlink ref="A1" location="Indice!A1" display="Indice" xr:uid="{060CB246-19E2-465B-9848-B8CC49EB3801}"/>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50"/>
  <dimension ref="A1:U92"/>
  <sheetViews>
    <sheetView workbookViewId="0">
      <selection activeCell="L90" sqref="L90:U92"/>
    </sheetView>
  </sheetViews>
  <sheetFormatPr baseColWidth="10" defaultColWidth="11.5546875" defaultRowHeight="13.8" x14ac:dyDescent="0.3"/>
  <cols>
    <col min="1" max="1" width="17.88671875" style="9" customWidth="1"/>
    <col min="2" max="2" width="21.664062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441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row>
    <row r="3" spans="1:21" x14ac:dyDescent="0.3">
      <c r="A3" s="649" t="s">
        <v>225</v>
      </c>
      <c r="B3" s="649"/>
      <c r="C3" s="649"/>
      <c r="D3" s="649"/>
      <c r="E3" s="649"/>
      <c r="F3" s="649"/>
      <c r="G3" s="649"/>
      <c r="H3" s="649"/>
      <c r="I3" s="649"/>
      <c r="J3" s="649"/>
      <c r="K3" s="133"/>
      <c r="L3" s="649" t="s">
        <v>226</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3.2" customHeight="1" x14ac:dyDescent="0.3">
      <c r="A5" s="642" t="s">
        <v>157</v>
      </c>
      <c r="B5" s="642"/>
      <c r="C5" s="642"/>
      <c r="D5" s="642"/>
      <c r="E5" s="642"/>
      <c r="F5" s="642"/>
      <c r="G5" s="642"/>
      <c r="H5" s="642"/>
      <c r="I5" s="642"/>
      <c r="J5" s="642"/>
      <c r="K5" s="134"/>
      <c r="L5" s="642" t="s">
        <v>2</v>
      </c>
      <c r="M5" s="642"/>
      <c r="N5" s="642"/>
      <c r="O5" s="642"/>
      <c r="P5" s="642"/>
      <c r="Q5" s="642"/>
      <c r="R5" s="642"/>
      <c r="S5" s="642"/>
      <c r="T5" s="642"/>
      <c r="U5" s="642"/>
    </row>
    <row r="6" spans="1:21" x14ac:dyDescent="0.3">
      <c r="A6" s="11"/>
      <c r="B6" s="11"/>
      <c r="C6" s="11"/>
      <c r="D6" s="11"/>
      <c r="E6" s="11"/>
      <c r="F6" s="11"/>
      <c r="G6" s="11"/>
      <c r="H6" s="11"/>
      <c r="I6" s="483"/>
      <c r="J6" s="176"/>
      <c r="K6" s="12"/>
      <c r="L6" s="11"/>
      <c r="M6" s="11"/>
      <c r="N6" s="11"/>
      <c r="O6" s="11"/>
      <c r="P6" s="11"/>
      <c r="Q6" s="11"/>
      <c r="R6" s="11"/>
      <c r="S6" s="41"/>
      <c r="T6" s="12"/>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2" customHeight="1" x14ac:dyDescent="0.3">
      <c r="A8" s="82"/>
      <c r="B8" s="322"/>
      <c r="C8" s="322"/>
      <c r="D8" s="322"/>
      <c r="E8" s="322"/>
      <c r="F8" s="322"/>
      <c r="G8" s="322"/>
      <c r="H8" s="322"/>
      <c r="I8" s="483"/>
      <c r="J8" s="104"/>
      <c r="K8" s="12"/>
      <c r="L8" s="82"/>
      <c r="M8" s="322"/>
      <c r="N8" s="322"/>
      <c r="O8" s="322"/>
      <c r="P8" s="322"/>
      <c r="Q8" s="322"/>
      <c r="R8" s="322"/>
      <c r="S8" s="12"/>
      <c r="T8" s="12"/>
      <c r="U8" s="3"/>
    </row>
    <row r="9" spans="1:21" ht="13.2" customHeight="1" x14ac:dyDescent="0.3">
      <c r="A9" s="332" t="s">
        <v>41</v>
      </c>
      <c r="B9" s="159" t="s">
        <v>52</v>
      </c>
      <c r="C9" s="22" t="s">
        <v>88</v>
      </c>
      <c r="D9" s="49">
        <v>6.3847265254588725</v>
      </c>
      <c r="E9" s="49">
        <v>5.7873687227120243</v>
      </c>
      <c r="F9" s="49">
        <v>4.1905241971268019</v>
      </c>
      <c r="G9" s="49">
        <v>2.4064666894270275</v>
      </c>
      <c r="H9" s="49">
        <v>2.3667544642435256</v>
      </c>
      <c r="I9" s="49">
        <v>2.4499867213946906</v>
      </c>
      <c r="J9" s="83">
        <v>3.3466387007266585</v>
      </c>
      <c r="K9" s="12"/>
      <c r="L9" s="332" t="s">
        <v>41</v>
      </c>
      <c r="M9" s="159" t="s">
        <v>52</v>
      </c>
      <c r="N9" s="22" t="s">
        <v>88</v>
      </c>
      <c r="O9" s="60">
        <v>24172</v>
      </c>
      <c r="P9" s="60">
        <v>27465</v>
      </c>
      <c r="Q9" s="60">
        <v>23610</v>
      </c>
      <c r="R9" s="60">
        <v>16353</v>
      </c>
      <c r="S9" s="60">
        <v>17531</v>
      </c>
      <c r="T9" s="60">
        <v>21864</v>
      </c>
      <c r="U9" s="360">
        <v>35725</v>
      </c>
    </row>
    <row r="10" spans="1:21" ht="13.2" customHeight="1" x14ac:dyDescent="0.3">
      <c r="A10" s="332"/>
      <c r="B10" s="159"/>
      <c r="C10" s="22" t="s">
        <v>89</v>
      </c>
      <c r="D10" s="49">
        <v>0.42598991976964001</v>
      </c>
      <c r="E10" s="49">
        <v>0.41065126866830015</v>
      </c>
      <c r="F10" s="49">
        <v>0.33940366686497903</v>
      </c>
      <c r="G10" s="49">
        <v>0.21665357550994807</v>
      </c>
      <c r="H10" s="49">
        <v>0.21755035396233291</v>
      </c>
      <c r="I10" s="49">
        <v>0.24178714059479547</v>
      </c>
      <c r="J10" s="83">
        <v>0.2436780231422386</v>
      </c>
      <c r="K10" s="12"/>
      <c r="L10" s="82"/>
      <c r="M10" s="159"/>
      <c r="N10" s="22" t="s">
        <v>89</v>
      </c>
      <c r="O10" s="60">
        <v>1620.1979960217541</v>
      </c>
      <c r="P10" s="60">
        <v>1991.0729998202078</v>
      </c>
      <c r="Q10" s="60">
        <v>2050.1507440349365</v>
      </c>
      <c r="R10" s="60">
        <v>1488.977277900326</v>
      </c>
      <c r="S10" s="60">
        <v>1612.0171557218644</v>
      </c>
      <c r="T10" s="60">
        <v>2251.9452044275004</v>
      </c>
      <c r="U10" s="360">
        <v>2695.7406293109625</v>
      </c>
    </row>
    <row r="11" spans="1:21" ht="13.2" customHeight="1" x14ac:dyDescent="0.3">
      <c r="A11" s="332"/>
      <c r="B11" s="159" t="s">
        <v>53</v>
      </c>
      <c r="C11" s="22" t="s">
        <v>88</v>
      </c>
      <c r="D11" s="49">
        <v>13.722392144355261</v>
      </c>
      <c r="E11" s="49">
        <v>12.925737180940555</v>
      </c>
      <c r="F11" s="49">
        <v>11.434599739619861</v>
      </c>
      <c r="G11" s="49">
        <v>6.0713307340883871</v>
      </c>
      <c r="H11" s="49">
        <v>5.4791980338322555</v>
      </c>
      <c r="I11" s="49">
        <v>3.4405913458842861</v>
      </c>
      <c r="J11" s="83">
        <v>5.6886256066560508</v>
      </c>
      <c r="K11" s="12"/>
      <c r="L11" s="82"/>
      <c r="M11" s="159" t="s">
        <v>53</v>
      </c>
      <c r="N11" s="22" t="s">
        <v>88</v>
      </c>
      <c r="O11" s="60">
        <v>93364</v>
      </c>
      <c r="P11" s="60">
        <v>111170</v>
      </c>
      <c r="Q11" s="60">
        <v>115760</v>
      </c>
      <c r="R11" s="60">
        <v>65823</v>
      </c>
      <c r="S11" s="60">
        <v>59391</v>
      </c>
      <c r="T11" s="60">
        <v>41114</v>
      </c>
      <c r="U11" s="360">
        <v>77630</v>
      </c>
    </row>
    <row r="12" spans="1:21" ht="13.2" customHeight="1" x14ac:dyDescent="0.3">
      <c r="A12" s="332"/>
      <c r="B12" s="159"/>
      <c r="C12" s="22" t="s">
        <v>89</v>
      </c>
      <c r="D12" s="49">
        <v>0.56607623699642473</v>
      </c>
      <c r="E12" s="49">
        <v>0.47151870526037887</v>
      </c>
      <c r="F12" s="49">
        <v>0.58525902365750226</v>
      </c>
      <c r="G12" s="49">
        <v>0.28821787379901637</v>
      </c>
      <c r="H12" s="49">
        <v>0.3358079901674893</v>
      </c>
      <c r="I12" s="49">
        <v>0.24528869179338036</v>
      </c>
      <c r="J12" s="83">
        <v>0.25573252281745851</v>
      </c>
      <c r="K12" s="12"/>
      <c r="L12" s="82"/>
      <c r="M12" s="159"/>
      <c r="N12" s="22" t="s">
        <v>89</v>
      </c>
      <c r="O12" s="60">
        <v>3968.9602529735689</v>
      </c>
      <c r="P12" s="60">
        <v>4322.2027621237703</v>
      </c>
      <c r="Q12" s="60">
        <v>7630.6765778591953</v>
      </c>
      <c r="R12" s="60">
        <v>3180.9531129372517</v>
      </c>
      <c r="S12" s="60">
        <v>3820.1046806975232</v>
      </c>
      <c r="T12" s="60">
        <v>3094.1509799479886</v>
      </c>
      <c r="U12" s="360">
        <v>3646.4236457236379</v>
      </c>
    </row>
    <row r="13" spans="1:21" ht="13.2" customHeight="1" x14ac:dyDescent="0.3">
      <c r="A13" s="332"/>
      <c r="B13" s="159" t="s">
        <v>54</v>
      </c>
      <c r="C13" s="22" t="s">
        <v>88</v>
      </c>
      <c r="D13" s="49">
        <v>11.072032169468605</v>
      </c>
      <c r="E13" s="49">
        <v>8.1348543720182054</v>
      </c>
      <c r="F13" s="49">
        <v>6.3888501016488659</v>
      </c>
      <c r="G13" s="49">
        <v>3.4339686262235416</v>
      </c>
      <c r="H13" s="49">
        <v>2.5620738699065457</v>
      </c>
      <c r="I13" s="49">
        <v>1.7438674543336297</v>
      </c>
      <c r="J13" s="83">
        <v>3.2351844406158925</v>
      </c>
      <c r="K13" s="12"/>
      <c r="L13" s="82"/>
      <c r="M13" s="159" t="s">
        <v>54</v>
      </c>
      <c r="N13" s="22" t="s">
        <v>88</v>
      </c>
      <c r="O13" s="60">
        <v>270827</v>
      </c>
      <c r="P13" s="60">
        <v>207290</v>
      </c>
      <c r="Q13" s="60">
        <v>161970</v>
      </c>
      <c r="R13" s="60">
        <v>90842</v>
      </c>
      <c r="S13" s="60">
        <v>68489</v>
      </c>
      <c r="T13" s="60">
        <v>48722</v>
      </c>
      <c r="U13" s="360">
        <v>93177</v>
      </c>
    </row>
    <row r="14" spans="1:21" ht="13.2" customHeight="1" x14ac:dyDescent="0.3">
      <c r="A14" s="332"/>
      <c r="B14" s="159"/>
      <c r="C14" s="22" t="s">
        <v>89</v>
      </c>
      <c r="D14" s="49">
        <v>0.28249470245283603</v>
      </c>
      <c r="E14" s="49">
        <v>0.23942184728958604</v>
      </c>
      <c r="F14" s="49">
        <v>0.27374210157919387</v>
      </c>
      <c r="G14" s="49">
        <v>0.14393004986120114</v>
      </c>
      <c r="H14" s="49">
        <v>0.10020098009481887</v>
      </c>
      <c r="I14" s="49">
        <v>8.3381653335632536E-2</v>
      </c>
      <c r="J14" s="83">
        <v>0.14121951032936766</v>
      </c>
      <c r="K14" s="12"/>
      <c r="L14" s="82"/>
      <c r="M14" s="159"/>
      <c r="N14" s="22" t="s">
        <v>89</v>
      </c>
      <c r="O14" s="60">
        <v>6740.8719118918143</v>
      </c>
      <c r="P14" s="60">
        <v>6066.8284345514448</v>
      </c>
      <c r="Q14" s="60">
        <v>7747.9776568655552</v>
      </c>
      <c r="R14" s="60">
        <v>3583.5238379773878</v>
      </c>
      <c r="S14" s="60">
        <v>2712.8654922218952</v>
      </c>
      <c r="T14" s="60">
        <v>2337.4529229335803</v>
      </c>
      <c r="U14" s="360">
        <v>3960.8880750290655</v>
      </c>
    </row>
    <row r="15" spans="1:21" ht="13.2" customHeight="1" x14ac:dyDescent="0.3">
      <c r="A15" s="332"/>
      <c r="B15" s="159" t="s">
        <v>134</v>
      </c>
      <c r="C15" s="22" t="s">
        <v>88</v>
      </c>
      <c r="D15" s="49">
        <v>13.060177678587943</v>
      </c>
      <c r="E15" s="49">
        <v>9.8012998290331215</v>
      </c>
      <c r="F15" s="49">
        <v>8.4175648310507292</v>
      </c>
      <c r="G15" s="49">
        <v>5.7044773315343171</v>
      </c>
      <c r="H15" s="49">
        <v>3.9686153099010504</v>
      </c>
      <c r="I15" s="49">
        <v>2.4090557770759644</v>
      </c>
      <c r="J15" s="83">
        <v>4.4955387167645604</v>
      </c>
      <c r="K15" s="12"/>
      <c r="L15" s="82"/>
      <c r="M15" s="159" t="s">
        <v>134</v>
      </c>
      <c r="N15" s="22" t="s">
        <v>88</v>
      </c>
      <c r="O15" s="60">
        <v>42368</v>
      </c>
      <c r="P15" s="60">
        <v>32620</v>
      </c>
      <c r="Q15" s="60">
        <v>29139</v>
      </c>
      <c r="R15" s="60">
        <v>20040</v>
      </c>
      <c r="S15" s="60">
        <v>15690</v>
      </c>
      <c r="T15" s="60">
        <v>9413</v>
      </c>
      <c r="U15" s="360">
        <v>25066</v>
      </c>
    </row>
    <row r="16" spans="1:21" ht="13.2" customHeight="1" x14ac:dyDescent="0.3">
      <c r="A16" s="332"/>
      <c r="B16" s="159"/>
      <c r="C16" s="22" t="s">
        <v>89</v>
      </c>
      <c r="D16" s="49">
        <v>0.72019829333933927</v>
      </c>
      <c r="E16" s="49">
        <v>0.66474857297048406</v>
      </c>
      <c r="F16" s="49">
        <v>0.78019779485280427</v>
      </c>
      <c r="G16" s="49">
        <v>0.57122888726922194</v>
      </c>
      <c r="H16" s="49">
        <v>0.31499344983451788</v>
      </c>
      <c r="I16" s="49">
        <v>0.32470907399510374</v>
      </c>
      <c r="J16" s="83">
        <v>0.36106188364179143</v>
      </c>
      <c r="K16" s="12"/>
      <c r="L16" s="82"/>
      <c r="M16" s="159"/>
      <c r="N16" s="22" t="s">
        <v>89</v>
      </c>
      <c r="O16" s="60">
        <v>2482.8813706132241</v>
      </c>
      <c r="P16" s="60">
        <v>2293.6803823995128</v>
      </c>
      <c r="Q16" s="60">
        <v>2727.2283727244644</v>
      </c>
      <c r="R16" s="60">
        <v>2005.1465179452516</v>
      </c>
      <c r="S16" s="60">
        <v>1268.6079634257965</v>
      </c>
      <c r="T16" s="60">
        <v>1257.3192037659387</v>
      </c>
      <c r="U16" s="360">
        <v>2079.3534609445051</v>
      </c>
    </row>
    <row r="17" spans="1:21" ht="13.2" customHeight="1" x14ac:dyDescent="0.3">
      <c r="A17" s="332"/>
      <c r="B17" s="159" t="s">
        <v>132</v>
      </c>
      <c r="C17" s="22" t="s">
        <v>88</v>
      </c>
      <c r="D17" s="49">
        <v>10.121048607003218</v>
      </c>
      <c r="E17" s="49">
        <v>8.0928101936763408</v>
      </c>
      <c r="F17" s="49">
        <v>5.9922453295734934</v>
      </c>
      <c r="G17" s="49">
        <v>2.8366949388377352</v>
      </c>
      <c r="H17" s="49">
        <v>2.1868906496641802</v>
      </c>
      <c r="I17" s="49">
        <v>1.2981137972655921</v>
      </c>
      <c r="J17" s="83">
        <v>3.6561113080669534</v>
      </c>
      <c r="K17" s="12"/>
      <c r="L17" s="82"/>
      <c r="M17" s="159" t="s">
        <v>132</v>
      </c>
      <c r="N17" s="22" t="s">
        <v>88</v>
      </c>
      <c r="O17" s="60">
        <v>49105</v>
      </c>
      <c r="P17" s="60">
        <v>36888</v>
      </c>
      <c r="Q17" s="60">
        <v>29580</v>
      </c>
      <c r="R17" s="60">
        <v>14067</v>
      </c>
      <c r="S17" s="60">
        <v>11305</v>
      </c>
      <c r="T17" s="60">
        <v>6313</v>
      </c>
      <c r="U17" s="360">
        <v>19285</v>
      </c>
    </row>
    <row r="18" spans="1:21" ht="13.2" customHeight="1" x14ac:dyDescent="0.3">
      <c r="A18" s="332"/>
      <c r="B18" s="159"/>
      <c r="C18" s="22" t="s">
        <v>89</v>
      </c>
      <c r="D18" s="49">
        <v>0.48968289776372087</v>
      </c>
      <c r="E18" s="49">
        <v>0.48681474143526005</v>
      </c>
      <c r="F18" s="49">
        <v>0.58607710708863014</v>
      </c>
      <c r="G18" s="49">
        <v>0.24849855448512403</v>
      </c>
      <c r="H18" s="49">
        <v>0.20754934937184197</v>
      </c>
      <c r="I18" s="49">
        <v>0.15951833891987655</v>
      </c>
      <c r="J18" s="83">
        <v>0.39864124470696938</v>
      </c>
      <c r="K18" s="12"/>
      <c r="L18" s="82"/>
      <c r="M18" s="159"/>
      <c r="N18" s="22" t="s">
        <v>89</v>
      </c>
      <c r="O18" s="60">
        <v>2447.9393794073258</v>
      </c>
      <c r="P18" s="60">
        <v>2307.359724637618</v>
      </c>
      <c r="Q18" s="60">
        <v>3107.2115609667208</v>
      </c>
      <c r="R18" s="60">
        <v>1223.517042804729</v>
      </c>
      <c r="S18" s="60">
        <v>1103.1712504714867</v>
      </c>
      <c r="T18" s="60">
        <v>771.72035612524371</v>
      </c>
      <c r="U18" s="360">
        <v>2171.0649551936131</v>
      </c>
    </row>
    <row r="19" spans="1:21" ht="13.2" customHeight="1" x14ac:dyDescent="0.3">
      <c r="A19" s="332"/>
      <c r="B19" s="159" t="s">
        <v>131</v>
      </c>
      <c r="C19" s="22" t="s">
        <v>88</v>
      </c>
      <c r="D19" s="49">
        <v>5.5231652498998622</v>
      </c>
      <c r="E19" s="49">
        <v>7.6107831282452523</v>
      </c>
      <c r="F19" s="49">
        <v>2.6327227569077927</v>
      </c>
      <c r="G19" s="49">
        <v>2.9545973077800594</v>
      </c>
      <c r="H19" s="49">
        <v>3.2360363579516269</v>
      </c>
      <c r="I19" s="49">
        <v>1.8319628573026794</v>
      </c>
      <c r="J19" s="83">
        <v>3.0968611549977352</v>
      </c>
      <c r="K19" s="12"/>
      <c r="L19" s="82"/>
      <c r="M19" s="159" t="s">
        <v>131</v>
      </c>
      <c r="N19" s="22" t="s">
        <v>88</v>
      </c>
      <c r="O19" s="60">
        <v>1241</v>
      </c>
      <c r="P19" s="60">
        <v>1070</v>
      </c>
      <c r="Q19" s="60">
        <v>424</v>
      </c>
      <c r="R19" s="60">
        <v>518</v>
      </c>
      <c r="S19" s="60">
        <v>1449</v>
      </c>
      <c r="T19" s="60">
        <v>655</v>
      </c>
      <c r="U19" s="360">
        <v>5606</v>
      </c>
    </row>
    <row r="20" spans="1:21" ht="13.2" customHeight="1" x14ac:dyDescent="0.3">
      <c r="A20" s="332"/>
      <c r="B20" s="159"/>
      <c r="C20" s="22" t="s">
        <v>89</v>
      </c>
      <c r="D20" s="49">
        <v>2.0253937384703704</v>
      </c>
      <c r="E20" s="49">
        <v>3.848120835292776</v>
      </c>
      <c r="F20" s="49">
        <v>1.1612807873436186</v>
      </c>
      <c r="G20" s="49">
        <v>1.0487243112886375</v>
      </c>
      <c r="H20" s="49">
        <v>1.3159626917668574</v>
      </c>
      <c r="I20" s="49">
        <v>0.70305105907094123</v>
      </c>
      <c r="J20" s="83">
        <v>0.49419259645443703</v>
      </c>
      <c r="K20" s="12"/>
      <c r="L20" s="82"/>
      <c r="M20" s="159"/>
      <c r="N20" s="22" t="s">
        <v>89</v>
      </c>
      <c r="O20" s="60">
        <v>460.86332030223457</v>
      </c>
      <c r="P20" s="60">
        <v>535.93096570360638</v>
      </c>
      <c r="Q20" s="60">
        <v>181.74447070428016</v>
      </c>
      <c r="R20" s="60">
        <v>170.03655069257485</v>
      </c>
      <c r="S20" s="60">
        <v>606.53749829841945</v>
      </c>
      <c r="T20" s="60">
        <v>251.95832988809875</v>
      </c>
      <c r="U20" s="360">
        <v>896.22789980857067</v>
      </c>
    </row>
    <row r="21" spans="1:21" ht="13.2" customHeight="1" x14ac:dyDescent="0.3">
      <c r="A21" s="332"/>
      <c r="B21" s="322" t="s">
        <v>6</v>
      </c>
      <c r="C21" s="22" t="s">
        <v>88</v>
      </c>
      <c r="D21" s="49">
        <v>11.092222253477351</v>
      </c>
      <c r="E21" s="49">
        <v>8.8892090261637531</v>
      </c>
      <c r="F21" s="49">
        <v>7.2577206259852742</v>
      </c>
      <c r="G21" s="49">
        <v>3.9372349648111391</v>
      </c>
      <c r="H21" s="49">
        <v>3.1871263231647649</v>
      </c>
      <c r="I21" s="49">
        <v>2.2105432840601882</v>
      </c>
      <c r="J21" s="83">
        <f>+'49'!J15</f>
        <v>3.8990010528514398</v>
      </c>
      <c r="K21" s="12"/>
      <c r="L21" s="82"/>
      <c r="M21" s="322" t="s">
        <v>6</v>
      </c>
      <c r="N21" s="22" t="s">
        <v>88</v>
      </c>
      <c r="O21" s="60">
        <v>481077</v>
      </c>
      <c r="P21" s="60">
        <v>416503</v>
      </c>
      <c r="Q21" s="60">
        <v>360483</v>
      </c>
      <c r="R21" s="60">
        <v>207643</v>
      </c>
      <c r="S21" s="60">
        <v>173855</v>
      </c>
      <c r="T21" s="60">
        <v>128081</v>
      </c>
      <c r="U21" s="360">
        <f>+'49'!U15</f>
        <v>256489</v>
      </c>
    </row>
    <row r="22" spans="1:21" ht="13.2" customHeight="1" x14ac:dyDescent="0.3">
      <c r="A22" s="332"/>
      <c r="B22" s="322"/>
      <c r="C22" s="22" t="s">
        <v>89</v>
      </c>
      <c r="D22" s="49">
        <v>0.22459921973739327</v>
      </c>
      <c r="E22" s="49">
        <v>0.20064221121452863</v>
      </c>
      <c r="F22" s="49">
        <v>0.2116028706727828</v>
      </c>
      <c r="G22" s="49">
        <v>0.11940555867834522</v>
      </c>
      <c r="H22" s="49">
        <v>0.10191661602241223</v>
      </c>
      <c r="I22" s="49">
        <v>8.7973982438092665E-2</v>
      </c>
      <c r="J22" s="83">
        <f>+'49'!J16</f>
        <v>0.10190548027246756</v>
      </c>
      <c r="K22" s="12"/>
      <c r="L22" s="82"/>
      <c r="M22" s="322"/>
      <c r="N22" s="22" t="s">
        <v>89</v>
      </c>
      <c r="O22" s="60">
        <v>9878.7312522964639</v>
      </c>
      <c r="P22" s="60">
        <v>9784.2410410498687</v>
      </c>
      <c r="Q22" s="60">
        <v>13092.270757833739</v>
      </c>
      <c r="R22" s="60">
        <v>6144.9156778901024</v>
      </c>
      <c r="S22" s="60">
        <v>5793.9123036095798</v>
      </c>
      <c r="T22" s="60">
        <v>5278.4621315016157</v>
      </c>
      <c r="U22" s="360">
        <f>+'49'!U16</f>
        <v>6646.3116329297127</v>
      </c>
    </row>
    <row r="23" spans="1:21" ht="13.2" customHeight="1" x14ac:dyDescent="0.3">
      <c r="A23" s="332"/>
      <c r="B23" s="278"/>
      <c r="C23" s="278"/>
      <c r="D23" s="260"/>
      <c r="E23" s="49"/>
      <c r="F23" s="49"/>
      <c r="G23" s="49"/>
      <c r="H23" s="322"/>
      <c r="I23" s="483"/>
      <c r="J23" s="83"/>
      <c r="K23" s="12"/>
      <c r="L23" s="82"/>
      <c r="M23" s="278"/>
      <c r="N23" s="278"/>
      <c r="O23" s="263"/>
      <c r="P23" s="263"/>
      <c r="Q23" s="263"/>
      <c r="R23" s="263"/>
      <c r="S23" s="263"/>
      <c r="T23" s="263"/>
      <c r="U23" s="381"/>
    </row>
    <row r="24" spans="1:21" ht="13.2" customHeight="1" x14ac:dyDescent="0.3">
      <c r="A24" s="332" t="s">
        <v>42</v>
      </c>
      <c r="B24" s="159" t="s">
        <v>52</v>
      </c>
      <c r="C24" s="22" t="s">
        <v>88</v>
      </c>
      <c r="D24" s="49">
        <v>11.13576392465748</v>
      </c>
      <c r="E24" s="49">
        <v>9.8468501879604187</v>
      </c>
      <c r="F24" s="49">
        <v>5.7882835712282619</v>
      </c>
      <c r="G24" s="49">
        <v>4.9533216392168864</v>
      </c>
      <c r="H24" s="49">
        <v>4.2553248937856329</v>
      </c>
      <c r="I24" s="49">
        <v>3.0265135088798569</v>
      </c>
      <c r="J24" s="464">
        <v>2.6419007596331205</v>
      </c>
      <c r="K24" s="12"/>
      <c r="L24" s="332" t="s">
        <v>42</v>
      </c>
      <c r="M24" s="159" t="s">
        <v>52</v>
      </c>
      <c r="N24" s="22" t="s">
        <v>88</v>
      </c>
      <c r="O24" s="60">
        <v>42159</v>
      </c>
      <c r="P24" s="60">
        <v>46730</v>
      </c>
      <c r="Q24" s="60">
        <v>32612</v>
      </c>
      <c r="R24" s="60">
        <v>33660</v>
      </c>
      <c r="S24" s="60">
        <v>31520</v>
      </c>
      <c r="T24" s="60">
        <v>27009</v>
      </c>
      <c r="U24" s="360">
        <v>28202</v>
      </c>
    </row>
    <row r="25" spans="1:21" ht="13.2" customHeight="1" x14ac:dyDescent="0.3">
      <c r="A25" s="332"/>
      <c r="B25" s="159"/>
      <c r="C25" s="22" t="s">
        <v>89</v>
      </c>
      <c r="D25" s="49">
        <v>0.58877488289770064</v>
      </c>
      <c r="E25" s="49">
        <v>0.69989683056991336</v>
      </c>
      <c r="F25" s="49">
        <v>0.41065347855283207</v>
      </c>
      <c r="G25" s="49">
        <v>0.33401062130523379</v>
      </c>
      <c r="H25" s="49">
        <v>0.24438309170035996</v>
      </c>
      <c r="I25" s="49">
        <v>0.21381141082752719</v>
      </c>
      <c r="J25" s="464">
        <v>0.19191587186908149</v>
      </c>
      <c r="K25" s="12"/>
      <c r="L25" s="82"/>
      <c r="M25" s="159"/>
      <c r="N25" s="22" t="s">
        <v>89</v>
      </c>
      <c r="O25" s="60">
        <v>2338.29796805355</v>
      </c>
      <c r="P25" s="60">
        <v>3402.2221672844112</v>
      </c>
      <c r="Q25" s="60">
        <v>2316.6989986956019</v>
      </c>
      <c r="R25" s="60">
        <v>2263.2942852992528</v>
      </c>
      <c r="S25" s="60">
        <v>1701.5257331567414</v>
      </c>
      <c r="T25" s="60">
        <v>1966.442528610565</v>
      </c>
      <c r="U25" s="360">
        <v>2079.0537918976602</v>
      </c>
    </row>
    <row r="26" spans="1:21" ht="13.2" customHeight="1" x14ac:dyDescent="0.3">
      <c r="A26" s="332"/>
      <c r="B26" s="159" t="s">
        <v>53</v>
      </c>
      <c r="C26" s="22" t="s">
        <v>88</v>
      </c>
      <c r="D26" s="49">
        <v>15.321211622379947</v>
      </c>
      <c r="E26" s="49">
        <v>15.229046109198469</v>
      </c>
      <c r="F26" s="49">
        <v>14.844038618444316</v>
      </c>
      <c r="G26" s="49">
        <v>11.18902081886362</v>
      </c>
      <c r="H26" s="49">
        <v>10.313616302069494</v>
      </c>
      <c r="I26" s="49">
        <v>7.6449681958276745</v>
      </c>
      <c r="J26" s="464">
        <v>8.9444715982744327</v>
      </c>
      <c r="K26" s="12"/>
      <c r="L26" s="82"/>
      <c r="M26" s="159" t="s">
        <v>53</v>
      </c>
      <c r="N26" s="22" t="s">
        <v>88</v>
      </c>
      <c r="O26" s="60">
        <v>104242</v>
      </c>
      <c r="P26" s="60">
        <v>130980</v>
      </c>
      <c r="Q26" s="60">
        <v>150276</v>
      </c>
      <c r="R26" s="60">
        <v>121307</v>
      </c>
      <c r="S26" s="60">
        <v>111793</v>
      </c>
      <c r="T26" s="60">
        <v>91355</v>
      </c>
      <c r="U26" s="360">
        <v>122061</v>
      </c>
    </row>
    <row r="27" spans="1:21" ht="13.2" customHeight="1" x14ac:dyDescent="0.3">
      <c r="A27" s="332"/>
      <c r="B27" s="159"/>
      <c r="C27" s="22" t="s">
        <v>89</v>
      </c>
      <c r="D27" s="49">
        <v>0.55023241659098809</v>
      </c>
      <c r="E27" s="49">
        <v>0.51274279813164481</v>
      </c>
      <c r="F27" s="49">
        <v>0.67877076279562287</v>
      </c>
      <c r="G27" s="49">
        <v>0.4550232933459325</v>
      </c>
      <c r="H27" s="49">
        <v>0.49085137750117586</v>
      </c>
      <c r="I27" s="49">
        <v>0.3112104349183713</v>
      </c>
      <c r="J27" s="464">
        <v>0.33487069699355743</v>
      </c>
      <c r="K27" s="12"/>
      <c r="L27" s="82"/>
      <c r="M27" s="159"/>
      <c r="N27" s="22" t="s">
        <v>89</v>
      </c>
      <c r="O27" s="60">
        <v>3902.891045772215</v>
      </c>
      <c r="P27" s="60">
        <v>4667.2355197179177</v>
      </c>
      <c r="Q27" s="60">
        <v>9034.9070154163855</v>
      </c>
      <c r="R27" s="60">
        <v>5095.2475120670852</v>
      </c>
      <c r="S27" s="60">
        <v>5627.7273091121706</v>
      </c>
      <c r="T27" s="60">
        <v>3975.9010925767416</v>
      </c>
      <c r="U27" s="360">
        <v>4740.2501284028613</v>
      </c>
    </row>
    <row r="28" spans="1:21" ht="13.2" customHeight="1" x14ac:dyDescent="0.3">
      <c r="A28" s="332"/>
      <c r="B28" s="159" t="s">
        <v>54</v>
      </c>
      <c r="C28" s="22" t="s">
        <v>88</v>
      </c>
      <c r="D28" s="49">
        <v>15.708208267546889</v>
      </c>
      <c r="E28" s="49">
        <v>14.081982724079351</v>
      </c>
      <c r="F28" s="49">
        <v>12.431100056090294</v>
      </c>
      <c r="G28" s="49">
        <v>8.8029609199990624</v>
      </c>
      <c r="H28" s="49">
        <v>6.6879371656143647</v>
      </c>
      <c r="I28" s="49">
        <v>5.049420076917432</v>
      </c>
      <c r="J28" s="464">
        <v>4.7546729053086096</v>
      </c>
      <c r="K28" s="12"/>
      <c r="L28" s="82"/>
      <c r="M28" s="159" t="s">
        <v>54</v>
      </c>
      <c r="N28" s="22" t="s">
        <v>88</v>
      </c>
      <c r="O28" s="60">
        <v>384230</v>
      </c>
      <c r="P28" s="60">
        <v>358833</v>
      </c>
      <c r="Q28" s="60">
        <v>315153</v>
      </c>
      <c r="R28" s="60">
        <v>232873</v>
      </c>
      <c r="S28" s="60">
        <v>178781</v>
      </c>
      <c r="T28" s="60">
        <v>141076</v>
      </c>
      <c r="U28" s="360">
        <v>136940</v>
      </c>
    </row>
    <row r="29" spans="1:21" ht="13.2" customHeight="1" x14ac:dyDescent="0.3">
      <c r="A29" s="332"/>
      <c r="B29" s="159"/>
      <c r="C29" s="22" t="s">
        <v>89</v>
      </c>
      <c r="D29" s="49">
        <v>0.38837789642178006</v>
      </c>
      <c r="E29" s="49">
        <v>0.33074113561472751</v>
      </c>
      <c r="F29" s="49">
        <v>0.35978497652049302</v>
      </c>
      <c r="G29" s="49">
        <v>0.26026775577012395</v>
      </c>
      <c r="H29" s="49">
        <v>0.16772283173022193</v>
      </c>
      <c r="I29" s="49">
        <v>0.15369769314534054</v>
      </c>
      <c r="J29" s="464">
        <v>0.17567198129198738</v>
      </c>
      <c r="K29" s="12"/>
      <c r="L29" s="82"/>
      <c r="M29" s="159"/>
      <c r="N29" s="22" t="s">
        <v>89</v>
      </c>
      <c r="O29" s="60">
        <v>10059.825843174205</v>
      </c>
      <c r="P29" s="60">
        <v>8956.4835175581757</v>
      </c>
      <c r="Q29" s="60">
        <v>10231.67610120784</v>
      </c>
      <c r="R29" s="60">
        <v>7070.4088625041486</v>
      </c>
      <c r="S29" s="60">
        <v>4487.4950446369785</v>
      </c>
      <c r="T29" s="60">
        <v>4284.8884997407167</v>
      </c>
      <c r="U29" s="360">
        <v>4783.1694587688298</v>
      </c>
    </row>
    <row r="30" spans="1:21" ht="13.2" customHeight="1" x14ac:dyDescent="0.3">
      <c r="A30" s="332"/>
      <c r="B30" s="159" t="s">
        <v>134</v>
      </c>
      <c r="C30" s="22" t="s">
        <v>88</v>
      </c>
      <c r="D30" s="49">
        <v>18.134066570901894</v>
      </c>
      <c r="E30" s="49">
        <v>17.904348688302441</v>
      </c>
      <c r="F30" s="49">
        <v>15.668069642284548</v>
      </c>
      <c r="G30" s="49">
        <v>11.111490650521059</v>
      </c>
      <c r="H30" s="49">
        <v>9.655446285841478</v>
      </c>
      <c r="I30" s="49">
        <v>6.9190293140602046</v>
      </c>
      <c r="J30" s="464">
        <v>8.0407120118369733</v>
      </c>
      <c r="K30" s="12"/>
      <c r="L30" s="82"/>
      <c r="M30" s="159" t="s">
        <v>134</v>
      </c>
      <c r="N30" s="22" t="s">
        <v>88</v>
      </c>
      <c r="O30" s="60">
        <v>58828</v>
      </c>
      <c r="P30" s="60">
        <v>59588</v>
      </c>
      <c r="Q30" s="60">
        <v>54238</v>
      </c>
      <c r="R30" s="60">
        <v>39035</v>
      </c>
      <c r="S30" s="60">
        <v>38173</v>
      </c>
      <c r="T30" s="60">
        <v>27035</v>
      </c>
      <c r="U30" s="360">
        <v>44833</v>
      </c>
    </row>
    <row r="31" spans="1:21" ht="13.2" customHeight="1" x14ac:dyDescent="0.3">
      <c r="A31" s="332"/>
      <c r="B31" s="159"/>
      <c r="C31" s="22" t="s">
        <v>89</v>
      </c>
      <c r="D31" s="49">
        <v>0.86118663063528711</v>
      </c>
      <c r="E31" s="49">
        <v>0.87315445829405369</v>
      </c>
      <c r="F31" s="49">
        <v>1.07812302809114</v>
      </c>
      <c r="G31" s="49">
        <v>0.80916552790677965</v>
      </c>
      <c r="H31" s="49">
        <v>0.54274648893858535</v>
      </c>
      <c r="I31" s="49">
        <v>0.43807370459134387</v>
      </c>
      <c r="J31" s="464">
        <v>0.48539261083746005</v>
      </c>
      <c r="K31" s="12"/>
      <c r="L31" s="82"/>
      <c r="M31" s="159"/>
      <c r="N31" s="22" t="s">
        <v>89</v>
      </c>
      <c r="O31" s="60">
        <v>3195.3884099126126</v>
      </c>
      <c r="P31" s="60">
        <v>3051.0464903085167</v>
      </c>
      <c r="Q31" s="60">
        <v>4200.3575282448628</v>
      </c>
      <c r="R31" s="60">
        <v>2986.2576066668225</v>
      </c>
      <c r="S31" s="60">
        <v>2202.1053859380781</v>
      </c>
      <c r="T31" s="60">
        <v>1774.576602452044</v>
      </c>
      <c r="U31" s="360">
        <v>2925.9876369881317</v>
      </c>
    </row>
    <row r="32" spans="1:21" ht="13.2" customHeight="1" x14ac:dyDescent="0.3">
      <c r="A32" s="332"/>
      <c r="B32" s="159" t="s">
        <v>132</v>
      </c>
      <c r="C32" s="22" t="s">
        <v>88</v>
      </c>
      <c r="D32" s="49">
        <v>16.092271480305126</v>
      </c>
      <c r="E32" s="49">
        <v>14.298438830043967</v>
      </c>
      <c r="F32" s="49">
        <v>13.713287874920487</v>
      </c>
      <c r="G32" s="49">
        <v>7.9523043231013082</v>
      </c>
      <c r="H32" s="49">
        <v>6.1981568603175585</v>
      </c>
      <c r="I32" s="49">
        <v>4.6465194799319791</v>
      </c>
      <c r="J32" s="464">
        <v>5.6101449742451273</v>
      </c>
      <c r="K32" s="12"/>
      <c r="L32" s="82"/>
      <c r="M32" s="159" t="s">
        <v>132</v>
      </c>
      <c r="N32" s="22" t="s">
        <v>88</v>
      </c>
      <c r="O32" s="60">
        <v>78076</v>
      </c>
      <c r="P32" s="60">
        <v>65174</v>
      </c>
      <c r="Q32" s="60">
        <v>67694</v>
      </c>
      <c r="R32" s="60">
        <v>39435</v>
      </c>
      <c r="S32" s="60">
        <v>32041</v>
      </c>
      <c r="T32" s="60">
        <v>22597</v>
      </c>
      <c r="U32" s="360">
        <v>29592</v>
      </c>
    </row>
    <row r="33" spans="1:21" ht="13.2" customHeight="1" x14ac:dyDescent="0.3">
      <c r="A33" s="332"/>
      <c r="B33" s="159"/>
      <c r="C33" s="22" t="s">
        <v>89</v>
      </c>
      <c r="D33" s="49">
        <v>0.62765608692634711</v>
      </c>
      <c r="E33" s="49">
        <v>0.69138074712443809</v>
      </c>
      <c r="F33" s="49">
        <v>0.89758948105903269</v>
      </c>
      <c r="G33" s="49">
        <v>0.8402090260944014</v>
      </c>
      <c r="H33" s="49">
        <v>0.35503543692632</v>
      </c>
      <c r="I33" s="49">
        <v>0.33923805983281113</v>
      </c>
      <c r="J33" s="464">
        <v>0.37233831857064481</v>
      </c>
      <c r="K33" s="12"/>
      <c r="L33" s="82"/>
      <c r="M33" s="159"/>
      <c r="N33" s="22" t="s">
        <v>89</v>
      </c>
      <c r="O33" s="60">
        <v>3156.9137937663313</v>
      </c>
      <c r="P33" s="60">
        <v>3346.3810279319132</v>
      </c>
      <c r="Q33" s="60">
        <v>4986.9274952093911</v>
      </c>
      <c r="R33" s="60">
        <v>4458.6872632333689</v>
      </c>
      <c r="S33" s="60">
        <v>1975.9499128426573</v>
      </c>
      <c r="T33" s="60">
        <v>1630.1080582316811</v>
      </c>
      <c r="U33" s="360">
        <v>2064.2377228599839</v>
      </c>
    </row>
    <row r="34" spans="1:21" ht="13.2" customHeight="1" x14ac:dyDescent="0.3">
      <c r="A34" s="332"/>
      <c r="B34" s="159" t="s">
        <v>131</v>
      </c>
      <c r="C34" s="22" t="s">
        <v>88</v>
      </c>
      <c r="D34" s="49">
        <v>3.5827139614580088</v>
      </c>
      <c r="E34" s="49">
        <v>10.797354008108686</v>
      </c>
      <c r="F34" s="49">
        <v>7.9913070475007757</v>
      </c>
      <c r="G34" s="49">
        <v>2.5325119780971939</v>
      </c>
      <c r="H34" s="49">
        <v>3.2941018826629747</v>
      </c>
      <c r="I34" s="49">
        <v>7.6327124237847519</v>
      </c>
      <c r="J34" s="464">
        <v>3.1869054590049828</v>
      </c>
      <c r="K34" s="12"/>
      <c r="L34" s="82"/>
      <c r="M34" s="159" t="s">
        <v>131</v>
      </c>
      <c r="N34" s="22" t="s">
        <v>88</v>
      </c>
      <c r="O34" s="60">
        <v>805</v>
      </c>
      <c r="P34" s="60">
        <v>1518</v>
      </c>
      <c r="Q34" s="60">
        <v>1287</v>
      </c>
      <c r="R34" s="60">
        <v>444</v>
      </c>
      <c r="S34" s="60">
        <v>1475</v>
      </c>
      <c r="T34" s="60">
        <v>2729</v>
      </c>
      <c r="U34" s="360">
        <v>5769</v>
      </c>
    </row>
    <row r="35" spans="1:21" ht="13.2" customHeight="1" x14ac:dyDescent="0.3">
      <c r="A35" s="332"/>
      <c r="B35" s="159"/>
      <c r="C35" s="22" t="s">
        <v>89</v>
      </c>
      <c r="D35" s="49">
        <v>1.4954683038280503</v>
      </c>
      <c r="E35" s="49">
        <v>3.7076912135063069</v>
      </c>
      <c r="F35" s="49">
        <v>3.507109939890976</v>
      </c>
      <c r="G35" s="49">
        <v>1.0721214559606944</v>
      </c>
      <c r="H35" s="49">
        <v>0.80401110027988354</v>
      </c>
      <c r="I35" s="49">
        <v>3.7554584949469567</v>
      </c>
      <c r="J35" s="464">
        <v>0.54456792537557619</v>
      </c>
      <c r="K35" s="12"/>
      <c r="L35" s="82"/>
      <c r="M35" s="159"/>
      <c r="N35" s="22" t="s">
        <v>89</v>
      </c>
      <c r="O35" s="60">
        <v>339.47983085237263</v>
      </c>
      <c r="P35" s="60">
        <v>469.71906497394804</v>
      </c>
      <c r="Q35" s="60">
        <v>655.63328164454856</v>
      </c>
      <c r="R35" s="60">
        <v>176.81440363650617</v>
      </c>
      <c r="S35" s="60">
        <v>368.26123558475251</v>
      </c>
      <c r="T35" s="60">
        <v>1442.1002045627758</v>
      </c>
      <c r="U35" s="360">
        <v>984.05557092405411</v>
      </c>
    </row>
    <row r="36" spans="1:21" ht="13.2" customHeight="1" x14ac:dyDescent="0.3">
      <c r="A36" s="332"/>
      <c r="B36" s="322" t="s">
        <v>6</v>
      </c>
      <c r="C36" s="22" t="s">
        <v>88</v>
      </c>
      <c r="D36" s="49">
        <v>15.409956869459677</v>
      </c>
      <c r="E36" s="49">
        <v>14.146289929121608</v>
      </c>
      <c r="F36" s="49">
        <v>12.508028162492021</v>
      </c>
      <c r="G36" s="49">
        <v>8.8503834406431157</v>
      </c>
      <c r="H36" s="49">
        <v>7.2188672452031328</v>
      </c>
      <c r="I36" s="49">
        <v>5.3813571608064485</v>
      </c>
      <c r="J36" s="464">
        <f>+'49'!J24</f>
        <v>5.5849618884804437</v>
      </c>
      <c r="K36" s="12"/>
      <c r="L36" s="82"/>
      <c r="M36" s="322" t="s">
        <v>6</v>
      </c>
      <c r="N36" s="22" t="s">
        <v>88</v>
      </c>
      <c r="O36" s="60">
        <v>668340</v>
      </c>
      <c r="P36" s="60">
        <v>662823</v>
      </c>
      <c r="Q36" s="60">
        <v>621260</v>
      </c>
      <c r="R36" s="60">
        <v>466754</v>
      </c>
      <c r="S36" s="60">
        <v>393783</v>
      </c>
      <c r="T36" s="60">
        <v>311801</v>
      </c>
      <c r="U36" s="360">
        <f>+'49'!U24</f>
        <v>367397</v>
      </c>
    </row>
    <row r="37" spans="1:21" ht="13.2" customHeight="1" x14ac:dyDescent="0.3">
      <c r="A37" s="332"/>
      <c r="B37" s="322"/>
      <c r="C37" s="22" t="s">
        <v>89</v>
      </c>
      <c r="D37" s="49">
        <v>0.27416534021499167</v>
      </c>
      <c r="E37" s="49">
        <v>0.26020639077835706</v>
      </c>
      <c r="F37" s="49">
        <v>0.2850226215274646</v>
      </c>
      <c r="G37" s="49">
        <v>0.21101589239066768</v>
      </c>
      <c r="H37" s="49">
        <v>0.1483353460970302</v>
      </c>
      <c r="I37" s="49">
        <v>0.12429487347473327</v>
      </c>
      <c r="J37" s="464">
        <f>+'49'!J25</f>
        <v>0.12930378767077375</v>
      </c>
      <c r="K37" s="12"/>
      <c r="L37" s="82"/>
      <c r="M37" s="322"/>
      <c r="N37" s="22" t="s">
        <v>89</v>
      </c>
      <c r="O37" s="60">
        <v>12786.178447992883</v>
      </c>
      <c r="P37" s="60">
        <v>12793.415935319164</v>
      </c>
      <c r="Q37" s="60">
        <v>20038.036297945608</v>
      </c>
      <c r="R37" s="60">
        <v>11919.455445608379</v>
      </c>
      <c r="S37" s="60">
        <v>8774.0933503316228</v>
      </c>
      <c r="T37" s="60">
        <v>7421.7255468835783</v>
      </c>
      <c r="U37" s="360">
        <f>+'49'!U25</f>
        <v>8540.5778537660335</v>
      </c>
    </row>
    <row r="38" spans="1:21" ht="13.2" customHeight="1" x14ac:dyDescent="0.3">
      <c r="A38" s="332"/>
      <c r="B38" s="278"/>
      <c r="C38" s="278"/>
      <c r="D38" s="461"/>
      <c r="E38" s="462"/>
      <c r="F38" s="462"/>
      <c r="G38" s="462"/>
      <c r="H38" s="322"/>
      <c r="I38" s="483"/>
      <c r="J38" s="83"/>
      <c r="K38" s="12"/>
      <c r="L38" s="82"/>
      <c r="M38" s="278"/>
      <c r="N38" s="278"/>
      <c r="O38" s="263"/>
      <c r="P38" s="263"/>
      <c r="Q38" s="263"/>
      <c r="R38" s="263"/>
      <c r="S38" s="263"/>
      <c r="T38" s="263"/>
      <c r="U38" s="381"/>
    </row>
    <row r="39" spans="1:21" ht="13.2" customHeight="1" x14ac:dyDescent="0.3">
      <c r="A39" s="332" t="s">
        <v>112</v>
      </c>
      <c r="B39" s="159" t="s">
        <v>52</v>
      </c>
      <c r="C39" s="22" t="s">
        <v>88</v>
      </c>
      <c r="D39" s="49">
        <v>17.520490450116352</v>
      </c>
      <c r="E39" s="49">
        <v>15.634218910672443</v>
      </c>
      <c r="F39" s="49">
        <v>9.9788077683550629</v>
      </c>
      <c r="G39" s="49">
        <v>7.3597883286439139</v>
      </c>
      <c r="H39" s="49">
        <v>6.6220793580291577</v>
      </c>
      <c r="I39" s="49">
        <v>5.4765002302745476</v>
      </c>
      <c r="J39" s="366">
        <v>5.988539460359779</v>
      </c>
      <c r="K39" s="12"/>
      <c r="L39" s="332" t="s">
        <v>112</v>
      </c>
      <c r="M39" s="159" t="s">
        <v>52</v>
      </c>
      <c r="N39" s="22" t="s">
        <v>88</v>
      </c>
      <c r="O39" s="60">
        <v>66331</v>
      </c>
      <c r="P39" s="60">
        <v>74195</v>
      </c>
      <c r="Q39" s="60">
        <v>56222</v>
      </c>
      <c r="R39" s="60">
        <v>50013</v>
      </c>
      <c r="S39" s="60">
        <v>49051</v>
      </c>
      <c r="T39" s="60">
        <v>48873</v>
      </c>
      <c r="U39" s="360">
        <v>63927</v>
      </c>
    </row>
    <row r="40" spans="1:21" ht="13.2" customHeight="1" x14ac:dyDescent="0.3">
      <c r="A40" s="332"/>
      <c r="B40" s="159"/>
      <c r="C40" s="22" t="s">
        <v>89</v>
      </c>
      <c r="D40" s="49">
        <v>0.70860429653880752</v>
      </c>
      <c r="E40" s="49">
        <v>0.80144414259642005</v>
      </c>
      <c r="F40" s="49">
        <v>0.54100788262423349</v>
      </c>
      <c r="G40" s="49">
        <v>0.4054044175928494</v>
      </c>
      <c r="H40" s="49">
        <v>0.33390535602479837</v>
      </c>
      <c r="I40" s="49">
        <v>0.35118584347217285</v>
      </c>
      <c r="J40" s="366">
        <v>0.30858178128564961</v>
      </c>
      <c r="K40" s="12"/>
      <c r="L40" s="82"/>
      <c r="M40" s="159"/>
      <c r="N40" s="22" t="s">
        <v>89</v>
      </c>
      <c r="O40" s="60">
        <v>2836.9008475392875</v>
      </c>
      <c r="P40" s="60">
        <v>3972.0832881084584</v>
      </c>
      <c r="Q40" s="60">
        <v>3258.2663979605682</v>
      </c>
      <c r="R40" s="60">
        <v>2774.4257527395494</v>
      </c>
      <c r="S40" s="60">
        <v>2351.2975637675941</v>
      </c>
      <c r="T40" s="60">
        <v>3340.6424045369426</v>
      </c>
      <c r="U40" s="360">
        <v>3468.5572391327905</v>
      </c>
    </row>
    <row r="41" spans="1:21" ht="13.2" customHeight="1" x14ac:dyDescent="0.3">
      <c r="A41" s="332"/>
      <c r="B41" s="159" t="s">
        <v>53</v>
      </c>
      <c r="C41" s="22" t="s">
        <v>88</v>
      </c>
      <c r="D41" s="49">
        <v>29.04360376673521</v>
      </c>
      <c r="E41" s="49">
        <v>28.154783290139022</v>
      </c>
      <c r="F41" s="49">
        <v>26.278638358064178</v>
      </c>
      <c r="G41" s="49">
        <v>17.260351552952006</v>
      </c>
      <c r="H41" s="49">
        <v>15.792814335901751</v>
      </c>
      <c r="I41" s="49">
        <v>11.085559541711961</v>
      </c>
      <c r="J41" s="366">
        <v>14.633097204930484</v>
      </c>
      <c r="K41" s="12"/>
      <c r="L41" s="82"/>
      <c r="M41" s="159" t="s">
        <v>53</v>
      </c>
      <c r="N41" s="22" t="s">
        <v>88</v>
      </c>
      <c r="O41" s="60">
        <v>197606</v>
      </c>
      <c r="P41" s="60">
        <v>242150</v>
      </c>
      <c r="Q41" s="60">
        <v>266036</v>
      </c>
      <c r="R41" s="60">
        <v>187130</v>
      </c>
      <c r="S41" s="60">
        <v>171184</v>
      </c>
      <c r="T41" s="60">
        <v>132469</v>
      </c>
      <c r="U41" s="360">
        <v>199691</v>
      </c>
    </row>
    <row r="42" spans="1:21" ht="13.2" customHeight="1" x14ac:dyDescent="0.3">
      <c r="A42" s="332"/>
      <c r="B42" s="159"/>
      <c r="C42" s="22" t="s">
        <v>89</v>
      </c>
      <c r="D42" s="49">
        <v>0.78688908450176598</v>
      </c>
      <c r="E42" s="49">
        <v>0.71182147411634999</v>
      </c>
      <c r="F42" s="49">
        <v>0.95884138727981083</v>
      </c>
      <c r="G42" s="49">
        <v>0.55682204286379589</v>
      </c>
      <c r="H42" s="49">
        <v>0.58427541693622997</v>
      </c>
      <c r="I42" s="49">
        <v>0.37643430225178959</v>
      </c>
      <c r="J42" s="366">
        <v>0.41071512782834935</v>
      </c>
      <c r="K42" s="12"/>
      <c r="L42" s="82"/>
      <c r="M42" s="159"/>
      <c r="N42" s="22" t="s">
        <v>89</v>
      </c>
      <c r="O42" s="60">
        <v>5737.2856912892657</v>
      </c>
      <c r="P42" s="60">
        <v>6831.3685400595359</v>
      </c>
      <c r="Q42" s="60">
        <v>14431.927522970409</v>
      </c>
      <c r="R42" s="60">
        <v>6321.2532834041031</v>
      </c>
      <c r="S42" s="60">
        <v>7009.5094966129855</v>
      </c>
      <c r="T42" s="60">
        <v>5125.1620680425749</v>
      </c>
      <c r="U42" s="360">
        <v>6073.2206696856128</v>
      </c>
    </row>
    <row r="43" spans="1:21" ht="13.2" customHeight="1" x14ac:dyDescent="0.3">
      <c r="A43" s="332"/>
      <c r="B43" s="159" t="s">
        <v>54</v>
      </c>
      <c r="C43" s="22" t="s">
        <v>88</v>
      </c>
      <c r="D43" s="49">
        <v>26.780240437015497</v>
      </c>
      <c r="E43" s="49">
        <v>22.216837096097553</v>
      </c>
      <c r="F43" s="49">
        <v>18.819950157739161</v>
      </c>
      <c r="G43" s="49">
        <v>12.236929546222603</v>
      </c>
      <c r="H43" s="49">
        <v>9.2500110355209113</v>
      </c>
      <c r="I43" s="49">
        <v>6.793287531251063</v>
      </c>
      <c r="J43" s="366">
        <v>7.9898573459245021</v>
      </c>
      <c r="K43" s="12"/>
      <c r="L43" s="82"/>
      <c r="M43" s="159" t="s">
        <v>54</v>
      </c>
      <c r="N43" s="22" t="s">
        <v>88</v>
      </c>
      <c r="O43" s="60">
        <v>655057</v>
      </c>
      <c r="P43" s="60">
        <v>566123</v>
      </c>
      <c r="Q43" s="60">
        <v>477123</v>
      </c>
      <c r="R43" s="60">
        <v>323715</v>
      </c>
      <c r="S43" s="60">
        <v>247270</v>
      </c>
      <c r="T43" s="60">
        <v>189798</v>
      </c>
      <c r="U43" s="360">
        <v>230117</v>
      </c>
    </row>
    <row r="44" spans="1:21" ht="13.2" customHeight="1" x14ac:dyDescent="0.3">
      <c r="A44" s="332"/>
      <c r="B44" s="159"/>
      <c r="C44" s="22" t="s">
        <v>89</v>
      </c>
      <c r="D44" s="49">
        <v>0.50715126188939497</v>
      </c>
      <c r="E44" s="49">
        <v>0.44345046093755036</v>
      </c>
      <c r="F44" s="49">
        <v>0.46806282407873379</v>
      </c>
      <c r="G44" s="49">
        <v>0.31963510857954108</v>
      </c>
      <c r="H44" s="49">
        <v>0.20974185359874964</v>
      </c>
      <c r="I44" s="49">
        <v>0.18715408175446924</v>
      </c>
      <c r="J44" s="366">
        <v>0.23551248284896217</v>
      </c>
      <c r="K44" s="12"/>
      <c r="L44" s="82"/>
      <c r="M44" s="159"/>
      <c r="N44" s="22" t="s">
        <v>89</v>
      </c>
      <c r="O44" s="60">
        <v>12921.94917959236</v>
      </c>
      <c r="P44" s="60">
        <v>11876.635833264827</v>
      </c>
      <c r="Q44" s="60">
        <v>14432.829217954102</v>
      </c>
      <c r="R44" s="60">
        <v>8318.2050716123613</v>
      </c>
      <c r="S44" s="60">
        <v>5670.3535254865392</v>
      </c>
      <c r="T44" s="60">
        <v>5232.3100490545139</v>
      </c>
      <c r="U44" s="360">
        <v>6271.2527689285398</v>
      </c>
    </row>
    <row r="45" spans="1:21" ht="13.2" customHeight="1" x14ac:dyDescent="0.3">
      <c r="A45" s="332"/>
      <c r="B45" s="159" t="s">
        <v>134</v>
      </c>
      <c r="C45" s="22" t="s">
        <v>88</v>
      </c>
      <c r="D45" s="49">
        <v>31.194244249489838</v>
      </c>
      <c r="E45" s="49">
        <v>27.705648517335561</v>
      </c>
      <c r="F45" s="49">
        <v>24.085634473335279</v>
      </c>
      <c r="G45" s="49">
        <v>16.815967982055376</v>
      </c>
      <c r="H45" s="49">
        <v>13.624061595742528</v>
      </c>
      <c r="I45" s="49">
        <v>9.3280850911361686</v>
      </c>
      <c r="J45" s="366">
        <v>12.536250728601534</v>
      </c>
      <c r="K45" s="12"/>
      <c r="L45" s="82"/>
      <c r="M45" s="159" t="s">
        <v>134</v>
      </c>
      <c r="N45" s="22" t="s">
        <v>88</v>
      </c>
      <c r="O45" s="60">
        <v>101196</v>
      </c>
      <c r="P45" s="60">
        <v>92208</v>
      </c>
      <c r="Q45" s="60">
        <v>83377</v>
      </c>
      <c r="R45" s="60">
        <v>59075</v>
      </c>
      <c r="S45" s="60">
        <v>53863</v>
      </c>
      <c r="T45" s="60">
        <v>36448</v>
      </c>
      <c r="U45" s="360">
        <v>69899</v>
      </c>
    </row>
    <row r="46" spans="1:21" ht="13.2" customHeight="1" x14ac:dyDescent="0.3">
      <c r="A46" s="332"/>
      <c r="B46" s="159"/>
      <c r="C46" s="22" t="s">
        <v>89</v>
      </c>
      <c r="D46" s="49">
        <v>1.0474457530790928</v>
      </c>
      <c r="E46" s="49">
        <v>1.0791193759919355</v>
      </c>
      <c r="F46" s="49">
        <v>1.2649830262263742</v>
      </c>
      <c r="G46" s="49">
        <v>1.0313352788573842</v>
      </c>
      <c r="H46" s="49">
        <v>0.61906931853860547</v>
      </c>
      <c r="I46" s="49">
        <v>0.54174519094195916</v>
      </c>
      <c r="J46" s="366">
        <v>0.59313079559392123</v>
      </c>
      <c r="K46" s="12"/>
      <c r="L46" s="82"/>
      <c r="M46" s="159"/>
      <c r="N46" s="22" t="s">
        <v>89</v>
      </c>
      <c r="O46" s="60">
        <v>4167.8197882333779</v>
      </c>
      <c r="P46" s="60">
        <v>3907.8771452829296</v>
      </c>
      <c r="Q46" s="60">
        <v>5029.4686311142104</v>
      </c>
      <c r="R46" s="60">
        <v>3791.4503619732368</v>
      </c>
      <c r="S46" s="60">
        <v>2556.720728419019</v>
      </c>
      <c r="T46" s="60">
        <v>2159.7427572732272</v>
      </c>
      <c r="U46" s="360">
        <v>3690.5790883275872</v>
      </c>
    </row>
    <row r="47" spans="1:21" ht="13.2" customHeight="1" x14ac:dyDescent="0.3">
      <c r="A47" s="332"/>
      <c r="B47" s="159" t="s">
        <v>132</v>
      </c>
      <c r="C47" s="22" t="s">
        <v>88</v>
      </c>
      <c r="D47" s="49">
        <v>26.213320087308347</v>
      </c>
      <c r="E47" s="49">
        <v>22.391249023720306</v>
      </c>
      <c r="F47" s="49">
        <v>19.705533204493982</v>
      </c>
      <c r="G47" s="49">
        <v>10.788999261939043</v>
      </c>
      <c r="H47" s="49">
        <v>8.3850475099817388</v>
      </c>
      <c r="I47" s="49">
        <v>5.9446332771975712</v>
      </c>
      <c r="J47" s="366">
        <v>9.2662562823120798</v>
      </c>
      <c r="K47" s="12"/>
      <c r="L47" s="82"/>
      <c r="M47" s="159" t="s">
        <v>132</v>
      </c>
      <c r="N47" s="22" t="s">
        <v>88</v>
      </c>
      <c r="O47" s="60">
        <v>127181</v>
      </c>
      <c r="P47" s="60">
        <v>102062</v>
      </c>
      <c r="Q47" s="60">
        <v>97274</v>
      </c>
      <c r="R47" s="60">
        <v>53502</v>
      </c>
      <c r="S47" s="60">
        <v>43346</v>
      </c>
      <c r="T47" s="60">
        <v>28910</v>
      </c>
      <c r="U47" s="360">
        <v>48877</v>
      </c>
    </row>
    <row r="48" spans="1:21" ht="13.2" customHeight="1" x14ac:dyDescent="0.3">
      <c r="A48" s="332"/>
      <c r="B48" s="159"/>
      <c r="C48" s="22" t="s">
        <v>89</v>
      </c>
      <c r="D48" s="49">
        <v>0.77855044374526061</v>
      </c>
      <c r="E48" s="49">
        <v>0.83242693368026799</v>
      </c>
      <c r="F48" s="49">
        <v>1.1478705630123371</v>
      </c>
      <c r="G48" s="49">
        <v>0.86461426340084779</v>
      </c>
      <c r="H48" s="49">
        <v>0.42174263372242005</v>
      </c>
      <c r="I48" s="49">
        <v>0.36862983689566031</v>
      </c>
      <c r="J48" s="366">
        <v>0.54114480213490357</v>
      </c>
      <c r="K48" s="12"/>
      <c r="L48" s="82"/>
      <c r="M48" s="159"/>
      <c r="N48" s="22" t="s">
        <v>89</v>
      </c>
      <c r="O48" s="60">
        <v>4037.0124356433985</v>
      </c>
      <c r="P48" s="60">
        <v>4181.8484989679055</v>
      </c>
      <c r="Q48" s="60">
        <v>6622.5087848801786</v>
      </c>
      <c r="R48" s="60">
        <v>4660.466569067391</v>
      </c>
      <c r="S48" s="60">
        <v>2393.8728044527543</v>
      </c>
      <c r="T48" s="60">
        <v>1761.4145607552095</v>
      </c>
      <c r="U48" s="360">
        <v>3091.0882069136505</v>
      </c>
    </row>
    <row r="49" spans="1:21" ht="13.2" customHeight="1" x14ac:dyDescent="0.3">
      <c r="A49" s="332"/>
      <c r="B49" s="159" t="s">
        <v>131</v>
      </c>
      <c r="C49" s="22" t="s">
        <v>88</v>
      </c>
      <c r="D49" s="49">
        <v>9.1058792113578697</v>
      </c>
      <c r="E49" s="49">
        <v>18.408137136353936</v>
      </c>
      <c r="F49" s="49">
        <v>10.624029804408568</v>
      </c>
      <c r="G49" s="49">
        <v>5.4871092858772528</v>
      </c>
      <c r="H49" s="49">
        <v>6.5301382406146011</v>
      </c>
      <c r="I49" s="49">
        <v>9.4646752810874304</v>
      </c>
      <c r="J49" s="366">
        <v>6.2837666140027189</v>
      </c>
      <c r="K49" s="12"/>
      <c r="L49" s="82"/>
      <c r="M49" s="159" t="s">
        <v>131</v>
      </c>
      <c r="N49" s="22" t="s">
        <v>88</v>
      </c>
      <c r="O49" s="60">
        <v>2046</v>
      </c>
      <c r="P49" s="60">
        <v>2588</v>
      </c>
      <c r="Q49" s="60">
        <v>1711</v>
      </c>
      <c r="R49" s="60">
        <v>962</v>
      </c>
      <c r="S49" s="60">
        <v>2924</v>
      </c>
      <c r="T49" s="60">
        <v>3384</v>
      </c>
      <c r="U49" s="360">
        <v>11375</v>
      </c>
    </row>
    <row r="50" spans="1:21" ht="13.2" customHeight="1" x14ac:dyDescent="0.3">
      <c r="A50" s="332"/>
      <c r="B50" s="159"/>
      <c r="C50" s="22" t="s">
        <v>89</v>
      </c>
      <c r="D50" s="49">
        <v>2.4808328020078232</v>
      </c>
      <c r="E50" s="49">
        <v>5.5424309009043879</v>
      </c>
      <c r="F50" s="49">
        <v>3.5140079944365938</v>
      </c>
      <c r="G50" s="49">
        <v>1.5806639136482681</v>
      </c>
      <c r="H50" s="49">
        <v>1.5218633909027901</v>
      </c>
      <c r="I50" s="49">
        <v>3.7503074015198834</v>
      </c>
      <c r="J50" s="366">
        <v>0.72904004035521963</v>
      </c>
      <c r="K50" s="12"/>
      <c r="L50" s="82"/>
      <c r="M50" s="159"/>
      <c r="N50" s="22" t="s">
        <v>89</v>
      </c>
      <c r="O50" s="60">
        <v>570.42570847472234</v>
      </c>
      <c r="P50" s="60">
        <v>711.9411492532231</v>
      </c>
      <c r="Q50" s="60">
        <v>678.06198288326038</v>
      </c>
      <c r="R50" s="60">
        <v>242.68772802375759</v>
      </c>
      <c r="S50" s="60">
        <v>719.7186762144687</v>
      </c>
      <c r="T50" s="60">
        <v>1463.7843322800566</v>
      </c>
      <c r="U50" s="360">
        <v>1319.4186832053315</v>
      </c>
    </row>
    <row r="51" spans="1:21" ht="13.2" customHeight="1" x14ac:dyDescent="0.3">
      <c r="A51" s="332"/>
      <c r="B51" s="322" t="s">
        <v>6</v>
      </c>
      <c r="C51" s="22" t="s">
        <v>88</v>
      </c>
      <c r="D51" s="49">
        <v>26.502179122937026</v>
      </c>
      <c r="E51" s="49">
        <v>23.035498955285362</v>
      </c>
      <c r="F51" s="49">
        <v>19.765748788477296</v>
      </c>
      <c r="G51" s="49">
        <v>12.787618405454253</v>
      </c>
      <c r="H51" s="49">
        <v>10.405993568367897</v>
      </c>
      <c r="I51" s="49">
        <v>7.5919004448666367</v>
      </c>
      <c r="J51" s="366">
        <f>+'49'!J33</f>
        <v>9.4839629413318836</v>
      </c>
      <c r="K51" s="12"/>
      <c r="L51" s="82"/>
      <c r="M51" s="322" t="s">
        <v>6</v>
      </c>
      <c r="N51" s="22" t="s">
        <v>88</v>
      </c>
      <c r="O51" s="60">
        <v>1149417</v>
      </c>
      <c r="P51" s="60">
        <v>1079326</v>
      </c>
      <c r="Q51" s="60">
        <v>981743</v>
      </c>
      <c r="R51" s="60">
        <v>674397</v>
      </c>
      <c r="S51" s="60">
        <v>567638</v>
      </c>
      <c r="T51" s="60">
        <v>439882</v>
      </c>
      <c r="U51" s="360">
        <f>+'49'!U33</f>
        <v>623886</v>
      </c>
    </row>
    <row r="52" spans="1:21" ht="13.2" customHeight="1" x14ac:dyDescent="0.3">
      <c r="A52" s="332"/>
      <c r="B52" s="322"/>
      <c r="C52" s="22" t="s">
        <v>89</v>
      </c>
      <c r="D52" s="49">
        <v>0.39384583467713336</v>
      </c>
      <c r="E52" s="49">
        <v>0.36765099217755343</v>
      </c>
      <c r="F52" s="49">
        <v>0.37820390245974111</v>
      </c>
      <c r="G52" s="49">
        <v>0.26715885966553826</v>
      </c>
      <c r="H52" s="49">
        <v>0.19834442986856321</v>
      </c>
      <c r="I52" s="49">
        <v>0.16683848004951615</v>
      </c>
      <c r="J52" s="366">
        <f>+'49'!J34</f>
        <v>0.17441183474416211</v>
      </c>
      <c r="K52" s="12"/>
      <c r="L52" s="82"/>
      <c r="M52" s="322"/>
      <c r="N52" s="22" t="s">
        <v>89</v>
      </c>
      <c r="O52" s="60">
        <v>18336.592547975619</v>
      </c>
      <c r="P52" s="60">
        <v>18446.271778791775</v>
      </c>
      <c r="Q52" s="60">
        <v>28925.022754983067</v>
      </c>
      <c r="R52" s="60">
        <v>14788.319315139461</v>
      </c>
      <c r="S52" s="60">
        <v>11930.893463205339</v>
      </c>
      <c r="T52" s="60">
        <v>10219.604588523865</v>
      </c>
      <c r="U52" s="360">
        <f>+'49'!U34</f>
        <v>11435.729876102103</v>
      </c>
    </row>
    <row r="53" spans="1:21" ht="13.2" customHeight="1" x14ac:dyDescent="0.3">
      <c r="A53" s="332"/>
      <c r="B53" s="278"/>
      <c r="C53" s="278"/>
      <c r="D53" s="230"/>
      <c r="E53" s="49"/>
      <c r="F53" s="49"/>
      <c r="G53" s="49"/>
      <c r="H53" s="49"/>
      <c r="I53" s="49"/>
      <c r="J53" s="83"/>
      <c r="K53" s="12"/>
      <c r="L53" s="82"/>
      <c r="M53" s="278"/>
      <c r="N53" s="278"/>
      <c r="O53" s="263"/>
      <c r="P53" s="263"/>
      <c r="Q53" s="263"/>
      <c r="R53" s="263"/>
      <c r="S53" s="263"/>
      <c r="T53" s="263"/>
      <c r="U53" s="381"/>
    </row>
    <row r="54" spans="1:21" ht="13.2" customHeight="1" x14ac:dyDescent="0.3">
      <c r="A54" s="332" t="s">
        <v>21</v>
      </c>
      <c r="B54" s="159" t="s">
        <v>52</v>
      </c>
      <c r="C54" s="22" t="s">
        <v>88</v>
      </c>
      <c r="D54" s="251">
        <v>82.479509549883645</v>
      </c>
      <c r="E54" s="251">
        <v>84.365781089327555</v>
      </c>
      <c r="F54" s="251">
        <v>90.021192231644932</v>
      </c>
      <c r="G54" s="251">
        <v>92.640211671356084</v>
      </c>
      <c r="H54" s="251">
        <v>93.377920641970846</v>
      </c>
      <c r="I54" s="251">
        <v>94.523499769725447</v>
      </c>
      <c r="J54" s="83">
        <v>94.011460539640225</v>
      </c>
      <c r="K54" s="12"/>
      <c r="L54" s="332" t="s">
        <v>21</v>
      </c>
      <c r="M54" s="159" t="s">
        <v>52</v>
      </c>
      <c r="N54" s="22" t="s">
        <v>88</v>
      </c>
      <c r="O54" s="60">
        <v>312260</v>
      </c>
      <c r="P54" s="60">
        <v>400373</v>
      </c>
      <c r="Q54" s="60">
        <v>507192</v>
      </c>
      <c r="R54" s="60">
        <v>629531</v>
      </c>
      <c r="S54" s="60">
        <v>691668</v>
      </c>
      <c r="T54" s="60">
        <v>843540</v>
      </c>
      <c r="U54" s="360">
        <v>1003562</v>
      </c>
    </row>
    <row r="55" spans="1:21" ht="13.2" customHeight="1" x14ac:dyDescent="0.3">
      <c r="A55" s="318"/>
      <c r="B55" s="159"/>
      <c r="C55" s="22" t="s">
        <v>89</v>
      </c>
      <c r="D55" s="233">
        <v>0.70860429653880752</v>
      </c>
      <c r="E55" s="233">
        <v>0.80144414259642005</v>
      </c>
      <c r="F55" s="233">
        <v>0.54100788262423372</v>
      </c>
      <c r="G55" s="233">
        <v>0.4054044175928494</v>
      </c>
      <c r="H55" s="233">
        <v>0.33390535602479826</v>
      </c>
      <c r="I55" s="233">
        <v>0.35118584347217285</v>
      </c>
      <c r="J55" s="83">
        <v>0.30858178128564961</v>
      </c>
      <c r="K55" s="12"/>
      <c r="L55" s="82"/>
      <c r="M55" s="159"/>
      <c r="N55" s="22" t="s">
        <v>89</v>
      </c>
      <c r="O55" s="60">
        <v>8927.3266161323154</v>
      </c>
      <c r="P55" s="60">
        <v>11493.896915173918</v>
      </c>
      <c r="Q55" s="60">
        <v>17930.189626546573</v>
      </c>
      <c r="R55" s="60">
        <v>17654.924421312542</v>
      </c>
      <c r="S55" s="60">
        <v>17990.009829897004</v>
      </c>
      <c r="T55" s="60">
        <v>16783.411358973623</v>
      </c>
      <c r="U55" s="360">
        <v>19413.420501490818</v>
      </c>
    </row>
    <row r="56" spans="1:21" ht="13.2" customHeight="1" x14ac:dyDescent="0.3">
      <c r="A56" s="273"/>
      <c r="B56" s="159" t="s">
        <v>53</v>
      </c>
      <c r="C56" s="22" t="s">
        <v>88</v>
      </c>
      <c r="D56" s="251">
        <v>70.956396233264798</v>
      </c>
      <c r="E56" s="251">
        <v>71.845216709860978</v>
      </c>
      <c r="F56" s="251">
        <v>73.721361641935829</v>
      </c>
      <c r="G56" s="251">
        <v>82.739648447047998</v>
      </c>
      <c r="H56" s="251">
        <v>84.207185664098247</v>
      </c>
      <c r="I56" s="251">
        <v>88.914440458288041</v>
      </c>
      <c r="J56" s="83">
        <v>85.366902795069507</v>
      </c>
      <c r="K56" s="12"/>
      <c r="L56" s="82"/>
      <c r="M56" s="159" t="s">
        <v>53</v>
      </c>
      <c r="N56" s="22" t="s">
        <v>88</v>
      </c>
      <c r="O56" s="60">
        <v>482771</v>
      </c>
      <c r="P56" s="60">
        <v>617917</v>
      </c>
      <c r="Q56" s="60">
        <v>746330</v>
      </c>
      <c r="R56" s="60">
        <v>897031</v>
      </c>
      <c r="S56" s="60">
        <v>912752</v>
      </c>
      <c r="T56" s="60">
        <v>1062500</v>
      </c>
      <c r="U56" s="360">
        <v>1164962</v>
      </c>
    </row>
    <row r="57" spans="1:21" ht="13.2" customHeight="1" x14ac:dyDescent="0.3">
      <c r="A57" s="318"/>
      <c r="B57" s="159"/>
      <c r="C57" s="22" t="s">
        <v>89</v>
      </c>
      <c r="D57" s="233">
        <v>0.78688908450176598</v>
      </c>
      <c r="E57" s="233">
        <v>0.71182147411634999</v>
      </c>
      <c r="F57" s="233">
        <v>0.95884138727981105</v>
      </c>
      <c r="G57" s="233">
        <v>0.556822042863796</v>
      </c>
      <c r="H57" s="233">
        <v>0.58427541693622997</v>
      </c>
      <c r="I57" s="233">
        <v>0.37643430225178964</v>
      </c>
      <c r="J57" s="83">
        <v>0.41071512782834935</v>
      </c>
      <c r="K57" s="12"/>
      <c r="L57" s="82"/>
      <c r="M57" s="159"/>
      <c r="N57" s="22" t="s">
        <v>89</v>
      </c>
      <c r="O57" s="60">
        <v>11288.3695056988</v>
      </c>
      <c r="P57" s="60">
        <v>13473.932790340201</v>
      </c>
      <c r="Q57" s="60">
        <v>28151.72297336486</v>
      </c>
      <c r="R57" s="60">
        <v>21263.895878585026</v>
      </c>
      <c r="S57" s="60">
        <v>15068.9041695367</v>
      </c>
      <c r="T57" s="60">
        <v>17309.149461068151</v>
      </c>
      <c r="U57" s="360">
        <v>19659.448928725265</v>
      </c>
    </row>
    <row r="58" spans="1:21" ht="13.2" customHeight="1" x14ac:dyDescent="0.3">
      <c r="A58" s="273"/>
      <c r="B58" s="159" t="s">
        <v>54</v>
      </c>
      <c r="C58" s="22" t="s">
        <v>88</v>
      </c>
      <c r="D58" s="251">
        <v>73.219759562984507</v>
      </c>
      <c r="E58" s="251">
        <v>77.783162903902451</v>
      </c>
      <c r="F58" s="251">
        <v>81.180049842260843</v>
      </c>
      <c r="G58" s="251">
        <v>87.763070453777388</v>
      </c>
      <c r="H58" s="251">
        <v>90.749988964479087</v>
      </c>
      <c r="I58" s="251">
        <v>93.206712468748947</v>
      </c>
      <c r="J58" s="83">
        <v>92.010142654075494</v>
      </c>
      <c r="K58" s="12"/>
      <c r="L58" s="82"/>
      <c r="M58" s="159" t="s">
        <v>54</v>
      </c>
      <c r="N58" s="22" t="s">
        <v>88</v>
      </c>
      <c r="O58" s="60">
        <v>1790989</v>
      </c>
      <c r="P58" s="60">
        <v>1982048</v>
      </c>
      <c r="Q58" s="60">
        <v>2058075</v>
      </c>
      <c r="R58" s="60">
        <v>2321679</v>
      </c>
      <c r="S58" s="60">
        <v>2425916</v>
      </c>
      <c r="T58" s="60">
        <v>2604107</v>
      </c>
      <c r="U58" s="360">
        <v>2649997</v>
      </c>
    </row>
    <row r="59" spans="1:21" ht="13.2" customHeight="1" x14ac:dyDescent="0.3">
      <c r="A59" s="318"/>
      <c r="B59" s="159"/>
      <c r="C59" s="22" t="s">
        <v>89</v>
      </c>
      <c r="D59" s="233">
        <v>0.50715126188939497</v>
      </c>
      <c r="E59" s="233">
        <v>0.44345046093755036</v>
      </c>
      <c r="F59" s="233">
        <v>0.46806282407873379</v>
      </c>
      <c r="G59" s="233">
        <v>0.31963510857954114</v>
      </c>
      <c r="H59" s="233">
        <v>0.20974185359874964</v>
      </c>
      <c r="I59" s="233">
        <v>0.18715408175446921</v>
      </c>
      <c r="J59" s="83">
        <v>0.23551248284896212</v>
      </c>
      <c r="K59" s="12"/>
      <c r="L59" s="82"/>
      <c r="M59" s="159"/>
      <c r="N59" s="22" t="s">
        <v>89</v>
      </c>
      <c r="O59" s="60">
        <v>26036.585086538969</v>
      </c>
      <c r="P59" s="60">
        <v>31282.131133574214</v>
      </c>
      <c r="Q59" s="60">
        <v>57920.962537825864</v>
      </c>
      <c r="R59" s="60">
        <v>47244.768992249119</v>
      </c>
      <c r="S59" s="60">
        <v>29443.744706506313</v>
      </c>
      <c r="T59" s="60">
        <v>30002.157607167443</v>
      </c>
      <c r="U59" s="360">
        <v>51285.509017724064</v>
      </c>
    </row>
    <row r="60" spans="1:21" ht="13.2" customHeight="1" x14ac:dyDescent="0.3">
      <c r="A60" s="273"/>
      <c r="B60" s="159" t="s">
        <v>134</v>
      </c>
      <c r="C60" s="22" t="s">
        <v>88</v>
      </c>
      <c r="D60" s="251">
        <v>68.805755750510173</v>
      </c>
      <c r="E60" s="251">
        <v>72.294351482664439</v>
      </c>
      <c r="F60" s="251">
        <v>75.914365526664724</v>
      </c>
      <c r="G60" s="251">
        <v>83.184032017944617</v>
      </c>
      <c r="H60" s="251">
        <v>86.375938404257468</v>
      </c>
      <c r="I60" s="251">
        <v>90.671914908863826</v>
      </c>
      <c r="J60" s="83">
        <v>87.46374927139847</v>
      </c>
      <c r="K60" s="12"/>
      <c r="L60" s="82"/>
      <c r="M60" s="159" t="s">
        <v>134</v>
      </c>
      <c r="N60" s="22" t="s">
        <v>88</v>
      </c>
      <c r="O60" s="60">
        <v>223210</v>
      </c>
      <c r="P60" s="60">
        <v>240605</v>
      </c>
      <c r="Q60" s="60">
        <v>262792</v>
      </c>
      <c r="R60" s="60">
        <v>292228</v>
      </c>
      <c r="S60" s="60">
        <v>341489</v>
      </c>
      <c r="T60" s="60">
        <v>354286</v>
      </c>
      <c r="U60" s="360">
        <v>487676</v>
      </c>
    </row>
    <row r="61" spans="1:21" ht="13.2" customHeight="1" x14ac:dyDescent="0.3">
      <c r="A61" s="318"/>
      <c r="B61" s="159"/>
      <c r="C61" s="22" t="s">
        <v>89</v>
      </c>
      <c r="D61" s="251">
        <v>1.047445753079093</v>
      </c>
      <c r="E61" s="251">
        <v>1.0791193759919357</v>
      </c>
      <c r="F61" s="251">
        <v>1.2649830262263739</v>
      </c>
      <c r="G61" s="251">
        <v>1.0313352788573842</v>
      </c>
      <c r="H61" s="251">
        <v>0.61906931853860547</v>
      </c>
      <c r="I61" s="251">
        <v>0.54174519094195905</v>
      </c>
      <c r="J61" s="83">
        <v>0.59313079559392123</v>
      </c>
      <c r="K61" s="12"/>
      <c r="L61" s="82"/>
      <c r="M61" s="159"/>
      <c r="N61" s="22" t="s">
        <v>89</v>
      </c>
      <c r="O61" s="60">
        <v>6662.6891731819287</v>
      </c>
      <c r="P61" s="60">
        <v>8433.1097539717466</v>
      </c>
      <c r="Q61" s="60">
        <v>11745.637376257762</v>
      </c>
      <c r="R61" s="60">
        <v>11923.260387062028</v>
      </c>
      <c r="S61" s="60">
        <v>8152.4332332459162</v>
      </c>
      <c r="T61" s="60">
        <v>9300.1038423403861</v>
      </c>
      <c r="U61" s="360">
        <v>9901.9487523022945</v>
      </c>
    </row>
    <row r="62" spans="1:21" ht="13.2" customHeight="1" x14ac:dyDescent="0.3">
      <c r="A62" s="332"/>
      <c r="B62" s="159" t="s">
        <v>132</v>
      </c>
      <c r="C62" s="22" t="s">
        <v>88</v>
      </c>
      <c r="D62" s="251">
        <v>73.786679912691653</v>
      </c>
      <c r="E62" s="251">
        <v>77.608750976279694</v>
      </c>
      <c r="F62" s="251">
        <v>80.294466795506011</v>
      </c>
      <c r="G62" s="251">
        <v>89.211000738060946</v>
      </c>
      <c r="H62" s="251">
        <v>91.614952490018268</v>
      </c>
      <c r="I62" s="251">
        <v>94.055366722802418</v>
      </c>
      <c r="J62" s="83">
        <v>90.733743717687915</v>
      </c>
      <c r="K62" s="12"/>
      <c r="L62" s="82"/>
      <c r="M62" s="159" t="s">
        <v>132</v>
      </c>
      <c r="N62" s="22" t="s">
        <v>88</v>
      </c>
      <c r="O62" s="60">
        <v>357996</v>
      </c>
      <c r="P62" s="60">
        <v>353750</v>
      </c>
      <c r="Q62" s="60">
        <v>396364</v>
      </c>
      <c r="R62" s="60">
        <v>442392</v>
      </c>
      <c r="S62" s="60">
        <v>473598</v>
      </c>
      <c r="T62" s="60">
        <v>457411</v>
      </c>
      <c r="U62" s="360">
        <v>478596</v>
      </c>
    </row>
    <row r="63" spans="1:21" ht="13.2" customHeight="1" x14ac:dyDescent="0.3">
      <c r="A63" s="332"/>
      <c r="B63" s="159"/>
      <c r="C63" s="22" t="s">
        <v>89</v>
      </c>
      <c r="D63" s="251">
        <v>0.77855044374526061</v>
      </c>
      <c r="E63" s="251">
        <v>0.83242693368026788</v>
      </c>
      <c r="F63" s="251">
        <v>1.1478705630123371</v>
      </c>
      <c r="G63" s="251">
        <v>0.86461426340084768</v>
      </c>
      <c r="H63" s="251">
        <v>0.42174263372242005</v>
      </c>
      <c r="I63" s="251">
        <v>0.36862983689566026</v>
      </c>
      <c r="J63" s="83">
        <v>0.54114480213490357</v>
      </c>
      <c r="K63" s="12"/>
      <c r="L63" s="82"/>
      <c r="M63" s="159"/>
      <c r="N63" s="22" t="s">
        <v>89</v>
      </c>
      <c r="O63" s="60">
        <v>8596.9783388313081</v>
      </c>
      <c r="P63" s="60">
        <v>9698.4864521242398</v>
      </c>
      <c r="Q63" s="60">
        <v>16931.03429382477</v>
      </c>
      <c r="R63" s="60">
        <v>12769.541009414519</v>
      </c>
      <c r="S63" s="60">
        <v>9099.4710312977277</v>
      </c>
      <c r="T63" s="60">
        <v>11139.906342640485</v>
      </c>
      <c r="U63" s="360">
        <v>9224.5449894595786</v>
      </c>
    </row>
    <row r="64" spans="1:21" ht="13.95" customHeight="1" x14ac:dyDescent="0.3">
      <c r="A64" s="2"/>
      <c r="B64" s="159" t="s">
        <v>131</v>
      </c>
      <c r="C64" s="22" t="s">
        <v>88</v>
      </c>
      <c r="D64" s="251">
        <v>90.894120788642127</v>
      </c>
      <c r="E64" s="251">
        <v>81.591862863646057</v>
      </c>
      <c r="F64" s="251">
        <v>89.375970195591435</v>
      </c>
      <c r="G64" s="251">
        <v>94.512890714122747</v>
      </c>
      <c r="H64" s="251">
        <v>93.469861759385395</v>
      </c>
      <c r="I64" s="251">
        <v>90.535324718912563</v>
      </c>
      <c r="J64" s="83">
        <v>93.716233385997285</v>
      </c>
      <c r="K64" s="12"/>
      <c r="L64" s="82"/>
      <c r="M64" s="159" t="s">
        <v>131</v>
      </c>
      <c r="N64" s="22" t="s">
        <v>88</v>
      </c>
      <c r="O64" s="60">
        <v>20423</v>
      </c>
      <c r="P64" s="60">
        <v>11471</v>
      </c>
      <c r="Q64" s="60">
        <v>14394</v>
      </c>
      <c r="R64" s="60">
        <v>16570</v>
      </c>
      <c r="S64" s="60">
        <v>41853</v>
      </c>
      <c r="T64" s="60">
        <v>32370</v>
      </c>
      <c r="U64" s="360">
        <v>169647</v>
      </c>
    </row>
    <row r="65" spans="1:21" ht="13.95" customHeight="1" x14ac:dyDescent="0.3">
      <c r="A65" s="332"/>
      <c r="B65" s="159"/>
      <c r="C65" s="22" t="s">
        <v>89</v>
      </c>
      <c r="D65" s="251">
        <v>2.4808328020078236</v>
      </c>
      <c r="E65" s="251">
        <v>5.5424309009043888</v>
      </c>
      <c r="F65" s="251">
        <v>3.514007994436593</v>
      </c>
      <c r="G65" s="251">
        <v>1.5806639136482687</v>
      </c>
      <c r="H65" s="251">
        <v>1.5218633909027901</v>
      </c>
      <c r="I65" s="251">
        <v>3.7503074015198834</v>
      </c>
      <c r="J65" s="83">
        <v>0.72904004035521963</v>
      </c>
      <c r="K65" s="12"/>
      <c r="L65" s="82"/>
      <c r="M65" s="159"/>
      <c r="N65" s="22" t="s">
        <v>89</v>
      </c>
      <c r="O65" s="60">
        <v>2324.4798488601641</v>
      </c>
      <c r="P65" s="60">
        <v>2808.6134515187682</v>
      </c>
      <c r="Q65" s="60">
        <v>1648.9543561250227</v>
      </c>
      <c r="R65" s="60">
        <v>2868.3003142696148</v>
      </c>
      <c r="S65" s="60">
        <v>2460.2010500742608</v>
      </c>
      <c r="T65" s="60">
        <v>2336.1840340063491</v>
      </c>
      <c r="U65" s="360">
        <v>5694.602854297088</v>
      </c>
    </row>
    <row r="66" spans="1:21" ht="13.95" customHeight="1" x14ac:dyDescent="0.3">
      <c r="A66" s="332"/>
      <c r="B66" s="322" t="s">
        <v>6</v>
      </c>
      <c r="C66" s="22" t="s">
        <v>88</v>
      </c>
      <c r="D66" s="251">
        <v>73.497820877062964</v>
      </c>
      <c r="E66" s="251">
        <v>76.964501044714638</v>
      </c>
      <c r="F66" s="251">
        <v>80.234251211522704</v>
      </c>
      <c r="G66" s="251">
        <v>87.212381594545747</v>
      </c>
      <c r="H66" s="251">
        <v>89.594006431632096</v>
      </c>
      <c r="I66" s="251">
        <v>92.408099555133361</v>
      </c>
      <c r="J66" s="83">
        <f>+'49'!J42</f>
        <v>90.516037058668118</v>
      </c>
      <c r="K66" s="12"/>
      <c r="L66" s="82"/>
      <c r="M66" s="322" t="s">
        <v>6</v>
      </c>
      <c r="N66" s="22" t="s">
        <v>88</v>
      </c>
      <c r="O66" s="60">
        <v>3187649</v>
      </c>
      <c r="P66" s="60">
        <v>3606164</v>
      </c>
      <c r="Q66" s="60">
        <v>3985147</v>
      </c>
      <c r="R66" s="60">
        <v>4599431</v>
      </c>
      <c r="S66" s="60">
        <v>4887276</v>
      </c>
      <c r="T66" s="60">
        <v>5354214</v>
      </c>
      <c r="U66" s="360">
        <f>+'49'!U42</f>
        <v>5954355</v>
      </c>
    </row>
    <row r="67" spans="1:21" ht="13.95" customHeight="1" x14ac:dyDescent="0.3">
      <c r="A67" s="332"/>
      <c r="B67" s="322"/>
      <c r="C67" s="22" t="s">
        <v>89</v>
      </c>
      <c r="D67" s="251">
        <v>0.39384583467713336</v>
      </c>
      <c r="E67" s="251">
        <v>0.36765099217755343</v>
      </c>
      <c r="F67" s="251">
        <v>0.37820390245974111</v>
      </c>
      <c r="G67" s="251">
        <v>0.26715885966553821</v>
      </c>
      <c r="H67" s="251">
        <v>0.19834442986856321</v>
      </c>
      <c r="I67" s="251">
        <v>0.16683848004951612</v>
      </c>
      <c r="J67" s="83">
        <f>+'49'!J43</f>
        <v>0.17441183474416211</v>
      </c>
      <c r="K67" s="12"/>
      <c r="L67" s="82"/>
      <c r="M67" s="322"/>
      <c r="N67" s="22" t="s">
        <v>89</v>
      </c>
      <c r="O67" s="60">
        <v>32075.453909109841</v>
      </c>
      <c r="P67" s="60">
        <v>39238.945856980994</v>
      </c>
      <c r="Q67" s="60">
        <v>102885.76487301788</v>
      </c>
      <c r="R67" s="60">
        <v>83782.300582669821</v>
      </c>
      <c r="S67" s="60">
        <v>50973.767528371645</v>
      </c>
      <c r="T67" s="60">
        <v>55092.058865374958</v>
      </c>
      <c r="U67" s="360">
        <f>+'49'!U43</f>
        <v>73049.06245257055</v>
      </c>
    </row>
    <row r="68" spans="1:21" ht="13.95" customHeight="1" x14ac:dyDescent="0.3">
      <c r="A68" s="332"/>
      <c r="B68" s="278"/>
      <c r="C68" s="278"/>
      <c r="D68" s="278"/>
      <c r="E68" s="322"/>
      <c r="F68" s="322"/>
      <c r="G68" s="322"/>
      <c r="H68" s="322"/>
      <c r="I68" s="483"/>
      <c r="J68" s="83"/>
      <c r="K68" s="12"/>
      <c r="L68" s="82"/>
      <c r="M68" s="278"/>
      <c r="N68" s="278"/>
      <c r="O68" s="18"/>
      <c r="P68" s="18"/>
      <c r="Q68" s="18"/>
      <c r="R68" s="18"/>
      <c r="S68" s="18"/>
      <c r="T68" s="18"/>
      <c r="U68" s="285"/>
    </row>
    <row r="69" spans="1:21" ht="13.95" customHeight="1" x14ac:dyDescent="0.3">
      <c r="A69" s="332"/>
      <c r="B69" s="159" t="s">
        <v>52</v>
      </c>
      <c r="C69" s="22" t="s">
        <v>88</v>
      </c>
      <c r="D69" s="49">
        <v>100</v>
      </c>
      <c r="E69" s="49">
        <v>100</v>
      </c>
      <c r="F69" s="49">
        <v>100</v>
      </c>
      <c r="G69" s="49">
        <v>100</v>
      </c>
      <c r="H69" s="49">
        <v>100</v>
      </c>
      <c r="I69" s="49">
        <v>100</v>
      </c>
      <c r="J69" s="83">
        <v>100</v>
      </c>
      <c r="K69" s="12"/>
      <c r="L69" s="332" t="s">
        <v>6</v>
      </c>
      <c r="M69" s="159" t="s">
        <v>52</v>
      </c>
      <c r="N69" s="22" t="s">
        <v>88</v>
      </c>
      <c r="O69" s="60">
        <v>378591</v>
      </c>
      <c r="P69" s="60">
        <v>474568</v>
      </c>
      <c r="Q69" s="60">
        <v>563414</v>
      </c>
      <c r="R69" s="60">
        <v>679544</v>
      </c>
      <c r="S69" s="60">
        <v>740719</v>
      </c>
      <c r="T69" s="60">
        <v>892413</v>
      </c>
      <c r="U69" s="360">
        <v>1067489</v>
      </c>
    </row>
    <row r="70" spans="1:21" ht="13.95" customHeight="1" x14ac:dyDescent="0.3">
      <c r="A70" s="332" t="s">
        <v>6</v>
      </c>
      <c r="B70" s="159"/>
      <c r="C70" s="22" t="s">
        <v>89</v>
      </c>
      <c r="D70" s="49">
        <v>0</v>
      </c>
      <c r="E70" s="49">
        <v>0</v>
      </c>
      <c r="F70" s="49">
        <v>0</v>
      </c>
      <c r="G70" s="49">
        <v>0</v>
      </c>
      <c r="H70" s="49">
        <v>0</v>
      </c>
      <c r="I70" s="49">
        <v>0</v>
      </c>
      <c r="J70" s="83">
        <v>0</v>
      </c>
      <c r="K70" s="12"/>
      <c r="L70" s="82"/>
      <c r="M70" s="159"/>
      <c r="N70" s="22" t="s">
        <v>89</v>
      </c>
      <c r="O70" s="60">
        <v>9631.1166137778182</v>
      </c>
      <c r="P70" s="60">
        <v>12158.714669078981</v>
      </c>
      <c r="Q70" s="60">
        <v>18976.015132724639</v>
      </c>
      <c r="R70" s="60">
        <v>18158.563955146517</v>
      </c>
      <c r="S70" s="60">
        <v>18197.592050540545</v>
      </c>
      <c r="T70" s="60">
        <v>17664.628366837693</v>
      </c>
      <c r="U70" s="360">
        <v>20224.973416660832</v>
      </c>
    </row>
    <row r="71" spans="1:21" ht="13.2" customHeight="1" x14ac:dyDescent="0.3">
      <c r="A71" s="332"/>
      <c r="B71" s="159" t="s">
        <v>53</v>
      </c>
      <c r="C71" s="22" t="s">
        <v>88</v>
      </c>
      <c r="D71" s="49">
        <v>100</v>
      </c>
      <c r="E71" s="49">
        <v>100</v>
      </c>
      <c r="F71" s="49">
        <v>100</v>
      </c>
      <c r="G71" s="49">
        <v>100</v>
      </c>
      <c r="H71" s="49">
        <v>100</v>
      </c>
      <c r="I71" s="49">
        <v>100</v>
      </c>
      <c r="J71" s="83">
        <v>100</v>
      </c>
      <c r="K71" s="12"/>
      <c r="L71" s="82"/>
      <c r="M71" s="159" t="s">
        <v>53</v>
      </c>
      <c r="N71" s="22" t="s">
        <v>88</v>
      </c>
      <c r="O71" s="60">
        <v>680377</v>
      </c>
      <c r="P71" s="60">
        <v>860067</v>
      </c>
      <c r="Q71" s="60">
        <v>1012366</v>
      </c>
      <c r="R71" s="60">
        <v>1084161</v>
      </c>
      <c r="S71" s="60">
        <v>1083936</v>
      </c>
      <c r="T71" s="60">
        <v>1194969</v>
      </c>
      <c r="U71" s="360">
        <v>1364653</v>
      </c>
    </row>
    <row r="72" spans="1:21" ht="13.2" customHeight="1" x14ac:dyDescent="0.3">
      <c r="A72" s="332"/>
      <c r="B72" s="159"/>
      <c r="C72" s="22" t="s">
        <v>89</v>
      </c>
      <c r="D72" s="49">
        <v>0</v>
      </c>
      <c r="E72" s="49">
        <v>0</v>
      </c>
      <c r="F72" s="49">
        <v>0</v>
      </c>
      <c r="G72" s="49">
        <v>0</v>
      </c>
      <c r="H72" s="49">
        <v>0</v>
      </c>
      <c r="I72" s="49">
        <v>0</v>
      </c>
      <c r="J72" s="83">
        <v>0</v>
      </c>
      <c r="K72" s="12"/>
      <c r="L72" s="82"/>
      <c r="M72" s="159"/>
      <c r="N72" s="22" t="s">
        <v>89</v>
      </c>
      <c r="O72" s="60">
        <v>12402.969855931568</v>
      </c>
      <c r="P72" s="60">
        <v>15269.359705411762</v>
      </c>
      <c r="Q72" s="60">
        <v>37164.886355056871</v>
      </c>
      <c r="R72" s="60">
        <v>22864.690358803524</v>
      </c>
      <c r="S72" s="60">
        <v>16708.32355495591</v>
      </c>
      <c r="T72" s="60">
        <v>19199.582397535542</v>
      </c>
      <c r="U72" s="360">
        <v>21291.435385372166</v>
      </c>
    </row>
    <row r="73" spans="1:21" ht="13.2" customHeight="1" x14ac:dyDescent="0.3">
      <c r="A73" s="332"/>
      <c r="B73" s="159" t="s">
        <v>54</v>
      </c>
      <c r="C73" s="22" t="s">
        <v>88</v>
      </c>
      <c r="D73" s="49">
        <v>100</v>
      </c>
      <c r="E73" s="49">
        <v>100</v>
      </c>
      <c r="F73" s="49">
        <v>100</v>
      </c>
      <c r="G73" s="49">
        <v>100</v>
      </c>
      <c r="H73" s="49">
        <v>100</v>
      </c>
      <c r="I73" s="49">
        <v>100</v>
      </c>
      <c r="J73" s="83">
        <v>100</v>
      </c>
      <c r="K73" s="12"/>
      <c r="L73" s="82"/>
      <c r="M73" s="159" t="s">
        <v>54</v>
      </c>
      <c r="N73" s="22" t="s">
        <v>88</v>
      </c>
      <c r="O73" s="60">
        <v>2446046</v>
      </c>
      <c r="P73" s="60">
        <v>2548171</v>
      </c>
      <c r="Q73" s="60">
        <v>2535198</v>
      </c>
      <c r="R73" s="60">
        <v>2645394</v>
      </c>
      <c r="S73" s="60">
        <v>2673186</v>
      </c>
      <c r="T73" s="60">
        <v>2793905</v>
      </c>
      <c r="U73" s="360">
        <v>2880114</v>
      </c>
    </row>
    <row r="74" spans="1:21" ht="13.2" customHeight="1" x14ac:dyDescent="0.3">
      <c r="A74" s="332"/>
      <c r="B74" s="159"/>
      <c r="C74" s="22" t="s">
        <v>89</v>
      </c>
      <c r="D74" s="49">
        <v>0</v>
      </c>
      <c r="E74" s="49">
        <v>0</v>
      </c>
      <c r="F74" s="49">
        <v>0</v>
      </c>
      <c r="G74" s="49">
        <v>0</v>
      </c>
      <c r="H74" s="49">
        <v>0</v>
      </c>
      <c r="I74" s="49">
        <v>0</v>
      </c>
      <c r="J74" s="83">
        <v>0</v>
      </c>
      <c r="K74" s="12"/>
      <c r="L74" s="82"/>
      <c r="M74" s="159"/>
      <c r="N74" s="22" t="s">
        <v>89</v>
      </c>
      <c r="O74" s="60">
        <v>27650.514725779802</v>
      </c>
      <c r="P74" s="60">
        <v>33971.841221685732</v>
      </c>
      <c r="Q74" s="60">
        <v>65709.830892575395</v>
      </c>
      <c r="R74" s="60">
        <v>49426.59008072094</v>
      </c>
      <c r="S74" s="60">
        <v>30469.795439645481</v>
      </c>
      <c r="T74" s="60">
        <v>30609.220309801422</v>
      </c>
      <c r="U74" s="360">
        <v>52201.342112186212</v>
      </c>
    </row>
    <row r="75" spans="1:21" ht="13.2" customHeight="1" x14ac:dyDescent="0.3">
      <c r="A75" s="2"/>
      <c r="B75" s="159" t="s">
        <v>134</v>
      </c>
      <c r="C75" s="22" t="s">
        <v>88</v>
      </c>
      <c r="D75" s="48">
        <v>100</v>
      </c>
      <c r="E75" s="48">
        <v>100</v>
      </c>
      <c r="F75" s="49">
        <v>100</v>
      </c>
      <c r="G75" s="49">
        <v>100</v>
      </c>
      <c r="H75" s="49">
        <v>100</v>
      </c>
      <c r="I75" s="49">
        <v>100</v>
      </c>
      <c r="J75" s="83">
        <v>100</v>
      </c>
      <c r="K75" s="12"/>
      <c r="L75" s="82"/>
      <c r="M75" s="159" t="s">
        <v>134</v>
      </c>
      <c r="N75" s="22" t="s">
        <v>88</v>
      </c>
      <c r="O75" s="60">
        <v>324406</v>
      </c>
      <c r="P75" s="60">
        <v>332813</v>
      </c>
      <c r="Q75" s="60">
        <v>346169</v>
      </c>
      <c r="R75" s="60">
        <v>351303</v>
      </c>
      <c r="S75" s="60">
        <v>395352</v>
      </c>
      <c r="T75" s="60">
        <v>390734</v>
      </c>
      <c r="U75" s="360">
        <v>557575</v>
      </c>
    </row>
    <row r="76" spans="1:21" ht="13.95" customHeight="1" x14ac:dyDescent="0.3">
      <c r="A76" s="355"/>
      <c r="B76" s="159"/>
      <c r="C76" s="22" t="s">
        <v>89</v>
      </c>
      <c r="D76" s="48">
        <v>0</v>
      </c>
      <c r="E76" s="48">
        <v>0</v>
      </c>
      <c r="F76" s="49">
        <v>0</v>
      </c>
      <c r="G76" s="49">
        <v>0</v>
      </c>
      <c r="H76" s="49">
        <v>0</v>
      </c>
      <c r="I76" s="49">
        <v>0</v>
      </c>
      <c r="J76" s="83">
        <v>0</v>
      </c>
      <c r="K76" s="12"/>
      <c r="L76" s="82"/>
      <c r="M76" s="159"/>
      <c r="N76" s="22" t="s">
        <v>89</v>
      </c>
      <c r="O76" s="60">
        <v>8149.0936625198456</v>
      </c>
      <c r="P76" s="60">
        <v>9439.0295703424999</v>
      </c>
      <c r="Q76" s="60">
        <v>13486.344691405324</v>
      </c>
      <c r="R76" s="60">
        <v>12749.314091789998</v>
      </c>
      <c r="S76" s="60">
        <v>8603.5907163673619</v>
      </c>
      <c r="T76" s="60">
        <v>9613.4171033952134</v>
      </c>
      <c r="U76" s="360">
        <v>11000.006371973288</v>
      </c>
    </row>
    <row r="77" spans="1:21" ht="13.95" customHeight="1" x14ac:dyDescent="0.3">
      <c r="A77" s="355"/>
      <c r="B77" s="159" t="s">
        <v>132</v>
      </c>
      <c r="C77" s="22" t="s">
        <v>88</v>
      </c>
      <c r="D77" s="48">
        <v>100</v>
      </c>
      <c r="E77" s="48">
        <v>100</v>
      </c>
      <c r="F77" s="49">
        <v>100</v>
      </c>
      <c r="G77" s="49">
        <v>100</v>
      </c>
      <c r="H77" s="49">
        <v>100</v>
      </c>
      <c r="I77" s="49">
        <v>100</v>
      </c>
      <c r="J77" s="83">
        <v>100</v>
      </c>
      <c r="K77" s="12"/>
      <c r="L77" s="82"/>
      <c r="M77" s="159" t="s">
        <v>132</v>
      </c>
      <c r="N77" s="22" t="s">
        <v>88</v>
      </c>
      <c r="O77" s="60">
        <v>485177</v>
      </c>
      <c r="P77" s="60">
        <v>455812</v>
      </c>
      <c r="Q77" s="60">
        <v>493638</v>
      </c>
      <c r="R77" s="60">
        <v>495894</v>
      </c>
      <c r="S77" s="60">
        <v>516944</v>
      </c>
      <c r="T77" s="60">
        <v>486321</v>
      </c>
      <c r="U77" s="360">
        <v>527473</v>
      </c>
    </row>
    <row r="78" spans="1:21" ht="13.2" customHeight="1" x14ac:dyDescent="0.3">
      <c r="A78" s="355"/>
      <c r="B78" s="159"/>
      <c r="C78" s="22" t="s">
        <v>89</v>
      </c>
      <c r="D78" s="48">
        <v>0</v>
      </c>
      <c r="E78" s="48">
        <v>0</v>
      </c>
      <c r="F78" s="49">
        <v>0</v>
      </c>
      <c r="G78" s="49">
        <v>0</v>
      </c>
      <c r="H78" s="49">
        <v>0</v>
      </c>
      <c r="I78" s="49">
        <v>0</v>
      </c>
      <c r="J78" s="83">
        <v>0</v>
      </c>
      <c r="K78" s="12"/>
      <c r="L78" s="82"/>
      <c r="M78" s="159"/>
      <c r="N78" s="22" t="s">
        <v>89</v>
      </c>
      <c r="O78" s="60">
        <v>9411.0540480385262</v>
      </c>
      <c r="P78" s="60">
        <v>10791.347829022128</v>
      </c>
      <c r="Q78" s="60">
        <v>19407.570412752779</v>
      </c>
      <c r="R78" s="60">
        <v>13896.105740078803</v>
      </c>
      <c r="S78" s="60">
        <v>9841.1278732919036</v>
      </c>
      <c r="T78" s="60">
        <v>11253.977170997045</v>
      </c>
      <c r="U78" s="360">
        <v>9999.4865853978699</v>
      </c>
    </row>
    <row r="79" spans="1:21" ht="13.2" customHeight="1" x14ac:dyDescent="0.3">
      <c r="A79" s="355"/>
      <c r="B79" s="159" t="s">
        <v>131</v>
      </c>
      <c r="C79" s="22" t="s">
        <v>88</v>
      </c>
      <c r="D79" s="48">
        <v>100</v>
      </c>
      <c r="E79" s="48">
        <v>100</v>
      </c>
      <c r="F79" s="49">
        <v>100</v>
      </c>
      <c r="G79" s="49">
        <v>100</v>
      </c>
      <c r="H79" s="49">
        <v>100</v>
      </c>
      <c r="I79" s="49">
        <v>100</v>
      </c>
      <c r="J79" s="83">
        <v>100</v>
      </c>
      <c r="K79" s="12"/>
      <c r="L79" s="82"/>
      <c r="M79" s="159" t="s">
        <v>131</v>
      </c>
      <c r="N79" s="22" t="s">
        <v>88</v>
      </c>
      <c r="O79" s="60">
        <v>22469</v>
      </c>
      <c r="P79" s="60">
        <v>14059</v>
      </c>
      <c r="Q79" s="60">
        <v>16105</v>
      </c>
      <c r="R79" s="60">
        <v>17532</v>
      </c>
      <c r="S79" s="60">
        <v>44777</v>
      </c>
      <c r="T79" s="60">
        <v>35754</v>
      </c>
      <c r="U79" s="360">
        <v>181022</v>
      </c>
    </row>
    <row r="80" spans="1:21" ht="13.2" customHeight="1" x14ac:dyDescent="0.3">
      <c r="A80" s="355"/>
      <c r="B80" s="159"/>
      <c r="C80" s="22" t="s">
        <v>89</v>
      </c>
      <c r="D80" s="48">
        <v>0</v>
      </c>
      <c r="E80" s="48">
        <v>0</v>
      </c>
      <c r="F80" s="49">
        <v>0</v>
      </c>
      <c r="G80" s="49">
        <v>0</v>
      </c>
      <c r="H80" s="49">
        <v>0</v>
      </c>
      <c r="I80" s="49">
        <v>0</v>
      </c>
      <c r="J80" s="83">
        <v>0</v>
      </c>
      <c r="K80" s="12"/>
      <c r="L80" s="82"/>
      <c r="M80" s="159"/>
      <c r="N80" s="22" t="s">
        <v>89</v>
      </c>
      <c r="O80" s="60">
        <v>2400.7855278495581</v>
      </c>
      <c r="P80" s="60">
        <v>2894.6402358587102</v>
      </c>
      <c r="Q80" s="60">
        <v>1999.2200403141694</v>
      </c>
      <c r="R80" s="60">
        <v>2880.5081097458651</v>
      </c>
      <c r="S80" s="60">
        <v>2607.6567464485411</v>
      </c>
      <c r="T80" s="60">
        <v>2772.0503352923829</v>
      </c>
      <c r="U80" s="360">
        <v>5721.1572783496204</v>
      </c>
    </row>
    <row r="81" spans="1:21" ht="13.2" customHeight="1" x14ac:dyDescent="0.3">
      <c r="A81" s="355"/>
      <c r="B81" s="322" t="s">
        <v>6</v>
      </c>
      <c r="C81" s="22" t="s">
        <v>88</v>
      </c>
      <c r="D81" s="48">
        <v>100</v>
      </c>
      <c r="E81" s="48">
        <v>100</v>
      </c>
      <c r="F81" s="49">
        <v>100</v>
      </c>
      <c r="G81" s="49">
        <v>100</v>
      </c>
      <c r="H81" s="49">
        <v>100</v>
      </c>
      <c r="I81" s="49">
        <v>100</v>
      </c>
      <c r="J81" s="83">
        <v>100</v>
      </c>
      <c r="K81" s="12"/>
      <c r="L81" s="82"/>
      <c r="M81" s="322" t="s">
        <v>6</v>
      </c>
      <c r="N81" s="22" t="s">
        <v>88</v>
      </c>
      <c r="O81" s="60">
        <v>4337066</v>
      </c>
      <c r="P81" s="60">
        <v>4685490</v>
      </c>
      <c r="Q81" s="60">
        <v>4966890</v>
      </c>
      <c r="R81" s="60">
        <v>5273828</v>
      </c>
      <c r="S81" s="60">
        <v>5454914</v>
      </c>
      <c r="T81" s="60">
        <v>5794096</v>
      </c>
      <c r="U81" s="360">
        <f>+'49'!$U51</f>
        <v>6578241</v>
      </c>
    </row>
    <row r="82" spans="1:21" ht="13.2" customHeight="1" x14ac:dyDescent="0.3">
      <c r="A82" s="355"/>
      <c r="B82" s="322"/>
      <c r="C82" s="22" t="s">
        <v>89</v>
      </c>
      <c r="D82" s="48">
        <v>0</v>
      </c>
      <c r="E82" s="48">
        <v>0</v>
      </c>
      <c r="F82" s="49">
        <v>0</v>
      </c>
      <c r="G82" s="49">
        <v>0</v>
      </c>
      <c r="H82" s="49">
        <v>0</v>
      </c>
      <c r="I82" s="49">
        <v>0</v>
      </c>
      <c r="J82" s="83">
        <v>0</v>
      </c>
      <c r="K82" s="12"/>
      <c r="L82" s="82"/>
      <c r="M82" s="322"/>
      <c r="N82" s="22" t="s">
        <v>89</v>
      </c>
      <c r="O82" s="60">
        <v>34213.849086036731</v>
      </c>
      <c r="P82" s="60">
        <v>42472.320430088323</v>
      </c>
      <c r="Q82" s="60">
        <v>123292.29209987736</v>
      </c>
      <c r="R82" s="60">
        <v>89324.707377496437</v>
      </c>
      <c r="S82" s="60">
        <v>54885.605918875794</v>
      </c>
      <c r="T82" s="60">
        <v>57690.32752243556</v>
      </c>
      <c r="U82" s="360">
        <f>+'49'!$U52</f>
        <v>75767.706649107306</v>
      </c>
    </row>
    <row r="83" spans="1:21" ht="13.2" customHeight="1" x14ac:dyDescent="0.3">
      <c r="A83" s="106"/>
      <c r="B83" s="58"/>
      <c r="C83" s="253"/>
      <c r="D83" s="253"/>
      <c r="E83" s="253"/>
      <c r="F83" s="253"/>
      <c r="G83" s="253"/>
      <c r="H83" s="58"/>
      <c r="I83" s="58"/>
      <c r="J83" s="303"/>
      <c r="K83" s="160"/>
      <c r="L83" s="106"/>
      <c r="M83" s="58"/>
      <c r="N83" s="58"/>
      <c r="O83" s="58"/>
      <c r="P83" s="58"/>
      <c r="Q83" s="58"/>
      <c r="R83" s="58"/>
      <c r="S83" s="41"/>
      <c r="T83" s="41"/>
      <c r="U83" s="4"/>
    </row>
    <row r="84" spans="1:21" ht="13.95" customHeight="1" x14ac:dyDescent="0.3">
      <c r="A84" s="650" t="s">
        <v>115</v>
      </c>
      <c r="B84" s="650"/>
      <c r="C84" s="650"/>
      <c r="D84" s="650"/>
      <c r="E84" s="650"/>
      <c r="F84" s="650"/>
      <c r="G84" s="650"/>
      <c r="H84" s="650"/>
      <c r="I84" s="650"/>
      <c r="J84" s="650"/>
      <c r="K84" s="22"/>
      <c r="L84" s="650" t="s">
        <v>115</v>
      </c>
      <c r="M84" s="650"/>
      <c r="N84" s="650"/>
      <c r="O84" s="650"/>
      <c r="P84" s="650"/>
      <c r="Q84" s="650"/>
      <c r="R84" s="650"/>
      <c r="S84" s="650"/>
      <c r="T84" s="650"/>
      <c r="U84" s="650"/>
    </row>
    <row r="85" spans="1:21" x14ac:dyDescent="0.3">
      <c r="A85" s="240" t="s">
        <v>45</v>
      </c>
      <c r="B85" s="240"/>
      <c r="C85" s="272"/>
      <c r="D85" s="272"/>
      <c r="E85" s="250"/>
      <c r="F85" s="250"/>
      <c r="G85" s="250"/>
      <c r="H85" s="240"/>
      <c r="I85" s="483"/>
      <c r="J85" s="240"/>
      <c r="K85" s="22"/>
      <c r="L85" s="651" t="s">
        <v>45</v>
      </c>
      <c r="M85" s="651"/>
      <c r="N85" s="651"/>
      <c r="O85" s="651"/>
      <c r="P85" s="651"/>
      <c r="Q85" s="651"/>
      <c r="R85" s="651"/>
      <c r="S85" s="651"/>
      <c r="T85" s="651"/>
      <c r="U85" s="651"/>
    </row>
    <row r="86" spans="1:21" x14ac:dyDescent="0.3">
      <c r="A86" s="651" t="s">
        <v>136</v>
      </c>
      <c r="B86" s="651"/>
      <c r="C86" s="674"/>
      <c r="D86" s="674"/>
      <c r="E86" s="674"/>
      <c r="F86" s="674"/>
      <c r="G86" s="674"/>
      <c r="H86" s="651"/>
      <c r="I86" s="651"/>
      <c r="J86" s="651"/>
      <c r="K86" s="22"/>
      <c r="L86" s="651" t="s">
        <v>136</v>
      </c>
      <c r="M86" s="651"/>
      <c r="N86" s="651"/>
      <c r="O86" s="651"/>
      <c r="P86" s="651"/>
      <c r="Q86" s="651"/>
      <c r="R86" s="651"/>
      <c r="S86" s="651"/>
      <c r="T86" s="651"/>
      <c r="U86" s="651"/>
    </row>
    <row r="87" spans="1:21" x14ac:dyDescent="0.3">
      <c r="A87" s="651" t="s">
        <v>47</v>
      </c>
      <c r="B87" s="651"/>
      <c r="C87" s="673"/>
      <c r="D87" s="674"/>
      <c r="E87" s="674"/>
      <c r="F87" s="674"/>
      <c r="G87" s="674"/>
      <c r="H87" s="651"/>
      <c r="I87" s="651"/>
      <c r="J87" s="651"/>
      <c r="K87" s="22"/>
      <c r="L87" s="651" t="s">
        <v>47</v>
      </c>
      <c r="M87" s="651"/>
      <c r="N87" s="651"/>
      <c r="O87" s="651"/>
      <c r="P87" s="651"/>
      <c r="Q87" s="651"/>
      <c r="R87" s="651"/>
      <c r="S87" s="651"/>
      <c r="T87" s="651"/>
      <c r="U87" s="651"/>
    </row>
    <row r="88" spans="1:21" x14ac:dyDescent="0.3">
      <c r="A88" s="651" t="s">
        <v>48</v>
      </c>
      <c r="B88" s="651"/>
      <c r="C88" s="674"/>
      <c r="D88" s="674"/>
      <c r="E88" s="674"/>
      <c r="F88" s="674"/>
      <c r="G88" s="674"/>
      <c r="H88" s="651"/>
      <c r="I88" s="651"/>
      <c r="J88" s="651"/>
      <c r="K88" s="22"/>
      <c r="L88" s="651" t="s">
        <v>48</v>
      </c>
      <c r="M88" s="651"/>
      <c r="N88" s="651"/>
      <c r="O88" s="651"/>
      <c r="P88" s="651"/>
      <c r="Q88" s="651"/>
      <c r="R88" s="651"/>
      <c r="S88" s="651"/>
      <c r="T88" s="651"/>
      <c r="U88" s="651"/>
    </row>
    <row r="89" spans="1:21" x14ac:dyDescent="0.3">
      <c r="A89" s="651" t="s">
        <v>49</v>
      </c>
      <c r="B89" s="651"/>
      <c r="C89" s="674"/>
      <c r="D89" s="674"/>
      <c r="E89" s="674"/>
      <c r="F89" s="674"/>
      <c r="G89" s="674"/>
      <c r="H89" s="651"/>
      <c r="I89" s="651"/>
      <c r="J89" s="651"/>
      <c r="K89" s="22"/>
      <c r="L89" s="651" t="s">
        <v>49</v>
      </c>
      <c r="M89" s="651"/>
      <c r="N89" s="651"/>
      <c r="O89" s="651"/>
      <c r="P89" s="651"/>
      <c r="Q89" s="651"/>
      <c r="R89" s="651"/>
      <c r="S89" s="651"/>
      <c r="T89" s="651"/>
      <c r="U89" s="651"/>
    </row>
    <row r="90" spans="1:21" ht="56.25" customHeight="1" x14ac:dyDescent="0.3">
      <c r="A90" s="637" t="s">
        <v>435</v>
      </c>
      <c r="B90" s="637"/>
      <c r="C90" s="637"/>
      <c r="D90" s="637"/>
      <c r="E90" s="637"/>
      <c r="F90" s="637"/>
      <c r="G90" s="637"/>
      <c r="H90" s="637"/>
      <c r="I90" s="637"/>
      <c r="J90" s="637"/>
      <c r="K90" s="22"/>
      <c r="L90" s="637" t="s">
        <v>435</v>
      </c>
      <c r="M90" s="637"/>
      <c r="N90" s="637"/>
      <c r="O90" s="637"/>
      <c r="P90" s="637"/>
      <c r="Q90" s="637"/>
      <c r="R90" s="637"/>
      <c r="S90" s="637"/>
      <c r="T90" s="637"/>
      <c r="U90" s="637"/>
    </row>
    <row r="91" spans="1:21" ht="66.75" customHeight="1" x14ac:dyDescent="0.3">
      <c r="A91" s="647" t="s">
        <v>440</v>
      </c>
      <c r="B91" s="647"/>
      <c r="C91" s="647"/>
      <c r="D91" s="647"/>
      <c r="E91" s="647"/>
      <c r="F91" s="647"/>
      <c r="G91" s="647"/>
      <c r="H91" s="647"/>
      <c r="I91" s="647"/>
      <c r="J91" s="647"/>
      <c r="L91" s="647" t="s">
        <v>440</v>
      </c>
      <c r="M91" s="647"/>
      <c r="N91" s="647"/>
      <c r="O91" s="647"/>
      <c r="P91" s="647"/>
      <c r="Q91" s="647"/>
      <c r="R91" s="647"/>
      <c r="S91" s="647"/>
      <c r="T91" s="647"/>
      <c r="U91" s="647"/>
    </row>
    <row r="92" spans="1:21" s="276" customFormat="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sheetData>
  <mergeCells count="23">
    <mergeCell ref="A92:J92"/>
    <mergeCell ref="L91:U91"/>
    <mergeCell ref="L92:U92"/>
    <mergeCell ref="A5:J5"/>
    <mergeCell ref="L5:U5"/>
    <mergeCell ref="L89:U89"/>
    <mergeCell ref="L90:U90"/>
    <mergeCell ref="A89:J89"/>
    <mergeCell ref="A90:J90"/>
    <mergeCell ref="A91:J91"/>
    <mergeCell ref="A3:J3"/>
    <mergeCell ref="A4:J4"/>
    <mergeCell ref="L3:U3"/>
    <mergeCell ref="L4:U4"/>
    <mergeCell ref="L88:U88"/>
    <mergeCell ref="A84:J84"/>
    <mergeCell ref="A87:J87"/>
    <mergeCell ref="A88:J88"/>
    <mergeCell ref="L84:U84"/>
    <mergeCell ref="L85:U85"/>
    <mergeCell ref="L86:U86"/>
    <mergeCell ref="A86:J86"/>
    <mergeCell ref="L87:U87"/>
  </mergeCells>
  <conditionalFormatting sqref="C91">
    <cfRule type="cellIs" dxfId="46" priority="2" operator="greaterThan">
      <formula>1.96</formula>
    </cfRule>
  </conditionalFormatting>
  <conditionalFormatting sqref="N91">
    <cfRule type="cellIs" dxfId="45" priority="1" operator="greaterThan">
      <formula>1.96</formula>
    </cfRule>
  </conditionalFormatting>
  <hyperlinks>
    <hyperlink ref="A1" location="Indice!A1" display="Indice" xr:uid="{A89196EF-EBD0-4500-931F-FCF9F4BC4492}"/>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B7B76-ABC6-4BBA-BBE1-843ED71FCA25}">
  <sheetPr codeName="Hoja51"/>
  <dimension ref="A1:U88"/>
  <sheetViews>
    <sheetView zoomScale="90" zoomScaleNormal="90" workbookViewId="0">
      <selection activeCell="O9" sqref="O9:U62"/>
    </sheetView>
  </sheetViews>
  <sheetFormatPr baseColWidth="10" defaultRowHeight="13.2" x14ac:dyDescent="0.25"/>
  <cols>
    <col min="1" max="1" width="17.88671875" customWidth="1"/>
    <col min="2" max="2" width="21.6640625" customWidth="1"/>
    <col min="3" max="3" width="14.88671875" customWidth="1"/>
    <col min="4" max="10" width="9.6640625" customWidth="1"/>
    <col min="12" max="12" width="17.88671875" customWidth="1"/>
    <col min="13" max="13" width="21.6640625" customWidth="1"/>
    <col min="14" max="14" width="13.88671875" customWidth="1"/>
  </cols>
  <sheetData>
    <row r="1" spans="1:21" x14ac:dyDescent="0.25">
      <c r="A1" s="548" t="s">
        <v>257</v>
      </c>
    </row>
    <row r="3" spans="1:21" ht="13.8" x14ac:dyDescent="0.25">
      <c r="A3" s="649" t="s">
        <v>227</v>
      </c>
      <c r="B3" s="649"/>
      <c r="C3" s="649"/>
      <c r="D3" s="649"/>
      <c r="E3" s="649"/>
      <c r="F3" s="649"/>
      <c r="G3" s="649"/>
      <c r="H3" s="649"/>
      <c r="I3" s="649"/>
      <c r="J3" s="649"/>
      <c r="K3" s="320"/>
      <c r="L3" s="649" t="s">
        <v>228</v>
      </c>
      <c r="M3" s="649"/>
      <c r="N3" s="649"/>
      <c r="O3" s="649"/>
      <c r="P3" s="649"/>
      <c r="Q3" s="649"/>
      <c r="R3" s="649"/>
      <c r="S3" s="649"/>
      <c r="T3" s="649"/>
      <c r="U3" s="649"/>
    </row>
    <row r="4" spans="1:21" ht="13.8" x14ac:dyDescent="0.25">
      <c r="A4" s="649" t="s">
        <v>243</v>
      </c>
      <c r="B4" s="649"/>
      <c r="C4" s="649"/>
      <c r="D4" s="649"/>
      <c r="E4" s="649"/>
      <c r="F4" s="649"/>
      <c r="G4" s="649"/>
      <c r="H4" s="649"/>
      <c r="I4" s="649"/>
      <c r="J4" s="649"/>
      <c r="K4" s="320"/>
      <c r="L4" s="649" t="s">
        <v>243</v>
      </c>
      <c r="M4" s="649"/>
      <c r="N4" s="649"/>
      <c r="O4" s="649"/>
      <c r="P4" s="649"/>
      <c r="Q4" s="649"/>
      <c r="R4" s="649"/>
      <c r="S4" s="649"/>
      <c r="T4" s="649"/>
      <c r="U4" s="649"/>
    </row>
    <row r="5" spans="1:21" ht="13.8" x14ac:dyDescent="0.25">
      <c r="A5" s="642" t="s">
        <v>62</v>
      </c>
      <c r="B5" s="642"/>
      <c r="C5" s="642"/>
      <c r="D5" s="642"/>
      <c r="E5" s="642"/>
      <c r="F5" s="642"/>
      <c r="G5" s="642"/>
      <c r="H5" s="642"/>
      <c r="I5" s="642"/>
      <c r="J5" s="642"/>
      <c r="K5" s="319"/>
      <c r="L5" s="642" t="s">
        <v>2</v>
      </c>
      <c r="M5" s="642"/>
      <c r="N5" s="642"/>
      <c r="O5" s="642"/>
      <c r="P5" s="642"/>
      <c r="Q5" s="642"/>
      <c r="R5" s="642"/>
      <c r="S5" s="642"/>
      <c r="T5" s="642"/>
      <c r="U5" s="642"/>
    </row>
    <row r="6" spans="1:21" ht="13.8" x14ac:dyDescent="0.3">
      <c r="A6" s="11"/>
      <c r="B6" s="11"/>
      <c r="C6" s="11"/>
      <c r="D6" s="11"/>
      <c r="E6" s="11"/>
      <c r="F6" s="11"/>
      <c r="G6" s="11"/>
      <c r="H6" s="11"/>
      <c r="I6" s="483"/>
      <c r="J6" s="322"/>
      <c r="K6" s="12"/>
      <c r="L6" s="11"/>
      <c r="M6" s="11"/>
      <c r="N6" s="11"/>
      <c r="O6" s="11"/>
      <c r="P6" s="11"/>
      <c r="Q6" s="11"/>
      <c r="R6" s="11"/>
      <c r="S6" s="41"/>
      <c r="T6" s="12"/>
      <c r="U6" s="331"/>
    </row>
    <row r="7" spans="1:21" ht="13.8" x14ac:dyDescent="0.3">
      <c r="A7" s="365"/>
      <c r="B7" s="75"/>
      <c r="C7" s="75"/>
      <c r="D7" s="75">
        <v>2006</v>
      </c>
      <c r="E7" s="75">
        <v>2009</v>
      </c>
      <c r="F7" s="75">
        <v>2011</v>
      </c>
      <c r="G7" s="75">
        <v>2013</v>
      </c>
      <c r="H7" s="75">
        <v>2015</v>
      </c>
      <c r="I7" s="75">
        <v>2017</v>
      </c>
      <c r="J7" s="226">
        <v>2020</v>
      </c>
      <c r="K7" s="321"/>
      <c r="L7" s="365"/>
      <c r="M7" s="75"/>
      <c r="N7" s="75"/>
      <c r="O7" s="75">
        <v>2006</v>
      </c>
      <c r="P7" s="75">
        <v>2009</v>
      </c>
      <c r="Q7" s="75">
        <v>2011</v>
      </c>
      <c r="R7" s="75">
        <v>2013</v>
      </c>
      <c r="S7" s="75">
        <v>2015</v>
      </c>
      <c r="T7" s="75">
        <v>2017</v>
      </c>
      <c r="U7" s="226">
        <v>2020</v>
      </c>
    </row>
    <row r="8" spans="1:21" ht="13.8" x14ac:dyDescent="0.3">
      <c r="A8" s="82"/>
      <c r="B8" s="322"/>
      <c r="C8" s="322"/>
      <c r="D8" s="322"/>
      <c r="E8" s="322"/>
      <c r="F8" s="322"/>
      <c r="G8" s="322"/>
      <c r="H8" s="322"/>
      <c r="I8" s="483"/>
      <c r="J8" s="104"/>
      <c r="K8" s="12"/>
      <c r="L8" s="82"/>
      <c r="M8" s="322"/>
      <c r="N8" s="322"/>
      <c r="O8" s="322"/>
      <c r="P8" s="322"/>
      <c r="Q8" s="322"/>
      <c r="R8" s="322"/>
      <c r="S8" s="12"/>
      <c r="T8" s="12"/>
      <c r="U8" s="3"/>
    </row>
    <row r="9" spans="1:21" ht="13.8" x14ac:dyDescent="0.3">
      <c r="A9" s="432" t="s">
        <v>41</v>
      </c>
      <c r="B9" s="159" t="s">
        <v>52</v>
      </c>
      <c r="C9" s="38" t="s">
        <v>88</v>
      </c>
      <c r="D9" s="49">
        <v>6.3847265254588725</v>
      </c>
      <c r="E9" s="49">
        <v>5.7873687227120243</v>
      </c>
      <c r="F9" s="49">
        <v>4.1905241971268019</v>
      </c>
      <c r="G9" s="49">
        <v>2.4064666894270275</v>
      </c>
      <c r="H9" s="49">
        <v>2.3667544642435256</v>
      </c>
      <c r="I9" s="49">
        <v>2.4499867213946906</v>
      </c>
      <c r="J9" s="83">
        <v>3.3466387007266585</v>
      </c>
      <c r="K9" s="12"/>
      <c r="L9" s="432" t="s">
        <v>41</v>
      </c>
      <c r="M9" s="159" t="s">
        <v>52</v>
      </c>
      <c r="N9" s="38" t="s">
        <v>88</v>
      </c>
      <c r="O9" s="56">
        <v>24172</v>
      </c>
      <c r="P9" s="56">
        <v>27465</v>
      </c>
      <c r="Q9" s="56">
        <v>23610</v>
      </c>
      <c r="R9" s="56">
        <v>16353</v>
      </c>
      <c r="S9" s="56">
        <v>17531</v>
      </c>
      <c r="T9" s="56">
        <v>21864</v>
      </c>
      <c r="U9" s="384">
        <v>35725</v>
      </c>
    </row>
    <row r="10" spans="1:21" ht="13.8" x14ac:dyDescent="0.3">
      <c r="A10" s="332"/>
      <c r="B10" s="159"/>
      <c r="C10" s="38" t="s">
        <v>89</v>
      </c>
      <c r="D10" s="49">
        <v>0.42598991976964001</v>
      </c>
      <c r="E10" s="49">
        <v>0.41065126866830015</v>
      </c>
      <c r="F10" s="49">
        <v>0.33940366686497903</v>
      </c>
      <c r="G10" s="49">
        <v>0.21665357550994807</v>
      </c>
      <c r="H10" s="49">
        <v>0.21755035396233291</v>
      </c>
      <c r="I10" s="49">
        <v>0.24178714059479547</v>
      </c>
      <c r="J10" s="83">
        <v>0.24367802314223863</v>
      </c>
      <c r="K10" s="12"/>
      <c r="L10" s="82"/>
      <c r="M10" s="159"/>
      <c r="N10" s="38" t="s">
        <v>89</v>
      </c>
      <c r="O10" s="56">
        <v>1620.1979960217541</v>
      </c>
      <c r="P10" s="56">
        <v>1991.0729998202078</v>
      </c>
      <c r="Q10" s="56">
        <v>2050.1507440349365</v>
      </c>
      <c r="R10" s="56">
        <v>1488.977277900326</v>
      </c>
      <c r="S10" s="56">
        <v>1612.0171557218644</v>
      </c>
      <c r="T10" s="56">
        <v>2251.9452044275004</v>
      </c>
      <c r="U10" s="384">
        <v>2695.7406293109625</v>
      </c>
    </row>
    <row r="11" spans="1:21" ht="13.8" x14ac:dyDescent="0.3">
      <c r="A11" s="332"/>
      <c r="B11" s="159" t="s">
        <v>139</v>
      </c>
      <c r="C11" s="38" t="s">
        <v>88</v>
      </c>
      <c r="D11" s="49">
        <v>13.508588421579585</v>
      </c>
      <c r="E11" s="49">
        <v>12.054020521762457</v>
      </c>
      <c r="F11" s="49">
        <v>10.665827527446845</v>
      </c>
      <c r="G11" s="49">
        <v>5.9815502165153562</v>
      </c>
      <c r="H11" s="49">
        <v>5.0754822590327233</v>
      </c>
      <c r="I11" s="49">
        <v>3.1864100654410059</v>
      </c>
      <c r="J11" s="83">
        <v>5.3425504154553982</v>
      </c>
      <c r="K11" s="12"/>
      <c r="L11" s="82"/>
      <c r="M11" s="159" t="s">
        <v>139</v>
      </c>
      <c r="N11" s="38" t="s">
        <v>88</v>
      </c>
      <c r="O11" s="56">
        <v>135732</v>
      </c>
      <c r="P11" s="56">
        <v>143790</v>
      </c>
      <c r="Q11" s="56">
        <v>144899</v>
      </c>
      <c r="R11" s="56">
        <v>85863</v>
      </c>
      <c r="S11" s="56">
        <v>75081</v>
      </c>
      <c r="T11" s="56">
        <v>50527</v>
      </c>
      <c r="U11" s="384">
        <v>102696</v>
      </c>
    </row>
    <row r="12" spans="1:21" ht="13.8" x14ac:dyDescent="0.3">
      <c r="A12" s="332"/>
      <c r="B12" s="159"/>
      <c r="C12" s="38" t="s">
        <v>89</v>
      </c>
      <c r="D12" s="49">
        <v>0.47498055794960731</v>
      </c>
      <c r="E12" s="49">
        <v>0.39864013136335813</v>
      </c>
      <c r="F12" s="49">
        <v>0.4623657046174045</v>
      </c>
      <c r="G12" s="49">
        <v>0.23961797135173485</v>
      </c>
      <c r="H12" s="49">
        <v>0.25614196931009492</v>
      </c>
      <c r="I12" s="49">
        <v>0.22118902695580761</v>
      </c>
      <c r="J12" s="83">
        <v>0.2103795679808412</v>
      </c>
      <c r="K12" s="12"/>
      <c r="L12" s="82"/>
      <c r="M12" s="159"/>
      <c r="N12" s="38" t="s">
        <v>89</v>
      </c>
      <c r="O12" s="56">
        <v>4966.1352106819913</v>
      </c>
      <c r="P12" s="56">
        <v>5094.4312006277651</v>
      </c>
      <c r="Q12" s="56">
        <v>8142.3659471064238</v>
      </c>
      <c r="R12" s="56">
        <v>3704.8320505606634</v>
      </c>
      <c r="S12" s="56">
        <v>4022.5068225944801</v>
      </c>
      <c r="T12" s="56">
        <v>3641.7244978549443</v>
      </c>
      <c r="U12" s="384">
        <v>4173.9845587659729</v>
      </c>
    </row>
    <row r="13" spans="1:21" ht="13.8" x14ac:dyDescent="0.3">
      <c r="A13" s="332"/>
      <c r="B13" s="159" t="s">
        <v>140</v>
      </c>
      <c r="C13" s="38" t="s">
        <v>88</v>
      </c>
      <c r="D13" s="49">
        <v>10.914625055821411</v>
      </c>
      <c r="E13" s="49">
        <v>8.1284747616747506</v>
      </c>
      <c r="F13" s="49">
        <v>6.3242116773572414</v>
      </c>
      <c r="G13" s="49">
        <v>3.3396810480287065</v>
      </c>
      <c r="H13" s="49">
        <v>2.5012773774109518</v>
      </c>
      <c r="I13" s="49">
        <v>1.6777807382783991</v>
      </c>
      <c r="J13" s="83">
        <v>3.3003412678825219</v>
      </c>
      <c r="K13" s="12"/>
      <c r="L13" s="82"/>
      <c r="M13" s="159" t="s">
        <v>140</v>
      </c>
      <c r="N13" s="38" t="s">
        <v>88</v>
      </c>
      <c r="O13" s="56">
        <v>319932</v>
      </c>
      <c r="P13" s="56">
        <v>244178</v>
      </c>
      <c r="Q13" s="56">
        <v>191550</v>
      </c>
      <c r="R13" s="56">
        <v>104909</v>
      </c>
      <c r="S13" s="56">
        <v>79794</v>
      </c>
      <c r="T13" s="56">
        <v>55035</v>
      </c>
      <c r="U13" s="384">
        <v>112462</v>
      </c>
    </row>
    <row r="14" spans="1:21" ht="13.8" x14ac:dyDescent="0.3">
      <c r="A14" s="332"/>
      <c r="B14" s="159"/>
      <c r="C14" s="38" t="s">
        <v>89</v>
      </c>
      <c r="D14" s="49">
        <v>0.25332244551656508</v>
      </c>
      <c r="E14" s="49">
        <v>0.2177764524261766</v>
      </c>
      <c r="F14" s="49">
        <v>0.25418173522854592</v>
      </c>
      <c r="G14" s="49">
        <v>0.13025707565530426</v>
      </c>
      <c r="H14" s="49">
        <v>9.2415210693773966E-2</v>
      </c>
      <c r="I14" s="49">
        <v>7.5517652997615231E-2</v>
      </c>
      <c r="J14" s="83">
        <v>0.13168811787222726</v>
      </c>
      <c r="K14" s="12"/>
      <c r="L14" s="82"/>
      <c r="M14" s="159"/>
      <c r="N14" s="38" t="s">
        <v>89</v>
      </c>
      <c r="O14" s="56">
        <v>7332.7752555124434</v>
      </c>
      <c r="P14" s="56">
        <v>6662.6930332875208</v>
      </c>
      <c r="Q14" s="56">
        <v>8660.3959782716101</v>
      </c>
      <c r="R14" s="56">
        <v>3859.2860679371211</v>
      </c>
      <c r="S14" s="56">
        <v>2998.9915316498582</v>
      </c>
      <c r="T14" s="56">
        <v>2483.911275139385</v>
      </c>
      <c r="U14" s="384">
        <v>4400.8084557659704</v>
      </c>
    </row>
    <row r="15" spans="1:21" ht="13.8" x14ac:dyDescent="0.3">
      <c r="A15" s="332"/>
      <c r="B15" s="159" t="s">
        <v>131</v>
      </c>
      <c r="C15" s="38" t="s">
        <v>88</v>
      </c>
      <c r="D15" s="49">
        <v>5.5231652498998622</v>
      </c>
      <c r="E15" s="49">
        <v>7.6107831282452523</v>
      </c>
      <c r="F15" s="49">
        <v>2.6327227569077927</v>
      </c>
      <c r="G15" s="49">
        <v>2.9545973077800594</v>
      </c>
      <c r="H15" s="49">
        <v>3.2360363579516269</v>
      </c>
      <c r="I15" s="49">
        <v>1.8319628573026794</v>
      </c>
      <c r="J15" s="83">
        <v>3.0968611549977352</v>
      </c>
      <c r="K15" s="12"/>
      <c r="L15" s="82"/>
      <c r="M15" s="159" t="s">
        <v>131</v>
      </c>
      <c r="N15" s="38" t="s">
        <v>88</v>
      </c>
      <c r="O15" s="56">
        <v>1241</v>
      </c>
      <c r="P15" s="56">
        <v>1070</v>
      </c>
      <c r="Q15" s="56">
        <v>424</v>
      </c>
      <c r="R15" s="56">
        <v>518</v>
      </c>
      <c r="S15" s="56">
        <v>1449</v>
      </c>
      <c r="T15" s="56">
        <v>655</v>
      </c>
      <c r="U15" s="384">
        <v>5606</v>
      </c>
    </row>
    <row r="16" spans="1:21" ht="13.8" x14ac:dyDescent="0.3">
      <c r="A16" s="332"/>
      <c r="B16" s="159"/>
      <c r="C16" s="38" t="s">
        <v>89</v>
      </c>
      <c r="D16" s="49">
        <v>2.0253937384703704</v>
      </c>
      <c r="E16" s="49">
        <v>3.848120835292776</v>
      </c>
      <c r="F16" s="49">
        <v>1.1612807873436186</v>
      </c>
      <c r="G16" s="49">
        <v>1.0487243112886375</v>
      </c>
      <c r="H16" s="49">
        <v>1.3159626917668574</v>
      </c>
      <c r="I16" s="49">
        <v>0.70305105907094123</v>
      </c>
      <c r="J16" s="83">
        <v>0.49419259645443703</v>
      </c>
      <c r="K16" s="12"/>
      <c r="L16" s="82"/>
      <c r="M16" s="159"/>
      <c r="N16" s="38" t="s">
        <v>89</v>
      </c>
      <c r="O16" s="56">
        <v>460.86332030223457</v>
      </c>
      <c r="P16" s="56">
        <v>535.93096570360638</v>
      </c>
      <c r="Q16" s="56">
        <v>181.74447070428016</v>
      </c>
      <c r="R16" s="56">
        <v>170.03655069257485</v>
      </c>
      <c r="S16" s="56">
        <v>606.53749829841945</v>
      </c>
      <c r="T16" s="56">
        <v>251.95832988809875</v>
      </c>
      <c r="U16" s="384">
        <v>896.22789980857067</v>
      </c>
    </row>
    <row r="17" spans="1:21" ht="13.8" x14ac:dyDescent="0.3">
      <c r="A17" s="332"/>
      <c r="B17" s="322" t="s">
        <v>6</v>
      </c>
      <c r="C17" s="38" t="s">
        <v>88</v>
      </c>
      <c r="D17" s="49">
        <v>11.092222253477351</v>
      </c>
      <c r="E17" s="49">
        <v>8.8892090261637531</v>
      </c>
      <c r="F17" s="49">
        <v>7.2577206259852742</v>
      </c>
      <c r="G17" s="49">
        <v>3.9372349648111391</v>
      </c>
      <c r="H17" s="49">
        <v>3.1871263231647649</v>
      </c>
      <c r="I17" s="49">
        <v>2.2105432840601882</v>
      </c>
      <c r="J17" s="83">
        <f>+'50'!J21</f>
        <v>3.8990010528514398</v>
      </c>
      <c r="K17" s="12"/>
      <c r="L17" s="82"/>
      <c r="M17" s="322" t="s">
        <v>6</v>
      </c>
      <c r="N17" s="38" t="s">
        <v>88</v>
      </c>
      <c r="O17" s="56">
        <v>481077</v>
      </c>
      <c r="P17" s="56">
        <v>416503</v>
      </c>
      <c r="Q17" s="56">
        <v>360483</v>
      </c>
      <c r="R17" s="56">
        <v>207643</v>
      </c>
      <c r="S17" s="56">
        <v>173855</v>
      </c>
      <c r="T17" s="56">
        <v>128081</v>
      </c>
      <c r="U17" s="384">
        <f>+'50'!U21</f>
        <v>256489</v>
      </c>
    </row>
    <row r="18" spans="1:21" ht="13.8" x14ac:dyDescent="0.3">
      <c r="A18" s="332"/>
      <c r="B18" s="322"/>
      <c r="C18" s="38" t="s">
        <v>89</v>
      </c>
      <c r="D18" s="49">
        <v>0.22459921973739327</v>
      </c>
      <c r="E18" s="49">
        <v>0.20064221121452863</v>
      </c>
      <c r="F18" s="49">
        <v>0.2116028706727828</v>
      </c>
      <c r="G18" s="49">
        <v>0.11940555867834522</v>
      </c>
      <c r="H18" s="49">
        <v>0.10191661602241223</v>
      </c>
      <c r="I18" s="49">
        <v>8.7973982438092665E-2</v>
      </c>
      <c r="J18" s="83">
        <f>+'50'!J22</f>
        <v>0.10190548027246756</v>
      </c>
      <c r="K18" s="12"/>
      <c r="L18" s="82"/>
      <c r="M18" s="322"/>
      <c r="N18" s="38" t="s">
        <v>89</v>
      </c>
      <c r="O18" s="56">
        <v>9878.7312522964639</v>
      </c>
      <c r="P18" s="56">
        <v>9784.2410410498687</v>
      </c>
      <c r="Q18" s="56">
        <v>13092.270757833739</v>
      </c>
      <c r="R18" s="56">
        <v>6144.9156778901024</v>
      </c>
      <c r="S18" s="56">
        <v>5793.9123036095798</v>
      </c>
      <c r="T18" s="56">
        <v>5278.4621315016157</v>
      </c>
      <c r="U18" s="384">
        <f>+'50'!U22</f>
        <v>6646.3116329297127</v>
      </c>
    </row>
    <row r="19" spans="1:21" ht="13.8"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8" x14ac:dyDescent="0.3">
      <c r="A20" s="332" t="s">
        <v>42</v>
      </c>
      <c r="B20" s="159" t="s">
        <v>52</v>
      </c>
      <c r="C20" s="38" t="s">
        <v>88</v>
      </c>
      <c r="D20" s="49">
        <v>11.13576392465748</v>
      </c>
      <c r="E20" s="49">
        <v>9.8468501879604187</v>
      </c>
      <c r="F20" s="49">
        <v>5.7882835712282619</v>
      </c>
      <c r="G20" s="49">
        <v>4.9533216392168864</v>
      </c>
      <c r="H20" s="49">
        <v>4.2553248937856329</v>
      </c>
      <c r="I20" s="49">
        <v>3.0265135088798569</v>
      </c>
      <c r="J20" s="83">
        <v>2.6419007596331205</v>
      </c>
      <c r="K20" s="12"/>
      <c r="L20" s="332" t="s">
        <v>42</v>
      </c>
      <c r="M20" s="159" t="s">
        <v>52</v>
      </c>
      <c r="N20" s="38" t="s">
        <v>88</v>
      </c>
      <c r="O20" s="56">
        <v>42159</v>
      </c>
      <c r="P20" s="56">
        <v>46730</v>
      </c>
      <c r="Q20" s="56">
        <v>32612</v>
      </c>
      <c r="R20" s="56">
        <v>33660</v>
      </c>
      <c r="S20" s="56">
        <v>31520</v>
      </c>
      <c r="T20" s="56">
        <v>27009</v>
      </c>
      <c r="U20" s="384">
        <v>28202</v>
      </c>
    </row>
    <row r="21" spans="1:21" ht="13.8" x14ac:dyDescent="0.3">
      <c r="A21" s="332"/>
      <c r="B21" s="159"/>
      <c r="C21" s="38" t="s">
        <v>89</v>
      </c>
      <c r="D21" s="49">
        <v>0.58877488289770064</v>
      </c>
      <c r="E21" s="49">
        <v>0.69989683056991336</v>
      </c>
      <c r="F21" s="49">
        <v>0.41065347855283207</v>
      </c>
      <c r="G21" s="49">
        <v>0.33401062130523379</v>
      </c>
      <c r="H21" s="49">
        <v>0.24438309170035996</v>
      </c>
      <c r="I21" s="49">
        <v>0.21381141082752719</v>
      </c>
      <c r="J21" s="83">
        <v>0.19191587186908149</v>
      </c>
      <c r="K21" s="12"/>
      <c r="L21" s="82"/>
      <c r="M21" s="159"/>
      <c r="N21" s="38" t="s">
        <v>89</v>
      </c>
      <c r="O21" s="56">
        <v>2338.29796805355</v>
      </c>
      <c r="P21" s="56">
        <v>3402.2221672844112</v>
      </c>
      <c r="Q21" s="56">
        <v>2316.6989986956019</v>
      </c>
      <c r="R21" s="56">
        <v>2263.2942852992528</v>
      </c>
      <c r="S21" s="56">
        <v>1701.5257331567414</v>
      </c>
      <c r="T21" s="56">
        <v>1966.442528610565</v>
      </c>
      <c r="U21" s="384">
        <v>2079.0537918976602</v>
      </c>
    </row>
    <row r="22" spans="1:21" ht="13.8" x14ac:dyDescent="0.3">
      <c r="A22" s="332"/>
      <c r="B22" s="159" t="s">
        <v>139</v>
      </c>
      <c r="C22" s="38" t="s">
        <v>88</v>
      </c>
      <c r="D22" s="49">
        <v>16.229374899853998</v>
      </c>
      <c r="E22" s="49">
        <v>15.975454362551137</v>
      </c>
      <c r="F22" s="49">
        <v>15.054010386188063</v>
      </c>
      <c r="G22" s="49">
        <v>11.170046758400071</v>
      </c>
      <c r="H22" s="49">
        <v>10.137714900681951</v>
      </c>
      <c r="I22" s="49">
        <v>7.466089173067088</v>
      </c>
      <c r="J22" s="83">
        <v>8.6823207236602524</v>
      </c>
      <c r="K22" s="12"/>
      <c r="L22" s="82"/>
      <c r="M22" s="159" t="s">
        <v>139</v>
      </c>
      <c r="N22" s="38" t="s">
        <v>88</v>
      </c>
      <c r="O22" s="56">
        <v>163070</v>
      </c>
      <c r="P22" s="56">
        <v>190568</v>
      </c>
      <c r="Q22" s="56">
        <v>204514</v>
      </c>
      <c r="R22" s="56">
        <v>160342</v>
      </c>
      <c r="S22" s="56">
        <v>149966</v>
      </c>
      <c r="T22" s="56">
        <v>118390</v>
      </c>
      <c r="U22" s="384">
        <v>166894</v>
      </c>
    </row>
    <row r="23" spans="1:21" ht="13.8" x14ac:dyDescent="0.3">
      <c r="A23" s="332"/>
      <c r="B23" s="159"/>
      <c r="C23" s="38" t="s">
        <v>89</v>
      </c>
      <c r="D23" s="49">
        <v>0.46660756677869036</v>
      </c>
      <c r="E23" s="49">
        <v>0.44999434816059097</v>
      </c>
      <c r="F23" s="49">
        <v>0.59634065239150269</v>
      </c>
      <c r="G23" s="49">
        <v>0.41737330136513257</v>
      </c>
      <c r="H23" s="49">
        <v>0.39243672494747567</v>
      </c>
      <c r="I23" s="49">
        <v>0.25400828239511519</v>
      </c>
      <c r="J23" s="83">
        <v>0.28344783793725475</v>
      </c>
      <c r="K23" s="12"/>
      <c r="L23" s="82"/>
      <c r="M23" s="159"/>
      <c r="N23" s="38" t="s">
        <v>89</v>
      </c>
      <c r="O23" s="56">
        <v>5048.0507546407589</v>
      </c>
      <c r="P23" s="56">
        <v>5720.6419279815864</v>
      </c>
      <c r="Q23" s="56">
        <v>11112.944866383899</v>
      </c>
      <c r="R23" s="56">
        <v>6269.7173808149037</v>
      </c>
      <c r="S23" s="56">
        <v>6127.2577193086163</v>
      </c>
      <c r="T23" s="56">
        <v>4441.0837051813496</v>
      </c>
      <c r="U23" s="384">
        <v>5751.1725077972442</v>
      </c>
    </row>
    <row r="24" spans="1:21" ht="13.8" x14ac:dyDescent="0.3">
      <c r="A24" s="332"/>
      <c r="B24" s="159" t="s">
        <v>140</v>
      </c>
      <c r="C24" s="38" t="s">
        <v>88</v>
      </c>
      <c r="D24" s="49">
        <v>15.771778537491008</v>
      </c>
      <c r="E24" s="49">
        <v>14.114826881510314</v>
      </c>
      <c r="F24" s="49">
        <v>12.640070310838883</v>
      </c>
      <c r="G24" s="49">
        <v>8.6686734867990456</v>
      </c>
      <c r="H24" s="49">
        <v>6.6085708105939247</v>
      </c>
      <c r="I24" s="49">
        <v>4.98968668622223</v>
      </c>
      <c r="J24" s="83">
        <v>4.8870945921556812</v>
      </c>
      <c r="K24" s="12"/>
      <c r="L24" s="82"/>
      <c r="M24" s="159" t="s">
        <v>140</v>
      </c>
      <c r="N24" s="38" t="s">
        <v>88</v>
      </c>
      <c r="O24" s="56">
        <v>462306</v>
      </c>
      <c r="P24" s="56">
        <v>424007</v>
      </c>
      <c r="Q24" s="56">
        <v>382847</v>
      </c>
      <c r="R24" s="56">
        <v>272308</v>
      </c>
      <c r="S24" s="56">
        <v>210822</v>
      </c>
      <c r="T24" s="56">
        <v>163673</v>
      </c>
      <c r="U24" s="384">
        <v>166532</v>
      </c>
    </row>
    <row r="25" spans="1:21" ht="13.8" x14ac:dyDescent="0.3">
      <c r="A25" s="332"/>
      <c r="B25" s="159"/>
      <c r="C25" s="38" t="s">
        <v>89</v>
      </c>
      <c r="D25" s="49">
        <v>0.34382965796091403</v>
      </c>
      <c r="E25" s="49">
        <v>0.30787739250313351</v>
      </c>
      <c r="F25" s="49">
        <v>0.34361429172319669</v>
      </c>
      <c r="G25" s="49">
        <v>0.26481303519989929</v>
      </c>
      <c r="H25" s="49">
        <v>0.15351980715306382</v>
      </c>
      <c r="I25" s="49">
        <v>0.14568276928102694</v>
      </c>
      <c r="J25" s="83">
        <v>0.15945960831556127</v>
      </c>
      <c r="K25" s="12"/>
      <c r="L25" s="82"/>
      <c r="M25" s="159"/>
      <c r="N25" s="38" t="s">
        <v>89</v>
      </c>
      <c r="O25" s="56">
        <v>10757.728249400778</v>
      </c>
      <c r="P25" s="56">
        <v>9905.018637121324</v>
      </c>
      <c r="Q25" s="56">
        <v>11768.906692366132</v>
      </c>
      <c r="R25" s="56">
        <v>8579.124839653352</v>
      </c>
      <c r="S25" s="56">
        <v>5094.1451676797924</v>
      </c>
      <c r="T25" s="56">
        <v>4744.2091613131188</v>
      </c>
      <c r="U25" s="384">
        <v>5159.7711259074349</v>
      </c>
    </row>
    <row r="26" spans="1:21" ht="13.8" x14ac:dyDescent="0.25">
      <c r="A26" s="332"/>
      <c r="B26" s="159" t="s">
        <v>131</v>
      </c>
      <c r="C26" s="38" t="s">
        <v>88</v>
      </c>
      <c r="D26" s="49">
        <v>3.5827139614580088</v>
      </c>
      <c r="E26" s="49">
        <v>10.797354008108686</v>
      </c>
      <c r="F26" s="49">
        <v>7.9913070475007757</v>
      </c>
      <c r="G26" s="49">
        <v>2.5325119780971939</v>
      </c>
      <c r="H26" s="49">
        <v>3.2941018826629747</v>
      </c>
      <c r="I26" s="49">
        <v>7.6327124237847519</v>
      </c>
      <c r="J26" s="83">
        <v>3.1869054590049828</v>
      </c>
      <c r="K26" s="59"/>
      <c r="L26" s="82"/>
      <c r="M26" s="159" t="s">
        <v>131</v>
      </c>
      <c r="N26" s="38" t="s">
        <v>88</v>
      </c>
      <c r="O26" s="56">
        <v>805</v>
      </c>
      <c r="P26" s="56">
        <v>1518</v>
      </c>
      <c r="Q26" s="56">
        <v>1287</v>
      </c>
      <c r="R26" s="56">
        <v>444</v>
      </c>
      <c r="S26" s="56">
        <v>1475</v>
      </c>
      <c r="T26" s="56">
        <v>2729</v>
      </c>
      <c r="U26" s="384">
        <v>5769</v>
      </c>
    </row>
    <row r="27" spans="1:21" ht="13.8" x14ac:dyDescent="0.3">
      <c r="A27" s="332"/>
      <c r="B27" s="159"/>
      <c r="C27" s="38" t="s">
        <v>89</v>
      </c>
      <c r="D27" s="49">
        <v>1.4954683038280503</v>
      </c>
      <c r="E27" s="49">
        <v>3.7076912135063069</v>
      </c>
      <c r="F27" s="49">
        <v>3.507109939890976</v>
      </c>
      <c r="G27" s="49">
        <v>1.0721214559606944</v>
      </c>
      <c r="H27" s="49">
        <v>0.80401110027988354</v>
      </c>
      <c r="I27" s="49">
        <v>3.7554584949469567</v>
      </c>
      <c r="J27" s="83">
        <v>0.54456792537557619</v>
      </c>
      <c r="K27" s="12"/>
      <c r="L27" s="82"/>
      <c r="M27" s="159"/>
      <c r="N27" s="38" t="s">
        <v>89</v>
      </c>
      <c r="O27" s="56">
        <v>339.47983085237263</v>
      </c>
      <c r="P27" s="56">
        <v>469.71906497394804</v>
      </c>
      <c r="Q27" s="56">
        <v>655.63328164454856</v>
      </c>
      <c r="R27" s="56">
        <v>176.81440363650617</v>
      </c>
      <c r="S27" s="56">
        <v>368.26123558475251</v>
      </c>
      <c r="T27" s="56">
        <v>1442.1002045627758</v>
      </c>
      <c r="U27" s="384">
        <v>984.05557092405411</v>
      </c>
    </row>
    <row r="28" spans="1:21" ht="13.8" x14ac:dyDescent="0.3">
      <c r="A28" s="332"/>
      <c r="B28" s="322" t="s">
        <v>6</v>
      </c>
      <c r="C28" s="38" t="s">
        <v>88</v>
      </c>
      <c r="D28" s="49">
        <v>15.409956869459677</v>
      </c>
      <c r="E28" s="49">
        <v>14.146289929121608</v>
      </c>
      <c r="F28" s="49">
        <v>12.508028162492021</v>
      </c>
      <c r="G28" s="49">
        <v>8.8503834406431157</v>
      </c>
      <c r="H28" s="49">
        <v>7.2188672452031328</v>
      </c>
      <c r="I28" s="49">
        <v>5.3813571608064485</v>
      </c>
      <c r="J28" s="83">
        <f>+'50'!J36</f>
        <v>5.5849618884804437</v>
      </c>
      <c r="K28" s="12"/>
      <c r="L28" s="82"/>
      <c r="M28" s="322" t="s">
        <v>6</v>
      </c>
      <c r="N28" s="38" t="s">
        <v>88</v>
      </c>
      <c r="O28" s="56">
        <v>668340</v>
      </c>
      <c r="P28" s="56">
        <v>662823</v>
      </c>
      <c r="Q28" s="56">
        <v>621260</v>
      </c>
      <c r="R28" s="56">
        <v>466754</v>
      </c>
      <c r="S28" s="56">
        <v>393783</v>
      </c>
      <c r="T28" s="56">
        <v>311801</v>
      </c>
      <c r="U28" s="384">
        <f>+'50'!U36</f>
        <v>367397</v>
      </c>
    </row>
    <row r="29" spans="1:21" ht="13.8" x14ac:dyDescent="0.3">
      <c r="A29" s="332"/>
      <c r="B29" s="159"/>
      <c r="C29" s="38" t="s">
        <v>89</v>
      </c>
      <c r="D29" s="49">
        <v>0.27416534021499167</v>
      </c>
      <c r="E29" s="49">
        <v>0.26020639077835706</v>
      </c>
      <c r="F29" s="49">
        <v>0.2850226215274646</v>
      </c>
      <c r="G29" s="49">
        <v>0.21101589239066768</v>
      </c>
      <c r="H29" s="49">
        <v>0.1483353460970302</v>
      </c>
      <c r="I29" s="49">
        <v>0.12429487347473327</v>
      </c>
      <c r="J29" s="83">
        <f>+'50'!J37</f>
        <v>0.12930378767077375</v>
      </c>
      <c r="K29" s="12"/>
      <c r="L29" s="82"/>
      <c r="M29" s="159"/>
      <c r="N29" s="38" t="s">
        <v>89</v>
      </c>
      <c r="O29" s="56">
        <v>12786.178447992883</v>
      </c>
      <c r="P29" s="56">
        <v>12793.415935319164</v>
      </c>
      <c r="Q29" s="56">
        <v>20038.036297945608</v>
      </c>
      <c r="R29" s="56">
        <v>11919.455445608379</v>
      </c>
      <c r="S29" s="56">
        <v>8774.0933503316228</v>
      </c>
      <c r="T29" s="56">
        <v>7421.7255468835783</v>
      </c>
      <c r="U29" s="384">
        <f>+'50'!U37</f>
        <v>8540.5778537660335</v>
      </c>
    </row>
    <row r="30" spans="1:21" ht="13.8"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5" x14ac:dyDescent="0.3">
      <c r="A31" s="332" t="s">
        <v>112</v>
      </c>
      <c r="B31" s="159" t="s">
        <v>52</v>
      </c>
      <c r="C31" s="38" t="s">
        <v>88</v>
      </c>
      <c r="D31" s="49">
        <v>17.520490450116352</v>
      </c>
      <c r="E31" s="49">
        <v>15.634218910672443</v>
      </c>
      <c r="F31" s="49">
        <v>9.9788077683550629</v>
      </c>
      <c r="G31" s="49">
        <v>7.3597883286439139</v>
      </c>
      <c r="H31" s="49">
        <v>6.6220793580291577</v>
      </c>
      <c r="I31" s="49">
        <v>5.4765002302745476</v>
      </c>
      <c r="J31" s="83">
        <v>5.988539460359779</v>
      </c>
      <c r="K31" s="12"/>
      <c r="L31" s="332" t="s">
        <v>112</v>
      </c>
      <c r="M31" s="159" t="s">
        <v>52</v>
      </c>
      <c r="N31" s="38" t="s">
        <v>88</v>
      </c>
      <c r="O31" s="56">
        <v>66331</v>
      </c>
      <c r="P31" s="56">
        <v>74195</v>
      </c>
      <c r="Q31" s="56">
        <v>56222</v>
      </c>
      <c r="R31" s="56">
        <v>50013</v>
      </c>
      <c r="S31" s="56">
        <v>49051</v>
      </c>
      <c r="T31" s="56">
        <v>48873</v>
      </c>
      <c r="U31" s="384">
        <v>63927</v>
      </c>
    </row>
    <row r="32" spans="1:21" ht="13.8" x14ac:dyDescent="0.3">
      <c r="A32" s="332"/>
      <c r="B32" s="159"/>
      <c r="C32" s="38" t="s">
        <v>89</v>
      </c>
      <c r="D32" s="49">
        <v>0.70860429653880752</v>
      </c>
      <c r="E32" s="49">
        <v>0.80144414259642005</v>
      </c>
      <c r="F32" s="49">
        <v>0.54100788262423349</v>
      </c>
      <c r="G32" s="49">
        <v>0.4054044175928494</v>
      </c>
      <c r="H32" s="49">
        <v>0.33390535602479837</v>
      </c>
      <c r="I32" s="49">
        <v>0.35118584347217285</v>
      </c>
      <c r="J32" s="83">
        <v>0.30858178128564961</v>
      </c>
      <c r="K32" s="12"/>
      <c r="L32" s="82"/>
      <c r="M32" s="159"/>
      <c r="N32" s="38" t="s">
        <v>89</v>
      </c>
      <c r="O32" s="56">
        <v>2836.9008475392875</v>
      </c>
      <c r="P32" s="56">
        <v>3972.0832881084584</v>
      </c>
      <c r="Q32" s="56">
        <v>3258.2663979605682</v>
      </c>
      <c r="R32" s="56">
        <v>2774.4257527395494</v>
      </c>
      <c r="S32" s="56">
        <v>2351.2975637675941</v>
      </c>
      <c r="T32" s="56">
        <v>3340.6424045369426</v>
      </c>
      <c r="U32" s="384">
        <v>3468.5572391327905</v>
      </c>
    </row>
    <row r="33" spans="1:21" ht="13.8" x14ac:dyDescent="0.3">
      <c r="A33" s="332"/>
      <c r="B33" s="159" t="s">
        <v>139</v>
      </c>
      <c r="C33" s="38" t="s">
        <v>88</v>
      </c>
      <c r="D33" s="49">
        <v>29.737963321433586</v>
      </c>
      <c r="E33" s="49">
        <v>28.029474884313593</v>
      </c>
      <c r="F33" s="49">
        <v>25.719837913634908</v>
      </c>
      <c r="G33" s="49">
        <v>17.151596974915428</v>
      </c>
      <c r="H33" s="49">
        <v>15.213197159714673</v>
      </c>
      <c r="I33" s="49">
        <v>10.652499238508094</v>
      </c>
      <c r="J33" s="83">
        <v>14.024871139115652</v>
      </c>
      <c r="K33" s="12"/>
      <c r="L33" s="82"/>
      <c r="M33" s="159" t="s">
        <v>139</v>
      </c>
      <c r="N33" s="38" t="s">
        <v>88</v>
      </c>
      <c r="O33" s="56">
        <v>298802</v>
      </c>
      <c r="P33" s="56">
        <v>334358</v>
      </c>
      <c r="Q33" s="56">
        <v>349413</v>
      </c>
      <c r="R33" s="56">
        <v>246205</v>
      </c>
      <c r="S33" s="56">
        <v>225047</v>
      </c>
      <c r="T33" s="56">
        <v>168917</v>
      </c>
      <c r="U33" s="384">
        <v>269590</v>
      </c>
    </row>
    <row r="34" spans="1:21" ht="13.8" x14ac:dyDescent="0.3">
      <c r="A34" s="332"/>
      <c r="B34" s="159"/>
      <c r="C34" s="38" t="s">
        <v>89</v>
      </c>
      <c r="D34" s="49">
        <v>0.6592696245064833</v>
      </c>
      <c r="E34" s="49">
        <v>0.61189031046909015</v>
      </c>
      <c r="F34" s="49">
        <v>0.78045604392654233</v>
      </c>
      <c r="G34" s="49">
        <v>0.49600528706007352</v>
      </c>
      <c r="H34" s="49">
        <v>0.47256736053603099</v>
      </c>
      <c r="I34" s="49">
        <v>0.32249316755372981</v>
      </c>
      <c r="J34" s="83">
        <v>0.34466980544322345</v>
      </c>
      <c r="K34" s="12"/>
      <c r="L34" s="82"/>
      <c r="M34" s="159"/>
      <c r="N34" s="38" t="s">
        <v>89</v>
      </c>
      <c r="O34" s="56">
        <v>7378.8692406169312</v>
      </c>
      <c r="P34" s="56">
        <v>8240.5915714507664</v>
      </c>
      <c r="Q34" s="56">
        <v>16613.433435052037</v>
      </c>
      <c r="R34" s="56">
        <v>7833.8875872301669</v>
      </c>
      <c r="S34" s="56">
        <v>7752.435248416552</v>
      </c>
      <c r="T34" s="56">
        <v>5861.2947264688491</v>
      </c>
      <c r="U34" s="384">
        <v>7223.248910106061</v>
      </c>
    </row>
    <row r="35" spans="1:21" ht="13.8" x14ac:dyDescent="0.3">
      <c r="A35" s="332"/>
      <c r="B35" s="159" t="s">
        <v>140</v>
      </c>
      <c r="C35" s="38" t="s">
        <v>88</v>
      </c>
      <c r="D35" s="49">
        <v>26.686403593312413</v>
      </c>
      <c r="E35" s="49">
        <v>22.243301643185063</v>
      </c>
      <c r="F35" s="49">
        <v>18.964281988196124</v>
      </c>
      <c r="G35" s="49">
        <v>12.008354534827753</v>
      </c>
      <c r="H35" s="49">
        <v>9.1098481880048787</v>
      </c>
      <c r="I35" s="49">
        <v>6.6674674245006287</v>
      </c>
      <c r="J35" s="83">
        <v>8.1874358600382031</v>
      </c>
      <c r="K35" s="12"/>
      <c r="L35" s="82"/>
      <c r="M35" s="159" t="s">
        <v>140</v>
      </c>
      <c r="N35" s="38" t="s">
        <v>88</v>
      </c>
      <c r="O35" s="56">
        <v>782238</v>
      </c>
      <c r="P35" s="56">
        <v>668185</v>
      </c>
      <c r="Q35" s="56">
        <v>574397</v>
      </c>
      <c r="R35" s="56">
        <v>377217</v>
      </c>
      <c r="S35" s="56">
        <v>290616</v>
      </c>
      <c r="T35" s="56">
        <v>218708</v>
      </c>
      <c r="U35" s="384">
        <v>278994</v>
      </c>
    </row>
    <row r="36" spans="1:21" ht="13.8" x14ac:dyDescent="0.3">
      <c r="A36" s="332"/>
      <c r="B36" s="159"/>
      <c r="C36" s="38" t="s">
        <v>89</v>
      </c>
      <c r="D36" s="49">
        <v>0.45458463078743233</v>
      </c>
      <c r="E36" s="49">
        <v>0.41545736926735588</v>
      </c>
      <c r="F36" s="49">
        <v>0.44185422185795581</v>
      </c>
      <c r="G36" s="49">
        <v>0.31278012030989721</v>
      </c>
      <c r="H36" s="49">
        <v>0.19367896293876541</v>
      </c>
      <c r="I36" s="49">
        <v>0.17487486960626469</v>
      </c>
      <c r="J36" s="83">
        <v>0.21833540649135952</v>
      </c>
      <c r="K36" s="12"/>
      <c r="L36" s="82"/>
      <c r="M36" s="159"/>
      <c r="N36" s="38" t="s">
        <v>89</v>
      </c>
      <c r="O36" s="56">
        <v>14076.871050558955</v>
      </c>
      <c r="P36" s="56">
        <v>13413.914504585373</v>
      </c>
      <c r="Q36" s="56">
        <v>16479.575625199908</v>
      </c>
      <c r="R36" s="56">
        <v>9797.485084510321</v>
      </c>
      <c r="S36" s="56">
        <v>6479.5713953098048</v>
      </c>
      <c r="T36" s="56">
        <v>5709.56536367237</v>
      </c>
      <c r="U36" s="384">
        <v>6970.087257978209</v>
      </c>
    </row>
    <row r="37" spans="1:21" ht="13.8" x14ac:dyDescent="0.3">
      <c r="A37" s="332"/>
      <c r="B37" s="159" t="s">
        <v>131</v>
      </c>
      <c r="C37" s="38" t="s">
        <v>88</v>
      </c>
      <c r="D37" s="49">
        <v>9.1058792113578697</v>
      </c>
      <c r="E37" s="49">
        <v>18.408137136353936</v>
      </c>
      <c r="F37" s="49">
        <v>10.624029804408568</v>
      </c>
      <c r="G37" s="49">
        <v>5.4871092858772528</v>
      </c>
      <c r="H37" s="49">
        <v>6.5301382406146011</v>
      </c>
      <c r="I37" s="49">
        <v>9.4646752810874304</v>
      </c>
      <c r="J37" s="83">
        <v>6.2837666140027189</v>
      </c>
      <c r="K37" s="12"/>
      <c r="L37" s="82"/>
      <c r="M37" s="159" t="s">
        <v>131</v>
      </c>
      <c r="N37" s="38" t="s">
        <v>88</v>
      </c>
      <c r="O37" s="56">
        <v>2046</v>
      </c>
      <c r="P37" s="56">
        <v>2588</v>
      </c>
      <c r="Q37" s="56">
        <v>1711</v>
      </c>
      <c r="R37" s="56">
        <v>962</v>
      </c>
      <c r="S37" s="56">
        <v>2924</v>
      </c>
      <c r="T37" s="56">
        <v>3384</v>
      </c>
      <c r="U37" s="384">
        <v>11375</v>
      </c>
    </row>
    <row r="38" spans="1:21" ht="13.8" x14ac:dyDescent="0.3">
      <c r="A38" s="332"/>
      <c r="B38" s="159"/>
      <c r="C38" s="38" t="s">
        <v>89</v>
      </c>
      <c r="D38" s="49">
        <v>2.4808328020078232</v>
      </c>
      <c r="E38" s="49">
        <v>5.5424309009043879</v>
      </c>
      <c r="F38" s="49">
        <v>3.5140079944365938</v>
      </c>
      <c r="G38" s="49">
        <v>1.5806639136482681</v>
      </c>
      <c r="H38" s="49">
        <v>1.5218633909027901</v>
      </c>
      <c r="I38" s="49">
        <v>3.7503074015198834</v>
      </c>
      <c r="J38" s="83">
        <v>0.72904004035521963</v>
      </c>
      <c r="K38" s="12"/>
      <c r="L38" s="82"/>
      <c r="M38" s="159"/>
      <c r="N38" s="38" t="s">
        <v>89</v>
      </c>
      <c r="O38" s="56">
        <v>570.42570847472234</v>
      </c>
      <c r="P38" s="56">
        <v>711.9411492532231</v>
      </c>
      <c r="Q38" s="56">
        <v>678.06198288326038</v>
      </c>
      <c r="R38" s="56">
        <v>242.68772802375759</v>
      </c>
      <c r="S38" s="56">
        <v>719.7186762144687</v>
      </c>
      <c r="T38" s="56">
        <v>1463.7843322800566</v>
      </c>
      <c r="U38" s="384">
        <v>1319.4186832053315</v>
      </c>
    </row>
    <row r="39" spans="1:21" ht="13.8" x14ac:dyDescent="0.3">
      <c r="A39" s="332"/>
      <c r="B39" s="322" t="s">
        <v>6</v>
      </c>
      <c r="C39" s="38" t="s">
        <v>88</v>
      </c>
      <c r="D39" s="49">
        <v>26.502179122937026</v>
      </c>
      <c r="E39" s="49">
        <v>23.035498955285362</v>
      </c>
      <c r="F39" s="49">
        <v>19.765748788477296</v>
      </c>
      <c r="G39" s="49">
        <v>12.787618405454253</v>
      </c>
      <c r="H39" s="49">
        <v>10.405993568367897</v>
      </c>
      <c r="I39" s="49">
        <v>7.5919004448666367</v>
      </c>
      <c r="J39" s="83">
        <f>+'50'!J51</f>
        <v>9.4839629413318836</v>
      </c>
      <c r="K39" s="12"/>
      <c r="L39" s="82"/>
      <c r="M39" s="322" t="s">
        <v>6</v>
      </c>
      <c r="N39" s="38" t="s">
        <v>88</v>
      </c>
      <c r="O39" s="56">
        <v>1149417</v>
      </c>
      <c r="P39" s="56">
        <v>1079326</v>
      </c>
      <c r="Q39" s="56">
        <v>981743</v>
      </c>
      <c r="R39" s="56">
        <v>674397</v>
      </c>
      <c r="S39" s="56">
        <v>567638</v>
      </c>
      <c r="T39" s="56">
        <v>439882</v>
      </c>
      <c r="U39" s="384">
        <f>+'50'!U51</f>
        <v>623886</v>
      </c>
    </row>
    <row r="40" spans="1:21" ht="13.8" x14ac:dyDescent="0.3">
      <c r="A40" s="332"/>
      <c r="B40" s="159"/>
      <c r="C40" s="38" t="s">
        <v>89</v>
      </c>
      <c r="D40" s="49">
        <v>0.39384583467713336</v>
      </c>
      <c r="E40" s="49">
        <v>0.36765099217755343</v>
      </c>
      <c r="F40" s="49">
        <v>0.37820390245974111</v>
      </c>
      <c r="G40" s="49">
        <v>0.26715885966553826</v>
      </c>
      <c r="H40" s="49">
        <v>0.19834442986856321</v>
      </c>
      <c r="I40" s="49">
        <v>0.16683848004951615</v>
      </c>
      <c r="J40" s="83">
        <f>+'50'!J52</f>
        <v>0.17441183474416211</v>
      </c>
      <c r="K40" s="12"/>
      <c r="L40" s="82"/>
      <c r="M40" s="159"/>
      <c r="N40" s="38" t="s">
        <v>89</v>
      </c>
      <c r="O40" s="56">
        <v>18336.592547975619</v>
      </c>
      <c r="P40" s="56">
        <v>18446.271778791775</v>
      </c>
      <c r="Q40" s="56">
        <v>28925.022754983067</v>
      </c>
      <c r="R40" s="56">
        <v>14788.319315139461</v>
      </c>
      <c r="S40" s="56">
        <v>11930.893463205339</v>
      </c>
      <c r="T40" s="56">
        <v>10219.604588523865</v>
      </c>
      <c r="U40" s="384">
        <f>+'50'!U52</f>
        <v>11435.729876102103</v>
      </c>
    </row>
    <row r="41" spans="1:21" ht="13.8" x14ac:dyDescent="0.3">
      <c r="A41" s="332"/>
      <c r="B41" s="278"/>
      <c r="C41" s="278"/>
      <c r="D41" s="38"/>
      <c r="E41" s="59"/>
      <c r="F41" s="59"/>
      <c r="G41" s="59"/>
      <c r="H41" s="59"/>
      <c r="I41" s="59"/>
      <c r="J41" s="83"/>
      <c r="K41" s="12"/>
      <c r="L41" s="82"/>
      <c r="M41" s="278"/>
      <c r="N41" s="278"/>
      <c r="O41" s="249"/>
      <c r="P41" s="56"/>
      <c r="Q41" s="56"/>
      <c r="R41" s="56"/>
      <c r="S41" s="56"/>
      <c r="T41" s="56"/>
      <c r="U41" s="384"/>
    </row>
    <row r="42" spans="1:21" ht="13.8" x14ac:dyDescent="0.3">
      <c r="A42" s="332" t="s">
        <v>21</v>
      </c>
      <c r="B42" s="159" t="s">
        <v>52</v>
      </c>
      <c r="C42" s="38" t="s">
        <v>88</v>
      </c>
      <c r="D42" s="49">
        <v>82.479509549883645</v>
      </c>
      <c r="E42" s="49">
        <v>84.365781089327555</v>
      </c>
      <c r="F42" s="49">
        <v>90.021192231644932</v>
      </c>
      <c r="G42" s="49">
        <v>92.640211671356084</v>
      </c>
      <c r="H42" s="49">
        <v>93.377920641970846</v>
      </c>
      <c r="I42" s="49">
        <v>94.523499769725447</v>
      </c>
      <c r="J42" s="83">
        <v>94.011460539640225</v>
      </c>
      <c r="K42" s="12"/>
      <c r="L42" s="332" t="s">
        <v>21</v>
      </c>
      <c r="M42" s="159" t="s">
        <v>52</v>
      </c>
      <c r="N42" s="38" t="s">
        <v>88</v>
      </c>
      <c r="O42" s="56">
        <v>312260</v>
      </c>
      <c r="P42" s="56">
        <v>400373</v>
      </c>
      <c r="Q42" s="56">
        <v>507192</v>
      </c>
      <c r="R42" s="56">
        <v>629531</v>
      </c>
      <c r="S42" s="56">
        <v>691668</v>
      </c>
      <c r="T42" s="56">
        <v>843540</v>
      </c>
      <c r="U42" s="384">
        <v>1003562</v>
      </c>
    </row>
    <row r="43" spans="1:21" ht="13.8" x14ac:dyDescent="0.3">
      <c r="A43" s="332"/>
      <c r="B43" s="159"/>
      <c r="C43" s="38" t="s">
        <v>89</v>
      </c>
      <c r="D43" s="49">
        <v>0.70860429653880752</v>
      </c>
      <c r="E43" s="49">
        <v>0.80144414259642005</v>
      </c>
      <c r="F43" s="49">
        <v>0.54100788262423372</v>
      </c>
      <c r="G43" s="49">
        <v>0.4054044175928494</v>
      </c>
      <c r="H43" s="49">
        <v>0.33390535602479826</v>
      </c>
      <c r="I43" s="49">
        <v>0.35118584347217285</v>
      </c>
      <c r="J43" s="83">
        <v>0.30858178128564961</v>
      </c>
      <c r="K43" s="12"/>
      <c r="L43" s="82"/>
      <c r="M43" s="159"/>
      <c r="N43" s="38" t="s">
        <v>89</v>
      </c>
      <c r="O43" s="56">
        <v>8927.3266161323154</v>
      </c>
      <c r="P43" s="56">
        <v>11493.896915173918</v>
      </c>
      <c r="Q43" s="56">
        <v>17930.189626546573</v>
      </c>
      <c r="R43" s="56">
        <v>17654.924421312542</v>
      </c>
      <c r="S43" s="56">
        <v>17990.009829897004</v>
      </c>
      <c r="T43" s="56">
        <v>16783.411358973623</v>
      </c>
      <c r="U43" s="384">
        <v>19413.420501490818</v>
      </c>
    </row>
    <row r="44" spans="1:21" ht="13.8" x14ac:dyDescent="0.3">
      <c r="A44" s="332"/>
      <c r="B44" s="159" t="s">
        <v>139</v>
      </c>
      <c r="C44" s="38" t="s">
        <v>88</v>
      </c>
      <c r="D44" s="49">
        <v>70.262036678566417</v>
      </c>
      <c r="E44" s="49">
        <v>71.970525115686399</v>
      </c>
      <c r="F44" s="49">
        <v>74.280162086365081</v>
      </c>
      <c r="G44" s="49">
        <v>82.848403025084565</v>
      </c>
      <c r="H44" s="49">
        <v>84.786802840285318</v>
      </c>
      <c r="I44" s="49">
        <v>89.347500761491901</v>
      </c>
      <c r="J44" s="83">
        <v>85.975128860884354</v>
      </c>
      <c r="K44" s="12"/>
      <c r="L44" s="82"/>
      <c r="M44" s="159" t="s">
        <v>139</v>
      </c>
      <c r="N44" s="38" t="s">
        <v>88</v>
      </c>
      <c r="O44" s="56">
        <v>705981</v>
      </c>
      <c r="P44" s="56">
        <v>858522</v>
      </c>
      <c r="Q44" s="56">
        <v>1009122</v>
      </c>
      <c r="R44" s="56">
        <v>1189259</v>
      </c>
      <c r="S44" s="56">
        <v>1254241</v>
      </c>
      <c r="T44" s="56">
        <v>1416786</v>
      </c>
      <c r="U44" s="384">
        <v>1652638</v>
      </c>
    </row>
    <row r="45" spans="1:21" ht="13.8" x14ac:dyDescent="0.3">
      <c r="A45" s="332"/>
      <c r="B45" s="159"/>
      <c r="C45" s="38" t="s">
        <v>89</v>
      </c>
      <c r="D45" s="49">
        <v>0.6592696245064833</v>
      </c>
      <c r="E45" s="49">
        <v>0.61189031046909015</v>
      </c>
      <c r="F45" s="49">
        <v>0.78045604392654233</v>
      </c>
      <c r="G45" s="49">
        <v>0.49600528706007352</v>
      </c>
      <c r="H45" s="49">
        <v>0.47256736053603099</v>
      </c>
      <c r="I45" s="49">
        <v>0.32249316755372981</v>
      </c>
      <c r="J45" s="83">
        <v>0.34466980544322345</v>
      </c>
      <c r="K45" s="12"/>
      <c r="L45" s="82"/>
      <c r="M45" s="159"/>
      <c r="N45" s="38" t="s">
        <v>89</v>
      </c>
      <c r="O45" s="56">
        <v>13458.176912239758</v>
      </c>
      <c r="P45" s="56">
        <v>15473.494215133693</v>
      </c>
      <c r="Q45" s="56">
        <v>34549.941473060848</v>
      </c>
      <c r="R45" s="56">
        <v>26918.057776040871</v>
      </c>
      <c r="S45" s="56">
        <v>18603.291896656414</v>
      </c>
      <c r="T45" s="56">
        <v>20976.617363915801</v>
      </c>
      <c r="U45" s="384">
        <v>22998.332965294238</v>
      </c>
    </row>
    <row r="46" spans="1:21" ht="13.8" x14ac:dyDescent="0.3">
      <c r="A46" s="332"/>
      <c r="B46" s="159" t="s">
        <v>140</v>
      </c>
      <c r="C46" s="38" t="s">
        <v>88</v>
      </c>
      <c r="D46" s="49">
        <v>73.31359640668758</v>
      </c>
      <c r="E46" s="49">
        <v>77.756698356814937</v>
      </c>
      <c r="F46" s="49">
        <v>81.035718011803866</v>
      </c>
      <c r="G46" s="49">
        <v>87.991645465172255</v>
      </c>
      <c r="H46" s="49">
        <v>90.890151811995125</v>
      </c>
      <c r="I46" s="49">
        <v>93.332532575499371</v>
      </c>
      <c r="J46" s="83">
        <v>91.812564139961793</v>
      </c>
      <c r="K46" s="12"/>
      <c r="L46" s="82"/>
      <c r="M46" s="159" t="s">
        <v>140</v>
      </c>
      <c r="N46" s="38" t="s">
        <v>88</v>
      </c>
      <c r="O46" s="56">
        <v>2148985</v>
      </c>
      <c r="P46" s="56">
        <v>2335798</v>
      </c>
      <c r="Q46" s="56">
        <v>2454439</v>
      </c>
      <c r="R46" s="56">
        <v>2764071</v>
      </c>
      <c r="S46" s="56">
        <v>2899514</v>
      </c>
      <c r="T46" s="56">
        <v>3061518</v>
      </c>
      <c r="U46" s="384">
        <v>3128593</v>
      </c>
    </row>
    <row r="47" spans="1:21" ht="13.8" x14ac:dyDescent="0.3">
      <c r="A47" s="332"/>
      <c r="B47" s="159"/>
      <c r="C47" s="38" t="s">
        <v>89</v>
      </c>
      <c r="D47" s="49">
        <v>0.45458463078743233</v>
      </c>
      <c r="E47" s="49">
        <v>0.41545736926735588</v>
      </c>
      <c r="F47" s="49">
        <v>0.44185422185795581</v>
      </c>
      <c r="G47" s="49">
        <v>0.31278012030989716</v>
      </c>
      <c r="H47" s="49">
        <v>0.19367896293876541</v>
      </c>
      <c r="I47" s="49">
        <v>0.17487486960626469</v>
      </c>
      <c r="J47" s="83">
        <v>0.21833540649135952</v>
      </c>
      <c r="K47" s="12"/>
      <c r="L47" s="82"/>
      <c r="M47" s="159"/>
      <c r="N47" s="38" t="s">
        <v>89</v>
      </c>
      <c r="O47" s="56">
        <v>26671.69486282509</v>
      </c>
      <c r="P47" s="56">
        <v>33353.552243676109</v>
      </c>
      <c r="Q47" s="56">
        <v>68881.998720364019</v>
      </c>
      <c r="R47" s="56">
        <v>54429.199871698496</v>
      </c>
      <c r="S47" s="56">
        <v>32645.427450564257</v>
      </c>
      <c r="T47" s="56">
        <v>34361.789959001231</v>
      </c>
      <c r="U47" s="384">
        <v>53521.016682360467</v>
      </c>
    </row>
    <row r="48" spans="1:21" ht="13.8" x14ac:dyDescent="0.3">
      <c r="A48" s="332"/>
      <c r="B48" s="159" t="s">
        <v>131</v>
      </c>
      <c r="C48" s="38" t="s">
        <v>88</v>
      </c>
      <c r="D48" s="49">
        <v>90.894120788642127</v>
      </c>
      <c r="E48" s="49">
        <v>81.591862863646057</v>
      </c>
      <c r="F48" s="49">
        <v>89.375970195591435</v>
      </c>
      <c r="G48" s="49">
        <v>94.512890714122747</v>
      </c>
      <c r="H48" s="49">
        <v>93.469861759385395</v>
      </c>
      <c r="I48" s="49">
        <v>90.535324718912563</v>
      </c>
      <c r="J48" s="83">
        <v>93.716233385997285</v>
      </c>
      <c r="K48" s="12"/>
      <c r="L48" s="82"/>
      <c r="M48" s="159" t="s">
        <v>131</v>
      </c>
      <c r="N48" s="38" t="s">
        <v>88</v>
      </c>
      <c r="O48" s="56">
        <v>20423</v>
      </c>
      <c r="P48" s="56">
        <v>11471</v>
      </c>
      <c r="Q48" s="56">
        <v>14394</v>
      </c>
      <c r="R48" s="56">
        <v>16570</v>
      </c>
      <c r="S48" s="56">
        <v>41853</v>
      </c>
      <c r="T48" s="56">
        <v>32370</v>
      </c>
      <c r="U48" s="384">
        <v>169647</v>
      </c>
    </row>
    <row r="49" spans="1:21" ht="13.8" x14ac:dyDescent="0.3">
      <c r="A49" s="332"/>
      <c r="B49" s="159"/>
      <c r="C49" s="38" t="s">
        <v>89</v>
      </c>
      <c r="D49" s="49">
        <v>2.4808328020078236</v>
      </c>
      <c r="E49" s="49">
        <v>5.5424309009043888</v>
      </c>
      <c r="F49" s="49">
        <v>3.514007994436593</v>
      </c>
      <c r="G49" s="49">
        <v>1.5806639136482687</v>
      </c>
      <c r="H49" s="49">
        <v>1.5218633909027901</v>
      </c>
      <c r="I49" s="49">
        <v>3.7503074015198834</v>
      </c>
      <c r="J49" s="83">
        <v>0.72904004035521963</v>
      </c>
      <c r="K49" s="12"/>
      <c r="L49" s="82"/>
      <c r="M49" s="159"/>
      <c r="N49" s="38" t="s">
        <v>89</v>
      </c>
      <c r="O49" s="56">
        <v>2324.4798488601641</v>
      </c>
      <c r="P49" s="56">
        <v>2808.6134515187682</v>
      </c>
      <c r="Q49" s="56">
        <v>1648.9543561250227</v>
      </c>
      <c r="R49" s="56">
        <v>2868.3003142696148</v>
      </c>
      <c r="S49" s="56">
        <v>2460.2010500742608</v>
      </c>
      <c r="T49" s="56">
        <v>2336.1840340063491</v>
      </c>
      <c r="U49" s="384">
        <v>5694.602854297088</v>
      </c>
    </row>
    <row r="50" spans="1:21" ht="13.8" x14ac:dyDescent="0.3">
      <c r="A50" s="332"/>
      <c r="B50" s="322" t="s">
        <v>6</v>
      </c>
      <c r="C50" s="38" t="s">
        <v>88</v>
      </c>
      <c r="D50" s="49">
        <v>73.497820877062964</v>
      </c>
      <c r="E50" s="49">
        <v>76.964501044714638</v>
      </c>
      <c r="F50" s="49">
        <v>80.234251211522704</v>
      </c>
      <c r="G50" s="49">
        <v>87.212381594545747</v>
      </c>
      <c r="H50" s="49">
        <v>89.594006431632096</v>
      </c>
      <c r="I50" s="49">
        <v>92.408099555133361</v>
      </c>
      <c r="J50" s="83">
        <f>+'50'!J66</f>
        <v>90.516037058668118</v>
      </c>
      <c r="K50" s="12"/>
      <c r="L50" s="82"/>
      <c r="M50" s="322" t="s">
        <v>6</v>
      </c>
      <c r="N50" s="38" t="s">
        <v>88</v>
      </c>
      <c r="O50" s="56">
        <v>3187649</v>
      </c>
      <c r="P50" s="56">
        <v>3606164</v>
      </c>
      <c r="Q50" s="56">
        <v>3985147</v>
      </c>
      <c r="R50" s="56">
        <v>4599431</v>
      </c>
      <c r="S50" s="56">
        <v>4887276</v>
      </c>
      <c r="T50" s="56">
        <v>5354214</v>
      </c>
      <c r="U50" s="384">
        <f>+'50'!U66</f>
        <v>5954355</v>
      </c>
    </row>
    <row r="51" spans="1:21" ht="13.8" x14ac:dyDescent="0.3">
      <c r="A51" s="332"/>
      <c r="B51" s="159"/>
      <c r="C51" s="38" t="s">
        <v>89</v>
      </c>
      <c r="D51" s="49">
        <v>0.39384583467713336</v>
      </c>
      <c r="E51" s="49">
        <v>0.36765099217755343</v>
      </c>
      <c r="F51" s="49">
        <v>0.37820390245974111</v>
      </c>
      <c r="G51" s="49">
        <v>0.26715885966553821</v>
      </c>
      <c r="H51" s="49">
        <v>0.19834442986856321</v>
      </c>
      <c r="I51" s="49">
        <v>0.16683848004951612</v>
      </c>
      <c r="J51" s="83">
        <f>+'50'!J67</f>
        <v>0.17441183474416211</v>
      </c>
      <c r="K51" s="12"/>
      <c r="L51" s="82"/>
      <c r="M51" s="159"/>
      <c r="N51" s="38" t="s">
        <v>89</v>
      </c>
      <c r="O51" s="56">
        <v>32075.453909109841</v>
      </c>
      <c r="P51" s="56">
        <v>39238.945856980994</v>
      </c>
      <c r="Q51" s="56">
        <v>102885.76487301788</v>
      </c>
      <c r="R51" s="56">
        <v>83782.300582669821</v>
      </c>
      <c r="S51" s="56">
        <v>50973.767528371645</v>
      </c>
      <c r="T51" s="56">
        <v>55092.058865374958</v>
      </c>
      <c r="U51" s="384">
        <f>+'50'!U67</f>
        <v>73049.06245257055</v>
      </c>
    </row>
    <row r="52" spans="1:21" ht="13.8" x14ac:dyDescent="0.3">
      <c r="A52" s="332"/>
      <c r="B52" s="278"/>
      <c r="C52" s="278"/>
      <c r="D52" s="489"/>
      <c r="E52" s="573"/>
      <c r="F52" s="573"/>
      <c r="G52" s="573"/>
      <c r="H52" s="573"/>
      <c r="I52" s="573"/>
      <c r="J52" s="83"/>
      <c r="K52" s="12"/>
      <c r="L52" s="82"/>
      <c r="M52" s="278"/>
      <c r="N52" s="278"/>
      <c r="O52" s="592"/>
      <c r="P52" s="592"/>
      <c r="Q52" s="592"/>
      <c r="R52" s="592"/>
      <c r="S52" s="592"/>
      <c r="T52" s="592"/>
      <c r="U52" s="593"/>
    </row>
    <row r="53" spans="1:21" ht="13.8" x14ac:dyDescent="0.3">
      <c r="A53" s="332" t="s">
        <v>6</v>
      </c>
      <c r="B53" s="159" t="s">
        <v>52</v>
      </c>
      <c r="C53" s="38" t="s">
        <v>88</v>
      </c>
      <c r="D53" s="49">
        <v>100</v>
      </c>
      <c r="E53" s="49">
        <v>100</v>
      </c>
      <c r="F53" s="49">
        <v>100</v>
      </c>
      <c r="G53" s="49">
        <v>100</v>
      </c>
      <c r="H53" s="49">
        <v>100</v>
      </c>
      <c r="I53" s="49">
        <v>100</v>
      </c>
      <c r="J53" s="412">
        <v>100</v>
      </c>
      <c r="K53" s="12"/>
      <c r="L53" s="332" t="s">
        <v>6</v>
      </c>
      <c r="M53" s="159" t="s">
        <v>52</v>
      </c>
      <c r="N53" s="38" t="s">
        <v>88</v>
      </c>
      <c r="O53" s="60">
        <v>378591</v>
      </c>
      <c r="P53" s="60">
        <v>474568</v>
      </c>
      <c r="Q53" s="60">
        <v>563414</v>
      </c>
      <c r="R53" s="60">
        <v>679544</v>
      </c>
      <c r="S53" s="60">
        <v>740719</v>
      </c>
      <c r="T53" s="60">
        <v>892413</v>
      </c>
      <c r="U53" s="360">
        <v>1067489</v>
      </c>
    </row>
    <row r="54" spans="1:21" ht="13.8" x14ac:dyDescent="0.3">
      <c r="A54" s="332"/>
      <c r="B54" s="159"/>
      <c r="C54" s="38" t="s">
        <v>89</v>
      </c>
      <c r="D54" s="49">
        <v>0</v>
      </c>
      <c r="E54" s="49">
        <v>0</v>
      </c>
      <c r="F54" s="49">
        <v>0</v>
      </c>
      <c r="G54" s="49">
        <v>0</v>
      </c>
      <c r="H54" s="49">
        <v>0</v>
      </c>
      <c r="I54" s="49">
        <v>0</v>
      </c>
      <c r="J54" s="412">
        <v>0</v>
      </c>
      <c r="K54" s="12"/>
      <c r="L54" s="82"/>
      <c r="M54" s="159"/>
      <c r="N54" s="38" t="s">
        <v>89</v>
      </c>
      <c r="O54" s="60">
        <v>9631.1166137778182</v>
      </c>
      <c r="P54" s="60">
        <v>12158.714669078981</v>
      </c>
      <c r="Q54" s="60">
        <v>18976.015132724639</v>
      </c>
      <c r="R54" s="60">
        <v>18158.563955146517</v>
      </c>
      <c r="S54" s="60">
        <v>18197.592050540545</v>
      </c>
      <c r="T54" s="60">
        <v>17664.628366837693</v>
      </c>
      <c r="U54" s="360">
        <v>20224.973416660832</v>
      </c>
    </row>
    <row r="55" spans="1:21" ht="13.8" x14ac:dyDescent="0.3">
      <c r="A55" s="332"/>
      <c r="B55" s="159" t="s">
        <v>139</v>
      </c>
      <c r="C55" s="38" t="s">
        <v>88</v>
      </c>
      <c r="D55" s="49">
        <v>100</v>
      </c>
      <c r="E55" s="49">
        <v>100</v>
      </c>
      <c r="F55" s="49">
        <v>100</v>
      </c>
      <c r="G55" s="49">
        <v>100</v>
      </c>
      <c r="H55" s="49">
        <v>100</v>
      </c>
      <c r="I55" s="49">
        <v>100</v>
      </c>
      <c r="J55" s="412">
        <v>100</v>
      </c>
      <c r="K55" s="12"/>
      <c r="L55" s="82"/>
      <c r="M55" s="159" t="s">
        <v>139</v>
      </c>
      <c r="N55" s="38" t="s">
        <v>88</v>
      </c>
      <c r="O55" s="60">
        <v>1004783</v>
      </c>
      <c r="P55" s="60">
        <v>1192880</v>
      </c>
      <c r="Q55" s="60">
        <v>1358535</v>
      </c>
      <c r="R55" s="60">
        <v>1435464</v>
      </c>
      <c r="S55" s="60">
        <v>1479288</v>
      </c>
      <c r="T55" s="60">
        <v>1585703</v>
      </c>
      <c r="U55" s="360">
        <v>1922228</v>
      </c>
    </row>
    <row r="56" spans="1:21" ht="13.8" x14ac:dyDescent="0.3">
      <c r="A56" s="332"/>
      <c r="B56" s="159"/>
      <c r="C56" s="38" t="s">
        <v>89</v>
      </c>
      <c r="D56" s="49">
        <v>0</v>
      </c>
      <c r="E56" s="49">
        <v>0</v>
      </c>
      <c r="F56" s="49">
        <v>0</v>
      </c>
      <c r="G56" s="49">
        <v>0</v>
      </c>
      <c r="H56" s="49">
        <v>0</v>
      </c>
      <c r="I56" s="49">
        <v>0</v>
      </c>
      <c r="J56" s="412">
        <v>0</v>
      </c>
      <c r="K56" s="12"/>
      <c r="L56" s="82"/>
      <c r="M56" s="159"/>
      <c r="N56" s="38" t="s">
        <v>89</v>
      </c>
      <c r="O56" s="60">
        <v>15194.199086263725</v>
      </c>
      <c r="P56" s="60">
        <v>17630.828498913932</v>
      </c>
      <c r="Q56" s="60">
        <v>45735.258435102798</v>
      </c>
      <c r="R56" s="60">
        <v>29591.246913948158</v>
      </c>
      <c r="S56" s="60">
        <v>20600.202073914763</v>
      </c>
      <c r="T56" s="60">
        <v>23242.761710969517</v>
      </c>
      <c r="U56" s="360">
        <v>24963.750437662351</v>
      </c>
    </row>
    <row r="57" spans="1:21" ht="13.8" x14ac:dyDescent="0.3">
      <c r="A57" s="332"/>
      <c r="B57" s="159" t="s">
        <v>140</v>
      </c>
      <c r="C57" s="38" t="s">
        <v>88</v>
      </c>
      <c r="D57" s="49">
        <v>100</v>
      </c>
      <c r="E57" s="49">
        <v>100</v>
      </c>
      <c r="F57" s="49">
        <v>100</v>
      </c>
      <c r="G57" s="49">
        <v>100</v>
      </c>
      <c r="H57" s="49">
        <v>100</v>
      </c>
      <c r="I57" s="49">
        <v>100</v>
      </c>
      <c r="J57" s="412">
        <v>100</v>
      </c>
      <c r="K57" s="12"/>
      <c r="L57" s="82"/>
      <c r="M57" s="159" t="s">
        <v>140</v>
      </c>
      <c r="N57" s="38" t="s">
        <v>88</v>
      </c>
      <c r="O57" s="60">
        <v>2931223</v>
      </c>
      <c r="P57" s="60">
        <v>3003983</v>
      </c>
      <c r="Q57" s="60">
        <v>3028836</v>
      </c>
      <c r="R57" s="60">
        <v>3141288</v>
      </c>
      <c r="S57" s="60">
        <v>3190130</v>
      </c>
      <c r="T57" s="60">
        <v>3280226</v>
      </c>
      <c r="U57" s="360">
        <v>3407587</v>
      </c>
    </row>
    <row r="58" spans="1:21" ht="13.8" x14ac:dyDescent="0.3">
      <c r="A58" s="332"/>
      <c r="B58" s="159"/>
      <c r="C58" s="38" t="s">
        <v>89</v>
      </c>
      <c r="D58" s="49">
        <v>0</v>
      </c>
      <c r="E58" s="49">
        <v>0</v>
      </c>
      <c r="F58" s="49">
        <v>0</v>
      </c>
      <c r="G58" s="49">
        <v>0</v>
      </c>
      <c r="H58" s="49">
        <v>0</v>
      </c>
      <c r="I58" s="49">
        <v>0</v>
      </c>
      <c r="J58" s="412">
        <v>0</v>
      </c>
      <c r="K58" s="12"/>
      <c r="L58" s="82"/>
      <c r="M58" s="159"/>
      <c r="N58" s="38" t="s">
        <v>89</v>
      </c>
      <c r="O58" s="60">
        <v>28378.783023879671</v>
      </c>
      <c r="P58" s="60">
        <v>36593.280789584351</v>
      </c>
      <c r="Q58" s="60">
        <v>78241.247039231355</v>
      </c>
      <c r="R58" s="60">
        <v>57031.387014635126</v>
      </c>
      <c r="S58" s="60">
        <v>34239.710076409887</v>
      </c>
      <c r="T58" s="60">
        <v>35003.398480294869</v>
      </c>
      <c r="U58" s="360">
        <v>54561.461591490763</v>
      </c>
    </row>
    <row r="59" spans="1:21" ht="13.8" x14ac:dyDescent="0.3">
      <c r="A59" s="332"/>
      <c r="B59" s="159" t="s">
        <v>131</v>
      </c>
      <c r="C59" s="38" t="s">
        <v>88</v>
      </c>
      <c r="D59" s="49">
        <v>100</v>
      </c>
      <c r="E59" s="49">
        <v>100</v>
      </c>
      <c r="F59" s="49">
        <v>100</v>
      </c>
      <c r="G59" s="49">
        <v>100</v>
      </c>
      <c r="H59" s="49">
        <v>100</v>
      </c>
      <c r="I59" s="49">
        <v>100</v>
      </c>
      <c r="J59" s="412">
        <v>100</v>
      </c>
      <c r="K59" s="12"/>
      <c r="L59" s="82"/>
      <c r="M59" s="159" t="s">
        <v>131</v>
      </c>
      <c r="N59" s="38" t="s">
        <v>88</v>
      </c>
      <c r="O59" s="60">
        <v>22469</v>
      </c>
      <c r="P59" s="60">
        <v>14059</v>
      </c>
      <c r="Q59" s="60">
        <v>16105</v>
      </c>
      <c r="R59" s="60">
        <v>17532</v>
      </c>
      <c r="S59" s="60">
        <v>44777</v>
      </c>
      <c r="T59" s="60">
        <v>35754</v>
      </c>
      <c r="U59" s="360">
        <v>181022</v>
      </c>
    </row>
    <row r="60" spans="1:21" ht="13.8" x14ac:dyDescent="0.3">
      <c r="A60" s="332"/>
      <c r="B60" s="159"/>
      <c r="C60" s="38" t="s">
        <v>89</v>
      </c>
      <c r="D60" s="49">
        <v>0</v>
      </c>
      <c r="E60" s="49">
        <v>0</v>
      </c>
      <c r="F60" s="49">
        <v>0</v>
      </c>
      <c r="G60" s="49">
        <v>0</v>
      </c>
      <c r="H60" s="49">
        <v>0</v>
      </c>
      <c r="I60" s="49">
        <v>0</v>
      </c>
      <c r="J60" s="412">
        <v>0</v>
      </c>
      <c r="K60" s="12"/>
      <c r="L60" s="82"/>
      <c r="M60" s="159"/>
      <c r="N60" s="38" t="s">
        <v>89</v>
      </c>
      <c r="O60" s="60">
        <v>2400.7855278495581</v>
      </c>
      <c r="P60" s="60">
        <v>2894.6402358587102</v>
      </c>
      <c r="Q60" s="60">
        <v>1999.2200403141694</v>
      </c>
      <c r="R60" s="60">
        <v>2880.5081097458651</v>
      </c>
      <c r="S60" s="60">
        <v>2607.6567464485411</v>
      </c>
      <c r="T60" s="60">
        <v>2772.0503352923829</v>
      </c>
      <c r="U60" s="360">
        <v>5721.1572783496204</v>
      </c>
    </row>
    <row r="61" spans="1:21" ht="13.8" x14ac:dyDescent="0.3">
      <c r="A61" s="332"/>
      <c r="B61" s="322" t="s">
        <v>6</v>
      </c>
      <c r="C61" s="38" t="s">
        <v>88</v>
      </c>
      <c r="D61" s="49">
        <v>100</v>
      </c>
      <c r="E61" s="49">
        <v>100</v>
      </c>
      <c r="F61" s="49">
        <v>100</v>
      </c>
      <c r="G61" s="49">
        <v>100</v>
      </c>
      <c r="H61" s="49">
        <v>100</v>
      </c>
      <c r="I61" s="49">
        <v>100</v>
      </c>
      <c r="J61" s="412">
        <v>100</v>
      </c>
      <c r="K61" s="12"/>
      <c r="L61" s="82"/>
      <c r="M61" s="322" t="s">
        <v>6</v>
      </c>
      <c r="N61" s="38" t="s">
        <v>88</v>
      </c>
      <c r="O61" s="60">
        <v>4337066</v>
      </c>
      <c r="P61" s="60">
        <v>4685490</v>
      </c>
      <c r="Q61" s="60">
        <v>4966890</v>
      </c>
      <c r="R61" s="60">
        <v>5273828</v>
      </c>
      <c r="S61" s="60">
        <v>5454914</v>
      </c>
      <c r="T61" s="60">
        <v>5794096</v>
      </c>
      <c r="U61" s="360">
        <f>+'50'!U81</f>
        <v>6578241</v>
      </c>
    </row>
    <row r="62" spans="1:21" ht="13.8" x14ac:dyDescent="0.3">
      <c r="A62" s="332"/>
      <c r="B62" s="159"/>
      <c r="C62" s="38" t="s">
        <v>89</v>
      </c>
      <c r="D62" s="49">
        <v>0</v>
      </c>
      <c r="E62" s="49">
        <v>0</v>
      </c>
      <c r="F62" s="49">
        <v>0</v>
      </c>
      <c r="G62" s="49">
        <v>0</v>
      </c>
      <c r="H62" s="49">
        <v>0</v>
      </c>
      <c r="I62" s="49">
        <v>0</v>
      </c>
      <c r="J62" s="412">
        <v>0</v>
      </c>
      <c r="K62" s="12"/>
      <c r="L62" s="82"/>
      <c r="M62" s="159"/>
      <c r="N62" s="38" t="s">
        <v>89</v>
      </c>
      <c r="O62" s="60">
        <v>34213.849086036731</v>
      </c>
      <c r="P62" s="60">
        <v>42472.320430088323</v>
      </c>
      <c r="Q62" s="60">
        <v>123292.29209987736</v>
      </c>
      <c r="R62" s="60">
        <v>89324.707377496437</v>
      </c>
      <c r="S62" s="60">
        <v>54885.605918875794</v>
      </c>
      <c r="T62" s="60">
        <v>57690.32752243556</v>
      </c>
      <c r="U62" s="360">
        <f>+'50'!U82</f>
        <v>75767.706649107306</v>
      </c>
    </row>
    <row r="63" spans="1:21" ht="13.8" x14ac:dyDescent="0.3">
      <c r="A63" s="106"/>
      <c r="B63" s="58"/>
      <c r="C63" s="58"/>
      <c r="D63" s="58"/>
      <c r="E63" s="58"/>
      <c r="F63" s="58"/>
      <c r="G63" s="58"/>
      <c r="H63" s="58"/>
      <c r="I63" s="58"/>
      <c r="J63" s="303"/>
      <c r="K63" s="160"/>
      <c r="L63" s="433"/>
      <c r="M63" s="223"/>
      <c r="N63" s="223"/>
      <c r="O63" s="58"/>
      <c r="P63" s="58"/>
      <c r="Q63" s="58"/>
      <c r="R63" s="58"/>
      <c r="S63" s="41"/>
      <c r="T63" s="41"/>
      <c r="U63" s="4"/>
    </row>
    <row r="64" spans="1:21" ht="18" customHeight="1" x14ac:dyDescent="0.3">
      <c r="A64" s="650" t="s">
        <v>115</v>
      </c>
      <c r="B64" s="650"/>
      <c r="C64" s="650"/>
      <c r="D64" s="650"/>
      <c r="E64" s="650"/>
      <c r="F64" s="650"/>
      <c r="G64" s="650"/>
      <c r="H64" s="650"/>
      <c r="I64" s="650"/>
      <c r="J64" s="650"/>
      <c r="K64" s="22"/>
      <c r="L64" s="651" t="s">
        <v>115</v>
      </c>
      <c r="M64" s="651"/>
      <c r="N64" s="651"/>
      <c r="O64" s="651"/>
      <c r="P64" s="651"/>
      <c r="Q64" s="651"/>
      <c r="R64" s="651"/>
      <c r="S64" s="651"/>
      <c r="T64" s="651"/>
      <c r="U64" s="651"/>
    </row>
    <row r="65" spans="1:21" ht="13.8"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row>
    <row r="66" spans="1:21" ht="13.8" x14ac:dyDescent="0.3">
      <c r="A66" s="651" t="s">
        <v>136</v>
      </c>
      <c r="B66" s="651"/>
      <c r="C66" s="651"/>
      <c r="D66" s="651"/>
      <c r="E66" s="651"/>
      <c r="F66" s="651"/>
      <c r="G66" s="651"/>
      <c r="H66" s="651"/>
      <c r="I66" s="651"/>
      <c r="J66" s="651"/>
      <c r="K66" s="22"/>
      <c r="L66" s="651" t="s">
        <v>136</v>
      </c>
      <c r="M66" s="651"/>
      <c r="N66" s="651"/>
      <c r="O66" s="651"/>
      <c r="P66" s="651"/>
      <c r="Q66" s="651"/>
      <c r="R66" s="651"/>
      <c r="S66" s="651"/>
      <c r="T66" s="651"/>
      <c r="U66" s="651"/>
    </row>
    <row r="67" spans="1:21" ht="13.8"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row>
    <row r="68" spans="1:21" ht="13.8"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1" ht="13.8"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1" ht="57"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1" ht="63.75" customHeight="1" x14ac:dyDescent="0.25">
      <c r="A71" s="647" t="s">
        <v>440</v>
      </c>
      <c r="B71" s="647"/>
      <c r="C71" s="647"/>
      <c r="D71" s="647"/>
      <c r="E71" s="647"/>
      <c r="F71" s="647"/>
      <c r="G71" s="647"/>
      <c r="H71" s="647"/>
      <c r="I71" s="647"/>
      <c r="J71" s="647"/>
      <c r="L71" s="647" t="s">
        <v>440</v>
      </c>
      <c r="M71" s="647"/>
      <c r="N71" s="647"/>
      <c r="O71" s="647"/>
      <c r="P71" s="647"/>
      <c r="Q71" s="647"/>
      <c r="R71" s="647"/>
      <c r="S71" s="647"/>
      <c r="T71" s="647"/>
      <c r="U71" s="647"/>
    </row>
    <row r="72" spans="1:21" ht="13.8" x14ac:dyDescent="0.25">
      <c r="A72" s="637" t="s">
        <v>441</v>
      </c>
      <c r="B72" s="637"/>
      <c r="C72" s="637"/>
      <c r="D72" s="637"/>
      <c r="E72" s="637"/>
      <c r="F72" s="637"/>
      <c r="G72" s="637"/>
      <c r="H72" s="637"/>
      <c r="I72" s="637"/>
      <c r="J72" s="637"/>
      <c r="L72" s="637" t="s">
        <v>441</v>
      </c>
      <c r="M72" s="637"/>
      <c r="N72" s="637"/>
      <c r="O72" s="637"/>
      <c r="P72" s="637"/>
      <c r="Q72" s="637"/>
      <c r="R72" s="637"/>
      <c r="S72" s="637"/>
      <c r="T72" s="637"/>
      <c r="U72" s="637"/>
    </row>
    <row r="79" spans="1:21" x14ac:dyDescent="0.25">
      <c r="B79" s="508"/>
      <c r="C79" s="508"/>
      <c r="D79" s="508"/>
      <c r="E79" s="508"/>
      <c r="F79" s="508"/>
      <c r="G79" s="508"/>
      <c r="H79" s="508"/>
    </row>
    <row r="80" spans="1:21" x14ac:dyDescent="0.25">
      <c r="B80" s="508"/>
      <c r="C80" s="508"/>
      <c r="D80" s="508"/>
      <c r="E80" s="508"/>
      <c r="F80" s="508"/>
      <c r="G80" s="508"/>
      <c r="H80" s="508"/>
    </row>
    <row r="81" spans="2:8" x14ac:dyDescent="0.25">
      <c r="B81" s="508"/>
      <c r="C81" s="508"/>
      <c r="D81" s="508"/>
      <c r="E81" s="508"/>
      <c r="F81" s="508"/>
      <c r="G81" s="508"/>
      <c r="H81" s="508"/>
    </row>
    <row r="82" spans="2:8" x14ac:dyDescent="0.25">
      <c r="B82" s="508"/>
      <c r="C82" s="508"/>
      <c r="D82" s="508"/>
      <c r="E82" s="508"/>
      <c r="F82" s="508"/>
      <c r="G82" s="508"/>
      <c r="H82" s="508"/>
    </row>
    <row r="83" spans="2:8" x14ac:dyDescent="0.25">
      <c r="B83" s="508"/>
      <c r="C83" s="508"/>
      <c r="D83" s="508"/>
      <c r="E83" s="508"/>
      <c r="F83" s="508"/>
      <c r="G83" s="508"/>
      <c r="H83" s="508"/>
    </row>
    <row r="84" spans="2:8" x14ac:dyDescent="0.25">
      <c r="B84" s="528"/>
      <c r="C84" s="528"/>
      <c r="D84" s="528"/>
      <c r="E84" s="528"/>
      <c r="F84" s="528"/>
      <c r="G84" s="528"/>
      <c r="H84" s="528"/>
    </row>
    <row r="85" spans="2:8" x14ac:dyDescent="0.25">
      <c r="B85" s="508"/>
      <c r="C85" s="508"/>
      <c r="D85" s="508"/>
      <c r="E85" s="508"/>
      <c r="F85" s="508"/>
      <c r="G85" s="508"/>
      <c r="H85" s="508"/>
    </row>
    <row r="86" spans="2:8" x14ac:dyDescent="0.25">
      <c r="B86" s="508"/>
      <c r="C86" s="508"/>
      <c r="D86" s="508"/>
      <c r="E86" s="508"/>
      <c r="F86" s="508"/>
      <c r="G86" s="508"/>
      <c r="H86" s="508"/>
    </row>
    <row r="87" spans="2:8" x14ac:dyDescent="0.25">
      <c r="B87" s="508"/>
      <c r="C87" s="508"/>
      <c r="D87" s="508"/>
      <c r="E87" s="508"/>
      <c r="F87" s="508"/>
      <c r="G87" s="508"/>
      <c r="H87" s="508"/>
    </row>
    <row r="88" spans="2:8" x14ac:dyDescent="0.25">
      <c r="B88" s="508"/>
      <c r="C88" s="508"/>
      <c r="D88" s="508"/>
      <c r="E88" s="508"/>
      <c r="F88" s="508"/>
      <c r="G88" s="508"/>
      <c r="H88" s="508"/>
    </row>
  </sheetData>
  <mergeCells count="24">
    <mergeCell ref="A70:J70"/>
    <mergeCell ref="A71:J71"/>
    <mergeCell ref="A72:J72"/>
    <mergeCell ref="L71:U71"/>
    <mergeCell ref="L72:U72"/>
    <mergeCell ref="L70:U70"/>
    <mergeCell ref="L67:U67"/>
    <mergeCell ref="A68:J68"/>
    <mergeCell ref="L68:U68"/>
    <mergeCell ref="A69:J69"/>
    <mergeCell ref="L69:U69"/>
    <mergeCell ref="A67:J67"/>
    <mergeCell ref="A3:J3"/>
    <mergeCell ref="L3:U3"/>
    <mergeCell ref="A4:J4"/>
    <mergeCell ref="L4:U4"/>
    <mergeCell ref="A5:J5"/>
    <mergeCell ref="L5:U5"/>
    <mergeCell ref="A64:J64"/>
    <mergeCell ref="L64:U64"/>
    <mergeCell ref="A65:J65"/>
    <mergeCell ref="L65:U65"/>
    <mergeCell ref="A66:J66"/>
    <mergeCell ref="L66:U66"/>
  </mergeCells>
  <conditionalFormatting sqref="N74:N85">
    <cfRule type="cellIs" dxfId="44" priority="6" operator="greaterThan">
      <formula>1.96</formula>
    </cfRule>
  </conditionalFormatting>
  <conditionalFormatting sqref="S74:V77">
    <cfRule type="cellIs" dxfId="43" priority="5" operator="greaterThan">
      <formula>1.96</formula>
    </cfRule>
  </conditionalFormatting>
  <conditionalFormatting sqref="S80:V83">
    <cfRule type="cellIs" dxfId="42" priority="4" operator="greaterThan">
      <formula>1.96</formula>
    </cfRule>
  </conditionalFormatting>
  <conditionalFormatting sqref="S86:V89">
    <cfRule type="cellIs" dxfId="41" priority="3" operator="greaterThan">
      <formula>1.96</formula>
    </cfRule>
  </conditionalFormatting>
  <conditionalFormatting sqref="C71">
    <cfRule type="cellIs" dxfId="40" priority="2" operator="greaterThan">
      <formula>1.96</formula>
    </cfRule>
  </conditionalFormatting>
  <conditionalFormatting sqref="N71">
    <cfRule type="cellIs" dxfId="39" priority="1" operator="greaterThan">
      <formula>1.96</formula>
    </cfRule>
  </conditionalFormatting>
  <hyperlinks>
    <hyperlink ref="A1" location="Indice!A1" display="Indice" xr:uid="{CAFAE44D-19F2-4F2E-86E7-C03777E46426}"/>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52"/>
  <dimension ref="A1:U63"/>
  <sheetViews>
    <sheetView workbookViewId="0"/>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66"/>
    </row>
    <row r="3" spans="1:21" x14ac:dyDescent="0.3">
      <c r="A3" s="649" t="s">
        <v>235</v>
      </c>
      <c r="B3" s="649"/>
      <c r="C3" s="649"/>
      <c r="D3" s="649"/>
      <c r="E3" s="649"/>
      <c r="F3" s="649"/>
      <c r="G3" s="649"/>
      <c r="H3" s="649"/>
      <c r="I3" s="649"/>
      <c r="J3" s="649"/>
      <c r="K3" s="133"/>
      <c r="L3" s="649" t="s">
        <v>236</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x14ac:dyDescent="0.3">
      <c r="A5" s="642" t="s">
        <v>158</v>
      </c>
      <c r="B5" s="642"/>
      <c r="C5" s="642"/>
      <c r="D5" s="642"/>
      <c r="E5" s="642"/>
      <c r="F5" s="642"/>
      <c r="G5" s="642"/>
      <c r="H5" s="642"/>
      <c r="I5" s="642"/>
      <c r="J5" s="642"/>
      <c r="K5" s="134"/>
      <c r="L5" s="642" t="s">
        <v>2</v>
      </c>
      <c r="M5" s="642"/>
      <c r="N5" s="642"/>
      <c r="O5" s="642"/>
      <c r="P5" s="642"/>
      <c r="Q5" s="642"/>
      <c r="R5" s="642"/>
      <c r="S5" s="642"/>
      <c r="T5" s="642"/>
      <c r="U5" s="642"/>
    </row>
    <row r="6" spans="1:21" x14ac:dyDescent="0.3">
      <c r="A6" s="11"/>
      <c r="B6" s="11"/>
      <c r="C6" s="11"/>
      <c r="D6" s="11"/>
      <c r="E6" s="11"/>
      <c r="F6" s="11"/>
      <c r="G6" s="11"/>
      <c r="H6" s="138"/>
      <c r="I6" s="483"/>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322"/>
      <c r="T8" s="483"/>
      <c r="U8" s="3"/>
    </row>
    <row r="9" spans="1:21" x14ac:dyDescent="0.3">
      <c r="A9" s="332" t="s">
        <v>41</v>
      </c>
      <c r="B9" s="322" t="s">
        <v>94</v>
      </c>
      <c r="C9" s="22" t="s">
        <v>88</v>
      </c>
      <c r="D9" s="49">
        <v>72.15664020520623</v>
      </c>
      <c r="E9" s="49">
        <v>74.701022561662228</v>
      </c>
      <c r="F9" s="49">
        <v>76.578923277935445</v>
      </c>
      <c r="G9" s="49">
        <v>72.834143216963724</v>
      </c>
      <c r="H9" s="49">
        <v>74.947513732708288</v>
      </c>
      <c r="I9" s="49">
        <v>77.368227918270478</v>
      </c>
      <c r="J9" s="83">
        <v>85.389626845595728</v>
      </c>
      <c r="K9" s="12"/>
      <c r="L9" s="332" t="s">
        <v>41</v>
      </c>
      <c r="M9" s="345" t="s">
        <v>94</v>
      </c>
      <c r="N9" s="22" t="s">
        <v>88</v>
      </c>
      <c r="O9" s="60">
        <v>347129</v>
      </c>
      <c r="P9" s="60">
        <v>311132</v>
      </c>
      <c r="Q9" s="60">
        <v>276054</v>
      </c>
      <c r="R9" s="60">
        <v>151235</v>
      </c>
      <c r="S9" s="60">
        <v>130300</v>
      </c>
      <c r="T9" s="60">
        <v>99094</v>
      </c>
      <c r="U9" s="360">
        <f>+'40'!U9</f>
        <v>219015</v>
      </c>
    </row>
    <row r="10" spans="1:21" x14ac:dyDescent="0.3">
      <c r="A10" s="332"/>
      <c r="B10" s="322"/>
      <c r="C10" s="22" t="s">
        <v>89</v>
      </c>
      <c r="D10" s="49">
        <v>0.67302372179383751</v>
      </c>
      <c r="E10" s="49">
        <v>0.88541037483520624</v>
      </c>
      <c r="F10" s="49">
        <v>1.1226076877936333</v>
      </c>
      <c r="G10" s="49">
        <v>1.222754573377058</v>
      </c>
      <c r="H10" s="49">
        <v>1.1426765742493046</v>
      </c>
      <c r="I10" s="49">
        <v>1.4236076570787242</v>
      </c>
      <c r="J10" s="83">
        <v>0.86219985554551959</v>
      </c>
      <c r="K10" s="12"/>
      <c r="L10" s="82"/>
      <c r="M10" s="322"/>
      <c r="N10" s="22" t="s">
        <v>89</v>
      </c>
      <c r="O10" s="60">
        <v>9539.6963677690401</v>
      </c>
      <c r="P10" s="60">
        <v>8978.0661733833476</v>
      </c>
      <c r="Q10" s="60">
        <v>12581.24910594042</v>
      </c>
      <c r="R10" s="60">
        <v>5476.7763350106907</v>
      </c>
      <c r="S10" s="60">
        <v>5466.4734757408532</v>
      </c>
      <c r="T10" s="60">
        <v>4939.1687296915916</v>
      </c>
      <c r="U10" s="360">
        <f>+'40'!U10</f>
        <v>6212.5817758816529</v>
      </c>
    </row>
    <row r="11" spans="1:21" ht="13.95" customHeight="1" x14ac:dyDescent="0.3">
      <c r="A11" s="332"/>
      <c r="B11" s="322" t="s">
        <v>5</v>
      </c>
      <c r="C11" s="22" t="s">
        <v>88</v>
      </c>
      <c r="D11" s="49">
        <v>27.843359794793766</v>
      </c>
      <c r="E11" s="49">
        <v>25.298977438337779</v>
      </c>
      <c r="F11" s="49">
        <v>23.421076722064562</v>
      </c>
      <c r="G11" s="49">
        <v>27.165856783036268</v>
      </c>
      <c r="H11" s="49">
        <v>25.052486267291705</v>
      </c>
      <c r="I11" s="49">
        <v>22.631772081729533</v>
      </c>
      <c r="J11" s="83">
        <v>14.610373154404282</v>
      </c>
      <c r="K11" s="12"/>
      <c r="L11" s="82"/>
      <c r="M11" s="322" t="s">
        <v>5</v>
      </c>
      <c r="N11" s="22" t="s">
        <v>88</v>
      </c>
      <c r="O11" s="60">
        <v>133948</v>
      </c>
      <c r="P11" s="60">
        <v>105371</v>
      </c>
      <c r="Q11" s="60">
        <v>84429</v>
      </c>
      <c r="R11" s="60">
        <v>56408</v>
      </c>
      <c r="S11" s="60">
        <v>43555</v>
      </c>
      <c r="T11" s="60">
        <v>28987</v>
      </c>
      <c r="U11" s="360">
        <f>+'40'!U11</f>
        <v>37474</v>
      </c>
    </row>
    <row r="12" spans="1:21" x14ac:dyDescent="0.3">
      <c r="A12" s="332"/>
      <c r="B12" s="322"/>
      <c r="C12" s="22" t="s">
        <v>89</v>
      </c>
      <c r="D12" s="49">
        <v>0.67302372179383751</v>
      </c>
      <c r="E12" s="49">
        <v>0.88541037483520624</v>
      </c>
      <c r="F12" s="49">
        <v>1.1226076877936333</v>
      </c>
      <c r="G12" s="49">
        <v>1.222754573377058</v>
      </c>
      <c r="H12" s="49">
        <v>1.1426765742493046</v>
      </c>
      <c r="I12" s="49">
        <v>1.4236076570787242</v>
      </c>
      <c r="J12" s="83">
        <v>0.86219985554551959</v>
      </c>
      <c r="K12" s="12"/>
      <c r="L12" s="82"/>
      <c r="M12" s="322"/>
      <c r="N12" s="22" t="s">
        <v>89</v>
      </c>
      <c r="O12" s="60">
        <v>2565.8623045426693</v>
      </c>
      <c r="P12" s="60">
        <v>3889.1773597657238</v>
      </c>
      <c r="Q12" s="60">
        <v>3622.1160294366268</v>
      </c>
      <c r="R12" s="60">
        <v>2814.4089369966237</v>
      </c>
      <c r="S12" s="60">
        <v>1920.179033564363</v>
      </c>
      <c r="T12" s="60">
        <v>1861.9276928316344</v>
      </c>
      <c r="U12" s="360">
        <f>+'40'!U12</f>
        <v>2361.6278284268246</v>
      </c>
    </row>
    <row r="13" spans="1:21" x14ac:dyDescent="0.3">
      <c r="A13" s="332"/>
      <c r="B13" s="322" t="s">
        <v>6</v>
      </c>
      <c r="C13" s="22" t="s">
        <v>88</v>
      </c>
      <c r="D13" s="49">
        <v>100</v>
      </c>
      <c r="E13" s="49">
        <v>100</v>
      </c>
      <c r="F13" s="49">
        <v>100</v>
      </c>
      <c r="G13" s="49">
        <v>100</v>
      </c>
      <c r="H13" s="49">
        <v>100</v>
      </c>
      <c r="I13" s="49">
        <v>100</v>
      </c>
      <c r="J13" s="83">
        <v>100</v>
      </c>
      <c r="K13" s="12"/>
      <c r="L13" s="82"/>
      <c r="M13" s="322" t="s">
        <v>6</v>
      </c>
      <c r="N13" s="22" t="s">
        <v>88</v>
      </c>
      <c r="O13" s="60">
        <v>481077</v>
      </c>
      <c r="P13" s="60">
        <v>416503</v>
      </c>
      <c r="Q13" s="60">
        <v>360483</v>
      </c>
      <c r="R13" s="60">
        <v>207643</v>
      </c>
      <c r="S13" s="60">
        <v>173855</v>
      </c>
      <c r="T13" s="60">
        <v>128081</v>
      </c>
      <c r="U13" s="360">
        <f>+'40'!U13</f>
        <v>256489</v>
      </c>
    </row>
    <row r="14" spans="1:21" x14ac:dyDescent="0.3">
      <c r="A14" s="332"/>
      <c r="B14" s="322"/>
      <c r="C14" s="22" t="s">
        <v>89</v>
      </c>
      <c r="D14" s="49">
        <v>0</v>
      </c>
      <c r="E14" s="49">
        <v>0</v>
      </c>
      <c r="F14" s="49">
        <v>0</v>
      </c>
      <c r="G14" s="49">
        <v>0</v>
      </c>
      <c r="H14" s="49">
        <v>0</v>
      </c>
      <c r="I14" s="49">
        <v>0</v>
      </c>
      <c r="J14" s="83">
        <v>0</v>
      </c>
      <c r="K14" s="12"/>
      <c r="L14" s="82"/>
      <c r="M14" s="322"/>
      <c r="N14" s="22" t="s">
        <v>89</v>
      </c>
      <c r="O14" s="60">
        <v>9878.7312522964639</v>
      </c>
      <c r="P14" s="60">
        <v>9784.2410410498687</v>
      </c>
      <c r="Q14" s="60">
        <v>13092.270757833739</v>
      </c>
      <c r="R14" s="60">
        <v>6144.9156778901024</v>
      </c>
      <c r="S14" s="60">
        <v>5793.9123036095798</v>
      </c>
      <c r="T14" s="60">
        <v>5278.4621315016157</v>
      </c>
      <c r="U14" s="360">
        <f>+'40'!U14</f>
        <v>6646.3116329297127</v>
      </c>
    </row>
    <row r="15" spans="1:21" ht="13.95" customHeight="1" x14ac:dyDescent="0.3">
      <c r="A15" s="332"/>
      <c r="B15" s="278"/>
      <c r="C15" s="278"/>
      <c r="D15" s="260"/>
      <c r="E15" s="49"/>
      <c r="F15" s="49"/>
      <c r="G15" s="49"/>
      <c r="H15" s="322"/>
      <c r="I15" s="483"/>
      <c r="J15" s="104"/>
      <c r="K15" s="12"/>
      <c r="L15" s="82"/>
      <c r="M15" s="278"/>
      <c r="N15" s="278"/>
      <c r="O15" s="61"/>
      <c r="P15" s="60"/>
      <c r="Q15" s="60"/>
      <c r="R15" s="60"/>
      <c r="S15" s="263"/>
      <c r="T15" s="263"/>
      <c r="U15" s="360"/>
    </row>
    <row r="16" spans="1:21" ht="13.95" customHeight="1" x14ac:dyDescent="0.3">
      <c r="A16" s="332" t="s">
        <v>42</v>
      </c>
      <c r="B16" s="345" t="s">
        <v>94</v>
      </c>
      <c r="C16" s="22" t="s">
        <v>88</v>
      </c>
      <c r="D16" s="49">
        <v>78.222611245773109</v>
      </c>
      <c r="E16" s="49">
        <v>78.496521695837345</v>
      </c>
      <c r="F16" s="49">
        <v>77.510865016257284</v>
      </c>
      <c r="G16" s="49">
        <v>75.094160949879381</v>
      </c>
      <c r="H16" s="49">
        <v>74.594891094841572</v>
      </c>
      <c r="I16" s="49">
        <v>74.894884878496214</v>
      </c>
      <c r="J16" s="83">
        <v>85.849639490796065</v>
      </c>
      <c r="K16" s="12"/>
      <c r="L16" s="332" t="s">
        <v>42</v>
      </c>
      <c r="M16" s="345" t="s">
        <v>94</v>
      </c>
      <c r="N16" s="22" t="s">
        <v>88</v>
      </c>
      <c r="O16" s="60">
        <v>522793</v>
      </c>
      <c r="P16" s="60">
        <v>520293</v>
      </c>
      <c r="Q16" s="60">
        <v>481544</v>
      </c>
      <c r="R16" s="60">
        <v>350505</v>
      </c>
      <c r="S16" s="60">
        <v>293742</v>
      </c>
      <c r="T16" s="60">
        <v>233523</v>
      </c>
      <c r="U16" s="360">
        <f>+'40'!U16</f>
        <v>315409</v>
      </c>
    </row>
    <row r="17" spans="1:21" x14ac:dyDescent="0.3">
      <c r="A17" s="332"/>
      <c r="B17" s="322"/>
      <c r="C17" s="22" t="s">
        <v>89</v>
      </c>
      <c r="D17" s="49">
        <v>0.49684080000134595</v>
      </c>
      <c r="E17" s="49">
        <v>0.64794489703499636</v>
      </c>
      <c r="F17" s="49">
        <v>0.96033992579102712</v>
      </c>
      <c r="G17" s="49">
        <v>0.91218572568475087</v>
      </c>
      <c r="H17" s="49">
        <v>0.84143350587048993</v>
      </c>
      <c r="I17" s="49">
        <v>0.89132208821720704</v>
      </c>
      <c r="J17" s="83">
        <v>0.64257204381979538</v>
      </c>
      <c r="K17" s="12"/>
      <c r="L17" s="82"/>
      <c r="M17" s="322"/>
      <c r="N17" s="22" t="s">
        <v>89</v>
      </c>
      <c r="O17" s="60">
        <v>12557.389923105111</v>
      </c>
      <c r="P17" s="60">
        <v>12024.455956162732</v>
      </c>
      <c r="Q17" s="60">
        <v>19332.284176878195</v>
      </c>
      <c r="R17" s="60">
        <v>11153.207698988201</v>
      </c>
      <c r="S17" s="60">
        <v>8047.7751461503558</v>
      </c>
      <c r="T17" s="60">
        <v>6822.1706717302768</v>
      </c>
      <c r="U17" s="360">
        <f>+'40'!U17</f>
        <v>8197.8828512552882</v>
      </c>
    </row>
    <row r="18" spans="1:21" x14ac:dyDescent="0.3">
      <c r="A18" s="332"/>
      <c r="B18" s="322" t="s">
        <v>5</v>
      </c>
      <c r="C18" s="22" t="s">
        <v>88</v>
      </c>
      <c r="D18" s="49">
        <v>21.777388754226891</v>
      </c>
      <c r="E18" s="49">
        <v>21.503478304162648</v>
      </c>
      <c r="F18" s="49">
        <v>22.489134983742716</v>
      </c>
      <c r="G18" s="49">
        <v>24.905839050120619</v>
      </c>
      <c r="H18" s="49">
        <v>25.405108905158425</v>
      </c>
      <c r="I18" s="49">
        <v>25.105115121503779</v>
      </c>
      <c r="J18" s="83">
        <v>14.15036050920394</v>
      </c>
      <c r="K18" s="12"/>
      <c r="L18" s="82"/>
      <c r="M18" s="322" t="s">
        <v>5</v>
      </c>
      <c r="N18" s="22" t="s">
        <v>88</v>
      </c>
      <c r="O18" s="60">
        <v>145547</v>
      </c>
      <c r="P18" s="60">
        <v>142530</v>
      </c>
      <c r="Q18" s="60">
        <v>139716</v>
      </c>
      <c r="R18" s="60">
        <v>116249</v>
      </c>
      <c r="S18" s="60">
        <v>100041</v>
      </c>
      <c r="T18" s="60">
        <v>78278</v>
      </c>
      <c r="U18" s="360">
        <f>+'40'!U18</f>
        <v>51988</v>
      </c>
    </row>
    <row r="19" spans="1:21" x14ac:dyDescent="0.3">
      <c r="A19" s="332"/>
      <c r="B19" s="322"/>
      <c r="C19" s="22" t="s">
        <v>89</v>
      </c>
      <c r="D19" s="49">
        <v>0.49684080000134595</v>
      </c>
      <c r="E19" s="49">
        <v>0.64794489703499636</v>
      </c>
      <c r="F19" s="49">
        <v>0.96033992579102712</v>
      </c>
      <c r="G19" s="49">
        <v>0.91218572568475109</v>
      </c>
      <c r="H19" s="49">
        <v>0.84143350587048993</v>
      </c>
      <c r="I19" s="49">
        <v>0.89132208821720704</v>
      </c>
      <c r="J19" s="83">
        <v>0.64257204381979538</v>
      </c>
      <c r="K19" s="12"/>
      <c r="L19" s="82"/>
      <c r="M19" s="322"/>
      <c r="N19" s="22" t="s">
        <v>89</v>
      </c>
      <c r="O19" s="60">
        <v>2407.9696059161279</v>
      </c>
      <c r="P19" s="60">
        <v>4368.518084245613</v>
      </c>
      <c r="Q19" s="60">
        <v>5271.2130655296769</v>
      </c>
      <c r="R19" s="60">
        <v>4274.0874047068328</v>
      </c>
      <c r="S19" s="60">
        <v>3495.4297757698146</v>
      </c>
      <c r="T19" s="60">
        <v>2922.3273976485966</v>
      </c>
      <c r="U19" s="360">
        <f>+'40'!U19</f>
        <v>2395.0337854262793</v>
      </c>
    </row>
    <row r="20" spans="1:21" x14ac:dyDescent="0.3">
      <c r="A20" s="332"/>
      <c r="B20" s="322" t="s">
        <v>6</v>
      </c>
      <c r="C20" s="22" t="s">
        <v>88</v>
      </c>
      <c r="D20" s="49">
        <v>100</v>
      </c>
      <c r="E20" s="49">
        <v>100</v>
      </c>
      <c r="F20" s="49">
        <v>100</v>
      </c>
      <c r="G20" s="49">
        <v>100</v>
      </c>
      <c r="H20" s="49">
        <v>100</v>
      </c>
      <c r="I20" s="49">
        <v>100</v>
      </c>
      <c r="J20" s="83">
        <v>100</v>
      </c>
      <c r="K20" s="12"/>
      <c r="L20" s="82"/>
      <c r="M20" s="322" t="s">
        <v>6</v>
      </c>
      <c r="N20" s="22" t="s">
        <v>88</v>
      </c>
      <c r="O20" s="60">
        <v>668340</v>
      </c>
      <c r="P20" s="60">
        <v>662823</v>
      </c>
      <c r="Q20" s="60">
        <v>621260</v>
      </c>
      <c r="R20" s="60">
        <v>466754</v>
      </c>
      <c r="S20" s="60">
        <v>393783</v>
      </c>
      <c r="T20" s="60">
        <v>311801</v>
      </c>
      <c r="U20" s="360">
        <f>+'40'!U20</f>
        <v>367397</v>
      </c>
    </row>
    <row r="21" spans="1:21" x14ac:dyDescent="0.3">
      <c r="A21" s="332"/>
      <c r="B21" s="322"/>
      <c r="C21" s="22" t="s">
        <v>89</v>
      </c>
      <c r="D21" s="49">
        <v>0</v>
      </c>
      <c r="E21" s="49">
        <v>0</v>
      </c>
      <c r="F21" s="49">
        <v>0</v>
      </c>
      <c r="G21" s="49">
        <v>0</v>
      </c>
      <c r="H21" s="49">
        <v>0</v>
      </c>
      <c r="I21" s="49">
        <v>0</v>
      </c>
      <c r="J21" s="83">
        <v>0</v>
      </c>
      <c r="K21" s="12"/>
      <c r="L21" s="82"/>
      <c r="M21" s="322"/>
      <c r="N21" s="22" t="s">
        <v>89</v>
      </c>
      <c r="O21" s="60">
        <v>12786.178447992883</v>
      </c>
      <c r="P21" s="60">
        <v>12793.415935319164</v>
      </c>
      <c r="Q21" s="60">
        <v>20038.036297945608</v>
      </c>
      <c r="R21" s="60">
        <v>11919.455445608379</v>
      </c>
      <c r="S21" s="60">
        <v>8774.0933503316228</v>
      </c>
      <c r="T21" s="60">
        <v>7421.7255468835783</v>
      </c>
      <c r="U21" s="360">
        <f>+'40'!U21</f>
        <v>8540.5778537660335</v>
      </c>
    </row>
    <row r="22" spans="1:21" ht="13.95" customHeight="1" x14ac:dyDescent="0.3">
      <c r="A22" s="332"/>
      <c r="B22" s="278"/>
      <c r="C22" s="278"/>
      <c r="D22" s="260"/>
      <c r="E22" s="49"/>
      <c r="F22" s="49"/>
      <c r="G22" s="49"/>
      <c r="H22" s="322"/>
      <c r="I22" s="483"/>
      <c r="J22" s="104"/>
      <c r="K22" s="12"/>
      <c r="L22" s="82"/>
      <c r="M22" s="278"/>
      <c r="N22" s="278"/>
      <c r="O22" s="61"/>
      <c r="P22" s="60"/>
      <c r="Q22" s="60"/>
      <c r="R22" s="60"/>
      <c r="S22" s="263"/>
      <c r="T22" s="263"/>
      <c r="U22" s="360"/>
    </row>
    <row r="23" spans="1:21" ht="15" x14ac:dyDescent="0.3">
      <c r="A23" s="332" t="s">
        <v>112</v>
      </c>
      <c r="B23" s="345" t="s">
        <v>94</v>
      </c>
      <c r="C23" s="22" t="s">
        <v>88</v>
      </c>
      <c r="D23" s="49">
        <v>75.683759679907297</v>
      </c>
      <c r="E23" s="49">
        <v>77.031869889171574</v>
      </c>
      <c r="F23" s="49">
        <v>77.168668378587881</v>
      </c>
      <c r="G23" s="49">
        <v>74.398314346000944</v>
      </c>
      <c r="H23" s="49">
        <v>74.702891631638465</v>
      </c>
      <c r="I23" s="49">
        <v>75.615051309214749</v>
      </c>
      <c r="J23" s="83">
        <v>85.660521313188625</v>
      </c>
      <c r="K23" s="12"/>
      <c r="L23" s="332" t="s">
        <v>112</v>
      </c>
      <c r="M23" s="345" t="s">
        <v>94</v>
      </c>
      <c r="N23" s="22" t="s">
        <v>88</v>
      </c>
      <c r="O23" s="60">
        <v>869922</v>
      </c>
      <c r="P23" s="60">
        <v>831425</v>
      </c>
      <c r="Q23" s="60">
        <v>757598</v>
      </c>
      <c r="R23" s="60">
        <v>501740</v>
      </c>
      <c r="S23" s="60">
        <v>424042</v>
      </c>
      <c r="T23" s="60">
        <v>332617</v>
      </c>
      <c r="U23" s="360">
        <f>+'40'!U23</f>
        <v>534424</v>
      </c>
    </row>
    <row r="24" spans="1:21" x14ac:dyDescent="0.3">
      <c r="A24" s="332"/>
      <c r="B24" s="322"/>
      <c r="C24" s="22" t="s">
        <v>89</v>
      </c>
      <c r="D24" s="49">
        <v>0.44934153853163994</v>
      </c>
      <c r="E24" s="49">
        <v>0.62991619447661662</v>
      </c>
      <c r="F24" s="49">
        <v>0.88506467827376145</v>
      </c>
      <c r="G24" s="49">
        <v>0.82001278842273462</v>
      </c>
      <c r="H24" s="49">
        <v>0.7848257456918537</v>
      </c>
      <c r="I24" s="49">
        <v>0.85672930706809713</v>
      </c>
      <c r="J24" s="83">
        <v>0.54412140355494676</v>
      </c>
      <c r="K24" s="12"/>
      <c r="L24" s="82"/>
      <c r="M24" s="322"/>
      <c r="N24" s="22" t="s">
        <v>89</v>
      </c>
      <c r="O24" s="60">
        <v>17972.290640806419</v>
      </c>
      <c r="P24" s="60">
        <v>16969.592569088371</v>
      </c>
      <c r="Q24" s="60">
        <v>27892.164378159872</v>
      </c>
      <c r="R24" s="60">
        <v>13693.26756797031</v>
      </c>
      <c r="S24" s="60">
        <v>10982.401748077698</v>
      </c>
      <c r="T24" s="60">
        <v>9425.4991858745034</v>
      </c>
      <c r="U24" s="360">
        <f>+'40'!U24</f>
        <v>10880.640803701508</v>
      </c>
    </row>
    <row r="25" spans="1:21" x14ac:dyDescent="0.3">
      <c r="A25" s="332"/>
      <c r="B25" s="322" t="s">
        <v>5</v>
      </c>
      <c r="C25" s="22" t="s">
        <v>88</v>
      </c>
      <c r="D25" s="49">
        <v>24.316240320092707</v>
      </c>
      <c r="E25" s="49">
        <v>22.968130110828426</v>
      </c>
      <c r="F25" s="49">
        <v>22.831331621412122</v>
      </c>
      <c r="G25" s="49">
        <v>25.601685653999056</v>
      </c>
      <c r="H25" s="49">
        <v>25.297108368361528</v>
      </c>
      <c r="I25" s="49">
        <v>24.384948690785254</v>
      </c>
      <c r="J25" s="83">
        <v>14.339478686811372</v>
      </c>
      <c r="K25" s="12"/>
      <c r="L25" s="82"/>
      <c r="M25" s="322" t="s">
        <v>5</v>
      </c>
      <c r="N25" s="22" t="s">
        <v>88</v>
      </c>
      <c r="O25" s="60">
        <v>279495</v>
      </c>
      <c r="P25" s="60">
        <v>247901</v>
      </c>
      <c r="Q25" s="60">
        <v>224145</v>
      </c>
      <c r="R25" s="60">
        <v>172657</v>
      </c>
      <c r="S25" s="60">
        <v>143596</v>
      </c>
      <c r="T25" s="60">
        <v>107265</v>
      </c>
      <c r="U25" s="360">
        <f>+'40'!U25</f>
        <v>89462</v>
      </c>
    </row>
    <row r="26" spans="1:21" x14ac:dyDescent="0.3">
      <c r="A26" s="332"/>
      <c r="B26" s="322"/>
      <c r="C26" s="22" t="s">
        <v>89</v>
      </c>
      <c r="D26" s="49">
        <v>0.44934153853163994</v>
      </c>
      <c r="E26" s="49">
        <v>0.62991619447661662</v>
      </c>
      <c r="F26" s="49">
        <v>0.88506467827376167</v>
      </c>
      <c r="G26" s="49">
        <v>0.82001278842273473</v>
      </c>
      <c r="H26" s="49">
        <v>0.7848257456918537</v>
      </c>
      <c r="I26" s="49">
        <v>0.85672930706809702</v>
      </c>
      <c r="J26" s="83">
        <v>0.54412140355494676</v>
      </c>
      <c r="K26" s="12"/>
      <c r="L26" s="82"/>
      <c r="M26" s="322"/>
      <c r="N26" s="22" t="s">
        <v>89</v>
      </c>
      <c r="O26" s="60">
        <v>3636.9537243216523</v>
      </c>
      <c r="P26" s="60">
        <v>7231.726666308019</v>
      </c>
      <c r="Q26" s="60">
        <v>7660.5553113333499</v>
      </c>
      <c r="R26" s="60">
        <v>5707.1962449612047</v>
      </c>
      <c r="S26" s="60">
        <v>4661.8741589811088</v>
      </c>
      <c r="T26" s="60">
        <v>3949.7193625442733</v>
      </c>
      <c r="U26" s="360">
        <f>+'40'!U26</f>
        <v>3519.5984856230407</v>
      </c>
    </row>
    <row r="27" spans="1:21" x14ac:dyDescent="0.3">
      <c r="A27" s="332"/>
      <c r="B27" s="322" t="s">
        <v>6</v>
      </c>
      <c r="C27" s="22" t="s">
        <v>88</v>
      </c>
      <c r="D27" s="49">
        <v>100</v>
      </c>
      <c r="E27" s="49">
        <v>100</v>
      </c>
      <c r="F27" s="49">
        <v>100</v>
      </c>
      <c r="G27" s="49">
        <v>100</v>
      </c>
      <c r="H27" s="49">
        <v>100</v>
      </c>
      <c r="I27" s="49">
        <v>100</v>
      </c>
      <c r="J27" s="83">
        <v>100</v>
      </c>
      <c r="K27" s="12"/>
      <c r="L27" s="82"/>
      <c r="M27" s="322" t="s">
        <v>6</v>
      </c>
      <c r="N27" s="22" t="s">
        <v>88</v>
      </c>
      <c r="O27" s="60">
        <v>1149417</v>
      </c>
      <c r="P27" s="60">
        <v>1079326</v>
      </c>
      <c r="Q27" s="60">
        <v>981743</v>
      </c>
      <c r="R27" s="60">
        <v>674397</v>
      </c>
      <c r="S27" s="60">
        <v>567638</v>
      </c>
      <c r="T27" s="60">
        <v>439882</v>
      </c>
      <c r="U27" s="360">
        <f>+'40'!U27</f>
        <v>623886</v>
      </c>
    </row>
    <row r="28" spans="1:21" x14ac:dyDescent="0.3">
      <c r="A28" s="332"/>
      <c r="B28" s="322"/>
      <c r="C28" s="22" t="s">
        <v>89</v>
      </c>
      <c r="D28" s="49">
        <v>0</v>
      </c>
      <c r="E28" s="49">
        <v>0</v>
      </c>
      <c r="F28" s="49">
        <v>0</v>
      </c>
      <c r="G28" s="49">
        <v>0</v>
      </c>
      <c r="H28" s="49">
        <v>0</v>
      </c>
      <c r="I28" s="49">
        <v>0</v>
      </c>
      <c r="J28" s="83">
        <v>0</v>
      </c>
      <c r="K28" s="12"/>
      <c r="L28" s="82"/>
      <c r="M28" s="322"/>
      <c r="N28" s="22" t="s">
        <v>89</v>
      </c>
      <c r="O28" s="60">
        <v>18336.592547975619</v>
      </c>
      <c r="P28" s="60">
        <v>18446.271778791775</v>
      </c>
      <c r="Q28" s="60">
        <v>28925.022754983067</v>
      </c>
      <c r="R28" s="60">
        <v>14788.319315139461</v>
      </c>
      <c r="S28" s="60">
        <v>11930.893463205339</v>
      </c>
      <c r="T28" s="60">
        <v>10219.604588523865</v>
      </c>
      <c r="U28" s="360">
        <f>+'40'!U28</f>
        <v>11435.729876102103</v>
      </c>
    </row>
    <row r="29" spans="1:21" ht="13.95" customHeight="1" x14ac:dyDescent="0.3">
      <c r="A29" s="332"/>
      <c r="B29" s="278"/>
      <c r="C29" s="278"/>
      <c r="D29" s="260"/>
      <c r="E29" s="49"/>
      <c r="F29" s="49"/>
      <c r="G29" s="49"/>
      <c r="H29" s="322"/>
      <c r="I29" s="483"/>
      <c r="J29" s="104"/>
      <c r="K29" s="12"/>
      <c r="L29" s="82"/>
      <c r="M29" s="278"/>
      <c r="N29" s="278"/>
      <c r="O29" s="61"/>
      <c r="P29" s="60"/>
      <c r="Q29" s="60"/>
      <c r="R29" s="60"/>
      <c r="S29" s="263"/>
      <c r="T29" s="263"/>
      <c r="U29" s="360"/>
    </row>
    <row r="30" spans="1:21" x14ac:dyDescent="0.3">
      <c r="A30" s="332" t="s">
        <v>21</v>
      </c>
      <c r="B30" s="345" t="s">
        <v>94</v>
      </c>
      <c r="C30" s="22" t="s">
        <v>88</v>
      </c>
      <c r="D30" s="49">
        <v>90.908346558858895</v>
      </c>
      <c r="E30" s="49">
        <v>89.899350112751392</v>
      </c>
      <c r="F30" s="49">
        <v>89.489170662964256</v>
      </c>
      <c r="G30" s="49">
        <v>88.97128797018587</v>
      </c>
      <c r="H30" s="49">
        <v>88.394230241958923</v>
      </c>
      <c r="I30" s="49">
        <v>88.311655081399437</v>
      </c>
      <c r="J30" s="83">
        <v>89.145293260155441</v>
      </c>
      <c r="K30" s="12"/>
      <c r="L30" s="332" t="s">
        <v>21</v>
      </c>
      <c r="M30" s="345" t="s">
        <v>94</v>
      </c>
      <c r="N30" s="22" t="s">
        <v>88</v>
      </c>
      <c r="O30" s="60">
        <v>2897839</v>
      </c>
      <c r="P30" s="60">
        <v>3241918</v>
      </c>
      <c r="Q30" s="60">
        <v>3566275</v>
      </c>
      <c r="R30" s="60">
        <v>4092173</v>
      </c>
      <c r="S30" s="60">
        <v>4320070</v>
      </c>
      <c r="T30" s="60">
        <v>4728395</v>
      </c>
      <c r="U30" s="360">
        <f>+'40'!U30</f>
        <v>5308103</v>
      </c>
    </row>
    <row r="31" spans="1:21" x14ac:dyDescent="0.3">
      <c r="A31" s="332"/>
      <c r="B31" s="322"/>
      <c r="C31" s="22" t="s">
        <v>89</v>
      </c>
      <c r="D31" s="49">
        <v>0.15882950594478726</v>
      </c>
      <c r="E31" s="49">
        <v>0.38952619220632284</v>
      </c>
      <c r="F31" s="49">
        <v>0.40331334766782978</v>
      </c>
      <c r="G31" s="49">
        <v>0.33717560703233074</v>
      </c>
      <c r="H31" s="49">
        <v>0.28893368656905782</v>
      </c>
      <c r="I31" s="49">
        <v>0.31756078190750575</v>
      </c>
      <c r="J31" s="83">
        <v>0.34624295303528813</v>
      </c>
      <c r="K31" s="12"/>
      <c r="L31" s="82"/>
      <c r="M31" s="322"/>
      <c r="N31" s="22" t="s">
        <v>89</v>
      </c>
      <c r="O31" s="60">
        <v>31747.441306573332</v>
      </c>
      <c r="P31" s="60">
        <v>36223.081805518807</v>
      </c>
      <c r="Q31" s="60">
        <v>102012.0820785479</v>
      </c>
      <c r="R31" s="60">
        <v>82692.807810424085</v>
      </c>
      <c r="S31" s="60">
        <v>48828.52196231675</v>
      </c>
      <c r="T31" s="60">
        <v>52076.413448684427</v>
      </c>
      <c r="U31" s="360">
        <f>+'40'!U31</f>
        <v>69810.852030322276</v>
      </c>
    </row>
    <row r="32" spans="1:21" x14ac:dyDescent="0.3">
      <c r="A32" s="332"/>
      <c r="B32" s="322" t="s">
        <v>5</v>
      </c>
      <c r="C32" s="22" t="s">
        <v>88</v>
      </c>
      <c r="D32" s="49">
        <v>9.0916534411411032</v>
      </c>
      <c r="E32" s="49">
        <v>10.100649887248611</v>
      </c>
      <c r="F32" s="49">
        <v>10.510829337035748</v>
      </c>
      <c r="G32" s="49">
        <v>11.028712029814121</v>
      </c>
      <c r="H32" s="49">
        <v>11.605769758041085</v>
      </c>
      <c r="I32" s="49">
        <v>11.688344918600563</v>
      </c>
      <c r="J32" s="83">
        <v>10.854706739844552</v>
      </c>
      <c r="K32" s="12"/>
      <c r="L32" s="82"/>
      <c r="M32" s="322" t="s">
        <v>5</v>
      </c>
      <c r="N32" s="22" t="s">
        <v>88</v>
      </c>
      <c r="O32" s="60">
        <v>289810</v>
      </c>
      <c r="P32" s="60">
        <v>364246</v>
      </c>
      <c r="Q32" s="60">
        <v>418872</v>
      </c>
      <c r="R32" s="60">
        <v>507258</v>
      </c>
      <c r="S32" s="60">
        <v>567206</v>
      </c>
      <c r="T32" s="60">
        <v>625819</v>
      </c>
      <c r="U32" s="360">
        <f>+'40'!U32</f>
        <v>646337</v>
      </c>
    </row>
    <row r="33" spans="1:21" x14ac:dyDescent="0.3">
      <c r="A33" s="332"/>
      <c r="B33" s="322"/>
      <c r="C33" s="22" t="s">
        <v>89</v>
      </c>
      <c r="D33" s="49">
        <v>0.15882950594478729</v>
      </c>
      <c r="E33" s="49">
        <v>0.38952619220632284</v>
      </c>
      <c r="F33" s="49">
        <v>0.40331334766782989</v>
      </c>
      <c r="G33" s="49">
        <v>0.33717560703233068</v>
      </c>
      <c r="H33" s="49">
        <v>0.28893368656905782</v>
      </c>
      <c r="I33" s="49">
        <v>0.31756078190750586</v>
      </c>
      <c r="J33" s="83">
        <v>0.34624295303528813</v>
      </c>
      <c r="K33" s="12"/>
      <c r="L33" s="82"/>
      <c r="M33" s="322"/>
      <c r="N33" s="22" t="s">
        <v>89</v>
      </c>
      <c r="O33" s="60">
        <v>4575.5648789096094</v>
      </c>
      <c r="P33" s="60">
        <v>15085.861476156331</v>
      </c>
      <c r="Q33" s="60">
        <v>13379.675762346451</v>
      </c>
      <c r="R33" s="60">
        <v>14029.786450730548</v>
      </c>
      <c r="S33" s="60">
        <v>14632.170686949592</v>
      </c>
      <c r="T33" s="60">
        <v>17977.266542709407</v>
      </c>
      <c r="U33" s="360">
        <f>+'40'!U33</f>
        <v>21508.381250108068</v>
      </c>
    </row>
    <row r="34" spans="1:21" x14ac:dyDescent="0.3">
      <c r="A34" s="332"/>
      <c r="B34" s="322" t="s">
        <v>6</v>
      </c>
      <c r="C34" s="22" t="s">
        <v>88</v>
      </c>
      <c r="D34" s="49">
        <v>100</v>
      </c>
      <c r="E34" s="49">
        <v>100</v>
      </c>
      <c r="F34" s="49">
        <v>100</v>
      </c>
      <c r="G34" s="49">
        <v>100</v>
      </c>
      <c r="H34" s="49">
        <v>100</v>
      </c>
      <c r="I34" s="49">
        <v>100</v>
      </c>
      <c r="J34" s="83">
        <v>100</v>
      </c>
      <c r="K34" s="12"/>
      <c r="L34" s="82"/>
      <c r="M34" s="322" t="s">
        <v>6</v>
      </c>
      <c r="N34" s="22" t="s">
        <v>88</v>
      </c>
      <c r="O34" s="60">
        <v>3187649</v>
      </c>
      <c r="P34" s="60">
        <v>3606164</v>
      </c>
      <c r="Q34" s="60">
        <v>3985147</v>
      </c>
      <c r="R34" s="60">
        <v>4599431</v>
      </c>
      <c r="S34" s="60">
        <v>4887276</v>
      </c>
      <c r="T34" s="60">
        <v>5354214</v>
      </c>
      <c r="U34" s="360">
        <f>+'40'!U34</f>
        <v>5954440</v>
      </c>
    </row>
    <row r="35" spans="1:21" x14ac:dyDescent="0.3">
      <c r="A35" s="332"/>
      <c r="B35" s="322"/>
      <c r="C35" s="22" t="s">
        <v>89</v>
      </c>
      <c r="D35" s="49">
        <v>0</v>
      </c>
      <c r="E35" s="49">
        <v>0</v>
      </c>
      <c r="F35" s="49">
        <v>0</v>
      </c>
      <c r="G35" s="49">
        <v>0</v>
      </c>
      <c r="H35" s="49">
        <v>0</v>
      </c>
      <c r="I35" s="49">
        <v>0</v>
      </c>
      <c r="J35" s="83">
        <v>0</v>
      </c>
      <c r="K35" s="12"/>
      <c r="L35" s="82"/>
      <c r="M35" s="322"/>
      <c r="N35" s="22" t="s">
        <v>89</v>
      </c>
      <c r="O35" s="60">
        <v>32075.453909109841</v>
      </c>
      <c r="P35" s="60">
        <v>39238.945856980994</v>
      </c>
      <c r="Q35" s="60">
        <v>102885.76487301788</v>
      </c>
      <c r="R35" s="60">
        <v>83782.300582669821</v>
      </c>
      <c r="S35" s="60">
        <v>50973.767528371645</v>
      </c>
      <c r="T35" s="60">
        <v>55092.058865374958</v>
      </c>
      <c r="U35" s="360">
        <f>+'40'!U35</f>
        <v>73049.06245257055</v>
      </c>
    </row>
    <row r="36" spans="1:21" x14ac:dyDescent="0.3">
      <c r="A36" s="332"/>
      <c r="B36" s="278"/>
      <c r="C36" s="278"/>
      <c r="D36" s="260"/>
      <c r="E36" s="49"/>
      <c r="F36" s="49"/>
      <c r="G36" s="49"/>
      <c r="H36" s="322"/>
      <c r="I36" s="483"/>
      <c r="J36" s="104"/>
      <c r="K36" s="12"/>
      <c r="L36" s="82"/>
      <c r="M36" s="278"/>
      <c r="N36" s="278"/>
      <c r="O36" s="61"/>
      <c r="P36" s="60"/>
      <c r="Q36" s="60"/>
      <c r="R36" s="60"/>
      <c r="S36" s="263"/>
      <c r="T36" s="263"/>
      <c r="U36" s="360"/>
    </row>
    <row r="37" spans="1:21" x14ac:dyDescent="0.3">
      <c r="A37" s="332" t="s">
        <v>6</v>
      </c>
      <c r="B37" s="345" t="s">
        <v>94</v>
      </c>
      <c r="C37" s="22" t="s">
        <v>88</v>
      </c>
      <c r="D37" s="49">
        <v>86.873499273471978</v>
      </c>
      <c r="E37" s="49">
        <v>86.935261840277107</v>
      </c>
      <c r="F37" s="49">
        <v>87.053931131955807</v>
      </c>
      <c r="G37" s="49">
        <v>87.107751712797608</v>
      </c>
      <c r="H37" s="49">
        <v>86.969510426745501</v>
      </c>
      <c r="I37" s="49">
        <v>87.347741563135997</v>
      </c>
      <c r="J37" s="83">
        <v>88.814798780115183</v>
      </c>
      <c r="K37" s="12"/>
      <c r="L37" s="332" t="s">
        <v>6</v>
      </c>
      <c r="M37" s="345" t="s">
        <v>94</v>
      </c>
      <c r="N37" s="22" t="s">
        <v>88</v>
      </c>
      <c r="O37" s="60">
        <v>3767761</v>
      </c>
      <c r="P37" s="60">
        <v>4073343</v>
      </c>
      <c r="Q37" s="60">
        <v>4323873</v>
      </c>
      <c r="R37" s="60">
        <v>4593913</v>
      </c>
      <c r="S37" s="60">
        <v>4744112</v>
      </c>
      <c r="T37" s="60">
        <v>5061012</v>
      </c>
      <c r="U37" s="360">
        <f>+'40'!U37</f>
        <v>5842527</v>
      </c>
    </row>
    <row r="38" spans="1:21" x14ac:dyDescent="0.3">
      <c r="A38" s="332"/>
      <c r="B38" s="322"/>
      <c r="C38" s="22" t="s">
        <v>89</v>
      </c>
      <c r="D38" s="49">
        <v>0.15255403150960353</v>
      </c>
      <c r="E38" s="49">
        <v>0.38165150661006192</v>
      </c>
      <c r="F38" s="49">
        <v>0.45107643864428965</v>
      </c>
      <c r="G38" s="49">
        <v>0.35340151560741462</v>
      </c>
      <c r="H38" s="49">
        <v>0.30125476484762159</v>
      </c>
      <c r="I38" s="49">
        <v>0.32152573376934229</v>
      </c>
      <c r="J38" s="83">
        <v>0.33217012639421906</v>
      </c>
      <c r="K38" s="12"/>
      <c r="L38" s="82"/>
      <c r="M38" s="322"/>
      <c r="N38" s="22" t="s">
        <v>89</v>
      </c>
      <c r="O38" s="60">
        <v>33742.86937470561</v>
      </c>
      <c r="P38" s="60">
        <v>37585.823368555983</v>
      </c>
      <c r="Q38" s="60">
        <v>121932.08787478872</v>
      </c>
      <c r="R38" s="60">
        <v>87864.548594901615</v>
      </c>
      <c r="S38" s="60">
        <v>52118.847304377494</v>
      </c>
      <c r="T38" s="60">
        <v>54174.426859149273</v>
      </c>
      <c r="U38" s="360">
        <f>+'40'!U38</f>
        <v>72237.06664078476</v>
      </c>
    </row>
    <row r="39" spans="1:21" x14ac:dyDescent="0.3">
      <c r="A39" s="332"/>
      <c r="B39" s="322" t="s">
        <v>5</v>
      </c>
      <c r="C39" s="22" t="s">
        <v>88</v>
      </c>
      <c r="D39" s="49">
        <v>13.126500726528025</v>
      </c>
      <c r="E39" s="49">
        <v>13.064738159722889</v>
      </c>
      <c r="F39" s="49">
        <v>12.946068868044188</v>
      </c>
      <c r="G39" s="49">
        <v>12.892248287202387</v>
      </c>
      <c r="H39" s="49">
        <v>13.030489573254499</v>
      </c>
      <c r="I39" s="49">
        <v>12.652258436864008</v>
      </c>
      <c r="J39" s="83">
        <v>11.185201219884815</v>
      </c>
      <c r="K39" s="12"/>
      <c r="L39" s="82"/>
      <c r="M39" s="322" t="s">
        <v>5</v>
      </c>
      <c r="N39" s="22" t="s">
        <v>88</v>
      </c>
      <c r="O39" s="60">
        <v>569305</v>
      </c>
      <c r="P39" s="60">
        <v>612147</v>
      </c>
      <c r="Q39" s="60">
        <v>643017</v>
      </c>
      <c r="R39" s="60">
        <v>679915</v>
      </c>
      <c r="S39" s="60">
        <v>710802</v>
      </c>
      <c r="T39" s="60">
        <v>733084</v>
      </c>
      <c r="U39" s="360">
        <f>+'40'!U39</f>
        <v>735799</v>
      </c>
    </row>
    <row r="40" spans="1:21" x14ac:dyDescent="0.3">
      <c r="A40" s="332"/>
      <c r="B40" s="322"/>
      <c r="C40" s="22" t="s">
        <v>89</v>
      </c>
      <c r="D40" s="49">
        <v>0.1525540315096035</v>
      </c>
      <c r="E40" s="49">
        <v>0.38165150661006192</v>
      </c>
      <c r="F40" s="49">
        <v>0.45107643864428965</v>
      </c>
      <c r="G40" s="49">
        <v>0.35340151560741462</v>
      </c>
      <c r="H40" s="49">
        <v>0.30125476484762154</v>
      </c>
      <c r="I40" s="49">
        <v>0.32152573376934235</v>
      </c>
      <c r="J40" s="83">
        <v>0.33217012639421906</v>
      </c>
      <c r="K40" s="12"/>
      <c r="L40" s="82"/>
      <c r="M40" s="322"/>
      <c r="N40" s="22" t="s">
        <v>89</v>
      </c>
      <c r="O40" s="60">
        <v>5657.699501003106</v>
      </c>
      <c r="P40" s="60">
        <v>19778.874700644861</v>
      </c>
      <c r="Q40" s="60">
        <v>18263.494674795391</v>
      </c>
      <c r="R40" s="60">
        <v>16876.775626272283</v>
      </c>
      <c r="S40" s="60">
        <v>17206.263183652514</v>
      </c>
      <c r="T40" s="60">
        <v>19831.927897422665</v>
      </c>
      <c r="U40" s="360">
        <f>+'40'!U40</f>
        <v>22859.386999655093</v>
      </c>
    </row>
    <row r="41" spans="1:21" x14ac:dyDescent="0.3">
      <c r="A41" s="332"/>
      <c r="B41" s="322" t="s">
        <v>6</v>
      </c>
      <c r="C41" s="22" t="s">
        <v>88</v>
      </c>
      <c r="D41" s="49">
        <v>100</v>
      </c>
      <c r="E41" s="49">
        <v>100</v>
      </c>
      <c r="F41" s="49">
        <v>100</v>
      </c>
      <c r="G41" s="49">
        <v>100</v>
      </c>
      <c r="H41" s="49">
        <v>100</v>
      </c>
      <c r="I41" s="49">
        <v>100</v>
      </c>
      <c r="J41" s="83">
        <v>100</v>
      </c>
      <c r="K41" s="12"/>
      <c r="L41" s="82"/>
      <c r="M41" s="322" t="s">
        <v>6</v>
      </c>
      <c r="N41" s="22" t="s">
        <v>88</v>
      </c>
      <c r="O41" s="60">
        <v>4337066</v>
      </c>
      <c r="P41" s="60">
        <v>4685490</v>
      </c>
      <c r="Q41" s="60">
        <v>4966890</v>
      </c>
      <c r="R41" s="60">
        <v>5273828</v>
      </c>
      <c r="S41" s="60">
        <v>5454914</v>
      </c>
      <c r="T41" s="60">
        <v>5794096</v>
      </c>
      <c r="U41" s="360">
        <f>+'40'!U41</f>
        <v>6578326</v>
      </c>
    </row>
    <row r="42" spans="1:21" x14ac:dyDescent="0.3">
      <c r="A42" s="332"/>
      <c r="B42" s="322"/>
      <c r="C42" s="22" t="s">
        <v>89</v>
      </c>
      <c r="D42" s="49">
        <v>0</v>
      </c>
      <c r="E42" s="49">
        <v>0</v>
      </c>
      <c r="F42" s="49">
        <v>0</v>
      </c>
      <c r="G42" s="49">
        <v>0</v>
      </c>
      <c r="H42" s="49">
        <v>0</v>
      </c>
      <c r="I42" s="49">
        <v>0</v>
      </c>
      <c r="J42" s="83">
        <v>0</v>
      </c>
      <c r="K42" s="12"/>
      <c r="L42" s="82"/>
      <c r="M42" s="322"/>
      <c r="N42" s="22" t="s">
        <v>89</v>
      </c>
      <c r="O42" s="56">
        <v>34213.849086036731</v>
      </c>
      <c r="P42" s="56">
        <v>42472.320430088323</v>
      </c>
      <c r="Q42" s="56">
        <v>123292.29209987736</v>
      </c>
      <c r="R42" s="56">
        <v>89324.707377496437</v>
      </c>
      <c r="S42" s="56">
        <v>54885.605918875794</v>
      </c>
      <c r="T42" s="56">
        <v>57690.32752243556</v>
      </c>
      <c r="U42" s="360">
        <f>+'40'!U42</f>
        <v>75767.706649107306</v>
      </c>
    </row>
    <row r="43" spans="1:21" x14ac:dyDescent="0.3">
      <c r="A43" s="106"/>
      <c r="B43" s="58"/>
      <c r="C43" s="58"/>
      <c r="D43" s="255"/>
      <c r="E43" s="255"/>
      <c r="F43" s="255"/>
      <c r="G43" s="255"/>
      <c r="H43" s="11"/>
      <c r="I43" s="11"/>
      <c r="J43" s="303"/>
      <c r="K43" s="160"/>
      <c r="L43" s="106"/>
      <c r="M43" s="58"/>
      <c r="N43" s="58"/>
      <c r="O43" s="262"/>
      <c r="P43" s="262"/>
      <c r="Q43" s="262"/>
      <c r="R43" s="262"/>
      <c r="S43" s="262"/>
      <c r="T43" s="262"/>
      <c r="U43" s="4"/>
    </row>
    <row r="44" spans="1:21" ht="15.75"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1" x14ac:dyDescent="0.3">
      <c r="A45" s="651" t="s">
        <v>45</v>
      </c>
      <c r="B45" s="651"/>
      <c r="C45" s="651"/>
      <c r="D45" s="651"/>
      <c r="E45" s="651"/>
      <c r="F45" s="651"/>
      <c r="G45" s="651"/>
      <c r="H45" s="651"/>
      <c r="I45" s="651"/>
      <c r="J45" s="651"/>
      <c r="K45" s="22"/>
      <c r="L45" s="651" t="s">
        <v>45</v>
      </c>
      <c r="M45" s="651"/>
      <c r="N45" s="651"/>
      <c r="O45" s="651"/>
      <c r="P45" s="651"/>
      <c r="Q45" s="651"/>
      <c r="R45" s="651"/>
      <c r="S45" s="651"/>
      <c r="T45" s="651"/>
      <c r="U45" s="651"/>
    </row>
    <row r="46" spans="1:21" ht="13.95"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651"/>
      <c r="U46" s="651"/>
    </row>
    <row r="47" spans="1:21" ht="13.95" customHeight="1"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1" ht="13.95" customHeight="1" x14ac:dyDescent="0.3">
      <c r="A48" s="651" t="s">
        <v>48</v>
      </c>
      <c r="B48" s="651"/>
      <c r="C48" s="651"/>
      <c r="D48" s="651"/>
      <c r="E48" s="651"/>
      <c r="F48" s="651"/>
      <c r="G48" s="651"/>
      <c r="H48" s="651"/>
      <c r="I48" s="651"/>
      <c r="J48" s="651"/>
      <c r="K48" s="22"/>
      <c r="L48" s="651" t="s">
        <v>48</v>
      </c>
      <c r="M48" s="651"/>
      <c r="N48" s="651"/>
      <c r="O48" s="651"/>
      <c r="P48" s="651"/>
      <c r="Q48" s="651"/>
      <c r="R48" s="651"/>
      <c r="S48" s="651"/>
      <c r="T48" s="651"/>
      <c r="U48" s="651"/>
    </row>
    <row r="49" spans="1:21" ht="13.95" customHeight="1" x14ac:dyDescent="0.3">
      <c r="A49" s="651" t="s">
        <v>49</v>
      </c>
      <c r="B49" s="651"/>
      <c r="C49" s="651"/>
      <c r="D49" s="651"/>
      <c r="E49" s="651"/>
      <c r="F49" s="651"/>
      <c r="G49" s="651"/>
      <c r="H49" s="651"/>
      <c r="I49" s="651"/>
      <c r="J49" s="651"/>
      <c r="K49" s="22"/>
      <c r="L49" s="651" t="s">
        <v>49</v>
      </c>
      <c r="M49" s="651"/>
      <c r="N49" s="651"/>
      <c r="O49" s="651"/>
      <c r="P49" s="651"/>
      <c r="Q49" s="651"/>
      <c r="R49" s="651"/>
      <c r="S49" s="651"/>
      <c r="T49" s="651"/>
      <c r="U49" s="651"/>
    </row>
    <row r="50" spans="1:21" ht="59.25" customHeight="1" x14ac:dyDescent="0.3">
      <c r="A50" s="637" t="s">
        <v>435</v>
      </c>
      <c r="B50" s="637"/>
      <c r="C50" s="637"/>
      <c r="D50" s="637"/>
      <c r="E50" s="637"/>
      <c r="F50" s="637"/>
      <c r="G50" s="637"/>
      <c r="H50" s="637"/>
      <c r="I50" s="637"/>
      <c r="J50" s="637"/>
      <c r="K50" s="22"/>
      <c r="L50" s="637" t="s">
        <v>435</v>
      </c>
      <c r="M50" s="637"/>
      <c r="N50" s="637"/>
      <c r="O50" s="637"/>
      <c r="P50" s="637"/>
      <c r="Q50" s="637"/>
      <c r="R50" s="637"/>
      <c r="S50" s="637"/>
      <c r="T50" s="637"/>
      <c r="U50" s="637"/>
    </row>
    <row r="51" spans="1:21" ht="69" customHeight="1" x14ac:dyDescent="0.3">
      <c r="A51" s="647" t="s">
        <v>440</v>
      </c>
      <c r="B51" s="647"/>
      <c r="C51" s="647"/>
      <c r="D51" s="647"/>
      <c r="E51" s="647"/>
      <c r="F51" s="647"/>
      <c r="G51" s="647"/>
      <c r="H51" s="647"/>
      <c r="I51" s="647"/>
      <c r="J51" s="647"/>
      <c r="K51" s="22"/>
      <c r="L51" s="647" t="s">
        <v>440</v>
      </c>
      <c r="M51" s="647"/>
      <c r="N51" s="647"/>
      <c r="O51" s="647"/>
      <c r="P51" s="647"/>
      <c r="Q51" s="647"/>
      <c r="R51" s="647"/>
      <c r="S51" s="647"/>
      <c r="T51" s="647"/>
      <c r="U51" s="647"/>
    </row>
    <row r="52" spans="1:21" x14ac:dyDescent="0.3">
      <c r="A52" s="637" t="s">
        <v>441</v>
      </c>
      <c r="B52" s="637"/>
      <c r="C52" s="637"/>
      <c r="D52" s="637"/>
      <c r="E52" s="637"/>
      <c r="F52" s="637"/>
      <c r="G52" s="637"/>
      <c r="H52" s="637"/>
      <c r="I52" s="637"/>
      <c r="J52" s="637"/>
      <c r="K52" s="22"/>
      <c r="L52" s="637" t="s">
        <v>441</v>
      </c>
      <c r="M52" s="637"/>
      <c r="N52" s="637"/>
      <c r="O52" s="637"/>
      <c r="P52" s="637"/>
      <c r="Q52" s="637"/>
      <c r="R52" s="637"/>
      <c r="S52" s="637"/>
      <c r="T52" s="637"/>
      <c r="U52" s="637"/>
    </row>
    <row r="55" spans="1:21" x14ac:dyDescent="0.3">
      <c r="A55"/>
      <c r="B55" s="508"/>
      <c r="C55" s="508"/>
      <c r="D55" s="508"/>
      <c r="E55" s="508"/>
      <c r="F55" s="508"/>
      <c r="G55"/>
      <c r="H55"/>
      <c r="I55"/>
      <c r="M55" s="331"/>
    </row>
    <row r="56" spans="1:21" x14ac:dyDescent="0.3">
      <c r="B56" s="34"/>
      <c r="C56" s="34"/>
      <c r="D56" s="34"/>
      <c r="E56" s="34"/>
      <c r="F56" s="34"/>
      <c r="M56" s="331"/>
    </row>
    <row r="57" spans="1:21" x14ac:dyDescent="0.3">
      <c r="B57" s="34"/>
      <c r="C57" s="34"/>
      <c r="D57" s="34"/>
      <c r="E57" s="34"/>
      <c r="F57" s="34"/>
      <c r="M57" s="331"/>
    </row>
    <row r="62" spans="1:21" x14ac:dyDescent="0.3">
      <c r="M62" s="331"/>
    </row>
    <row r="63" spans="1:21" x14ac:dyDescent="0.3">
      <c r="M63" s="331"/>
    </row>
  </sheetData>
  <mergeCells count="24">
    <mergeCell ref="L51:U51"/>
    <mergeCell ref="A51:J51"/>
    <mergeCell ref="A52:J52"/>
    <mergeCell ref="L52:U52"/>
    <mergeCell ref="L49:U49"/>
    <mergeCell ref="L50:U50"/>
    <mergeCell ref="A49:J49"/>
    <mergeCell ref="A50:J50"/>
    <mergeCell ref="L46:U46"/>
    <mergeCell ref="L47:U47"/>
    <mergeCell ref="L48:U48"/>
    <mergeCell ref="A3:J3"/>
    <mergeCell ref="A4:J4"/>
    <mergeCell ref="A48:J48"/>
    <mergeCell ref="A5:J5"/>
    <mergeCell ref="A44:J44"/>
    <mergeCell ref="A45:J45"/>
    <mergeCell ref="A46:J46"/>
    <mergeCell ref="A47:J47"/>
    <mergeCell ref="L3:U3"/>
    <mergeCell ref="L4:U4"/>
    <mergeCell ref="L5:U5"/>
    <mergeCell ref="L44:U44"/>
    <mergeCell ref="L45:U45"/>
  </mergeCells>
  <phoneticPr fontId="2" type="noConversion"/>
  <conditionalFormatting sqref="M54">
    <cfRule type="cellIs" dxfId="38" priority="5" operator="greaterThan">
      <formula>1.96</formula>
    </cfRule>
  </conditionalFormatting>
  <conditionalFormatting sqref="M55:M57">
    <cfRule type="cellIs" dxfId="37" priority="4" operator="greaterThan">
      <formula>1.96</formula>
    </cfRule>
  </conditionalFormatting>
  <conditionalFormatting sqref="M62:M63">
    <cfRule type="cellIs" dxfId="36" priority="3" operator="greaterThan">
      <formula>1.96</formula>
    </cfRule>
  </conditionalFormatting>
  <conditionalFormatting sqref="C51">
    <cfRule type="cellIs" dxfId="35" priority="2" operator="greaterThan">
      <formula>1.96</formula>
    </cfRule>
  </conditionalFormatting>
  <conditionalFormatting sqref="N51">
    <cfRule type="cellIs" dxfId="34" priority="1" operator="greaterThan">
      <formula>1.96</formula>
    </cfRule>
  </conditionalFormatting>
  <hyperlinks>
    <hyperlink ref="A1" location="Indice!A1" display="Indice" xr:uid="{E1F7056A-E525-4E77-987E-E7C22B1B6CE4}"/>
  </hyperlinks>
  <pageMargins left="0.75" right="0.75" top="1" bottom="1" header="0" footer="0"/>
  <pageSetup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53"/>
  <dimension ref="A1:T221"/>
  <sheetViews>
    <sheetView workbookViewId="0">
      <selection activeCell="E1" sqref="E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20" s="331" customFormat="1" x14ac:dyDescent="0.3">
      <c r="A1" s="548" t="s">
        <v>257</v>
      </c>
    </row>
    <row r="2" spans="1:20" x14ac:dyDescent="0.3">
      <c r="A2" s="10"/>
      <c r="B2" s="10"/>
    </row>
    <row r="3" spans="1:20" ht="13.95" customHeight="1" x14ac:dyDescent="0.3">
      <c r="A3" s="649" t="s">
        <v>64</v>
      </c>
      <c r="B3" s="649"/>
      <c r="C3" s="649"/>
      <c r="D3" s="649"/>
      <c r="E3" s="649"/>
      <c r="F3" s="649"/>
      <c r="G3" s="649"/>
      <c r="H3" s="649"/>
      <c r="I3" s="649"/>
      <c r="J3" s="167"/>
      <c r="K3" s="649" t="s">
        <v>229</v>
      </c>
      <c r="L3" s="649"/>
      <c r="M3" s="649"/>
      <c r="N3" s="649"/>
      <c r="O3" s="649"/>
      <c r="P3" s="649"/>
      <c r="Q3" s="649"/>
      <c r="R3" s="649"/>
      <c r="S3" s="649"/>
    </row>
    <row r="4" spans="1:20" x14ac:dyDescent="0.3">
      <c r="A4" s="649" t="s">
        <v>243</v>
      </c>
      <c r="B4" s="649"/>
      <c r="C4" s="649"/>
      <c r="D4" s="649"/>
      <c r="E4" s="649"/>
      <c r="F4" s="649"/>
      <c r="G4" s="649"/>
      <c r="H4" s="649"/>
      <c r="I4" s="649"/>
      <c r="J4" s="168"/>
      <c r="K4" s="649" t="s">
        <v>243</v>
      </c>
      <c r="L4" s="649"/>
      <c r="M4" s="649"/>
      <c r="N4" s="649"/>
      <c r="O4" s="649"/>
      <c r="P4" s="649"/>
      <c r="Q4" s="649"/>
      <c r="R4" s="649"/>
      <c r="S4" s="649"/>
    </row>
    <row r="5" spans="1:20" ht="13.2" customHeight="1" x14ac:dyDescent="0.3">
      <c r="A5" s="642" t="s">
        <v>159</v>
      </c>
      <c r="B5" s="642"/>
      <c r="C5" s="642"/>
      <c r="D5" s="642"/>
      <c r="E5" s="642"/>
      <c r="F5" s="642"/>
      <c r="G5" s="642"/>
      <c r="H5" s="642"/>
      <c r="I5" s="642"/>
      <c r="J5" s="168"/>
      <c r="K5" s="642" t="s">
        <v>2</v>
      </c>
      <c r="L5" s="642"/>
      <c r="M5" s="642"/>
      <c r="N5" s="642"/>
      <c r="O5" s="642"/>
      <c r="P5" s="642"/>
      <c r="Q5" s="642"/>
      <c r="R5" s="642"/>
      <c r="S5" s="642"/>
    </row>
    <row r="6" spans="1:20" x14ac:dyDescent="0.3">
      <c r="A6" s="11"/>
      <c r="B6" s="11"/>
      <c r="C6" s="11"/>
      <c r="D6" s="11"/>
      <c r="E6" s="11"/>
      <c r="F6" s="11"/>
      <c r="G6" s="171"/>
      <c r="H6" s="483"/>
      <c r="I6" s="176"/>
      <c r="J6" s="168"/>
      <c r="K6" s="11"/>
      <c r="L6" s="11"/>
      <c r="M6" s="11"/>
      <c r="N6" s="11"/>
      <c r="O6" s="11"/>
      <c r="P6" s="11"/>
    </row>
    <row r="7" spans="1:20" ht="13.2" customHeight="1" x14ac:dyDescent="0.3">
      <c r="A7" s="365" t="s">
        <v>41</v>
      </c>
      <c r="B7" s="75"/>
      <c r="C7" s="75">
        <v>2006</v>
      </c>
      <c r="D7" s="75">
        <v>2009</v>
      </c>
      <c r="E7" s="75">
        <v>2011</v>
      </c>
      <c r="F7" s="75">
        <v>2013</v>
      </c>
      <c r="G7" s="75">
        <v>2015</v>
      </c>
      <c r="H7" s="75">
        <v>2017</v>
      </c>
      <c r="I7" s="226">
        <v>2020</v>
      </c>
      <c r="J7" s="168"/>
      <c r="K7" s="365" t="s">
        <v>41</v>
      </c>
      <c r="L7" s="75"/>
      <c r="M7" s="75">
        <v>2006</v>
      </c>
      <c r="N7" s="75">
        <v>2009</v>
      </c>
      <c r="O7" s="75">
        <v>2011</v>
      </c>
      <c r="P7" s="75">
        <v>2013</v>
      </c>
      <c r="Q7" s="75">
        <v>2015</v>
      </c>
      <c r="R7" s="75">
        <v>2017</v>
      </c>
      <c r="S7" s="226">
        <v>2020</v>
      </c>
    </row>
    <row r="8" spans="1:20" x14ac:dyDescent="0.3">
      <c r="A8" s="82"/>
      <c r="B8" s="322"/>
      <c r="C8" s="322"/>
      <c r="D8" s="322"/>
      <c r="E8" s="322"/>
      <c r="F8" s="322"/>
      <c r="G8" s="322"/>
      <c r="H8" s="483"/>
      <c r="I8" s="104"/>
      <c r="J8" s="168"/>
      <c r="K8" s="82"/>
      <c r="L8" s="322"/>
      <c r="M8" s="322"/>
      <c r="N8" s="322"/>
      <c r="O8" s="322"/>
      <c r="P8" s="322"/>
      <c r="Q8" s="322"/>
      <c r="R8" s="483"/>
      <c r="S8" s="3"/>
    </row>
    <row r="9" spans="1:20" x14ac:dyDescent="0.3">
      <c r="A9" s="105" t="s">
        <v>109</v>
      </c>
      <c r="B9" s="22" t="s">
        <v>88</v>
      </c>
      <c r="C9" s="465">
        <v>1.1644705525310917</v>
      </c>
      <c r="D9" s="465">
        <v>0.74933433852817388</v>
      </c>
      <c r="E9" s="465">
        <v>0.82694606957887051</v>
      </c>
      <c r="F9" s="465">
        <v>0.92466396651945892</v>
      </c>
      <c r="G9" s="465">
        <v>0.51364642949584427</v>
      </c>
      <c r="H9" s="465">
        <v>0.90099234078434742</v>
      </c>
      <c r="I9" s="601">
        <v>1.8067051608451044</v>
      </c>
      <c r="J9" s="59"/>
      <c r="K9" s="105" t="s">
        <v>109</v>
      </c>
      <c r="L9" s="22" t="s">
        <v>88</v>
      </c>
      <c r="M9" s="466">
        <v>5602</v>
      </c>
      <c r="N9" s="111">
        <v>3121</v>
      </c>
      <c r="O9" s="111">
        <v>2981</v>
      </c>
      <c r="P9" s="111">
        <v>1920</v>
      </c>
      <c r="Q9" s="376">
        <v>893</v>
      </c>
      <c r="R9" s="376">
        <v>1154</v>
      </c>
      <c r="S9" s="377">
        <f>+'43'!S9</f>
        <v>4634</v>
      </c>
    </row>
    <row r="10" spans="1:20" x14ac:dyDescent="0.3">
      <c r="A10" s="105"/>
      <c r="B10" s="22" t="s">
        <v>89</v>
      </c>
      <c r="C10" s="465">
        <v>0.26823001321836665</v>
      </c>
      <c r="D10" s="465">
        <v>0.12632849300587215</v>
      </c>
      <c r="E10" s="465">
        <v>0.13413369033557404</v>
      </c>
      <c r="F10" s="465">
        <v>0.14517920002287016</v>
      </c>
      <c r="G10" s="465">
        <v>0.17763202106396303</v>
      </c>
      <c r="H10" s="465">
        <v>0.14393895457897335</v>
      </c>
      <c r="I10" s="601">
        <v>0.19044670602286579</v>
      </c>
      <c r="J10" s="59"/>
      <c r="K10" s="105"/>
      <c r="L10" s="22" t="s">
        <v>89</v>
      </c>
      <c r="M10" s="466">
        <v>1300.4881684161821</v>
      </c>
      <c r="N10" s="111">
        <v>524.97755054042887</v>
      </c>
      <c r="O10" s="111">
        <v>475.1985088434281</v>
      </c>
      <c r="P10" s="111">
        <v>298.82720494074567</v>
      </c>
      <c r="Q10" s="376">
        <v>308.9759969102239</v>
      </c>
      <c r="R10" s="376">
        <v>179.74542281036418</v>
      </c>
      <c r="S10" s="377">
        <f>+'43'!S10</f>
        <v>482.27917226436386</v>
      </c>
      <c r="T10" s="23"/>
    </row>
    <row r="11" spans="1:20" ht="13.2" customHeight="1" x14ac:dyDescent="0.3">
      <c r="A11" s="105" t="s">
        <v>97</v>
      </c>
      <c r="B11" s="22" t="s">
        <v>88</v>
      </c>
      <c r="C11" s="465">
        <v>1.2719377563259104</v>
      </c>
      <c r="D11" s="465">
        <v>1.3426073761773625</v>
      </c>
      <c r="E11" s="465">
        <v>1.2494347861064183</v>
      </c>
      <c r="F11" s="465">
        <v>0.84182948618542408</v>
      </c>
      <c r="G11" s="465">
        <v>1.1791435391561933</v>
      </c>
      <c r="H11" s="465">
        <v>1.4849977748456054</v>
      </c>
      <c r="I11" s="601">
        <v>3.0262506384289383</v>
      </c>
      <c r="J11" s="59"/>
      <c r="K11" s="105" t="s">
        <v>97</v>
      </c>
      <c r="L11" s="22" t="s">
        <v>88</v>
      </c>
      <c r="M11" s="466">
        <v>6119</v>
      </c>
      <c r="N11" s="111">
        <v>5592</v>
      </c>
      <c r="O11" s="111">
        <v>4504</v>
      </c>
      <c r="P11" s="111">
        <v>1748</v>
      </c>
      <c r="Q11" s="376">
        <v>2050</v>
      </c>
      <c r="R11" s="376">
        <v>1902</v>
      </c>
      <c r="S11" s="377">
        <f>+'43'!S11</f>
        <v>7762</v>
      </c>
      <c r="T11" s="23"/>
    </row>
    <row r="12" spans="1:20" ht="13.2" customHeight="1" x14ac:dyDescent="0.3">
      <c r="A12" s="105"/>
      <c r="B12" s="22" t="s">
        <v>89</v>
      </c>
      <c r="C12" s="465">
        <v>0.19524545455451919</v>
      </c>
      <c r="D12" s="465">
        <v>0.22534292785630572</v>
      </c>
      <c r="E12" s="465">
        <v>0.12623608754271351</v>
      </c>
      <c r="F12" s="465">
        <v>0.1255727413232535</v>
      </c>
      <c r="G12" s="465">
        <v>0.23161332778945937</v>
      </c>
      <c r="H12" s="465">
        <v>0.21728640141676453</v>
      </c>
      <c r="I12" s="601">
        <v>0.27599597851583829</v>
      </c>
      <c r="J12" s="59"/>
      <c r="K12" s="105"/>
      <c r="L12" s="22" t="s">
        <v>89</v>
      </c>
      <c r="M12" s="466">
        <v>942.90907504887446</v>
      </c>
      <c r="N12" s="111">
        <v>942.05569797928501</v>
      </c>
      <c r="O12" s="111">
        <v>430.04944967604206</v>
      </c>
      <c r="P12" s="111">
        <v>257.73900991739993</v>
      </c>
      <c r="Q12" s="376">
        <v>401.59711758335436</v>
      </c>
      <c r="R12" s="376">
        <v>271.09185305499835</v>
      </c>
      <c r="S12" s="377">
        <f>+'43'!S12</f>
        <v>700.24614719873091</v>
      </c>
      <c r="T12" s="23"/>
    </row>
    <row r="13" spans="1:20" ht="13.2" customHeight="1" x14ac:dyDescent="0.3">
      <c r="A13" s="105" t="s">
        <v>98</v>
      </c>
      <c r="B13" s="22" t="s">
        <v>88</v>
      </c>
      <c r="C13" s="465">
        <v>0.93831133061859118</v>
      </c>
      <c r="D13" s="465">
        <v>0.77454424097785612</v>
      </c>
      <c r="E13" s="465">
        <v>0.79920551038467835</v>
      </c>
      <c r="F13" s="465">
        <v>0.7421391522950449</v>
      </c>
      <c r="G13" s="465">
        <v>1.3873630324120676</v>
      </c>
      <c r="H13" s="465">
        <v>2.0127887820988279</v>
      </c>
      <c r="I13" s="601">
        <v>3.4184701878053252</v>
      </c>
      <c r="J13" s="59"/>
      <c r="K13" s="105" t="s">
        <v>98</v>
      </c>
      <c r="L13" s="22" t="s">
        <v>88</v>
      </c>
      <c r="M13" s="466">
        <v>4514</v>
      </c>
      <c r="N13" s="111">
        <v>3226</v>
      </c>
      <c r="O13" s="111">
        <v>2881</v>
      </c>
      <c r="P13" s="111">
        <v>1541</v>
      </c>
      <c r="Q13" s="376">
        <v>2412</v>
      </c>
      <c r="R13" s="376">
        <v>2578</v>
      </c>
      <c r="S13" s="377">
        <f>+'43'!S13</f>
        <v>8768</v>
      </c>
      <c r="T13" s="23"/>
    </row>
    <row r="14" spans="1:20" ht="13.2" customHeight="1" x14ac:dyDescent="0.3">
      <c r="A14" s="105"/>
      <c r="B14" s="22" t="s">
        <v>89</v>
      </c>
      <c r="C14" s="465">
        <v>0.22530762811061861</v>
      </c>
      <c r="D14" s="465">
        <v>0.20206268080535111</v>
      </c>
      <c r="E14" s="465">
        <v>0.17803474831002947</v>
      </c>
      <c r="F14" s="465">
        <v>0.15545897140467879</v>
      </c>
      <c r="G14" s="465">
        <v>0.27795026370660841</v>
      </c>
      <c r="H14" s="465">
        <v>0.41441714304106442</v>
      </c>
      <c r="I14" s="601">
        <v>0.43915469749145014</v>
      </c>
      <c r="J14" s="59"/>
      <c r="K14" s="105"/>
      <c r="L14" s="22" t="s">
        <v>89</v>
      </c>
      <c r="M14" s="466">
        <v>1090.2104495199192</v>
      </c>
      <c r="N14" s="111">
        <v>844.74662883794144</v>
      </c>
      <c r="O14" s="111">
        <v>638.32002013128727</v>
      </c>
      <c r="P14" s="111">
        <v>321.96040129183586</v>
      </c>
      <c r="Q14" s="376">
        <v>483.24952997919019</v>
      </c>
      <c r="R14" s="376">
        <v>530.84234137627857</v>
      </c>
      <c r="S14" s="377">
        <f>+'43'!S14</f>
        <v>1142.9958111219939</v>
      </c>
      <c r="T14" s="23"/>
    </row>
    <row r="15" spans="1:20" x14ac:dyDescent="0.3">
      <c r="A15" s="105" t="s">
        <v>99</v>
      </c>
      <c r="B15" s="22" t="s">
        <v>88</v>
      </c>
      <c r="C15" s="465">
        <v>1.144515327068224</v>
      </c>
      <c r="D15" s="465">
        <v>1.5829417795309997</v>
      </c>
      <c r="E15" s="465">
        <v>1.0566378997067825</v>
      </c>
      <c r="F15" s="465">
        <v>0.64822796819541229</v>
      </c>
      <c r="G15" s="465">
        <v>0.66837306951194964</v>
      </c>
      <c r="H15" s="465">
        <v>1.4920245781966099</v>
      </c>
      <c r="I15" s="601">
        <v>1.5813543660741787</v>
      </c>
      <c r="J15" s="59"/>
      <c r="K15" s="105" t="s">
        <v>99</v>
      </c>
      <c r="L15" s="22" t="s">
        <v>88</v>
      </c>
      <c r="M15" s="466">
        <v>5506</v>
      </c>
      <c r="N15" s="111">
        <v>6593</v>
      </c>
      <c r="O15" s="111">
        <v>3809</v>
      </c>
      <c r="P15" s="111">
        <v>1346</v>
      </c>
      <c r="Q15" s="376">
        <v>1162</v>
      </c>
      <c r="R15" s="376">
        <v>1911</v>
      </c>
      <c r="S15" s="377">
        <f>+'43'!S15</f>
        <v>4056</v>
      </c>
      <c r="T15" s="23"/>
    </row>
    <row r="16" spans="1:20" x14ac:dyDescent="0.3">
      <c r="A16" s="105"/>
      <c r="B16" s="22" t="s">
        <v>89</v>
      </c>
      <c r="C16" s="465">
        <v>0.20202523013921159</v>
      </c>
      <c r="D16" s="465">
        <v>0.22215393570634406</v>
      </c>
      <c r="E16" s="465">
        <v>0.1398715427735979</v>
      </c>
      <c r="F16" s="465">
        <v>0.12177317798163616</v>
      </c>
      <c r="G16" s="465">
        <v>0.13468619359377423</v>
      </c>
      <c r="H16" s="465">
        <v>0.25681389841079288</v>
      </c>
      <c r="I16" s="601">
        <v>0.2158004434301215</v>
      </c>
      <c r="J16" s="59"/>
      <c r="K16" s="105"/>
      <c r="L16" s="22" t="s">
        <v>89</v>
      </c>
      <c r="M16" s="466">
        <v>976.53935018160041</v>
      </c>
      <c r="N16" s="111">
        <v>927.01555182927393</v>
      </c>
      <c r="O16" s="111">
        <v>490.07034500728111</v>
      </c>
      <c r="P16" s="111">
        <v>251.33074558867827</v>
      </c>
      <c r="Q16" s="376">
        <v>232.49348577014652</v>
      </c>
      <c r="R16" s="376">
        <v>324.23669337897792</v>
      </c>
      <c r="S16" s="377">
        <f>+'43'!S16</f>
        <v>552.23720317579887</v>
      </c>
      <c r="T16" s="23"/>
    </row>
    <row r="17" spans="1:20" x14ac:dyDescent="0.3">
      <c r="A17" s="105" t="s">
        <v>100</v>
      </c>
      <c r="B17" s="22" t="s">
        <v>88</v>
      </c>
      <c r="C17" s="465">
        <v>5.1638303223808251</v>
      </c>
      <c r="D17" s="465">
        <v>5.0957616151624352</v>
      </c>
      <c r="E17" s="465">
        <v>5.4304918678550722</v>
      </c>
      <c r="F17" s="465">
        <v>4.4725803422219865</v>
      </c>
      <c r="G17" s="465">
        <v>4.5975094187685137</v>
      </c>
      <c r="H17" s="465">
        <v>4.6314441642398165</v>
      </c>
      <c r="I17" s="601">
        <v>4.1744480270109046</v>
      </c>
      <c r="J17" s="59"/>
      <c r="K17" s="105" t="s">
        <v>100</v>
      </c>
      <c r="L17" s="22" t="s">
        <v>88</v>
      </c>
      <c r="M17" s="466">
        <v>24842</v>
      </c>
      <c r="N17" s="111">
        <v>21224</v>
      </c>
      <c r="O17" s="111">
        <v>19576</v>
      </c>
      <c r="P17" s="111">
        <v>9287</v>
      </c>
      <c r="Q17" s="376">
        <v>7993</v>
      </c>
      <c r="R17" s="376">
        <v>5932</v>
      </c>
      <c r="S17" s="377">
        <f>+'43'!S17</f>
        <v>10707</v>
      </c>
      <c r="T17" s="23"/>
    </row>
    <row r="18" spans="1:20" x14ac:dyDescent="0.3">
      <c r="A18" s="105"/>
      <c r="B18" s="22" t="s">
        <v>89</v>
      </c>
      <c r="C18" s="465">
        <v>0.43772983239218893</v>
      </c>
      <c r="D18" s="465">
        <v>0.45926953066799209</v>
      </c>
      <c r="E18" s="465">
        <v>0.63251984753588764</v>
      </c>
      <c r="F18" s="465">
        <v>0.59412939919372876</v>
      </c>
      <c r="G18" s="465">
        <v>0.48427395854102734</v>
      </c>
      <c r="H18" s="465">
        <v>0.6627853021972353</v>
      </c>
      <c r="I18" s="601">
        <v>0.43443938678617255</v>
      </c>
      <c r="J18" s="59"/>
      <c r="K18" s="105"/>
      <c r="L18" s="22" t="s">
        <v>89</v>
      </c>
      <c r="M18" s="466">
        <v>2157.5440704866155</v>
      </c>
      <c r="N18" s="111">
        <v>1948.7222050717444</v>
      </c>
      <c r="O18" s="111">
        <v>2294.6376728763844</v>
      </c>
      <c r="P18" s="111">
        <v>1260.355302638462</v>
      </c>
      <c r="Q18" s="376">
        <v>838.14793459942337</v>
      </c>
      <c r="R18" s="376">
        <v>853.4250835662574</v>
      </c>
      <c r="S18" s="377">
        <f>+'43'!S18</f>
        <v>1127.2790401813716</v>
      </c>
      <c r="T18" s="23"/>
    </row>
    <row r="19" spans="1:20" x14ac:dyDescent="0.3">
      <c r="A19" s="105" t="s">
        <v>101</v>
      </c>
      <c r="B19" s="22" t="s">
        <v>88</v>
      </c>
      <c r="C19" s="465">
        <v>10.231418255289695</v>
      </c>
      <c r="D19" s="465">
        <v>9.5824039682787401</v>
      </c>
      <c r="E19" s="465">
        <v>11.588896008965749</v>
      </c>
      <c r="F19" s="465">
        <v>10.623040507024074</v>
      </c>
      <c r="G19" s="465">
        <v>9.7126916108251127</v>
      </c>
      <c r="H19" s="465">
        <v>7.6420390221812751</v>
      </c>
      <c r="I19" s="601">
        <v>11.594259402937359</v>
      </c>
      <c r="J19" s="59"/>
      <c r="K19" s="105" t="s">
        <v>101</v>
      </c>
      <c r="L19" s="22" t="s">
        <v>88</v>
      </c>
      <c r="M19" s="466">
        <v>49221</v>
      </c>
      <c r="N19" s="111">
        <v>39911</v>
      </c>
      <c r="O19" s="111">
        <v>41776</v>
      </c>
      <c r="P19" s="111">
        <v>22058</v>
      </c>
      <c r="Q19" s="376">
        <v>16886</v>
      </c>
      <c r="R19" s="376">
        <v>9788</v>
      </c>
      <c r="S19" s="377">
        <f>+'43'!S19</f>
        <v>29738</v>
      </c>
      <c r="T19" s="23"/>
    </row>
    <row r="20" spans="1:20" x14ac:dyDescent="0.3">
      <c r="A20" s="105"/>
      <c r="B20" s="22" t="s">
        <v>89</v>
      </c>
      <c r="C20" s="465">
        <v>0.66869164962628014</v>
      </c>
      <c r="D20" s="465">
        <v>0.77187986020828503</v>
      </c>
      <c r="E20" s="465">
        <v>1.1154564648358105</v>
      </c>
      <c r="F20" s="465">
        <v>0.85175989342524494</v>
      </c>
      <c r="G20" s="465">
        <v>0.96786065985661096</v>
      </c>
      <c r="H20" s="465">
        <v>0.95421847305830665</v>
      </c>
      <c r="I20" s="601">
        <v>0.8278247480373826</v>
      </c>
      <c r="J20" s="59"/>
      <c r="K20" s="105"/>
      <c r="L20" s="22" t="s">
        <v>89</v>
      </c>
      <c r="M20" s="466">
        <v>3424.4117222043337</v>
      </c>
      <c r="N20" s="111">
        <v>3420.318909372887</v>
      </c>
      <c r="O20" s="111">
        <v>4248.5651125848381</v>
      </c>
      <c r="P20" s="111">
        <v>1852.2449256635757</v>
      </c>
      <c r="Q20" s="376">
        <v>1766.6270557740138</v>
      </c>
      <c r="R20" s="376">
        <v>1253.4431784438023</v>
      </c>
      <c r="S20" s="377">
        <f>+'43'!S20</f>
        <v>2257.4876816503943</v>
      </c>
    </row>
    <row r="21" spans="1:20" x14ac:dyDescent="0.3">
      <c r="A21" s="105" t="s">
        <v>50</v>
      </c>
      <c r="B21" s="22" t="s">
        <v>88</v>
      </c>
      <c r="C21" s="465">
        <v>23.325579896773281</v>
      </c>
      <c r="D21" s="465">
        <v>24.110270514258001</v>
      </c>
      <c r="E21" s="465">
        <v>26.55908877811159</v>
      </c>
      <c r="F21" s="465">
        <v>23.008240104409971</v>
      </c>
      <c r="G21" s="465">
        <v>23.979178050674413</v>
      </c>
      <c r="H21" s="465">
        <v>26.744013553922908</v>
      </c>
      <c r="I21" s="601">
        <v>34.874789952005742</v>
      </c>
      <c r="J21" s="59"/>
      <c r="K21" s="105" t="s">
        <v>50</v>
      </c>
      <c r="L21" s="22" t="s">
        <v>88</v>
      </c>
      <c r="M21" s="466">
        <v>112214</v>
      </c>
      <c r="N21" s="111">
        <v>100420</v>
      </c>
      <c r="O21" s="111">
        <v>95741</v>
      </c>
      <c r="P21" s="111">
        <v>47775</v>
      </c>
      <c r="Q21" s="376">
        <v>41689</v>
      </c>
      <c r="R21" s="376">
        <v>34254</v>
      </c>
      <c r="S21" s="377">
        <f>+'43'!S21</f>
        <v>89450</v>
      </c>
      <c r="T21" s="23"/>
    </row>
    <row r="22" spans="1:20" x14ac:dyDescent="0.3">
      <c r="A22" s="105"/>
      <c r="B22" s="22" t="s">
        <v>89</v>
      </c>
      <c r="C22" s="465">
        <v>1.1055571179120074</v>
      </c>
      <c r="D22" s="465">
        <v>1.0330954113047324</v>
      </c>
      <c r="E22" s="465">
        <v>2.0678740613228013</v>
      </c>
      <c r="F22" s="465">
        <v>1.595577374977063</v>
      </c>
      <c r="G22" s="465">
        <v>1.9851241587076272</v>
      </c>
      <c r="H22" s="465">
        <v>2.2001078239687875</v>
      </c>
      <c r="I22" s="601">
        <v>1.323272901602474</v>
      </c>
      <c r="J22" s="59"/>
      <c r="K22" s="105"/>
      <c r="L22" s="22" t="s">
        <v>89</v>
      </c>
      <c r="M22" s="466">
        <v>6562.8155168197381</v>
      </c>
      <c r="N22" s="111">
        <v>5000.9540797882819</v>
      </c>
      <c r="O22" s="111">
        <v>9629.9466455063575</v>
      </c>
      <c r="P22" s="111">
        <v>4078.0507220539898</v>
      </c>
      <c r="Q22" s="376">
        <v>4379.3241092614826</v>
      </c>
      <c r="R22" s="376">
        <v>3576.0021603238756</v>
      </c>
      <c r="S22" s="377">
        <f>+'43'!S22</f>
        <v>4507.802240490103</v>
      </c>
      <c r="T22" s="23"/>
    </row>
    <row r="23" spans="1:20" x14ac:dyDescent="0.3">
      <c r="A23" s="105" t="s">
        <v>102</v>
      </c>
      <c r="B23" s="22" t="s">
        <v>88</v>
      </c>
      <c r="C23" s="465">
        <v>5.1781731406822606</v>
      </c>
      <c r="D23" s="465">
        <v>4.5190550848373245</v>
      </c>
      <c r="E23" s="465">
        <v>3.9635710976661866</v>
      </c>
      <c r="F23" s="465">
        <v>5.5527997572757091</v>
      </c>
      <c r="G23" s="465">
        <v>5.7524948951712629</v>
      </c>
      <c r="H23" s="465">
        <v>4.6618936454275026</v>
      </c>
      <c r="I23" s="601">
        <v>5.1050922261773408</v>
      </c>
      <c r="J23" s="59"/>
      <c r="K23" s="105" t="s">
        <v>102</v>
      </c>
      <c r="L23" s="22" t="s">
        <v>88</v>
      </c>
      <c r="M23" s="466">
        <v>24911</v>
      </c>
      <c r="N23" s="111">
        <v>18822</v>
      </c>
      <c r="O23" s="111">
        <v>14288</v>
      </c>
      <c r="P23" s="111">
        <v>11530</v>
      </c>
      <c r="Q23" s="376">
        <v>10001</v>
      </c>
      <c r="R23" s="376">
        <v>5971</v>
      </c>
      <c r="S23" s="377">
        <f>+'43'!S23</f>
        <v>13094</v>
      </c>
      <c r="T23" s="23"/>
    </row>
    <row r="24" spans="1:20" x14ac:dyDescent="0.3">
      <c r="A24" s="105"/>
      <c r="B24" s="22" t="s">
        <v>89</v>
      </c>
      <c r="C24" s="465">
        <v>0.30075411459647577</v>
      </c>
      <c r="D24" s="465">
        <v>0.37062851759781407</v>
      </c>
      <c r="E24" s="465">
        <v>0.41391319756120382</v>
      </c>
      <c r="F24" s="465">
        <v>0.53355250252995179</v>
      </c>
      <c r="G24" s="465">
        <v>0.68649420235044434</v>
      </c>
      <c r="H24" s="465">
        <v>0.56227877602692578</v>
      </c>
      <c r="I24" s="601">
        <v>0.4520564296858034</v>
      </c>
      <c r="J24" s="59"/>
      <c r="K24" s="105"/>
      <c r="L24" s="22" t="s">
        <v>89</v>
      </c>
      <c r="M24" s="466">
        <v>1429.4564047878082</v>
      </c>
      <c r="N24" s="111">
        <v>1550.7388318584469</v>
      </c>
      <c r="O24" s="111">
        <v>1457.9223806323564</v>
      </c>
      <c r="P24" s="111">
        <v>1117.9335211832702</v>
      </c>
      <c r="Q24" s="376">
        <v>1218.2426005639911</v>
      </c>
      <c r="R24" s="376">
        <v>710.7729411795608</v>
      </c>
      <c r="S24" s="377">
        <f>+'43'!S24</f>
        <v>1170.0594002015455</v>
      </c>
      <c r="T24" s="23"/>
    </row>
    <row r="25" spans="1:20" x14ac:dyDescent="0.3">
      <c r="A25" s="105" t="s">
        <v>103</v>
      </c>
      <c r="B25" s="22" t="s">
        <v>88</v>
      </c>
      <c r="C25" s="465">
        <v>10.56920201963511</v>
      </c>
      <c r="D25" s="465">
        <v>10.249626053113662</v>
      </c>
      <c r="E25" s="465">
        <v>9.0525766818407529</v>
      </c>
      <c r="F25" s="465">
        <v>8.4457458233602871</v>
      </c>
      <c r="G25" s="465">
        <v>8.8148169451554459</v>
      </c>
      <c r="H25" s="465">
        <v>8.0620857113857642</v>
      </c>
      <c r="I25" s="601">
        <v>6.4790302897980032</v>
      </c>
      <c r="J25" s="59"/>
      <c r="K25" s="105" t="s">
        <v>103</v>
      </c>
      <c r="L25" s="22" t="s">
        <v>88</v>
      </c>
      <c r="M25" s="466">
        <v>50846</v>
      </c>
      <c r="N25" s="111">
        <v>42690</v>
      </c>
      <c r="O25" s="111">
        <v>32633</v>
      </c>
      <c r="P25" s="111">
        <v>17537</v>
      </c>
      <c r="Q25" s="376">
        <v>15325</v>
      </c>
      <c r="R25" s="376">
        <v>10326</v>
      </c>
      <c r="S25" s="377">
        <f>+'43'!S25</f>
        <v>16618</v>
      </c>
      <c r="T25" s="23"/>
    </row>
    <row r="26" spans="1:20" x14ac:dyDescent="0.3">
      <c r="A26" s="105"/>
      <c r="B26" s="22" t="s">
        <v>89</v>
      </c>
      <c r="C26" s="465">
        <v>0.5207878127788772</v>
      </c>
      <c r="D26" s="465">
        <v>0.76226818852295064</v>
      </c>
      <c r="E26" s="465">
        <v>0.67283348618093464</v>
      </c>
      <c r="F26" s="465">
        <v>0.81391968976401785</v>
      </c>
      <c r="G26" s="465">
        <v>0.73546085715237652</v>
      </c>
      <c r="H26" s="465">
        <v>0.88970954600960539</v>
      </c>
      <c r="I26" s="601">
        <v>0.72214214637849561</v>
      </c>
      <c r="J26" s="59"/>
      <c r="K26" s="105"/>
      <c r="L26" s="22" t="s">
        <v>89</v>
      </c>
      <c r="M26" s="466">
        <v>2564.5916086644806</v>
      </c>
      <c r="N26" s="111">
        <v>3378.4386626989467</v>
      </c>
      <c r="O26" s="111">
        <v>2338.4091539823758</v>
      </c>
      <c r="P26" s="111">
        <v>1764.2834855714989</v>
      </c>
      <c r="Q26" s="376">
        <v>1291.5733581658494</v>
      </c>
      <c r="R26" s="376">
        <v>1154.2518002383954</v>
      </c>
      <c r="S26" s="377">
        <f>+'43'!S26</f>
        <v>1930.9061534062273</v>
      </c>
      <c r="T26" s="23"/>
    </row>
    <row r="27" spans="1:20" x14ac:dyDescent="0.3">
      <c r="A27" s="105" t="s">
        <v>111</v>
      </c>
      <c r="B27" s="22" t="s">
        <v>88</v>
      </c>
      <c r="C27" s="465" t="s">
        <v>165</v>
      </c>
      <c r="D27" s="465" t="s">
        <v>165</v>
      </c>
      <c r="E27" s="465" t="s">
        <v>165</v>
      </c>
      <c r="F27" s="465" t="s">
        <v>165</v>
      </c>
      <c r="G27" s="465" t="s">
        <v>165</v>
      </c>
      <c r="H27" s="465">
        <v>5.1483045885025884</v>
      </c>
      <c r="I27" s="601">
        <v>3.3755833583506507</v>
      </c>
      <c r="J27" s="59"/>
      <c r="K27" s="105" t="s">
        <v>111</v>
      </c>
      <c r="L27" s="22" t="s">
        <v>88</v>
      </c>
      <c r="M27" s="465" t="s">
        <v>165</v>
      </c>
      <c r="N27" s="465" t="s">
        <v>165</v>
      </c>
      <c r="O27" s="465" t="s">
        <v>165</v>
      </c>
      <c r="P27" s="465" t="s">
        <v>165</v>
      </c>
      <c r="Q27" s="465" t="s">
        <v>165</v>
      </c>
      <c r="R27" s="465">
        <v>6594</v>
      </c>
      <c r="S27" s="377">
        <f>+'43'!S27</f>
        <v>8658</v>
      </c>
      <c r="T27" s="23"/>
    </row>
    <row r="28" spans="1:20" x14ac:dyDescent="0.3">
      <c r="A28" s="105"/>
      <c r="B28" s="22" t="s">
        <v>89</v>
      </c>
      <c r="C28" s="294"/>
      <c r="D28" s="465"/>
      <c r="E28" s="465"/>
      <c r="F28" s="465"/>
      <c r="G28" s="465"/>
      <c r="H28" s="465">
        <v>0.52556813818750958</v>
      </c>
      <c r="I28" s="601">
        <v>0.46022766660030656</v>
      </c>
      <c r="J28" s="59"/>
      <c r="K28" s="105"/>
      <c r="L28" s="22" t="s">
        <v>89</v>
      </c>
      <c r="M28" s="466"/>
      <c r="N28" s="111"/>
      <c r="O28" s="111"/>
      <c r="P28" s="111"/>
      <c r="Q28" s="376"/>
      <c r="R28" s="376">
        <v>650.24800396976741</v>
      </c>
      <c r="S28" s="377">
        <f>+'43'!S28</f>
        <v>1200.1366985631662</v>
      </c>
      <c r="T28" s="23"/>
    </row>
    <row r="29" spans="1:20" x14ac:dyDescent="0.3">
      <c r="A29" s="105" t="s">
        <v>104</v>
      </c>
      <c r="B29" s="22" t="s">
        <v>88</v>
      </c>
      <c r="C29" s="465">
        <v>19.586469525668448</v>
      </c>
      <c r="D29" s="465">
        <v>18.480058967162304</v>
      </c>
      <c r="E29" s="465">
        <v>16.84018386442634</v>
      </c>
      <c r="F29" s="465">
        <v>21.006246297732165</v>
      </c>
      <c r="G29" s="465">
        <v>20.29449828880389</v>
      </c>
      <c r="H29" s="465">
        <v>15.994565938741889</v>
      </c>
      <c r="I29" s="601">
        <v>10.092830491755981</v>
      </c>
      <c r="J29" s="59"/>
      <c r="K29" s="105" t="s">
        <v>104</v>
      </c>
      <c r="L29" s="22" t="s">
        <v>88</v>
      </c>
      <c r="M29" s="466">
        <v>94226</v>
      </c>
      <c r="N29" s="111">
        <v>76970</v>
      </c>
      <c r="O29" s="111">
        <v>60706</v>
      </c>
      <c r="P29" s="111">
        <v>43618</v>
      </c>
      <c r="Q29" s="376">
        <v>35283</v>
      </c>
      <c r="R29" s="376">
        <v>20486</v>
      </c>
      <c r="S29" s="377">
        <f>+'43'!S29</f>
        <v>25887</v>
      </c>
      <c r="T29" s="23"/>
    </row>
    <row r="30" spans="1:20" x14ac:dyDescent="0.3">
      <c r="A30" s="105"/>
      <c r="B30" s="22" t="s">
        <v>89</v>
      </c>
      <c r="C30" s="465">
        <v>0.71286073681476914</v>
      </c>
      <c r="D30" s="465">
        <v>0.84480639224539733</v>
      </c>
      <c r="E30" s="465">
        <v>0.9969444347839872</v>
      </c>
      <c r="F30" s="465">
        <v>1.0629529092351531</v>
      </c>
      <c r="G30" s="465">
        <v>1.0718085782503213</v>
      </c>
      <c r="H30" s="465">
        <v>1.8323974310383728</v>
      </c>
      <c r="I30" s="601">
        <v>0.74197619260513159</v>
      </c>
      <c r="J30" s="59"/>
      <c r="K30" s="105"/>
      <c r="L30" s="22" t="s">
        <v>89</v>
      </c>
      <c r="M30" s="466">
        <v>3630.432028247867</v>
      </c>
      <c r="N30" s="111">
        <v>3801.7840819481762</v>
      </c>
      <c r="O30" s="111">
        <v>3484.9700686724245</v>
      </c>
      <c r="P30" s="111">
        <v>2351.0758797103867</v>
      </c>
      <c r="Q30" s="376">
        <v>1875.4273328916283</v>
      </c>
      <c r="R30" s="376">
        <v>2655.3594295192152</v>
      </c>
      <c r="S30" s="377">
        <f>+'43'!S30</f>
        <v>1993.4722967230311</v>
      </c>
      <c r="T30" s="23"/>
    </row>
    <row r="31" spans="1:20" x14ac:dyDescent="0.3">
      <c r="A31" s="105" t="s">
        <v>105</v>
      </c>
      <c r="B31" s="22" t="s">
        <v>88</v>
      </c>
      <c r="C31" s="465">
        <v>11.777324627866225</v>
      </c>
      <c r="D31" s="465">
        <v>13.972048220541028</v>
      </c>
      <c r="E31" s="465">
        <v>13.017534807466649</v>
      </c>
      <c r="F31" s="465">
        <v>12.955890639222126</v>
      </c>
      <c r="G31" s="465">
        <v>12.540335336918695</v>
      </c>
      <c r="H31" s="465">
        <v>10.536301246867216</v>
      </c>
      <c r="I31" s="601">
        <v>6.9772972720077666</v>
      </c>
      <c r="J31" s="59"/>
      <c r="K31" s="105" t="s">
        <v>105</v>
      </c>
      <c r="L31" s="22" t="s">
        <v>88</v>
      </c>
      <c r="M31" s="466">
        <v>56658</v>
      </c>
      <c r="N31" s="111">
        <v>58194</v>
      </c>
      <c r="O31" s="111">
        <v>46926</v>
      </c>
      <c r="P31" s="111">
        <v>26902</v>
      </c>
      <c r="Q31" s="376">
        <v>21802</v>
      </c>
      <c r="R31" s="376">
        <v>13495</v>
      </c>
      <c r="S31" s="377">
        <f>+'43'!S31</f>
        <v>17896</v>
      </c>
    </row>
    <row r="32" spans="1:20" x14ac:dyDescent="0.3">
      <c r="A32" s="105"/>
      <c r="B32" s="22" t="s">
        <v>89</v>
      </c>
      <c r="C32" s="465">
        <v>0.4672685084632624</v>
      </c>
      <c r="D32" s="465">
        <v>0.80266559306530916</v>
      </c>
      <c r="E32" s="465">
        <v>1.3823947247823063</v>
      </c>
      <c r="F32" s="465">
        <v>0.8848887407931072</v>
      </c>
      <c r="G32" s="465">
        <v>0.78468287453741814</v>
      </c>
      <c r="H32" s="465">
        <v>0.9202809892489302</v>
      </c>
      <c r="I32" s="601">
        <v>0.54421635501327048</v>
      </c>
      <c r="J32" s="59"/>
      <c r="K32" s="105"/>
      <c r="L32" s="22" t="s">
        <v>89</v>
      </c>
      <c r="M32" s="466">
        <v>2199.8747776768232</v>
      </c>
      <c r="N32" s="111">
        <v>3594.0580043602163</v>
      </c>
      <c r="O32" s="111">
        <v>5444.9391887174615</v>
      </c>
      <c r="P32" s="111">
        <v>1923.8853660203617</v>
      </c>
      <c r="Q32" s="376">
        <v>1333.9629263547354</v>
      </c>
      <c r="R32" s="376">
        <v>1169.7836908306308</v>
      </c>
      <c r="S32" s="377">
        <f>+'43'!S32</f>
        <v>1419.3220296358129</v>
      </c>
      <c r="T32" s="23"/>
    </row>
    <row r="33" spans="1:20" x14ac:dyDescent="0.3">
      <c r="A33" s="105" t="s">
        <v>108</v>
      </c>
      <c r="B33" s="22" t="s">
        <v>88</v>
      </c>
      <c r="C33" s="465">
        <v>3.8191391398882093</v>
      </c>
      <c r="D33" s="465">
        <v>3.6335872730808663</v>
      </c>
      <c r="E33" s="465">
        <v>3.1868354402288044</v>
      </c>
      <c r="F33" s="465">
        <v>3.8132756702609765</v>
      </c>
      <c r="G33" s="465">
        <v>2.7793276005866958</v>
      </c>
      <c r="H33" s="465">
        <v>2.7303034798291708</v>
      </c>
      <c r="I33" s="601">
        <v>2.4117993364237842</v>
      </c>
      <c r="J33" s="59"/>
      <c r="K33" s="105" t="s">
        <v>108</v>
      </c>
      <c r="L33" s="22" t="s">
        <v>88</v>
      </c>
      <c r="M33" s="466">
        <v>18373</v>
      </c>
      <c r="N33" s="111">
        <v>15134</v>
      </c>
      <c r="O33" s="111">
        <v>11488</v>
      </c>
      <c r="P33" s="111">
        <v>7918</v>
      </c>
      <c r="Q33" s="376">
        <v>4832</v>
      </c>
      <c r="R33" s="376">
        <v>3497</v>
      </c>
      <c r="S33" s="377">
        <f>+'43'!S33</f>
        <v>6186</v>
      </c>
      <c r="T33" s="23"/>
    </row>
    <row r="34" spans="1:20" x14ac:dyDescent="0.3">
      <c r="A34" s="105"/>
      <c r="B34" s="22" t="s">
        <v>89</v>
      </c>
      <c r="C34" s="465">
        <v>0.37143883242542602</v>
      </c>
      <c r="D34" s="465">
        <v>0.57027114749224395</v>
      </c>
      <c r="E34" s="465">
        <v>0.30847157789792884</v>
      </c>
      <c r="F34" s="465">
        <v>0.3359196200188086</v>
      </c>
      <c r="G34" s="465">
        <v>0.33815825014347767</v>
      </c>
      <c r="H34" s="465">
        <v>0.4085537666703663</v>
      </c>
      <c r="I34" s="601">
        <v>0.28939312248648974</v>
      </c>
      <c r="J34" s="59"/>
      <c r="K34" s="105"/>
      <c r="L34" s="22" t="s">
        <v>89</v>
      </c>
      <c r="M34" s="466">
        <v>1817.4116179979576</v>
      </c>
      <c r="N34" s="111">
        <v>2438.7230619889833</v>
      </c>
      <c r="O34" s="111">
        <v>1065.2522188630558</v>
      </c>
      <c r="P34" s="111">
        <v>683.55939350172378</v>
      </c>
      <c r="Q34" s="376">
        <v>581.82311172153811</v>
      </c>
      <c r="R34" s="376">
        <v>517.36639355990758</v>
      </c>
      <c r="S34" s="377">
        <f>+'43'!S34</f>
        <v>742.88480488790003</v>
      </c>
      <c r="T34" s="23"/>
    </row>
    <row r="35" spans="1:20" x14ac:dyDescent="0.3">
      <c r="A35" s="105" t="s">
        <v>106</v>
      </c>
      <c r="B35" s="22" t="s">
        <v>88</v>
      </c>
      <c r="C35" s="465">
        <v>4.9794523537812028</v>
      </c>
      <c r="D35" s="465">
        <v>4.9865187045471462</v>
      </c>
      <c r="E35" s="465">
        <v>5.928434905390823</v>
      </c>
      <c r="F35" s="465">
        <v>6.1822454886511942</v>
      </c>
      <c r="G35" s="465">
        <v>7.0869402663138823</v>
      </c>
      <c r="H35" s="465">
        <v>7.4445077724252613</v>
      </c>
      <c r="I35" s="601">
        <v>4.2075878497713353</v>
      </c>
      <c r="J35" s="59"/>
      <c r="K35" s="105" t="s">
        <v>106</v>
      </c>
      <c r="L35" s="22" t="s">
        <v>88</v>
      </c>
      <c r="M35" s="466">
        <v>23955</v>
      </c>
      <c r="N35" s="111">
        <v>20769</v>
      </c>
      <c r="O35" s="111">
        <v>21371</v>
      </c>
      <c r="P35" s="111">
        <v>12837</v>
      </c>
      <c r="Q35" s="376">
        <v>12321</v>
      </c>
      <c r="R35" s="376">
        <v>9535</v>
      </c>
      <c r="S35" s="377">
        <f>+'43'!S35</f>
        <v>10792</v>
      </c>
      <c r="T35" s="23"/>
    </row>
    <row r="36" spans="1:20" x14ac:dyDescent="0.3">
      <c r="A36" s="105"/>
      <c r="B36" s="22" t="s">
        <v>89</v>
      </c>
      <c r="C36" s="465">
        <v>0.35963729863740984</v>
      </c>
      <c r="D36" s="465">
        <v>0.50652875707264811</v>
      </c>
      <c r="E36" s="465">
        <v>0.54766272791966264</v>
      </c>
      <c r="F36" s="465">
        <v>0.58288237189526715</v>
      </c>
      <c r="G36" s="465">
        <v>0.6272307045260489</v>
      </c>
      <c r="H36" s="465">
        <v>0.88283396757345267</v>
      </c>
      <c r="I36" s="601">
        <v>0.53860572784008753</v>
      </c>
      <c r="J36" s="59"/>
      <c r="K36" s="105"/>
      <c r="L36" s="22" t="s">
        <v>89</v>
      </c>
      <c r="M36" s="466">
        <v>1748.0560325316326</v>
      </c>
      <c r="N36" s="111">
        <v>2163.2188715225075</v>
      </c>
      <c r="O36" s="111">
        <v>1933.4973453926755</v>
      </c>
      <c r="P36" s="111">
        <v>1227.5410248446965</v>
      </c>
      <c r="Q36" s="376">
        <v>1090.4421586186977</v>
      </c>
      <c r="R36" s="376">
        <v>1149.2702635392</v>
      </c>
      <c r="S36" s="377">
        <f>+'43'!S36</f>
        <v>1413.6512771307264</v>
      </c>
      <c r="T36" s="23"/>
    </row>
    <row r="37" spans="1:20" x14ac:dyDescent="0.3">
      <c r="A37" s="105" t="s">
        <v>107</v>
      </c>
      <c r="B37" s="22" t="s">
        <v>88</v>
      </c>
      <c r="C37" s="465">
        <v>0.43194748449832354</v>
      </c>
      <c r="D37" s="465">
        <v>0.48979239045096912</v>
      </c>
      <c r="E37" s="465">
        <v>0.27490894161444507</v>
      </c>
      <c r="F37" s="465">
        <v>0.26198812384718001</v>
      </c>
      <c r="G37" s="465">
        <v>0.29047194501164764</v>
      </c>
      <c r="H37" s="465">
        <v>0.25608794434771748</v>
      </c>
      <c r="I37" s="601">
        <v>0.37311541625566791</v>
      </c>
      <c r="J37" s="59"/>
      <c r="K37" s="105" t="s">
        <v>107</v>
      </c>
      <c r="L37" s="22" t="s">
        <v>88</v>
      </c>
      <c r="M37" s="466">
        <v>2078</v>
      </c>
      <c r="N37" s="111">
        <v>2040</v>
      </c>
      <c r="O37" s="111">
        <v>991</v>
      </c>
      <c r="P37" s="111">
        <v>544</v>
      </c>
      <c r="Q37" s="376">
        <v>505</v>
      </c>
      <c r="R37" s="376">
        <v>328</v>
      </c>
      <c r="S37" s="377">
        <f>+'43'!S37</f>
        <v>957</v>
      </c>
      <c r="T37" s="23"/>
    </row>
    <row r="38" spans="1:20" x14ac:dyDescent="0.3">
      <c r="A38" s="105"/>
      <c r="B38" s="22" t="s">
        <v>89</v>
      </c>
      <c r="C38" s="465">
        <v>7.8850758523131267E-2</v>
      </c>
      <c r="D38" s="465">
        <v>0.13121801471479183</v>
      </c>
      <c r="E38" s="465">
        <v>3.4569952000007502E-2</v>
      </c>
      <c r="F38" s="465">
        <v>5.3959960370094373E-2</v>
      </c>
      <c r="G38" s="465">
        <v>8.2303426892925705E-2</v>
      </c>
      <c r="H38" s="465">
        <v>6.2499121654958009E-2</v>
      </c>
      <c r="I38" s="601">
        <v>7.5836479899790699E-2</v>
      </c>
      <c r="J38" s="59"/>
      <c r="K38" s="105"/>
      <c r="L38" s="22" t="s">
        <v>89</v>
      </c>
      <c r="M38" s="466">
        <v>378.56395320561978</v>
      </c>
      <c r="N38" s="111">
        <v>547.10815070827505</v>
      </c>
      <c r="O38" s="111">
        <v>119.63749478625068</v>
      </c>
      <c r="P38" s="111">
        <v>111.17311026614065</v>
      </c>
      <c r="Q38" s="376">
        <v>142.50999964914743</v>
      </c>
      <c r="R38" s="376">
        <v>79.102766190871094</v>
      </c>
      <c r="S38" s="377">
        <f>+'43'!S38</f>
        <v>193.64886154828633</v>
      </c>
      <c r="T38" s="23"/>
    </row>
    <row r="39" spans="1:20" x14ac:dyDescent="0.3">
      <c r="A39" s="105" t="s">
        <v>96</v>
      </c>
      <c r="B39" s="22" t="s">
        <v>88</v>
      </c>
      <c r="C39" s="465">
        <v>0.41822826699260196</v>
      </c>
      <c r="D39" s="465">
        <v>0.43144947335313316</v>
      </c>
      <c r="E39" s="465">
        <v>0.22525334065684097</v>
      </c>
      <c r="F39" s="465">
        <v>0.52108667279898668</v>
      </c>
      <c r="G39" s="465">
        <v>0.40320957119438611</v>
      </c>
      <c r="H39" s="465">
        <v>0.25764945620349622</v>
      </c>
      <c r="I39" s="601">
        <v>0.50138602435192159</v>
      </c>
      <c r="J39" s="59"/>
      <c r="K39" s="105" t="s">
        <v>96</v>
      </c>
      <c r="L39" s="22" t="s">
        <v>88</v>
      </c>
      <c r="M39" s="466">
        <v>2012</v>
      </c>
      <c r="N39" s="111">
        <v>1797</v>
      </c>
      <c r="O39" s="111">
        <v>812</v>
      </c>
      <c r="P39" s="111">
        <v>1082</v>
      </c>
      <c r="Q39" s="376">
        <v>701</v>
      </c>
      <c r="R39" s="376">
        <v>330</v>
      </c>
      <c r="S39" s="377">
        <f>+'43'!S39</f>
        <v>1286</v>
      </c>
      <c r="T39" s="23"/>
    </row>
    <row r="40" spans="1:20" x14ac:dyDescent="0.3">
      <c r="A40" s="105"/>
      <c r="B40" s="22" t="s">
        <v>89</v>
      </c>
      <c r="C40" s="465">
        <v>0.1084351552354323</v>
      </c>
      <c r="D40" s="465">
        <v>0.1465546150826908</v>
      </c>
      <c r="E40" s="465">
        <v>4.3717351131775786E-2</v>
      </c>
      <c r="F40" s="465">
        <v>0.21997713919481707</v>
      </c>
      <c r="G40" s="465">
        <v>9.3860538338663313E-2</v>
      </c>
      <c r="H40" s="465">
        <v>6.9599280522277554E-2</v>
      </c>
      <c r="I40" s="601">
        <v>7.6595372589776722E-2</v>
      </c>
      <c r="J40" s="59"/>
      <c r="K40" s="105"/>
      <c r="L40" s="22" t="s">
        <v>89</v>
      </c>
      <c r="M40" s="466">
        <v>522.20650221189419</v>
      </c>
      <c r="N40" s="111">
        <v>611.58731629632859</v>
      </c>
      <c r="O40" s="111">
        <v>155.15959525598151</v>
      </c>
      <c r="P40" s="111">
        <v>458.03642029738268</v>
      </c>
      <c r="Q40" s="376">
        <v>162.15546552614254</v>
      </c>
      <c r="R40" s="376">
        <v>88.327798568740519</v>
      </c>
      <c r="S40" s="377">
        <f>+'43'!S40</f>
        <v>194.5899729579034</v>
      </c>
      <c r="T40" s="23"/>
    </row>
    <row r="41" spans="1:20" ht="13.2" customHeight="1" x14ac:dyDescent="0.3">
      <c r="A41" s="325" t="s">
        <v>6</v>
      </c>
      <c r="B41" s="22" t="s">
        <v>88</v>
      </c>
      <c r="C41" s="465">
        <v>100</v>
      </c>
      <c r="D41" s="465">
        <v>100</v>
      </c>
      <c r="E41" s="465">
        <v>100</v>
      </c>
      <c r="F41" s="465">
        <v>100</v>
      </c>
      <c r="G41" s="465">
        <v>100</v>
      </c>
      <c r="H41" s="465">
        <v>100</v>
      </c>
      <c r="I41" s="601">
        <v>100</v>
      </c>
      <c r="J41" s="45"/>
      <c r="K41" s="325" t="s">
        <v>6</v>
      </c>
      <c r="L41" s="22" t="s">
        <v>88</v>
      </c>
      <c r="M41" s="111">
        <v>481077</v>
      </c>
      <c r="N41" s="111">
        <v>416503</v>
      </c>
      <c r="O41" s="111">
        <v>360483</v>
      </c>
      <c r="P41" s="111">
        <v>207643</v>
      </c>
      <c r="Q41" s="376">
        <v>173855</v>
      </c>
      <c r="R41" s="376">
        <v>128081</v>
      </c>
      <c r="S41" s="377">
        <f>+'43'!S41</f>
        <v>256489</v>
      </c>
      <c r="T41" s="23"/>
    </row>
    <row r="42" spans="1:20" ht="13.2" customHeight="1" x14ac:dyDescent="0.3">
      <c r="A42" s="325"/>
      <c r="B42" s="22" t="s">
        <v>89</v>
      </c>
      <c r="C42" s="465">
        <v>0</v>
      </c>
      <c r="D42" s="465">
        <v>0</v>
      </c>
      <c r="E42" s="465">
        <v>0</v>
      </c>
      <c r="F42" s="465">
        <v>0</v>
      </c>
      <c r="G42" s="465">
        <v>0</v>
      </c>
      <c r="H42" s="465">
        <v>0</v>
      </c>
      <c r="I42" s="601">
        <v>0</v>
      </c>
      <c r="J42" s="45"/>
      <c r="K42" s="325"/>
      <c r="L42" s="22" t="s">
        <v>89</v>
      </c>
      <c r="M42" s="111">
        <v>9878.7312522964639</v>
      </c>
      <c r="N42" s="111">
        <v>9784.2410410498687</v>
      </c>
      <c r="O42" s="111">
        <v>13092.270757833739</v>
      </c>
      <c r="P42" s="111">
        <v>6144.9156778901024</v>
      </c>
      <c r="Q42" s="376">
        <v>5793.9123036095798</v>
      </c>
      <c r="R42" s="376">
        <v>5278.4621315016157</v>
      </c>
      <c r="S42" s="377">
        <f>+'43'!S42</f>
        <v>6646.3116329297127</v>
      </c>
    </row>
    <row r="43" spans="1:20" x14ac:dyDescent="0.3">
      <c r="A43" s="106"/>
      <c r="B43" s="11"/>
      <c r="C43" s="594"/>
      <c r="D43" s="602"/>
      <c r="E43" s="602"/>
      <c r="F43" s="602"/>
      <c r="G43" s="602"/>
      <c r="H43" s="603"/>
      <c r="I43" s="601"/>
      <c r="J43" s="238"/>
      <c r="K43" s="106"/>
      <c r="L43" s="11"/>
      <c r="M43" s="594"/>
      <c r="N43" s="595"/>
      <c r="O43" s="596"/>
      <c r="P43" s="597"/>
      <c r="Q43" s="76"/>
      <c r="R43" s="76"/>
      <c r="S43" s="598"/>
      <c r="T43" s="23"/>
    </row>
    <row r="44" spans="1:20" ht="13.2" customHeight="1" x14ac:dyDescent="0.3">
      <c r="A44" s="333" t="s">
        <v>42</v>
      </c>
      <c r="B44" s="43"/>
      <c r="C44" s="595">
        <v>2006</v>
      </c>
      <c r="D44" s="595">
        <v>2009</v>
      </c>
      <c r="E44" s="595">
        <v>2011</v>
      </c>
      <c r="F44" s="595">
        <v>2013</v>
      </c>
      <c r="G44" s="98">
        <v>2015</v>
      </c>
      <c r="H44" s="98">
        <v>2017</v>
      </c>
      <c r="I44" s="411">
        <v>2020</v>
      </c>
      <c r="J44" s="238"/>
      <c r="K44" s="333" t="s">
        <v>42</v>
      </c>
      <c r="L44" s="43"/>
      <c r="M44" s="595">
        <v>2006</v>
      </c>
      <c r="N44" s="595">
        <v>2009</v>
      </c>
      <c r="O44" s="595">
        <v>2011</v>
      </c>
      <c r="P44" s="595">
        <v>2013</v>
      </c>
      <c r="Q44" s="98">
        <v>2015</v>
      </c>
      <c r="R44" s="98">
        <v>2017</v>
      </c>
      <c r="S44" s="411">
        <v>2020</v>
      </c>
      <c r="T44" s="23"/>
    </row>
    <row r="45" spans="1:20" ht="13.95" customHeight="1" x14ac:dyDescent="0.3">
      <c r="A45" s="82"/>
      <c r="B45" s="322"/>
      <c r="C45" s="590"/>
      <c r="D45" s="603"/>
      <c r="E45" s="603"/>
      <c r="F45" s="603"/>
      <c r="G45" s="603"/>
      <c r="H45" s="603"/>
      <c r="I45" s="601"/>
      <c r="J45" s="238"/>
      <c r="K45" s="82"/>
      <c r="L45" s="322"/>
      <c r="M45" s="71"/>
      <c r="N45" s="71"/>
      <c r="O45" s="460"/>
      <c r="P45" s="460"/>
      <c r="Q45" s="460"/>
      <c r="R45" s="460"/>
      <c r="S45" s="108"/>
      <c r="T45" s="23"/>
    </row>
    <row r="46" spans="1:20" ht="13.95" customHeight="1" x14ac:dyDescent="0.3">
      <c r="A46" s="105" t="s">
        <v>109</v>
      </c>
      <c r="B46" s="22" t="s">
        <v>88</v>
      </c>
      <c r="C46" s="465">
        <v>1.193703803453332</v>
      </c>
      <c r="D46" s="465">
        <v>0.76415573991850017</v>
      </c>
      <c r="E46" s="465">
        <v>0.90960306473940067</v>
      </c>
      <c r="F46" s="465">
        <v>0.85162633849950942</v>
      </c>
      <c r="G46" s="465">
        <v>0.80425005650320103</v>
      </c>
      <c r="H46" s="465">
        <v>0.76972171352882135</v>
      </c>
      <c r="I46" s="601">
        <v>1.0754034464081088</v>
      </c>
      <c r="J46" s="59"/>
      <c r="K46" s="105" t="s">
        <v>109</v>
      </c>
      <c r="L46" s="22" t="s">
        <v>88</v>
      </c>
      <c r="M46" s="466">
        <v>7978</v>
      </c>
      <c r="N46" s="76">
        <v>5065</v>
      </c>
      <c r="O46" s="76">
        <v>5651</v>
      </c>
      <c r="P46" s="76">
        <v>3975</v>
      </c>
      <c r="Q46" s="376">
        <v>3167</v>
      </c>
      <c r="R46" s="376">
        <v>2400</v>
      </c>
      <c r="S46" s="377">
        <f>+'43'!S46</f>
        <v>3951</v>
      </c>
      <c r="T46" s="23"/>
    </row>
    <row r="47" spans="1:20" ht="13.95" customHeight="1" x14ac:dyDescent="0.3">
      <c r="A47" s="105"/>
      <c r="B47" s="22" t="s">
        <v>89</v>
      </c>
      <c r="C47" s="465">
        <v>0.18030166442228793</v>
      </c>
      <c r="D47" s="465">
        <v>0.16190801573276514</v>
      </c>
      <c r="E47" s="465">
        <v>9.5107179858623409E-2</v>
      </c>
      <c r="F47" s="465">
        <v>9.2676075986350318E-2</v>
      </c>
      <c r="G47" s="465">
        <v>0.12791830388105033</v>
      </c>
      <c r="H47" s="465">
        <v>0.1048136258748821</v>
      </c>
      <c r="I47" s="601">
        <v>9.6027849659119424E-2</v>
      </c>
      <c r="J47" s="59"/>
      <c r="K47" s="105"/>
      <c r="L47" s="22" t="s">
        <v>89</v>
      </c>
      <c r="M47" s="466">
        <v>1209.8523424270379</v>
      </c>
      <c r="N47" s="76">
        <v>1076.9627707232082</v>
      </c>
      <c r="O47" s="76">
        <v>567.23110949501654</v>
      </c>
      <c r="P47" s="76">
        <v>424.11768357828424</v>
      </c>
      <c r="Q47" s="376">
        <v>502.81358374650142</v>
      </c>
      <c r="R47" s="376">
        <v>324.28407562217365</v>
      </c>
      <c r="S47" s="377">
        <f>+'43'!S47</f>
        <v>344.36198654581165</v>
      </c>
      <c r="T47" s="23"/>
    </row>
    <row r="48" spans="1:20" x14ac:dyDescent="0.3">
      <c r="A48" s="105" t="s">
        <v>97</v>
      </c>
      <c r="B48" s="22" t="s">
        <v>88</v>
      </c>
      <c r="C48" s="465">
        <v>1.2463716072657629</v>
      </c>
      <c r="D48" s="465">
        <v>1.6067637966696993</v>
      </c>
      <c r="E48" s="465">
        <v>1.3052506197083347</v>
      </c>
      <c r="F48" s="465">
        <v>1.0328781328065746</v>
      </c>
      <c r="G48" s="465">
        <v>0.98759976941615057</v>
      </c>
      <c r="H48" s="465">
        <v>1.3960827579128996</v>
      </c>
      <c r="I48" s="601">
        <v>2.0598970595840469</v>
      </c>
      <c r="J48" s="59"/>
      <c r="K48" s="105" t="s">
        <v>97</v>
      </c>
      <c r="L48" s="22" t="s">
        <v>88</v>
      </c>
      <c r="M48" s="466">
        <v>8330</v>
      </c>
      <c r="N48" s="76">
        <v>10650</v>
      </c>
      <c r="O48" s="76">
        <v>8109</v>
      </c>
      <c r="P48" s="76">
        <v>4821</v>
      </c>
      <c r="Q48" s="376">
        <v>3889</v>
      </c>
      <c r="R48" s="376">
        <v>4353</v>
      </c>
      <c r="S48" s="377">
        <f>+'43'!S48</f>
        <v>7568</v>
      </c>
      <c r="T48" s="23"/>
    </row>
    <row r="49" spans="1:20" x14ac:dyDescent="0.3">
      <c r="A49" s="105"/>
      <c r="B49" s="22" t="s">
        <v>89</v>
      </c>
      <c r="C49" s="465">
        <v>0.17134488663538106</v>
      </c>
      <c r="D49" s="465">
        <v>0.27113147870853355</v>
      </c>
      <c r="E49" s="465">
        <v>0.15670459319640817</v>
      </c>
      <c r="F49" s="465">
        <v>0.11377921465481626</v>
      </c>
      <c r="G49" s="465">
        <v>0.11211612114665566</v>
      </c>
      <c r="H49" s="465">
        <v>0.14706971362975499</v>
      </c>
      <c r="I49" s="601">
        <v>0.15965425845660994</v>
      </c>
      <c r="J49" s="59"/>
      <c r="K49" s="105"/>
      <c r="L49" s="22" t="s">
        <v>89</v>
      </c>
      <c r="M49" s="466">
        <v>1148.4275757858641</v>
      </c>
      <c r="N49" s="76">
        <v>1814.7232326476428</v>
      </c>
      <c r="O49" s="76">
        <v>950.23723792184308</v>
      </c>
      <c r="P49" s="76">
        <v>522.02176580954904</v>
      </c>
      <c r="Q49" s="376">
        <v>437.24672760458179</v>
      </c>
      <c r="R49" s="376">
        <v>453.07577672996314</v>
      </c>
      <c r="S49" s="377">
        <f>+'43'!S49</f>
        <v>571.45583506389323</v>
      </c>
      <c r="T49" s="23"/>
    </row>
    <row r="50" spans="1:20" ht="13.95" customHeight="1" x14ac:dyDescent="0.3">
      <c r="A50" s="105" t="s">
        <v>98</v>
      </c>
      <c r="B50" s="22" t="s">
        <v>88</v>
      </c>
      <c r="C50" s="465">
        <v>1.3753478768291587</v>
      </c>
      <c r="D50" s="465">
        <v>1.3021575895827393</v>
      </c>
      <c r="E50" s="465">
        <v>0.95000482889611437</v>
      </c>
      <c r="F50" s="465">
        <v>0.71150970318411844</v>
      </c>
      <c r="G50" s="465">
        <v>1.324587399659203</v>
      </c>
      <c r="H50" s="465">
        <v>1.554196426566945</v>
      </c>
      <c r="I50" s="601">
        <v>2.6380182745095904</v>
      </c>
      <c r="J50" s="59"/>
      <c r="K50" s="105" t="s">
        <v>98</v>
      </c>
      <c r="L50" s="22" t="s">
        <v>88</v>
      </c>
      <c r="M50" s="466">
        <v>9192</v>
      </c>
      <c r="N50" s="76">
        <v>8631</v>
      </c>
      <c r="O50" s="76">
        <v>5902</v>
      </c>
      <c r="P50" s="76">
        <v>3321</v>
      </c>
      <c r="Q50" s="376">
        <v>5216</v>
      </c>
      <c r="R50" s="376">
        <v>4846</v>
      </c>
      <c r="S50" s="377">
        <f>+'43'!S50</f>
        <v>9692</v>
      </c>
      <c r="T50" s="23"/>
    </row>
    <row r="51" spans="1:20" ht="13.95" customHeight="1" x14ac:dyDescent="0.3">
      <c r="A51" s="105"/>
      <c r="B51" s="22" t="s">
        <v>89</v>
      </c>
      <c r="C51" s="465">
        <v>0.22620856325715685</v>
      </c>
      <c r="D51" s="465">
        <v>0.21963315254755036</v>
      </c>
      <c r="E51" s="465">
        <v>8.7628331847616883E-2</v>
      </c>
      <c r="F51" s="465">
        <v>9.9876410975518526E-2</v>
      </c>
      <c r="G51" s="465">
        <v>0.210932204619904</v>
      </c>
      <c r="H51" s="465">
        <v>0.2535428510080201</v>
      </c>
      <c r="I51" s="601">
        <v>0.36020578246859564</v>
      </c>
      <c r="J51" s="59"/>
      <c r="K51" s="105"/>
      <c r="L51" s="22" t="s">
        <v>89</v>
      </c>
      <c r="M51" s="466">
        <v>1522.6679753417402</v>
      </c>
      <c r="N51" s="76">
        <v>1465.4238574958038</v>
      </c>
      <c r="O51" s="76">
        <v>514.94814324421532</v>
      </c>
      <c r="P51" s="76">
        <v>461.69476448791966</v>
      </c>
      <c r="Q51" s="376">
        <v>833.55945763236923</v>
      </c>
      <c r="R51" s="376">
        <v>794.5348202849018</v>
      </c>
      <c r="S51" s="377">
        <f>+'43'!S51</f>
        <v>1339.8912778145982</v>
      </c>
      <c r="T51" s="23"/>
    </row>
    <row r="52" spans="1:20" x14ac:dyDescent="0.3">
      <c r="A52" s="105" t="s">
        <v>99</v>
      </c>
      <c r="B52" s="22" t="s">
        <v>88</v>
      </c>
      <c r="C52" s="465">
        <v>1.2909596911751504</v>
      </c>
      <c r="D52" s="465">
        <v>1.185686073054194</v>
      </c>
      <c r="E52" s="465">
        <v>1.173099829379004</v>
      </c>
      <c r="F52" s="465">
        <v>0.74450352862535729</v>
      </c>
      <c r="G52" s="465">
        <v>0.89414728416412093</v>
      </c>
      <c r="H52" s="465">
        <v>1.2520806540068825</v>
      </c>
      <c r="I52" s="601">
        <v>1.385422308837579</v>
      </c>
      <c r="J52" s="59"/>
      <c r="K52" s="105" t="s">
        <v>99</v>
      </c>
      <c r="L52" s="22" t="s">
        <v>88</v>
      </c>
      <c r="M52" s="466">
        <v>8628</v>
      </c>
      <c r="N52" s="76">
        <v>7859</v>
      </c>
      <c r="O52" s="76">
        <v>7288</v>
      </c>
      <c r="P52" s="76">
        <v>3475</v>
      </c>
      <c r="Q52" s="376">
        <v>3521</v>
      </c>
      <c r="R52" s="376">
        <v>3904</v>
      </c>
      <c r="S52" s="377">
        <f>+'43'!S52</f>
        <v>5090</v>
      </c>
      <c r="T52" s="23"/>
    </row>
    <row r="53" spans="1:20" x14ac:dyDescent="0.3">
      <c r="A53" s="105"/>
      <c r="B53" s="22" t="s">
        <v>89</v>
      </c>
      <c r="C53" s="465">
        <v>0.17901957113153091</v>
      </c>
      <c r="D53" s="465">
        <v>0.14255951499662139</v>
      </c>
      <c r="E53" s="465">
        <v>0.16685433462682414</v>
      </c>
      <c r="F53" s="465">
        <v>0.18727496849051781</v>
      </c>
      <c r="G53" s="465">
        <v>8.7137891535483625E-2</v>
      </c>
      <c r="H53" s="465">
        <v>0.13035680808975966</v>
      </c>
      <c r="I53" s="601">
        <v>0.14197104871100469</v>
      </c>
      <c r="J53" s="59"/>
      <c r="K53" s="105"/>
      <c r="L53" s="22" t="s">
        <v>89</v>
      </c>
      <c r="M53" s="466">
        <v>1200.619369079297</v>
      </c>
      <c r="N53" s="76">
        <v>943.92132356429227</v>
      </c>
      <c r="O53" s="76">
        <v>1021.6510296519497</v>
      </c>
      <c r="P53" s="76">
        <v>876.14461095777142</v>
      </c>
      <c r="Q53" s="376">
        <v>337.072666888382</v>
      </c>
      <c r="R53" s="376">
        <v>400.73798588770359</v>
      </c>
      <c r="S53" s="377">
        <f>+'43'!S53</f>
        <v>515.18713659629123</v>
      </c>
    </row>
    <row r="54" spans="1:20" x14ac:dyDescent="0.3">
      <c r="A54" s="105" t="s">
        <v>100</v>
      </c>
      <c r="B54" s="22" t="s">
        <v>88</v>
      </c>
      <c r="C54" s="465">
        <v>5.1584522847652394</v>
      </c>
      <c r="D54" s="465">
        <v>5.1627659269518409</v>
      </c>
      <c r="E54" s="465">
        <v>4.8585133438495953</v>
      </c>
      <c r="F54" s="465">
        <v>4.5430783667627912</v>
      </c>
      <c r="G54" s="465">
        <v>4.971519847225502</v>
      </c>
      <c r="H54" s="465">
        <v>5.7334646136478078</v>
      </c>
      <c r="I54" s="601">
        <v>5.0147388247590481</v>
      </c>
      <c r="J54" s="59"/>
      <c r="K54" s="105" t="s">
        <v>100</v>
      </c>
      <c r="L54" s="22" t="s">
        <v>88</v>
      </c>
      <c r="M54" s="466">
        <v>34476</v>
      </c>
      <c r="N54" s="76">
        <v>34220</v>
      </c>
      <c r="O54" s="76">
        <v>30184</v>
      </c>
      <c r="P54" s="76">
        <v>21205</v>
      </c>
      <c r="Q54" s="376">
        <v>19577</v>
      </c>
      <c r="R54" s="376">
        <v>17877</v>
      </c>
      <c r="S54" s="377">
        <f>+'43'!S54</f>
        <v>18424</v>
      </c>
      <c r="T54" s="23"/>
    </row>
    <row r="55" spans="1:20" x14ac:dyDescent="0.3">
      <c r="A55" s="2"/>
      <c r="B55" s="22" t="s">
        <v>89</v>
      </c>
      <c r="C55" s="233">
        <v>0.35717357675784234</v>
      </c>
      <c r="D55" s="233">
        <v>0.38876019208334439</v>
      </c>
      <c r="E55" s="233">
        <v>0.36972105428682911</v>
      </c>
      <c r="F55" s="233">
        <v>0.38642882280532115</v>
      </c>
      <c r="G55" s="233">
        <v>0.37722604993069642</v>
      </c>
      <c r="H55" s="233">
        <v>0.5284585987056053</v>
      </c>
      <c r="I55" s="601">
        <v>0.66200288197992274</v>
      </c>
      <c r="J55" s="241"/>
      <c r="K55" s="105"/>
      <c r="L55" s="22" t="s">
        <v>89</v>
      </c>
      <c r="M55" s="466">
        <v>2422.5734053248402</v>
      </c>
      <c r="N55" s="76">
        <v>2630.1931457150126</v>
      </c>
      <c r="O55" s="76">
        <v>2189.4993215849095</v>
      </c>
      <c r="P55" s="76">
        <v>1804.3916073644525</v>
      </c>
      <c r="Q55" s="376">
        <v>1496.2980352546806</v>
      </c>
      <c r="R55" s="376">
        <v>1691.7977372850407</v>
      </c>
      <c r="S55" s="377">
        <f>+'43'!S55</f>
        <v>2524.0930317575526</v>
      </c>
      <c r="T55" s="23"/>
    </row>
    <row r="56" spans="1:20" x14ac:dyDescent="0.3">
      <c r="A56" s="105" t="s">
        <v>101</v>
      </c>
      <c r="B56" s="22" t="s">
        <v>88</v>
      </c>
      <c r="C56" s="465">
        <v>10.962534039560703</v>
      </c>
      <c r="D56" s="465">
        <v>10.553948791758886</v>
      </c>
      <c r="E56" s="465">
        <v>11.82822006889225</v>
      </c>
      <c r="F56" s="465">
        <v>11.740231470967576</v>
      </c>
      <c r="G56" s="465">
        <v>10.847090910476075</v>
      </c>
      <c r="H56" s="465">
        <v>9.2299254973524789</v>
      </c>
      <c r="I56" s="601">
        <v>10.200409910804934</v>
      </c>
      <c r="J56" s="80"/>
      <c r="K56" s="105" t="s">
        <v>101</v>
      </c>
      <c r="L56" s="22" t="s">
        <v>88</v>
      </c>
      <c r="M56" s="466">
        <v>73267</v>
      </c>
      <c r="N56" s="76">
        <v>69954</v>
      </c>
      <c r="O56" s="76">
        <v>73484</v>
      </c>
      <c r="P56" s="76">
        <v>54798</v>
      </c>
      <c r="Q56" s="376">
        <v>42714</v>
      </c>
      <c r="R56" s="376">
        <v>28779</v>
      </c>
      <c r="S56" s="377">
        <f>+'43'!S56</f>
        <v>37476</v>
      </c>
      <c r="T56" s="23"/>
    </row>
    <row r="57" spans="1:20" x14ac:dyDescent="0.3">
      <c r="A57" s="2"/>
      <c r="B57" s="22" t="s">
        <v>89</v>
      </c>
      <c r="C57" s="233">
        <v>0.56858623215379034</v>
      </c>
      <c r="D57" s="233">
        <v>0.65797311310033935</v>
      </c>
      <c r="E57" s="233">
        <v>0.83517166482655458</v>
      </c>
      <c r="F57" s="233">
        <v>0.8127322367987565</v>
      </c>
      <c r="G57" s="233">
        <v>0.69904310689231419</v>
      </c>
      <c r="H57" s="233">
        <v>0.63826812561494206</v>
      </c>
      <c r="I57" s="601">
        <v>0.62989106847686394</v>
      </c>
      <c r="J57" s="241"/>
      <c r="K57" s="105"/>
      <c r="L57" s="22" t="s">
        <v>89</v>
      </c>
      <c r="M57" s="466">
        <v>3997.4305667399558</v>
      </c>
      <c r="N57" s="76">
        <v>4668.8425127864302</v>
      </c>
      <c r="O57" s="76">
        <v>5282.5421087896239</v>
      </c>
      <c r="P57" s="76">
        <v>4030.7519297028716</v>
      </c>
      <c r="Q57" s="376">
        <v>2918.8985039729841</v>
      </c>
      <c r="R57" s="376">
        <v>2069.2406823729571</v>
      </c>
      <c r="S57" s="377">
        <f>+'43'!S57</f>
        <v>2403.0521434769767</v>
      </c>
      <c r="T57" s="23"/>
    </row>
    <row r="58" spans="1:20" x14ac:dyDescent="0.3">
      <c r="A58" s="105" t="s">
        <v>50</v>
      </c>
      <c r="B58" s="22" t="s">
        <v>88</v>
      </c>
      <c r="C58" s="465">
        <v>29.118562408355032</v>
      </c>
      <c r="D58" s="465">
        <v>28.818855109131697</v>
      </c>
      <c r="E58" s="465">
        <v>27.120529247014129</v>
      </c>
      <c r="F58" s="465">
        <v>25.863516970395541</v>
      </c>
      <c r="G58" s="465">
        <v>23.584309124568609</v>
      </c>
      <c r="H58" s="465">
        <v>23.825773490142751</v>
      </c>
      <c r="I58" s="601">
        <v>32.599885137875376</v>
      </c>
      <c r="J58" s="80"/>
      <c r="K58" s="105" t="s">
        <v>50</v>
      </c>
      <c r="L58" s="22" t="s">
        <v>88</v>
      </c>
      <c r="M58" s="466">
        <v>194611</v>
      </c>
      <c r="N58" s="76">
        <v>191018</v>
      </c>
      <c r="O58" s="76">
        <v>168489</v>
      </c>
      <c r="P58" s="76">
        <v>120719</v>
      </c>
      <c r="Q58" s="376">
        <v>92871</v>
      </c>
      <c r="R58" s="376">
        <v>74289</v>
      </c>
      <c r="S58" s="377">
        <f>+'43'!S58</f>
        <v>119771</v>
      </c>
      <c r="T58" s="23"/>
    </row>
    <row r="59" spans="1:20" x14ac:dyDescent="0.3">
      <c r="A59" s="273"/>
      <c r="B59" s="22" t="s">
        <v>89</v>
      </c>
      <c r="C59" s="233">
        <v>1.0896152885205639</v>
      </c>
      <c r="D59" s="233">
        <v>0.97100231885190036</v>
      </c>
      <c r="E59" s="233">
        <v>1.9888842374257671</v>
      </c>
      <c r="F59" s="233">
        <v>1.4700329403277608</v>
      </c>
      <c r="G59" s="233">
        <v>1.2660401404447119</v>
      </c>
      <c r="H59" s="233">
        <v>1.2768284124355571</v>
      </c>
      <c r="I59" s="601">
        <v>1.2163812766295952</v>
      </c>
      <c r="J59" s="241"/>
      <c r="K59" s="105"/>
      <c r="L59" s="22" t="s">
        <v>89</v>
      </c>
      <c r="M59" s="466">
        <v>9684.665136394653</v>
      </c>
      <c r="N59" s="76">
        <v>8105.126359084752</v>
      </c>
      <c r="O59" s="76">
        <v>16404.534295327656</v>
      </c>
      <c r="P59" s="76">
        <v>8822.7040974068968</v>
      </c>
      <c r="Q59" s="376">
        <v>6240.2134030399266</v>
      </c>
      <c r="R59" s="376">
        <v>4929.9223314633773</v>
      </c>
      <c r="S59" s="377">
        <f>+'43'!S59</f>
        <v>5925.6760040368899</v>
      </c>
      <c r="T59" s="23"/>
    </row>
    <row r="60" spans="1:20" x14ac:dyDescent="0.3">
      <c r="A60" s="105" t="s">
        <v>102</v>
      </c>
      <c r="B60" s="22" t="s">
        <v>88</v>
      </c>
      <c r="C60" s="465">
        <v>6.6937486907861263</v>
      </c>
      <c r="D60" s="465">
        <v>6.2490287754045948</v>
      </c>
      <c r="E60" s="465">
        <v>5.5034929015227121</v>
      </c>
      <c r="F60" s="465">
        <v>5.9361033863662653</v>
      </c>
      <c r="G60" s="465">
        <v>6.772511764093422</v>
      </c>
      <c r="H60" s="465">
        <v>6.6298696925282465</v>
      </c>
      <c r="I60" s="601">
        <v>4.4630195673889554</v>
      </c>
      <c r="J60" s="80"/>
      <c r="K60" s="105" t="s">
        <v>102</v>
      </c>
      <c r="L60" s="22" t="s">
        <v>88</v>
      </c>
      <c r="M60" s="466">
        <v>44737</v>
      </c>
      <c r="N60" s="76">
        <v>41420</v>
      </c>
      <c r="O60" s="76">
        <v>34191</v>
      </c>
      <c r="P60" s="76">
        <v>27707</v>
      </c>
      <c r="Q60" s="376">
        <v>26669</v>
      </c>
      <c r="R60" s="376">
        <v>20672</v>
      </c>
      <c r="S60" s="377">
        <f>+'43'!S60</f>
        <v>16397</v>
      </c>
      <c r="T60" s="23"/>
    </row>
    <row r="61" spans="1:20" x14ac:dyDescent="0.3">
      <c r="A61" s="273"/>
      <c r="B61" s="22" t="s">
        <v>89</v>
      </c>
      <c r="C61" s="233">
        <v>0.31477367232497888</v>
      </c>
      <c r="D61" s="233">
        <v>0.32772857540290506</v>
      </c>
      <c r="E61" s="233">
        <v>0.51356168313958128</v>
      </c>
      <c r="F61" s="233">
        <v>0.38065599193393901</v>
      </c>
      <c r="G61" s="233">
        <v>0.5301465462600794</v>
      </c>
      <c r="H61" s="233">
        <v>0.53229927499990548</v>
      </c>
      <c r="I61" s="601">
        <v>0.40177052177401235</v>
      </c>
      <c r="J61" s="241"/>
      <c r="K61" s="105"/>
      <c r="L61" s="22" t="s">
        <v>89</v>
      </c>
      <c r="M61" s="466">
        <v>2064.9792661970314</v>
      </c>
      <c r="N61" s="76">
        <v>2159.2277720333595</v>
      </c>
      <c r="O61" s="76">
        <v>3173.6598645566028</v>
      </c>
      <c r="P61" s="76">
        <v>1736.0740551671286</v>
      </c>
      <c r="Q61" s="376">
        <v>2152.3389585472059</v>
      </c>
      <c r="R61" s="376">
        <v>1701.9467702298011</v>
      </c>
      <c r="S61" s="377">
        <f>+'43'!S61</f>
        <v>1494.2784100249412</v>
      </c>
      <c r="T61" s="23"/>
    </row>
    <row r="62" spans="1:20" x14ac:dyDescent="0.3">
      <c r="A62" s="105" t="s">
        <v>103</v>
      </c>
      <c r="B62" s="22" t="s">
        <v>88</v>
      </c>
      <c r="C62" s="465">
        <v>8.8404105694706292</v>
      </c>
      <c r="D62" s="465">
        <v>9.3385413602123037</v>
      </c>
      <c r="E62" s="465">
        <v>9.7134854972153359</v>
      </c>
      <c r="F62" s="465">
        <v>10.749345479631669</v>
      </c>
      <c r="G62" s="465">
        <v>10.283582582285167</v>
      </c>
      <c r="H62" s="465">
        <v>9.46020057664985</v>
      </c>
      <c r="I62" s="601">
        <v>7.6856914999305932</v>
      </c>
      <c r="J62" s="59"/>
      <c r="K62" s="105" t="s">
        <v>103</v>
      </c>
      <c r="L62" s="22" t="s">
        <v>88</v>
      </c>
      <c r="M62" s="466">
        <v>59084</v>
      </c>
      <c r="N62" s="76">
        <v>61898</v>
      </c>
      <c r="O62" s="76">
        <v>60346</v>
      </c>
      <c r="P62" s="76">
        <v>50173</v>
      </c>
      <c r="Q62" s="376">
        <v>40495</v>
      </c>
      <c r="R62" s="376">
        <v>29497</v>
      </c>
      <c r="S62" s="377">
        <f>+'43'!S62</f>
        <v>28237</v>
      </c>
      <c r="T62" s="23"/>
    </row>
    <row r="63" spans="1:20" x14ac:dyDescent="0.3">
      <c r="A63" s="105"/>
      <c r="B63" s="22" t="s">
        <v>89</v>
      </c>
      <c r="C63" s="465">
        <v>0.45533760726002614</v>
      </c>
      <c r="D63" s="465">
        <v>0.44751668105694425</v>
      </c>
      <c r="E63" s="465">
        <v>0.53731358441207422</v>
      </c>
      <c r="F63" s="465">
        <v>0.80069778811824643</v>
      </c>
      <c r="G63" s="465">
        <v>0.5908595742354954</v>
      </c>
      <c r="H63" s="465">
        <v>0.61179863196233841</v>
      </c>
      <c r="I63" s="601">
        <v>0.48015788730245729</v>
      </c>
      <c r="J63" s="59"/>
      <c r="K63" s="105"/>
      <c r="L63" s="22" t="s">
        <v>89</v>
      </c>
      <c r="M63" s="466">
        <v>3114.1768283568513</v>
      </c>
      <c r="N63" s="76">
        <v>3010.6761730627259</v>
      </c>
      <c r="O63" s="76">
        <v>3021.2293932691118</v>
      </c>
      <c r="P63" s="76">
        <v>3962.4812360479068</v>
      </c>
      <c r="Q63" s="376">
        <v>2406.3108561011973</v>
      </c>
      <c r="R63" s="376">
        <v>1969.7930907186458</v>
      </c>
      <c r="S63" s="377">
        <f>+'43'!S63</f>
        <v>1779.9206574677903</v>
      </c>
      <c r="T63" s="23"/>
    </row>
    <row r="64" spans="1:20" ht="13.95" customHeight="1" x14ac:dyDescent="0.3">
      <c r="A64" s="105" t="s">
        <v>111</v>
      </c>
      <c r="B64" s="22" t="s">
        <v>88</v>
      </c>
      <c r="C64" s="465" t="s">
        <v>165</v>
      </c>
      <c r="D64" s="465" t="s">
        <v>165</v>
      </c>
      <c r="E64" s="465" t="s">
        <v>165</v>
      </c>
      <c r="F64" s="465" t="s">
        <v>165</v>
      </c>
      <c r="G64" s="465" t="s">
        <v>165</v>
      </c>
      <c r="H64" s="465">
        <v>5.4768907091382006</v>
      </c>
      <c r="I64" s="601">
        <v>4.0743392025520073</v>
      </c>
      <c r="J64" s="59"/>
      <c r="K64" s="105" t="s">
        <v>111</v>
      </c>
      <c r="L64" s="22" t="s">
        <v>88</v>
      </c>
      <c r="M64" s="465" t="s">
        <v>165</v>
      </c>
      <c r="N64" s="465" t="s">
        <v>165</v>
      </c>
      <c r="O64" s="465" t="s">
        <v>165</v>
      </c>
      <c r="P64" s="465" t="s">
        <v>165</v>
      </c>
      <c r="Q64" s="465" t="s">
        <v>165</v>
      </c>
      <c r="R64" s="465">
        <v>17077</v>
      </c>
      <c r="S64" s="377">
        <f>+'43'!S64</f>
        <v>14969</v>
      </c>
    </row>
    <row r="65" spans="1:19" ht="13.95" customHeight="1" x14ac:dyDescent="0.3">
      <c r="A65" s="105"/>
      <c r="B65" s="22" t="s">
        <v>89</v>
      </c>
      <c r="C65" s="294"/>
      <c r="D65" s="294"/>
      <c r="E65" s="294"/>
      <c r="F65" s="294"/>
      <c r="G65" s="294"/>
      <c r="H65" s="294">
        <v>0.35249537472099041</v>
      </c>
      <c r="I65" s="601">
        <v>0.39469827187641471</v>
      </c>
      <c r="J65" s="59"/>
      <c r="K65" s="105"/>
      <c r="L65" s="22" t="s">
        <v>89</v>
      </c>
      <c r="M65" s="466"/>
      <c r="N65" s="76"/>
      <c r="O65" s="76"/>
      <c r="P65" s="76"/>
      <c r="Q65" s="468"/>
      <c r="R65" s="468">
        <v>1082.1424890774165</v>
      </c>
      <c r="S65" s="377">
        <f>+'43'!S65</f>
        <v>1468.8582867883028</v>
      </c>
    </row>
    <row r="66" spans="1:19" ht="13.95" customHeight="1" x14ac:dyDescent="0.3">
      <c r="A66" s="105" t="s">
        <v>104</v>
      </c>
      <c r="B66" s="22" t="s">
        <v>88</v>
      </c>
      <c r="C66" s="465">
        <v>16.177095490319299</v>
      </c>
      <c r="D66" s="465">
        <v>15.863661942931975</v>
      </c>
      <c r="E66" s="465">
        <v>17.567363100795159</v>
      </c>
      <c r="F66" s="465">
        <v>17.417954639917387</v>
      </c>
      <c r="G66" s="465">
        <v>18.082548002326153</v>
      </c>
      <c r="H66" s="465">
        <v>13.1991238001161</v>
      </c>
      <c r="I66" s="601">
        <v>10.74804639123346</v>
      </c>
      <c r="J66" s="59"/>
      <c r="K66" s="105" t="s">
        <v>104</v>
      </c>
      <c r="L66" s="22" t="s">
        <v>88</v>
      </c>
      <c r="M66" s="466">
        <v>108118</v>
      </c>
      <c r="N66" s="76">
        <v>105148</v>
      </c>
      <c r="O66" s="76">
        <v>109139</v>
      </c>
      <c r="P66" s="76">
        <v>81299</v>
      </c>
      <c r="Q66" s="376">
        <v>71206</v>
      </c>
      <c r="R66" s="376">
        <v>41155</v>
      </c>
      <c r="S66" s="377">
        <f>+'43'!S66</f>
        <v>39488</v>
      </c>
    </row>
    <row r="67" spans="1:19" ht="13.95" customHeight="1" x14ac:dyDescent="0.3">
      <c r="A67" s="105"/>
      <c r="B67" s="22" t="s">
        <v>89</v>
      </c>
      <c r="C67" s="465">
        <v>0.54437688723016664</v>
      </c>
      <c r="D67" s="465">
        <v>0.63442336371514774</v>
      </c>
      <c r="E67" s="465">
        <v>1.0774906887289053</v>
      </c>
      <c r="F67" s="465">
        <v>0.77288172920921605</v>
      </c>
      <c r="G67" s="465">
        <v>0.70002604284780523</v>
      </c>
      <c r="H67" s="465">
        <v>0.82429596739109057</v>
      </c>
      <c r="I67" s="601">
        <v>0.62085928756076691</v>
      </c>
      <c r="J67" s="59"/>
      <c r="K67" s="105"/>
      <c r="L67" s="22" t="s">
        <v>89</v>
      </c>
      <c r="M67" s="466">
        <v>3639.1738199703236</v>
      </c>
      <c r="N67" s="76">
        <v>4457.2871952715714</v>
      </c>
      <c r="O67" s="76">
        <v>7069.5153656370503</v>
      </c>
      <c r="P67" s="76">
        <v>3654.6132823656158</v>
      </c>
      <c r="Q67" s="376">
        <v>2821.4192556171738</v>
      </c>
      <c r="R67" s="376">
        <v>2769.6879824851499</v>
      </c>
      <c r="S67" s="377">
        <f>+'43'!S67</f>
        <v>2356.7775649904875</v>
      </c>
    </row>
    <row r="68" spans="1:19" ht="13.95" customHeight="1" x14ac:dyDescent="0.3">
      <c r="A68" s="105" t="s">
        <v>105</v>
      </c>
      <c r="B68" s="22" t="s">
        <v>88</v>
      </c>
      <c r="C68" s="465">
        <v>8.4205643833976715</v>
      </c>
      <c r="D68" s="465">
        <v>9.2131685231200482</v>
      </c>
      <c r="E68" s="465">
        <v>8.8428355277983464</v>
      </c>
      <c r="F68" s="465">
        <v>10.382556978622572</v>
      </c>
      <c r="G68" s="465">
        <v>10.778271281391021</v>
      </c>
      <c r="H68" s="465">
        <v>11.251727864888181</v>
      </c>
      <c r="I68" s="601">
        <v>9.1682838999774088</v>
      </c>
      <c r="J68" s="59"/>
      <c r="K68" s="105" t="s">
        <v>105</v>
      </c>
      <c r="L68" s="22" t="s">
        <v>88</v>
      </c>
      <c r="M68" s="466">
        <v>56278</v>
      </c>
      <c r="N68" s="76">
        <v>61067</v>
      </c>
      <c r="O68" s="76">
        <v>54937</v>
      </c>
      <c r="P68" s="76">
        <v>48461</v>
      </c>
      <c r="Q68" s="376">
        <v>42443</v>
      </c>
      <c r="R68" s="376">
        <v>35083</v>
      </c>
      <c r="S68" s="377">
        <f>+'43'!S68</f>
        <v>33684</v>
      </c>
    </row>
    <row r="69" spans="1:19" ht="13.95" customHeight="1" x14ac:dyDescent="0.3">
      <c r="A69" s="105"/>
      <c r="B69" s="22" t="s">
        <v>89</v>
      </c>
      <c r="C69" s="465">
        <v>0.36538388708142283</v>
      </c>
      <c r="D69" s="465">
        <v>0.5388251716322312</v>
      </c>
      <c r="E69" s="465">
        <v>0.64387920203358073</v>
      </c>
      <c r="F69" s="465">
        <v>0.54830981808886159</v>
      </c>
      <c r="G69" s="465">
        <v>0.53032603491511532</v>
      </c>
      <c r="H69" s="465">
        <v>0.59718625911578005</v>
      </c>
      <c r="I69" s="601">
        <v>0.68243398556115653</v>
      </c>
      <c r="J69" s="59"/>
      <c r="K69" s="105"/>
      <c r="L69" s="22" t="s">
        <v>89</v>
      </c>
      <c r="M69" s="466">
        <v>2403.5625145631934</v>
      </c>
      <c r="N69" s="76">
        <v>3732.7531240334774</v>
      </c>
      <c r="O69" s="76">
        <v>3952.840859002767</v>
      </c>
      <c r="P69" s="76">
        <v>2516.6306167395942</v>
      </c>
      <c r="Q69" s="376">
        <v>2102.2574123493482</v>
      </c>
      <c r="R69" s="376">
        <v>1890.5345011398231</v>
      </c>
      <c r="S69" s="377">
        <f>+'43'!S69</f>
        <v>2635.7107652576824</v>
      </c>
    </row>
    <row r="70" spans="1:19" ht="13.95" customHeight="1" x14ac:dyDescent="0.3">
      <c r="A70" s="105" t="s">
        <v>108</v>
      </c>
      <c r="B70" s="22" t="s">
        <v>88</v>
      </c>
      <c r="C70" s="465">
        <v>3.5480444085345777</v>
      </c>
      <c r="D70" s="465">
        <v>3.1495587811527357</v>
      </c>
      <c r="E70" s="465">
        <v>3.2430866303962915</v>
      </c>
      <c r="F70" s="465">
        <v>3.3334475976638656</v>
      </c>
      <c r="G70" s="465">
        <v>3.1687503015620275</v>
      </c>
      <c r="H70" s="465">
        <v>3.0580402243738796</v>
      </c>
      <c r="I70" s="601">
        <v>2.6015454671649469</v>
      </c>
      <c r="J70" s="59"/>
      <c r="K70" s="105" t="s">
        <v>108</v>
      </c>
      <c r="L70" s="22" t="s">
        <v>88</v>
      </c>
      <c r="M70" s="466">
        <v>23713</v>
      </c>
      <c r="N70" s="76">
        <v>20876</v>
      </c>
      <c r="O70" s="76">
        <v>20148</v>
      </c>
      <c r="P70" s="76">
        <v>15559</v>
      </c>
      <c r="Q70" s="376">
        <v>12478</v>
      </c>
      <c r="R70" s="376">
        <v>9535</v>
      </c>
      <c r="S70" s="377">
        <f>+'43'!S70</f>
        <v>9558</v>
      </c>
    </row>
    <row r="71" spans="1:19" x14ac:dyDescent="0.3">
      <c r="A71" s="105"/>
      <c r="B71" s="22" t="s">
        <v>89</v>
      </c>
      <c r="C71" s="465">
        <v>0.3029226354717377</v>
      </c>
      <c r="D71" s="465">
        <v>0.29349571743573288</v>
      </c>
      <c r="E71" s="465">
        <v>0.30994037916198902</v>
      </c>
      <c r="F71" s="465">
        <v>0.22329753408454836</v>
      </c>
      <c r="G71" s="465">
        <v>0.22697774680682667</v>
      </c>
      <c r="H71" s="465">
        <v>0.29657897818524148</v>
      </c>
      <c r="I71" s="601">
        <v>0.19371762702408865</v>
      </c>
      <c r="J71" s="59"/>
      <c r="K71" s="105"/>
      <c r="L71" s="22" t="s">
        <v>89</v>
      </c>
      <c r="M71" s="466">
        <v>2047.036972522408</v>
      </c>
      <c r="N71" s="76">
        <v>1966.1008292292563</v>
      </c>
      <c r="O71" s="76">
        <v>1874.368461226959</v>
      </c>
      <c r="P71" s="76">
        <v>997.36305102783683</v>
      </c>
      <c r="Q71" s="376">
        <v>877.72552657422477</v>
      </c>
      <c r="R71" s="376">
        <v>925.1912698000807</v>
      </c>
      <c r="S71" s="377">
        <f>+'43'!S71</f>
        <v>694.44972220216675</v>
      </c>
    </row>
    <row r="72" spans="1:19" x14ac:dyDescent="0.3">
      <c r="A72" s="105" t="s">
        <v>106</v>
      </c>
      <c r="B72" s="22" t="s">
        <v>88</v>
      </c>
      <c r="C72" s="465">
        <v>4.9998503755573509</v>
      </c>
      <c r="D72" s="465">
        <v>6.087447176697248</v>
      </c>
      <c r="E72" s="465">
        <v>6.2144673727585875</v>
      </c>
      <c r="F72" s="465">
        <v>6.1730590418078899</v>
      </c>
      <c r="G72" s="465">
        <v>6.8057788172673783</v>
      </c>
      <c r="H72" s="465">
        <v>6.6192860189672258</v>
      </c>
      <c r="I72" s="601">
        <v>5.3179530589525772</v>
      </c>
      <c r="J72" s="59"/>
      <c r="K72" s="105" t="s">
        <v>106</v>
      </c>
      <c r="L72" s="22" t="s">
        <v>88</v>
      </c>
      <c r="M72" s="466">
        <v>33416</v>
      </c>
      <c r="N72" s="76">
        <v>40349</v>
      </c>
      <c r="O72" s="76">
        <v>38608</v>
      </c>
      <c r="P72" s="76">
        <v>28813</v>
      </c>
      <c r="Q72" s="376">
        <v>26800</v>
      </c>
      <c r="R72" s="376">
        <v>20639</v>
      </c>
      <c r="S72" s="377">
        <f>+'43'!S72</f>
        <v>19538</v>
      </c>
    </row>
    <row r="73" spans="1:19" x14ac:dyDescent="0.3">
      <c r="A73" s="105"/>
      <c r="B73" s="22" t="s">
        <v>89</v>
      </c>
      <c r="C73" s="465">
        <v>0.27791360851438435</v>
      </c>
      <c r="D73" s="465">
        <v>0.45830268208340286</v>
      </c>
      <c r="E73" s="465">
        <v>0.48449736471995453</v>
      </c>
      <c r="F73" s="465">
        <v>0.42327756948036499</v>
      </c>
      <c r="G73" s="465">
        <v>0.38708696617302879</v>
      </c>
      <c r="H73" s="465">
        <v>0.49038322090555642</v>
      </c>
      <c r="I73" s="601">
        <v>0.42168897389900145</v>
      </c>
      <c r="J73" s="59"/>
      <c r="K73" s="105"/>
      <c r="L73" s="22" t="s">
        <v>89</v>
      </c>
      <c r="M73" s="466">
        <v>1838.2546757644718</v>
      </c>
      <c r="N73" s="76">
        <v>3133.1236726334109</v>
      </c>
      <c r="O73" s="76">
        <v>2928.3384285223565</v>
      </c>
      <c r="P73" s="76">
        <v>1958.4121473502173</v>
      </c>
      <c r="Q73" s="376">
        <v>1508.8926903517063</v>
      </c>
      <c r="R73" s="376">
        <v>1554.4984708253398</v>
      </c>
      <c r="S73" s="377">
        <f>+'43'!S73</f>
        <v>1566.8704477396975</v>
      </c>
    </row>
    <row r="74" spans="1:19" x14ac:dyDescent="0.3">
      <c r="A74" s="105" t="s">
        <v>107</v>
      </c>
      <c r="B74" s="22" t="s">
        <v>88</v>
      </c>
      <c r="C74" s="465">
        <v>0.52637878923901005</v>
      </c>
      <c r="D74" s="465">
        <v>0.40614160944927979</v>
      </c>
      <c r="E74" s="465">
        <v>0.4101342433119789</v>
      </c>
      <c r="F74" s="465">
        <v>0.32243965772119787</v>
      </c>
      <c r="G74" s="465">
        <v>0.36898494856304109</v>
      </c>
      <c r="H74" s="465">
        <v>0.33194248895930417</v>
      </c>
      <c r="I74" s="601">
        <v>0.38187573660100654</v>
      </c>
      <c r="J74" s="59"/>
      <c r="K74" s="105" t="s">
        <v>107</v>
      </c>
      <c r="L74" s="22" t="s">
        <v>88</v>
      </c>
      <c r="M74" s="466">
        <v>3518</v>
      </c>
      <c r="N74" s="76">
        <v>2692</v>
      </c>
      <c r="O74" s="76">
        <v>2548</v>
      </c>
      <c r="P74" s="76">
        <v>1505</v>
      </c>
      <c r="Q74" s="376">
        <v>1453</v>
      </c>
      <c r="R74" s="376">
        <v>1035</v>
      </c>
      <c r="S74" s="377">
        <f>+'43'!S74</f>
        <v>1403</v>
      </c>
    </row>
    <row r="75" spans="1:19" s="276" customFormat="1" x14ac:dyDescent="0.3">
      <c r="A75" s="105"/>
      <c r="B75" s="22" t="s">
        <v>89</v>
      </c>
      <c r="C75" s="465">
        <v>7.1152597535492856E-2</v>
      </c>
      <c r="D75" s="465">
        <v>5.8834965737320527E-2</v>
      </c>
      <c r="E75" s="465">
        <v>5.3036517790300663E-2</v>
      </c>
      <c r="F75" s="465">
        <v>4.3974852033245561E-2</v>
      </c>
      <c r="G75" s="465">
        <v>7.1004717801044712E-2</v>
      </c>
      <c r="H75" s="465">
        <v>6.2185360428849167E-2</v>
      </c>
      <c r="I75" s="601">
        <v>6.9008204556236366E-2</v>
      </c>
      <c r="J75" s="59"/>
      <c r="K75" s="105"/>
      <c r="L75" s="22" t="s">
        <v>89</v>
      </c>
      <c r="M75" s="466">
        <v>473.25209229029605</v>
      </c>
      <c r="N75" s="76">
        <v>388.07402337575701</v>
      </c>
      <c r="O75" s="76">
        <v>320.39781819600751</v>
      </c>
      <c r="P75" s="76">
        <v>202.27733691079047</v>
      </c>
      <c r="Q75" s="376">
        <v>278.75431237321993</v>
      </c>
      <c r="R75" s="376">
        <v>192.9647142676115</v>
      </c>
      <c r="S75" s="377">
        <f>+'43'!S75</f>
        <v>252.39325518554949</v>
      </c>
    </row>
    <row r="76" spans="1:19" s="276" customFormat="1" x14ac:dyDescent="0.3">
      <c r="A76" s="105" t="s">
        <v>96</v>
      </c>
      <c r="B76" s="22" t="s">
        <v>88</v>
      </c>
      <c r="C76" s="465">
        <v>0.44797558129095966</v>
      </c>
      <c r="D76" s="465">
        <v>0.29811880396425594</v>
      </c>
      <c r="E76" s="465">
        <v>0.35991372372275698</v>
      </c>
      <c r="F76" s="465">
        <v>0.19774870702768482</v>
      </c>
      <c r="G76" s="465">
        <v>0.32606791049892964</v>
      </c>
      <c r="H76" s="465">
        <v>0.21167347122042585</v>
      </c>
      <c r="I76" s="601">
        <v>0.58547021342035999</v>
      </c>
      <c r="J76" s="59"/>
      <c r="K76" s="105" t="s">
        <v>96</v>
      </c>
      <c r="L76" s="22" t="s">
        <v>88</v>
      </c>
      <c r="M76" s="466">
        <v>2994</v>
      </c>
      <c r="N76" s="76">
        <v>1976</v>
      </c>
      <c r="O76" s="76">
        <v>2236</v>
      </c>
      <c r="P76" s="76">
        <v>923</v>
      </c>
      <c r="Q76" s="376">
        <v>1284</v>
      </c>
      <c r="R76" s="376">
        <v>660</v>
      </c>
      <c r="S76" s="377">
        <f>+'43'!S76</f>
        <v>2151</v>
      </c>
    </row>
    <row r="77" spans="1:19" s="276" customFormat="1" x14ac:dyDescent="0.3">
      <c r="A77" s="105"/>
      <c r="B77" s="22" t="s">
        <v>89</v>
      </c>
      <c r="C77" s="465">
        <v>0.10839220997738115</v>
      </c>
      <c r="D77" s="465">
        <v>9.6601897038202975E-2</v>
      </c>
      <c r="E77" s="465">
        <v>7.0380333197953476E-2</v>
      </c>
      <c r="F77" s="465">
        <v>3.1742421091412863E-2</v>
      </c>
      <c r="G77" s="465">
        <v>8.2526365403542482E-2</v>
      </c>
      <c r="H77" s="465">
        <v>5.4651405068771024E-2</v>
      </c>
      <c r="I77" s="601">
        <v>9.2885643599143308E-2</v>
      </c>
      <c r="J77" s="59"/>
      <c r="K77" s="105"/>
      <c r="L77" s="22" t="s">
        <v>89</v>
      </c>
      <c r="M77" s="466">
        <v>725.41749063162638</v>
      </c>
      <c r="N77" s="76">
        <v>641.07671423578756</v>
      </c>
      <c r="O77" s="76">
        <v>432.81667918158814</v>
      </c>
      <c r="P77" s="76">
        <v>146.56219929050454</v>
      </c>
      <c r="Q77" s="376">
        <v>324.77372892523186</v>
      </c>
      <c r="R77" s="376">
        <v>170.03823099526764</v>
      </c>
      <c r="S77" s="377">
        <f>+'43'!S77</f>
        <v>339.56984821709631</v>
      </c>
    </row>
    <row r="78" spans="1:19" s="276" customFormat="1" x14ac:dyDescent="0.3">
      <c r="A78" s="325" t="s">
        <v>6</v>
      </c>
      <c r="B78" s="22" t="s">
        <v>88</v>
      </c>
      <c r="C78" s="465">
        <v>100</v>
      </c>
      <c r="D78" s="465">
        <v>100</v>
      </c>
      <c r="E78" s="465">
        <v>100</v>
      </c>
      <c r="F78" s="465">
        <v>100</v>
      </c>
      <c r="G78" s="465">
        <v>100</v>
      </c>
      <c r="H78" s="465">
        <v>100</v>
      </c>
      <c r="I78" s="601">
        <v>100</v>
      </c>
      <c r="J78" s="59"/>
      <c r="K78" s="325" t="s">
        <v>6</v>
      </c>
      <c r="L78" s="22" t="s">
        <v>88</v>
      </c>
      <c r="M78" s="466">
        <v>668340</v>
      </c>
      <c r="N78" s="76">
        <v>662823</v>
      </c>
      <c r="O78" s="76">
        <v>621260</v>
      </c>
      <c r="P78" s="76">
        <v>466754</v>
      </c>
      <c r="Q78" s="376">
        <v>393783</v>
      </c>
      <c r="R78" s="376">
        <v>311801</v>
      </c>
      <c r="S78" s="377">
        <f>+'43'!S78</f>
        <v>367397</v>
      </c>
    </row>
    <row r="79" spans="1:19" s="276" customFormat="1" x14ac:dyDescent="0.3">
      <c r="A79" s="325"/>
      <c r="B79" s="22" t="s">
        <v>89</v>
      </c>
      <c r="C79" s="465">
        <v>0</v>
      </c>
      <c r="D79" s="465">
        <v>0</v>
      </c>
      <c r="E79" s="465">
        <v>0</v>
      </c>
      <c r="F79" s="465">
        <v>0</v>
      </c>
      <c r="G79" s="465">
        <v>0</v>
      </c>
      <c r="H79" s="465">
        <v>0</v>
      </c>
      <c r="I79" s="601">
        <v>0</v>
      </c>
      <c r="J79" s="59"/>
      <c r="K79" s="105"/>
      <c r="L79" s="22" t="s">
        <v>89</v>
      </c>
      <c r="M79" s="466">
        <v>12786.178447992883</v>
      </c>
      <c r="N79" s="76">
        <v>12793.415935319164</v>
      </c>
      <c r="O79" s="76">
        <v>20038.036297945608</v>
      </c>
      <c r="P79" s="76">
        <v>11919.455445608379</v>
      </c>
      <c r="Q79" s="376">
        <v>8774.0933503316228</v>
      </c>
      <c r="R79" s="376">
        <v>7421.7255468835783</v>
      </c>
      <c r="S79" s="377">
        <f>+'43'!S79</f>
        <v>8540.5778537660335</v>
      </c>
    </row>
    <row r="80" spans="1:19" s="276" customFormat="1" x14ac:dyDescent="0.3">
      <c r="A80" s="105"/>
      <c r="B80" s="22"/>
      <c r="C80" s="465"/>
      <c r="D80" s="465"/>
      <c r="E80" s="465"/>
      <c r="F80" s="465"/>
      <c r="G80" s="465"/>
      <c r="H80" s="465"/>
      <c r="I80" s="601"/>
      <c r="J80" s="59"/>
      <c r="K80" s="105"/>
      <c r="L80" s="22"/>
      <c r="M80" s="466"/>
      <c r="N80" s="76"/>
      <c r="O80" s="76"/>
      <c r="P80" s="76"/>
      <c r="Q80" s="468"/>
      <c r="R80" s="468"/>
      <c r="S80" s="598"/>
    </row>
    <row r="81" spans="1:19" ht="15" x14ac:dyDescent="0.3">
      <c r="A81" s="353" t="s">
        <v>112</v>
      </c>
      <c r="B81" s="202"/>
      <c r="C81" s="98">
        <v>2006</v>
      </c>
      <c r="D81" s="98">
        <v>2009</v>
      </c>
      <c r="E81" s="98">
        <v>2011</v>
      </c>
      <c r="F81" s="98">
        <v>2013</v>
      </c>
      <c r="G81" s="98">
        <v>2015</v>
      </c>
      <c r="H81" s="98">
        <v>2017</v>
      </c>
      <c r="I81" s="411">
        <v>2020</v>
      </c>
      <c r="J81" s="168"/>
      <c r="K81" s="353" t="s">
        <v>112</v>
      </c>
      <c r="L81" s="202"/>
      <c r="M81" s="98">
        <v>2006</v>
      </c>
      <c r="N81" s="98">
        <v>2009</v>
      </c>
      <c r="O81" s="98">
        <v>2011</v>
      </c>
      <c r="P81" s="98">
        <v>2013</v>
      </c>
      <c r="Q81" s="98">
        <v>2015</v>
      </c>
      <c r="R81" s="98">
        <v>2017</v>
      </c>
      <c r="S81" s="411">
        <v>2020</v>
      </c>
    </row>
    <row r="82" spans="1:19" s="276" customFormat="1" x14ac:dyDescent="0.3">
      <c r="A82" s="355"/>
      <c r="B82" s="327"/>
      <c r="C82" s="71"/>
      <c r="D82" s="71"/>
      <c r="E82" s="71"/>
      <c r="F82" s="71"/>
      <c r="G82" s="71"/>
      <c r="H82" s="71"/>
      <c r="I82" s="601"/>
      <c r="J82" s="275"/>
      <c r="K82" s="82"/>
      <c r="L82" s="327"/>
      <c r="M82" s="71"/>
      <c r="N82" s="71"/>
      <c r="O82" s="71"/>
      <c r="P82" s="71"/>
      <c r="Q82" s="71"/>
      <c r="R82" s="71"/>
      <c r="S82" s="108"/>
    </row>
    <row r="83" spans="1:19" x14ac:dyDescent="0.3">
      <c r="A83" s="271" t="s">
        <v>109</v>
      </c>
      <c r="B83" s="201" t="s">
        <v>88</v>
      </c>
      <c r="C83" s="604">
        <v>1.1814685183880176</v>
      </c>
      <c r="D83" s="604">
        <v>0.75843628338426017</v>
      </c>
      <c r="E83" s="604">
        <v>0.87925251313225561</v>
      </c>
      <c r="F83" s="465">
        <v>0.87411420869309919</v>
      </c>
      <c r="G83" s="465">
        <v>0.71524457488751636</v>
      </c>
      <c r="H83" s="465">
        <v>0.80794394860439855</v>
      </c>
      <c r="I83" s="601">
        <v>1.3760526762902197</v>
      </c>
      <c r="J83" s="59"/>
      <c r="K83" s="105" t="s">
        <v>109</v>
      </c>
      <c r="L83" s="201" t="s">
        <v>88</v>
      </c>
      <c r="M83" s="466">
        <v>13580</v>
      </c>
      <c r="N83" s="76">
        <v>8186</v>
      </c>
      <c r="O83" s="76">
        <v>8632</v>
      </c>
      <c r="P83" s="76">
        <v>5895</v>
      </c>
      <c r="Q83" s="76">
        <v>4060</v>
      </c>
      <c r="R83" s="76">
        <v>3554</v>
      </c>
      <c r="S83" s="422">
        <f>+'43'!S83</f>
        <v>8585</v>
      </c>
    </row>
    <row r="84" spans="1:19" x14ac:dyDescent="0.3">
      <c r="A84" s="105"/>
      <c r="B84" s="22" t="s">
        <v>89</v>
      </c>
      <c r="C84" s="465">
        <v>0.13516067785872857</v>
      </c>
      <c r="D84" s="465">
        <v>0.12284320882335473</v>
      </c>
      <c r="E84" s="465">
        <v>8.26551320487737E-2</v>
      </c>
      <c r="F84" s="465">
        <v>8.2560509729572643E-2</v>
      </c>
      <c r="G84" s="465">
        <v>0.12316122241005494</v>
      </c>
      <c r="H84" s="465">
        <v>9.8777788149721352E-2</v>
      </c>
      <c r="I84" s="601">
        <v>9.8480267964472859E-2</v>
      </c>
      <c r="J84" s="59"/>
      <c r="K84" s="105"/>
      <c r="L84" s="22" t="s">
        <v>89</v>
      </c>
      <c r="M84" s="466">
        <v>1556.8846181672277</v>
      </c>
      <c r="N84" s="76">
        <v>1328.591950686354</v>
      </c>
      <c r="O84" s="76">
        <v>777.44255160920522</v>
      </c>
      <c r="P84" s="76">
        <v>546.36901013700913</v>
      </c>
      <c r="Q84" s="76">
        <v>698.89909460840227</v>
      </c>
      <c r="R84" s="76">
        <v>430.07729142067552</v>
      </c>
      <c r="S84" s="422">
        <f>+'43'!S84</f>
        <v>602.25622085251678</v>
      </c>
    </row>
    <row r="85" spans="1:19" ht="13.2" customHeight="1" x14ac:dyDescent="0.3">
      <c r="A85" s="105" t="s">
        <v>97</v>
      </c>
      <c r="B85" s="22" t="s">
        <v>88</v>
      </c>
      <c r="C85" s="465">
        <v>1.2570720634895778</v>
      </c>
      <c r="D85" s="465">
        <v>1.5048280130377663</v>
      </c>
      <c r="E85" s="465">
        <v>1.2847557863921617</v>
      </c>
      <c r="F85" s="465">
        <v>0.97405534129007088</v>
      </c>
      <c r="G85" s="465">
        <v>1.046265401541123</v>
      </c>
      <c r="H85" s="465">
        <v>1.4219722561959798</v>
      </c>
      <c r="I85" s="601">
        <v>2.4571796770563852</v>
      </c>
      <c r="J85" s="59"/>
      <c r="K85" s="105" t="s">
        <v>97</v>
      </c>
      <c r="L85" s="22" t="s">
        <v>88</v>
      </c>
      <c r="M85" s="466">
        <v>14449</v>
      </c>
      <c r="N85" s="76">
        <v>16242</v>
      </c>
      <c r="O85" s="76">
        <v>12613</v>
      </c>
      <c r="P85" s="76">
        <v>6569</v>
      </c>
      <c r="Q85" s="76">
        <v>5939</v>
      </c>
      <c r="R85" s="76">
        <v>6255</v>
      </c>
      <c r="S85" s="422">
        <f>+'43'!S85</f>
        <v>15330</v>
      </c>
    </row>
    <row r="86" spans="1:19" ht="13.2" customHeight="1" x14ac:dyDescent="0.3">
      <c r="A86" s="105"/>
      <c r="B86" s="22" t="s">
        <v>89</v>
      </c>
      <c r="C86" s="604">
        <v>0.12290351696828636</v>
      </c>
      <c r="D86" s="604">
        <v>0.21709324447313186</v>
      </c>
      <c r="E86" s="465">
        <v>0.12363077200368662</v>
      </c>
      <c r="F86" s="465">
        <v>8.7880053355651119E-2</v>
      </c>
      <c r="G86" s="465">
        <v>0.10846406937840833</v>
      </c>
      <c r="H86" s="465">
        <v>0.14421665314279841</v>
      </c>
      <c r="I86" s="601">
        <v>0.14729804325769399</v>
      </c>
      <c r="J86" s="59"/>
      <c r="K86" s="105"/>
      <c r="L86" s="22" t="s">
        <v>89</v>
      </c>
      <c r="M86" s="466">
        <v>1411.5992956319337</v>
      </c>
      <c r="N86" s="76">
        <v>2362.4661012097254</v>
      </c>
      <c r="O86" s="76">
        <v>1170.5840244652809</v>
      </c>
      <c r="P86" s="76">
        <v>580.57161476276781</v>
      </c>
      <c r="Q86" s="76">
        <v>609.30470981688154</v>
      </c>
      <c r="R86" s="76">
        <v>626.48712446236038</v>
      </c>
      <c r="S86" s="422">
        <f>+'43'!S86</f>
        <v>897.28291445420291</v>
      </c>
    </row>
    <row r="87" spans="1:19" x14ac:dyDescent="0.3">
      <c r="A87" s="105" t="s">
        <v>98</v>
      </c>
      <c r="B87" s="22" t="s">
        <v>88</v>
      </c>
      <c r="C87" s="604">
        <v>1.1924305974246074</v>
      </c>
      <c r="D87" s="604">
        <v>1.0985559506580957</v>
      </c>
      <c r="E87" s="465">
        <v>0.8946333205329704</v>
      </c>
      <c r="F87" s="465">
        <v>0.72094033633008447</v>
      </c>
      <c r="G87" s="465">
        <v>1.3438141914389099</v>
      </c>
      <c r="H87" s="465">
        <v>1.6877253445242133</v>
      </c>
      <c r="I87" s="601">
        <v>2.9588738968337163</v>
      </c>
      <c r="J87" s="59"/>
      <c r="K87" s="105" t="s">
        <v>98</v>
      </c>
      <c r="L87" s="22" t="s">
        <v>88</v>
      </c>
      <c r="M87" s="466">
        <v>13706</v>
      </c>
      <c r="N87" s="76">
        <v>11857</v>
      </c>
      <c r="O87" s="76">
        <v>8783</v>
      </c>
      <c r="P87" s="76">
        <v>4862</v>
      </c>
      <c r="Q87" s="76">
        <v>7628</v>
      </c>
      <c r="R87" s="76">
        <v>7424</v>
      </c>
      <c r="S87" s="422">
        <f>+'43'!S87</f>
        <v>18460</v>
      </c>
    </row>
    <row r="88" spans="1:19" x14ac:dyDescent="0.3">
      <c r="A88" s="105"/>
      <c r="B88" s="22" t="s">
        <v>89</v>
      </c>
      <c r="C88" s="604">
        <v>0.16099162911780163</v>
      </c>
      <c r="D88" s="604">
        <v>0.16820245467838996</v>
      </c>
      <c r="E88" s="465">
        <v>9.7971980224440633E-2</v>
      </c>
      <c r="F88" s="465">
        <v>9.2154922265625647E-2</v>
      </c>
      <c r="G88" s="465">
        <v>0.1864295871691837</v>
      </c>
      <c r="H88" s="465">
        <v>0.21790885229492762</v>
      </c>
      <c r="I88" s="601">
        <v>0.29297985617513134</v>
      </c>
      <c r="J88" s="59"/>
      <c r="K88" s="105"/>
      <c r="L88" s="22" t="s">
        <v>89</v>
      </c>
      <c r="M88" s="466">
        <v>1859.8126247669213</v>
      </c>
      <c r="N88" s="76">
        <v>1824.2596110612187</v>
      </c>
      <c r="O88" s="76">
        <v>934.76945014310877</v>
      </c>
      <c r="P88" s="76">
        <v>616.73945516364972</v>
      </c>
      <c r="Q88" s="76">
        <v>1060.3759121349726</v>
      </c>
      <c r="R88" s="76">
        <v>959.22435623340891</v>
      </c>
      <c r="S88" s="422">
        <f>+'43'!S88</f>
        <v>1851.8992462285353</v>
      </c>
    </row>
    <row r="89" spans="1:19" x14ac:dyDescent="0.3">
      <c r="A89" s="105" t="s">
        <v>99</v>
      </c>
      <c r="B89" s="22" t="s">
        <v>88</v>
      </c>
      <c r="C89" s="604">
        <v>1.2296668658981031</v>
      </c>
      <c r="D89" s="604">
        <v>1.3389837732066123</v>
      </c>
      <c r="E89" s="465">
        <v>1.130336554475051</v>
      </c>
      <c r="F89" s="465">
        <v>0.71486083123145572</v>
      </c>
      <c r="G89" s="465">
        <v>0.82499762172370417</v>
      </c>
      <c r="H89" s="465">
        <v>1.3219454308200835</v>
      </c>
      <c r="I89" s="601">
        <v>1.4659729501864123</v>
      </c>
      <c r="J89" s="59"/>
      <c r="K89" s="105" t="s">
        <v>99</v>
      </c>
      <c r="L89" s="22" t="s">
        <v>88</v>
      </c>
      <c r="M89" s="466">
        <v>14134</v>
      </c>
      <c r="N89" s="76">
        <v>14452</v>
      </c>
      <c r="O89" s="76">
        <v>11097</v>
      </c>
      <c r="P89" s="76">
        <v>4821</v>
      </c>
      <c r="Q89" s="76">
        <v>4683</v>
      </c>
      <c r="R89" s="76">
        <v>5815</v>
      </c>
      <c r="S89" s="422">
        <f>+'43'!S89</f>
        <v>9146</v>
      </c>
    </row>
    <row r="90" spans="1:19" x14ac:dyDescent="0.3">
      <c r="A90" s="105"/>
      <c r="B90" s="22" t="s">
        <v>89</v>
      </c>
      <c r="C90" s="465">
        <v>0.13901108222724817</v>
      </c>
      <c r="D90" s="465">
        <v>0.13323029479052562</v>
      </c>
      <c r="E90" s="465">
        <v>0.13915410705322404</v>
      </c>
      <c r="F90" s="465">
        <v>0.13831983008715276</v>
      </c>
      <c r="G90" s="465">
        <v>8.1110755096414369E-2</v>
      </c>
      <c r="H90" s="465">
        <v>0.14059171500554662</v>
      </c>
      <c r="I90" s="601">
        <v>0.12940947440375378</v>
      </c>
      <c r="J90" s="59"/>
      <c r="K90" s="105"/>
      <c r="L90" s="22" t="s">
        <v>89</v>
      </c>
      <c r="M90" s="466">
        <v>1601.6450586629344</v>
      </c>
      <c r="N90" s="76">
        <v>1435.9763500064259</v>
      </c>
      <c r="O90" s="76">
        <v>1341.6874982854822</v>
      </c>
      <c r="P90" s="76">
        <v>933.51243765917116</v>
      </c>
      <c r="Q90" s="76">
        <v>453.52823442780925</v>
      </c>
      <c r="R90" s="76">
        <v>611.64097584557987</v>
      </c>
      <c r="S90" s="422">
        <f>+'43'!S90</f>
        <v>801.60945246779261</v>
      </c>
    </row>
    <row r="91" spans="1:19" x14ac:dyDescent="0.3">
      <c r="A91" s="105" t="s">
        <v>100</v>
      </c>
      <c r="B91" s="22" t="s">
        <v>88</v>
      </c>
      <c r="C91" s="465">
        <v>5.1607032086701343</v>
      </c>
      <c r="D91" s="465">
        <v>5.1369095157533495</v>
      </c>
      <c r="E91" s="465">
        <v>5.0685362666196756</v>
      </c>
      <c r="F91" s="465">
        <v>4.5213724260339232</v>
      </c>
      <c r="G91" s="465">
        <v>4.8569687018839476</v>
      </c>
      <c r="H91" s="465">
        <v>5.4125879213061685</v>
      </c>
      <c r="I91" s="601">
        <v>4.6692825291800109</v>
      </c>
      <c r="J91" s="59"/>
      <c r="K91" s="105" t="s">
        <v>100</v>
      </c>
      <c r="L91" s="22" t="s">
        <v>88</v>
      </c>
      <c r="M91" s="466">
        <v>59318</v>
      </c>
      <c r="N91" s="76">
        <v>55444</v>
      </c>
      <c r="O91" s="76">
        <v>49760</v>
      </c>
      <c r="P91" s="76">
        <v>30492</v>
      </c>
      <c r="Q91" s="76">
        <v>27570</v>
      </c>
      <c r="R91" s="76">
        <v>23809</v>
      </c>
      <c r="S91" s="422">
        <f>+'43'!S91</f>
        <v>29131</v>
      </c>
    </row>
    <row r="92" spans="1:19" x14ac:dyDescent="0.3">
      <c r="A92" s="105"/>
      <c r="B92" s="22" t="s">
        <v>89</v>
      </c>
      <c r="C92" s="465">
        <v>0.29683026753164943</v>
      </c>
      <c r="D92" s="465">
        <v>0.35418212454840231</v>
      </c>
      <c r="E92" s="465">
        <v>0.39171385653703239</v>
      </c>
      <c r="F92" s="465">
        <v>0.36173267995994418</v>
      </c>
      <c r="G92" s="465">
        <v>0.32212218342126725</v>
      </c>
      <c r="H92" s="465">
        <v>0.45189386222117051</v>
      </c>
      <c r="I92" s="601">
        <v>0.45437830823980457</v>
      </c>
      <c r="J92" s="59"/>
      <c r="K92" s="105"/>
      <c r="L92" s="22" t="s">
        <v>89</v>
      </c>
      <c r="M92" s="466">
        <v>3461.4593506506608</v>
      </c>
      <c r="N92" s="76">
        <v>3909.7621474692742</v>
      </c>
      <c r="O92" s="76">
        <v>3750.3662005900355</v>
      </c>
      <c r="P92" s="76">
        <v>2459.9526750806335</v>
      </c>
      <c r="Q92" s="76">
        <v>1825.145985440073</v>
      </c>
      <c r="R92" s="76">
        <v>2021.8557946135659</v>
      </c>
      <c r="S92" s="422">
        <f>+'43'!S92</f>
        <v>2923.9313835196504</v>
      </c>
    </row>
    <row r="93" spans="1:19" x14ac:dyDescent="0.3">
      <c r="A93" s="105" t="s">
        <v>101</v>
      </c>
      <c r="B93" s="22" t="s">
        <v>88</v>
      </c>
      <c r="C93" s="465">
        <v>10.65653283360173</v>
      </c>
      <c r="D93" s="465">
        <v>10.179037658686996</v>
      </c>
      <c r="E93" s="465">
        <v>11.740343450373468</v>
      </c>
      <c r="F93" s="465">
        <v>11.39625472829802</v>
      </c>
      <c r="G93" s="465">
        <v>10.499649424457136</v>
      </c>
      <c r="H93" s="465">
        <v>8.767578577891344</v>
      </c>
      <c r="I93" s="601">
        <v>10.773442584061833</v>
      </c>
      <c r="J93" s="59"/>
      <c r="K93" s="105" t="s">
        <v>101</v>
      </c>
      <c r="L93" s="22" t="s">
        <v>88</v>
      </c>
      <c r="M93" s="466">
        <v>122488</v>
      </c>
      <c r="N93" s="76">
        <v>109865</v>
      </c>
      <c r="O93" s="76">
        <v>115260</v>
      </c>
      <c r="P93" s="76">
        <v>76856</v>
      </c>
      <c r="Q93" s="76">
        <v>59600</v>
      </c>
      <c r="R93" s="76">
        <v>38567</v>
      </c>
      <c r="S93" s="422">
        <f>+'43'!S93</f>
        <v>67214</v>
      </c>
    </row>
    <row r="94" spans="1:19" x14ac:dyDescent="0.3">
      <c r="A94" s="105"/>
      <c r="B94" s="22" t="s">
        <v>89</v>
      </c>
      <c r="C94" s="465">
        <v>0.4830483729179878</v>
      </c>
      <c r="D94" s="465">
        <v>0.58800385952878476</v>
      </c>
      <c r="E94" s="465">
        <v>0.81056027722860402</v>
      </c>
      <c r="F94" s="465">
        <v>0.70647735114326726</v>
      </c>
      <c r="G94" s="465">
        <v>0.58507413687540455</v>
      </c>
      <c r="H94" s="465">
        <v>0.52837569673393747</v>
      </c>
      <c r="I94" s="601">
        <v>0.54385455965089968</v>
      </c>
      <c r="J94" s="59"/>
      <c r="K94" s="105"/>
      <c r="L94" s="22" t="s">
        <v>89</v>
      </c>
      <c r="M94" s="466">
        <v>5858.7311643280254</v>
      </c>
      <c r="N94" s="76">
        <v>6793.1444815980485</v>
      </c>
      <c r="O94" s="76">
        <v>8227.0483444269648</v>
      </c>
      <c r="P94" s="76">
        <v>5071.7503283987726</v>
      </c>
      <c r="Q94" s="76">
        <v>3460.5150275447113</v>
      </c>
      <c r="R94" s="76">
        <v>2361.6036329256481</v>
      </c>
      <c r="S94" s="422">
        <f>+'43'!S94</f>
        <v>3569.2895070182453</v>
      </c>
    </row>
    <row r="95" spans="1:19" x14ac:dyDescent="0.3">
      <c r="A95" s="105" t="s">
        <v>50</v>
      </c>
      <c r="B95" s="22" t="s">
        <v>88</v>
      </c>
      <c r="C95" s="465">
        <v>26.693967463505412</v>
      </c>
      <c r="D95" s="465">
        <v>27.001851155258006</v>
      </c>
      <c r="E95" s="465">
        <v>26.914375758217783</v>
      </c>
      <c r="F95" s="465">
        <v>24.984393465569983</v>
      </c>
      <c r="G95" s="465">
        <v>23.705248767700539</v>
      </c>
      <c r="H95" s="465">
        <v>24.675481151763428</v>
      </c>
      <c r="I95" s="601">
        <v>33.535133021096804</v>
      </c>
      <c r="J95" s="59"/>
      <c r="K95" s="105" t="s">
        <v>50</v>
      </c>
      <c r="L95" s="22" t="s">
        <v>88</v>
      </c>
      <c r="M95" s="466">
        <v>306825</v>
      </c>
      <c r="N95" s="76">
        <v>291438</v>
      </c>
      <c r="O95" s="76">
        <v>264230</v>
      </c>
      <c r="P95" s="76">
        <v>168494</v>
      </c>
      <c r="Q95" s="76">
        <v>134560</v>
      </c>
      <c r="R95" s="76">
        <v>108543</v>
      </c>
      <c r="S95" s="422">
        <f>+'43'!S95</f>
        <v>209221</v>
      </c>
    </row>
    <row r="96" spans="1:19" x14ac:dyDescent="0.3">
      <c r="A96" s="105"/>
      <c r="B96" s="22" t="s">
        <v>89</v>
      </c>
      <c r="C96" s="465">
        <v>0.9139590969539485</v>
      </c>
      <c r="D96" s="465">
        <v>0.77717433897329913</v>
      </c>
      <c r="E96" s="465">
        <v>1.815516627198543</v>
      </c>
      <c r="F96" s="465">
        <v>1.2351274142985191</v>
      </c>
      <c r="G96" s="465">
        <v>1.2377983053963815</v>
      </c>
      <c r="H96" s="465">
        <v>1.2324760771098744</v>
      </c>
      <c r="I96" s="601">
        <v>0.95449882482376114</v>
      </c>
      <c r="J96" s="59"/>
      <c r="K96" s="105"/>
      <c r="L96" s="22" t="s">
        <v>89</v>
      </c>
      <c r="M96" s="466">
        <v>13614.730561982753</v>
      </c>
      <c r="N96" s="76">
        <v>9951.7968830223908</v>
      </c>
      <c r="O96" s="76">
        <v>23596.471115881915</v>
      </c>
      <c r="P96" s="76">
        <v>10554.351137631209</v>
      </c>
      <c r="Q96" s="76">
        <v>8869.2389198620695</v>
      </c>
      <c r="R96" s="76">
        <v>6743.5462639030275</v>
      </c>
      <c r="S96" s="422">
        <f>+'43'!S96</f>
        <v>7938.9718820105081</v>
      </c>
    </row>
    <row r="97" spans="1:19" x14ac:dyDescent="0.3">
      <c r="A97" s="105" t="s">
        <v>102</v>
      </c>
      <c r="B97" s="22" t="s">
        <v>88</v>
      </c>
      <c r="C97" s="465">
        <v>6.0594196884159537</v>
      </c>
      <c r="D97" s="465">
        <v>5.5814461988314932</v>
      </c>
      <c r="E97" s="465">
        <v>4.9380540528427508</v>
      </c>
      <c r="F97" s="465">
        <v>5.8180863793878084</v>
      </c>
      <c r="G97" s="465">
        <v>6.460103093873208</v>
      </c>
      <c r="H97" s="465">
        <v>6.0568516102045544</v>
      </c>
      <c r="I97" s="601">
        <v>4.726985378739065</v>
      </c>
      <c r="J97" s="59"/>
      <c r="K97" s="105" t="s">
        <v>102</v>
      </c>
      <c r="L97" s="22" t="s">
        <v>88</v>
      </c>
      <c r="M97" s="466">
        <v>69648</v>
      </c>
      <c r="N97" s="76">
        <v>60242</v>
      </c>
      <c r="O97" s="76">
        <v>48479</v>
      </c>
      <c r="P97" s="76">
        <v>39237</v>
      </c>
      <c r="Q97" s="76">
        <v>36670</v>
      </c>
      <c r="R97" s="76">
        <v>26643</v>
      </c>
      <c r="S97" s="422">
        <f>+'43'!S97</f>
        <v>29491</v>
      </c>
    </row>
    <row r="98" spans="1:19" x14ac:dyDescent="0.3">
      <c r="A98" s="105"/>
      <c r="B98" s="22" t="s">
        <v>89</v>
      </c>
      <c r="C98" s="465">
        <v>0.25430339724001283</v>
      </c>
      <c r="D98" s="465">
        <v>0.26181435356135857</v>
      </c>
      <c r="E98" s="465">
        <v>0.37633150237475604</v>
      </c>
      <c r="F98" s="465">
        <v>0.34914617306591178</v>
      </c>
      <c r="G98" s="465">
        <v>0.49413008195147001</v>
      </c>
      <c r="H98" s="465">
        <v>0.46058626722527485</v>
      </c>
      <c r="I98" s="601">
        <v>0.27409135090310455</v>
      </c>
      <c r="J98" s="59"/>
      <c r="K98" s="105"/>
      <c r="L98" s="22" t="s">
        <v>89</v>
      </c>
      <c r="M98" s="466">
        <v>2883.993407243413</v>
      </c>
      <c r="N98" s="76">
        <v>2792.0440549956647</v>
      </c>
      <c r="O98" s="76">
        <v>3589.1864818203653</v>
      </c>
      <c r="P98" s="76">
        <v>2331.6560166728241</v>
      </c>
      <c r="Q98" s="76">
        <v>2890.0501452481976</v>
      </c>
      <c r="R98" s="76">
        <v>2057.8268345901752</v>
      </c>
      <c r="S98" s="422">
        <f>+'43'!S98</f>
        <v>1704.9201782739601</v>
      </c>
    </row>
    <row r="99" spans="1:19" x14ac:dyDescent="0.3">
      <c r="A99" s="105" t="s">
        <v>103</v>
      </c>
      <c r="B99" s="22" t="s">
        <v>88</v>
      </c>
      <c r="C99" s="465">
        <v>9.563978956288274</v>
      </c>
      <c r="D99" s="465">
        <v>9.6901214276316878</v>
      </c>
      <c r="E99" s="465">
        <v>9.4708085517289149</v>
      </c>
      <c r="F99" s="465">
        <v>10.040080249467302</v>
      </c>
      <c r="G99" s="465">
        <v>9.8337320616308279</v>
      </c>
      <c r="H99" s="465">
        <v>9.0531096976007195</v>
      </c>
      <c r="I99" s="601">
        <v>7.1896147693649155</v>
      </c>
      <c r="J99" s="59"/>
      <c r="K99" s="105" t="s">
        <v>103</v>
      </c>
      <c r="L99" s="22" t="s">
        <v>88</v>
      </c>
      <c r="M99" s="466">
        <v>109930</v>
      </c>
      <c r="N99" s="76">
        <v>104588</v>
      </c>
      <c r="O99" s="76">
        <v>92979</v>
      </c>
      <c r="P99" s="76">
        <v>67710</v>
      </c>
      <c r="Q99" s="76">
        <v>55820</v>
      </c>
      <c r="R99" s="76">
        <v>39823</v>
      </c>
      <c r="S99" s="422">
        <f>+'43'!S99</f>
        <v>44855</v>
      </c>
    </row>
    <row r="100" spans="1:19" x14ac:dyDescent="0.3">
      <c r="A100" s="105"/>
      <c r="B100" s="22" t="s">
        <v>89</v>
      </c>
      <c r="C100" s="465">
        <v>0.38533951216775952</v>
      </c>
      <c r="D100" s="465">
        <v>0.47828140999145546</v>
      </c>
      <c r="E100" s="465">
        <v>0.5057096545420543</v>
      </c>
      <c r="F100" s="465">
        <v>0.66380421239342324</v>
      </c>
      <c r="G100" s="465">
        <v>0.52011367540620734</v>
      </c>
      <c r="H100" s="465">
        <v>0.56045069035918404</v>
      </c>
      <c r="I100" s="601">
        <v>0.40864877162091701</v>
      </c>
      <c r="J100" s="59"/>
      <c r="K100" s="105"/>
      <c r="L100" s="22" t="s">
        <v>89</v>
      </c>
      <c r="M100" s="466">
        <v>4522.6618999108432</v>
      </c>
      <c r="N100" s="76">
        <v>5393.6465703817184</v>
      </c>
      <c r="O100" s="76">
        <v>4598.9918497173085</v>
      </c>
      <c r="P100" s="76">
        <v>4724.1408520155856</v>
      </c>
      <c r="Q100" s="76">
        <v>3022.7351938111879</v>
      </c>
      <c r="R100" s="76">
        <v>2525.1427794107517</v>
      </c>
      <c r="S100" s="422">
        <f>+'43'!S100</f>
        <v>2608.0756152713943</v>
      </c>
    </row>
    <row r="101" spans="1:19" x14ac:dyDescent="0.3">
      <c r="A101" s="105" t="s">
        <v>111</v>
      </c>
      <c r="B101" s="22" t="s">
        <v>88</v>
      </c>
      <c r="C101" s="465" t="s">
        <v>165</v>
      </c>
      <c r="D101" s="465" t="s">
        <v>165</v>
      </c>
      <c r="E101" s="465" t="s">
        <v>165</v>
      </c>
      <c r="F101" s="465" t="s">
        <v>165</v>
      </c>
      <c r="G101" s="465" t="s">
        <v>165</v>
      </c>
      <c r="H101" s="465">
        <v>5.3812158715291831</v>
      </c>
      <c r="I101" s="601">
        <v>3.7870700736993621</v>
      </c>
      <c r="J101" s="59"/>
      <c r="K101" s="105" t="s">
        <v>111</v>
      </c>
      <c r="L101" s="22" t="s">
        <v>88</v>
      </c>
      <c r="M101" s="465" t="s">
        <v>165</v>
      </c>
      <c r="N101" s="465" t="s">
        <v>165</v>
      </c>
      <c r="O101" s="465" t="s">
        <v>165</v>
      </c>
      <c r="P101" s="465" t="s">
        <v>165</v>
      </c>
      <c r="Q101" s="465" t="s">
        <v>165</v>
      </c>
      <c r="R101" s="465">
        <v>23671</v>
      </c>
      <c r="S101" s="422">
        <f>+'43'!S101</f>
        <v>23627</v>
      </c>
    </row>
    <row r="102" spans="1:19" x14ac:dyDescent="0.3">
      <c r="A102" s="105"/>
      <c r="B102" s="22" t="s">
        <v>89</v>
      </c>
      <c r="C102" s="294"/>
      <c r="D102" s="294"/>
      <c r="E102" s="294"/>
      <c r="F102" s="294"/>
      <c r="G102" s="294"/>
      <c r="H102" s="294">
        <v>0.32659030599399042</v>
      </c>
      <c r="I102" s="601">
        <v>0.2622223941602298</v>
      </c>
      <c r="J102" s="59"/>
      <c r="K102" s="105"/>
      <c r="L102" s="22" t="s">
        <v>89</v>
      </c>
      <c r="M102" s="466"/>
      <c r="N102" s="76"/>
      <c r="O102" s="76"/>
      <c r="P102" s="76"/>
      <c r="Q102" s="76"/>
      <c r="R102" s="76">
        <v>1404.9398445010613</v>
      </c>
      <c r="S102" s="422">
        <f>+'43'!S102</f>
        <v>1640.9729692210915</v>
      </c>
    </row>
    <row r="103" spans="1:19" x14ac:dyDescent="0.3">
      <c r="A103" s="105" t="s">
        <v>104</v>
      </c>
      <c r="B103" s="22" t="s">
        <v>88</v>
      </c>
      <c r="C103" s="465">
        <v>17.60405492523601</v>
      </c>
      <c r="D103" s="465">
        <v>16.873307971826861</v>
      </c>
      <c r="E103" s="465">
        <v>17.300352536254398</v>
      </c>
      <c r="F103" s="465">
        <v>18.522769229400488</v>
      </c>
      <c r="G103" s="465">
        <v>18.760019589949934</v>
      </c>
      <c r="H103" s="465">
        <v>14.013076234080957</v>
      </c>
      <c r="I103" s="601">
        <v>10.478677194230997</v>
      </c>
      <c r="J103" s="59"/>
      <c r="K103" s="105" t="s">
        <v>104</v>
      </c>
      <c r="L103" s="22" t="s">
        <v>88</v>
      </c>
      <c r="M103" s="466">
        <v>202344</v>
      </c>
      <c r="N103" s="76">
        <v>182118</v>
      </c>
      <c r="O103" s="76">
        <v>169845</v>
      </c>
      <c r="P103" s="76">
        <v>124917</v>
      </c>
      <c r="Q103" s="76">
        <v>106489</v>
      </c>
      <c r="R103" s="76">
        <v>61641</v>
      </c>
      <c r="S103" s="422">
        <f>+'43'!S103</f>
        <v>65375</v>
      </c>
    </row>
    <row r="104" spans="1:19" x14ac:dyDescent="0.3">
      <c r="A104" s="105"/>
      <c r="B104" s="22" t="s">
        <v>89</v>
      </c>
      <c r="C104" s="465">
        <v>0.50113334851009006</v>
      </c>
      <c r="D104" s="465">
        <v>0.60071094093694977</v>
      </c>
      <c r="E104" s="465">
        <v>0.92895894538389623</v>
      </c>
      <c r="F104" s="465">
        <v>0.7226499375296388</v>
      </c>
      <c r="G104" s="465">
        <v>0.65220793803737287</v>
      </c>
      <c r="H104" s="465">
        <v>0.9475757616743602</v>
      </c>
      <c r="I104" s="601">
        <v>0.51041633087180882</v>
      </c>
      <c r="J104" s="59"/>
      <c r="K104" s="105"/>
      <c r="L104" s="22" t="s">
        <v>89</v>
      </c>
      <c r="M104" s="466">
        <v>5926.7465302141518</v>
      </c>
      <c r="N104" s="76">
        <v>6987.6618574696886</v>
      </c>
      <c r="O104" s="76">
        <v>9428.1045468513548</v>
      </c>
      <c r="P104" s="76">
        <v>5080.2749512626306</v>
      </c>
      <c r="Q104" s="76">
        <v>3730.7838395776103</v>
      </c>
      <c r="R104" s="76">
        <v>4614.0982551436482</v>
      </c>
      <c r="S104" s="422">
        <f>+'43'!S104</f>
        <v>3318.5048001208156</v>
      </c>
    </row>
    <row r="105" spans="1:19" x14ac:dyDescent="0.3">
      <c r="A105" s="105" t="s">
        <v>105</v>
      </c>
      <c r="B105" s="22" t="s">
        <v>88</v>
      </c>
      <c r="C105" s="465">
        <v>9.8255028418754904</v>
      </c>
      <c r="D105" s="465">
        <v>11.049580942180583</v>
      </c>
      <c r="E105" s="465">
        <v>10.375729697079581</v>
      </c>
      <c r="F105" s="465">
        <v>11.174871774340634</v>
      </c>
      <c r="G105" s="465">
        <v>11.317952638829677</v>
      </c>
      <c r="H105" s="465">
        <v>11.04341618888702</v>
      </c>
      <c r="I105" s="601">
        <v>8.2675360562666906</v>
      </c>
      <c r="J105" s="59"/>
      <c r="K105" s="105" t="s">
        <v>105</v>
      </c>
      <c r="L105" s="22" t="s">
        <v>88</v>
      </c>
      <c r="M105" s="466">
        <v>112936</v>
      </c>
      <c r="N105" s="76">
        <v>119261</v>
      </c>
      <c r="O105" s="76">
        <v>101863</v>
      </c>
      <c r="P105" s="76">
        <v>75363</v>
      </c>
      <c r="Q105" s="76">
        <v>64245</v>
      </c>
      <c r="R105" s="76">
        <v>48578</v>
      </c>
      <c r="S105" s="422">
        <f>+'43'!S105</f>
        <v>51580</v>
      </c>
    </row>
    <row r="106" spans="1:19" x14ac:dyDescent="0.3">
      <c r="A106" s="105"/>
      <c r="B106" s="22" t="s">
        <v>89</v>
      </c>
      <c r="C106" s="465">
        <v>0.31889936583323752</v>
      </c>
      <c r="D106" s="465">
        <v>0.56949455679483951</v>
      </c>
      <c r="E106" s="465">
        <v>0.69810284064793282</v>
      </c>
      <c r="F106" s="465">
        <v>0.50413454040109951</v>
      </c>
      <c r="G106" s="465">
        <v>0.51681807781218336</v>
      </c>
      <c r="H106" s="465">
        <v>0.57812508782691252</v>
      </c>
      <c r="I106" s="601">
        <v>0.49692531614470803</v>
      </c>
      <c r="J106" s="59"/>
      <c r="K106" s="105"/>
      <c r="L106" s="22" t="s">
        <v>89</v>
      </c>
      <c r="M106" s="466">
        <v>3561.1660411190796</v>
      </c>
      <c r="N106" s="76">
        <v>6570.1691813445432</v>
      </c>
      <c r="O106" s="76">
        <v>6921.379626168864</v>
      </c>
      <c r="P106" s="76">
        <v>3371.8023595085319</v>
      </c>
      <c r="Q106" s="76">
        <v>2961.0052910005634</v>
      </c>
      <c r="R106" s="76">
        <v>2581.805334128298</v>
      </c>
      <c r="S106" s="422">
        <f>+'43'!S106</f>
        <v>3231.8245436521429</v>
      </c>
    </row>
    <row r="107" spans="1:19" x14ac:dyDescent="0.3">
      <c r="A107" s="105" t="s">
        <v>108</v>
      </c>
      <c r="B107" s="22" t="s">
        <v>88</v>
      </c>
      <c r="C107" s="465">
        <v>3.6615083994755606</v>
      </c>
      <c r="D107" s="465">
        <v>3.3363413834189117</v>
      </c>
      <c r="E107" s="465">
        <v>3.2224319399272519</v>
      </c>
      <c r="F107" s="465">
        <v>3.4811839317197437</v>
      </c>
      <c r="G107" s="465">
        <v>3.0494787170696815</v>
      </c>
      <c r="H107" s="465">
        <v>2.9626127006788181</v>
      </c>
      <c r="I107" s="601">
        <v>2.5235379540492975</v>
      </c>
      <c r="J107" s="59"/>
      <c r="K107" s="105" t="s">
        <v>108</v>
      </c>
      <c r="L107" s="22" t="s">
        <v>88</v>
      </c>
      <c r="M107" s="466">
        <v>42086</v>
      </c>
      <c r="N107" s="76">
        <v>36010</v>
      </c>
      <c r="O107" s="76">
        <v>31636</v>
      </c>
      <c r="P107" s="76">
        <v>23477</v>
      </c>
      <c r="Q107" s="76">
        <v>17310</v>
      </c>
      <c r="R107" s="76">
        <v>13032</v>
      </c>
      <c r="S107" s="422">
        <f>+'43'!S107</f>
        <v>15744</v>
      </c>
    </row>
    <row r="108" spans="1:19" x14ac:dyDescent="0.3">
      <c r="A108" s="105"/>
      <c r="B108" s="22" t="s">
        <v>89</v>
      </c>
      <c r="C108" s="465">
        <v>0.26255921894048373</v>
      </c>
      <c r="D108" s="465">
        <v>0.38017712564506922</v>
      </c>
      <c r="E108" s="465">
        <v>0.25213447320694743</v>
      </c>
      <c r="F108" s="465">
        <v>0.20837790695686151</v>
      </c>
      <c r="G108" s="465">
        <v>0.20902063134950769</v>
      </c>
      <c r="H108" s="465">
        <v>0.27943922797152343</v>
      </c>
      <c r="I108" s="601">
        <v>0.17499671080316356</v>
      </c>
      <c r="J108" s="59"/>
      <c r="K108" s="105"/>
      <c r="L108" s="22" t="s">
        <v>89</v>
      </c>
      <c r="M108" s="466">
        <v>3056.303684553503</v>
      </c>
      <c r="N108" s="76">
        <v>4199.4632298066581</v>
      </c>
      <c r="O108" s="76">
        <v>2370.7854153408252</v>
      </c>
      <c r="P108" s="76">
        <v>1355.6463894885469</v>
      </c>
      <c r="Q108" s="76">
        <v>1165.4182797033288</v>
      </c>
      <c r="R108" s="76">
        <v>1228.276575760055</v>
      </c>
      <c r="S108" s="422">
        <f>+'43'!S108</f>
        <v>1080.5709524752801</v>
      </c>
    </row>
    <row r="109" spans="1:19" x14ac:dyDescent="0.3">
      <c r="A109" s="105" t="s">
        <v>106</v>
      </c>
      <c r="B109" s="22" t="s">
        <v>88</v>
      </c>
      <c r="C109" s="465">
        <v>4.9913129873666389</v>
      </c>
      <c r="D109" s="465">
        <v>5.662607960894114</v>
      </c>
      <c r="E109" s="465">
        <v>6.1094400469369274</v>
      </c>
      <c r="F109" s="465">
        <v>6.1758874965339405</v>
      </c>
      <c r="G109" s="465">
        <v>6.8918923680232824</v>
      </c>
      <c r="H109" s="465">
        <v>6.8595668838461226</v>
      </c>
      <c r="I109" s="601">
        <v>4.8614650753503046</v>
      </c>
      <c r="J109" s="59"/>
      <c r="K109" s="105" t="s">
        <v>106</v>
      </c>
      <c r="L109" s="22" t="s">
        <v>88</v>
      </c>
      <c r="M109" s="466">
        <v>57371</v>
      </c>
      <c r="N109" s="76">
        <v>61118</v>
      </c>
      <c r="O109" s="76">
        <v>59979</v>
      </c>
      <c r="P109" s="76">
        <v>41650</v>
      </c>
      <c r="Q109" s="76">
        <v>39121</v>
      </c>
      <c r="R109" s="76">
        <v>30174</v>
      </c>
      <c r="S109" s="422">
        <f>+'43'!S109</f>
        <v>30330</v>
      </c>
    </row>
    <row r="110" spans="1:19" x14ac:dyDescent="0.3">
      <c r="A110" s="105"/>
      <c r="B110" s="22" t="s">
        <v>89</v>
      </c>
      <c r="C110" s="465">
        <v>0.22976622928262405</v>
      </c>
      <c r="D110" s="465">
        <v>0.39698371053939657</v>
      </c>
      <c r="E110" s="465">
        <v>0.42892548647221751</v>
      </c>
      <c r="F110" s="465">
        <v>0.38128119385307929</v>
      </c>
      <c r="G110" s="465">
        <v>0.37264002654122791</v>
      </c>
      <c r="H110" s="465">
        <v>0.51129569721957169</v>
      </c>
      <c r="I110" s="601">
        <v>0.38044812726025345</v>
      </c>
      <c r="J110" s="59"/>
      <c r="K110" s="105"/>
      <c r="L110" s="22" t="s">
        <v>89</v>
      </c>
      <c r="M110" s="466">
        <v>2611.0642501055017</v>
      </c>
      <c r="N110" s="76">
        <v>4412.8687692928279</v>
      </c>
      <c r="O110" s="76">
        <v>4079.5568283838224</v>
      </c>
      <c r="P110" s="76">
        <v>2567.4733266050266</v>
      </c>
      <c r="Q110" s="76">
        <v>2098.898817748553</v>
      </c>
      <c r="R110" s="76">
        <v>2300.6935140644578</v>
      </c>
      <c r="S110" s="422">
        <f>+'43'!S110</f>
        <v>2428.6218176845355</v>
      </c>
    </row>
    <row r="111" spans="1:19" x14ac:dyDescent="0.3">
      <c r="A111" s="105" t="s">
        <v>107</v>
      </c>
      <c r="B111" s="22" t="s">
        <v>88</v>
      </c>
      <c r="C111" s="465">
        <v>0.48685551022822876</v>
      </c>
      <c r="D111" s="465">
        <v>0.43842175579945264</v>
      </c>
      <c r="E111" s="465">
        <v>0.36048130722602556</v>
      </c>
      <c r="F111" s="465">
        <v>0.3038269743192808</v>
      </c>
      <c r="G111" s="465">
        <v>0.34493814719944754</v>
      </c>
      <c r="H111" s="465">
        <v>0.30985582497124231</v>
      </c>
      <c r="I111" s="601">
        <v>0.37827423599824328</v>
      </c>
      <c r="J111" s="59"/>
      <c r="K111" s="105" t="s">
        <v>107</v>
      </c>
      <c r="L111" s="22" t="s">
        <v>88</v>
      </c>
      <c r="M111" s="466">
        <v>5596</v>
      </c>
      <c r="N111" s="76">
        <v>4732</v>
      </c>
      <c r="O111" s="76">
        <v>3539</v>
      </c>
      <c r="P111" s="76">
        <v>2049</v>
      </c>
      <c r="Q111" s="76">
        <v>1958</v>
      </c>
      <c r="R111" s="76">
        <v>1363</v>
      </c>
      <c r="S111" s="422">
        <f>+'43'!S111</f>
        <v>2360</v>
      </c>
    </row>
    <row r="112" spans="1:19" x14ac:dyDescent="0.3">
      <c r="A112" s="105"/>
      <c r="B112" s="22" t="s">
        <v>89</v>
      </c>
      <c r="C112" s="465">
        <v>6.1984006295367905E-2</v>
      </c>
      <c r="D112" s="465">
        <v>5.5280342643018766E-2</v>
      </c>
      <c r="E112" s="465">
        <v>3.8106760848885819E-2</v>
      </c>
      <c r="F112" s="465">
        <v>3.4318393272759186E-2</v>
      </c>
      <c r="G112" s="465">
        <v>5.7462283512611345E-2</v>
      </c>
      <c r="H112" s="465">
        <v>5.1602408136695768E-2</v>
      </c>
      <c r="I112" s="601">
        <v>4.8696609372484823E-2</v>
      </c>
      <c r="J112" s="59"/>
      <c r="K112" s="105"/>
      <c r="L112" s="22" t="s">
        <v>89</v>
      </c>
      <c r="M112" s="466">
        <v>710.30613230303845</v>
      </c>
      <c r="N112" s="76">
        <v>593.75774681663063</v>
      </c>
      <c r="O112" s="76">
        <v>360.58836840443342</v>
      </c>
      <c r="P112" s="76">
        <v>227.73197684831777</v>
      </c>
      <c r="Q112" s="76">
        <v>324.69303452132544</v>
      </c>
      <c r="R112" s="76">
        <v>225.46979525299741</v>
      </c>
      <c r="S112" s="422">
        <f>+'43'!S112</f>
        <v>301.85989256084042</v>
      </c>
    </row>
    <row r="113" spans="1:19" x14ac:dyDescent="0.3">
      <c r="A113" s="105" t="s">
        <v>96</v>
      </c>
      <c r="B113" s="22" t="s">
        <v>88</v>
      </c>
      <c r="C113" s="465">
        <v>0.43552514013626037</v>
      </c>
      <c r="D113" s="465">
        <v>0.34957000943181205</v>
      </c>
      <c r="E113" s="465">
        <v>0.31046821826078719</v>
      </c>
      <c r="F113" s="465">
        <v>0.29730262738416691</v>
      </c>
      <c r="G113" s="465">
        <v>0.34969469979106405</v>
      </c>
      <c r="H113" s="465">
        <v>0.22506035709576661</v>
      </c>
      <c r="I113" s="601">
        <v>0.55090192759574663</v>
      </c>
      <c r="J113" s="59"/>
      <c r="K113" s="105" t="s">
        <v>96</v>
      </c>
      <c r="L113" s="22" t="s">
        <v>88</v>
      </c>
      <c r="M113" s="466">
        <v>5006</v>
      </c>
      <c r="N113" s="76">
        <v>3773</v>
      </c>
      <c r="O113" s="76">
        <v>3048</v>
      </c>
      <c r="P113" s="76">
        <v>2005</v>
      </c>
      <c r="Q113" s="76">
        <v>1985</v>
      </c>
      <c r="R113" s="76">
        <v>990</v>
      </c>
      <c r="S113" s="422">
        <f>+'43'!S113</f>
        <v>3437</v>
      </c>
    </row>
    <row r="114" spans="1:19" x14ac:dyDescent="0.3">
      <c r="A114" s="105"/>
      <c r="B114" s="22" t="s">
        <v>89</v>
      </c>
      <c r="C114" s="465">
        <v>8.1523450522980836E-2</v>
      </c>
      <c r="D114" s="465">
        <v>7.8261584731157297E-2</v>
      </c>
      <c r="E114" s="465">
        <v>5.1011011104834483E-2</v>
      </c>
      <c r="F114" s="465">
        <v>7.0384640699155482E-2</v>
      </c>
      <c r="G114" s="465">
        <v>6.6578619741952352E-2</v>
      </c>
      <c r="H114" s="465">
        <v>4.275239204108678E-2</v>
      </c>
      <c r="I114" s="601">
        <v>7.2661328264513173E-2</v>
      </c>
      <c r="J114" s="59"/>
      <c r="K114" s="105"/>
      <c r="L114" s="22" t="s">
        <v>89</v>
      </c>
      <c r="M114" s="466">
        <v>937.7280801922019</v>
      </c>
      <c r="N114" s="76">
        <v>845.19251587368467</v>
      </c>
      <c r="O114" s="76">
        <v>494.21627069757847</v>
      </c>
      <c r="P114" s="76">
        <v>474.04280366876674</v>
      </c>
      <c r="Q114" s="76">
        <v>376.93595609864548</v>
      </c>
      <c r="R114" s="76">
        <v>187.06977307945823</v>
      </c>
      <c r="S114" s="422">
        <f>+'43'!S114</f>
        <v>451.4186560503486</v>
      </c>
    </row>
    <row r="115" spans="1:19" x14ac:dyDescent="0.3">
      <c r="A115" s="325" t="s">
        <v>6</v>
      </c>
      <c r="B115" s="22" t="s">
        <v>88</v>
      </c>
      <c r="C115" s="465">
        <v>100</v>
      </c>
      <c r="D115" s="465">
        <v>100</v>
      </c>
      <c r="E115" s="465">
        <v>100</v>
      </c>
      <c r="F115" s="465">
        <v>100</v>
      </c>
      <c r="G115" s="465">
        <v>100</v>
      </c>
      <c r="H115" s="465">
        <v>100</v>
      </c>
      <c r="I115" s="601">
        <v>100</v>
      </c>
      <c r="J115" s="59"/>
      <c r="K115" s="325" t="s">
        <v>6</v>
      </c>
      <c r="L115" s="22" t="s">
        <v>88</v>
      </c>
      <c r="M115" s="111">
        <v>1149417</v>
      </c>
      <c r="N115" s="76">
        <v>1079326</v>
      </c>
      <c r="O115" s="76">
        <v>981743</v>
      </c>
      <c r="P115" s="76">
        <v>674397</v>
      </c>
      <c r="Q115" s="76">
        <v>567638</v>
      </c>
      <c r="R115" s="76">
        <v>439882</v>
      </c>
      <c r="S115" s="422">
        <f>+'43'!S115</f>
        <v>623886</v>
      </c>
    </row>
    <row r="116" spans="1:19" x14ac:dyDescent="0.3">
      <c r="A116" s="325"/>
      <c r="B116" s="22" t="s">
        <v>89</v>
      </c>
      <c r="C116" s="465">
        <v>0</v>
      </c>
      <c r="D116" s="465">
        <v>0</v>
      </c>
      <c r="E116" s="465">
        <v>0</v>
      </c>
      <c r="F116" s="465">
        <v>0</v>
      </c>
      <c r="G116" s="465">
        <v>0</v>
      </c>
      <c r="H116" s="465">
        <v>0</v>
      </c>
      <c r="I116" s="601">
        <v>0</v>
      </c>
      <c r="J116" s="59"/>
      <c r="K116" s="325"/>
      <c r="L116" s="22" t="s">
        <v>89</v>
      </c>
      <c r="M116" s="111">
        <v>18336.592547975619</v>
      </c>
      <c r="N116" s="76">
        <v>18446.271778791775</v>
      </c>
      <c r="O116" s="76">
        <v>28925.022754983067</v>
      </c>
      <c r="P116" s="76">
        <v>14788.319315139461</v>
      </c>
      <c r="Q116" s="76">
        <v>11930.893463205339</v>
      </c>
      <c r="R116" s="76">
        <v>10219.604588523865</v>
      </c>
      <c r="S116" s="422">
        <f>+'43'!S116</f>
        <v>11435.729876102103</v>
      </c>
    </row>
    <row r="117" spans="1:19" x14ac:dyDescent="0.3">
      <c r="A117" s="106"/>
      <c r="B117" s="11"/>
      <c r="C117" s="594"/>
      <c r="D117" s="594"/>
      <c r="E117" s="594"/>
      <c r="F117" s="594"/>
      <c r="G117" s="594"/>
      <c r="H117" s="590"/>
      <c r="I117" s="601"/>
      <c r="J117" s="168"/>
      <c r="K117" s="106"/>
      <c r="L117" s="11"/>
      <c r="M117" s="594"/>
      <c r="N117" s="595"/>
      <c r="O117" s="595"/>
      <c r="P117" s="594"/>
      <c r="Q117" s="590"/>
      <c r="R117" s="590"/>
      <c r="S117" s="598"/>
    </row>
    <row r="118" spans="1:19" x14ac:dyDescent="0.3">
      <c r="A118" s="333" t="s">
        <v>21</v>
      </c>
      <c r="B118" s="43"/>
      <c r="C118" s="595">
        <v>2006</v>
      </c>
      <c r="D118" s="595">
        <v>2009</v>
      </c>
      <c r="E118" s="595">
        <v>2011</v>
      </c>
      <c r="F118" s="595">
        <v>2013</v>
      </c>
      <c r="G118" s="98">
        <v>2015</v>
      </c>
      <c r="H118" s="98">
        <v>2017</v>
      </c>
      <c r="I118" s="411">
        <v>2020</v>
      </c>
      <c r="J118" s="168"/>
      <c r="K118" s="333" t="s">
        <v>21</v>
      </c>
      <c r="L118" s="43"/>
      <c r="M118" s="595">
        <v>2006</v>
      </c>
      <c r="N118" s="595">
        <v>2009</v>
      </c>
      <c r="O118" s="595">
        <v>2011</v>
      </c>
      <c r="P118" s="595">
        <v>2013</v>
      </c>
      <c r="Q118" s="98">
        <v>2015</v>
      </c>
      <c r="R118" s="98">
        <v>2017</v>
      </c>
      <c r="S118" s="411">
        <v>2020</v>
      </c>
    </row>
    <row r="119" spans="1:19" x14ac:dyDescent="0.3">
      <c r="A119" s="82"/>
      <c r="B119" s="322"/>
      <c r="C119" s="590"/>
      <c r="D119" s="590"/>
      <c r="E119" s="590"/>
      <c r="F119" s="590"/>
      <c r="G119" s="590"/>
      <c r="H119" s="590"/>
      <c r="I119" s="601"/>
      <c r="J119" s="168"/>
      <c r="K119" s="82"/>
      <c r="L119" s="322"/>
      <c r="M119" s="71"/>
      <c r="N119" s="71"/>
      <c r="O119" s="71"/>
      <c r="P119" s="71"/>
      <c r="Q119" s="71"/>
      <c r="R119" s="71"/>
      <c r="S119" s="108"/>
    </row>
    <row r="120" spans="1:19" x14ac:dyDescent="0.3">
      <c r="A120" s="105" t="s">
        <v>109</v>
      </c>
      <c r="B120" s="22" t="s">
        <v>88</v>
      </c>
      <c r="C120" s="465">
        <v>1.0570799984565429</v>
      </c>
      <c r="D120" s="465">
        <v>1.0185338215344615</v>
      </c>
      <c r="E120" s="465">
        <v>1.0039027418561977</v>
      </c>
      <c r="F120" s="465">
        <v>0.96733704669121034</v>
      </c>
      <c r="G120" s="465">
        <v>0.9804643732009406</v>
      </c>
      <c r="H120" s="465">
        <v>0.91864090602280735</v>
      </c>
      <c r="I120" s="601">
        <v>1.2002304162943953</v>
      </c>
      <c r="J120" s="59"/>
      <c r="K120" s="105" t="s">
        <v>109</v>
      </c>
      <c r="L120" s="22" t="s">
        <v>88</v>
      </c>
      <c r="M120" s="466">
        <v>33696</v>
      </c>
      <c r="N120" s="76">
        <v>36730</v>
      </c>
      <c r="O120" s="76">
        <v>40007</v>
      </c>
      <c r="P120" s="76">
        <v>44492</v>
      </c>
      <c r="Q120" s="376">
        <v>47918</v>
      </c>
      <c r="R120" s="376">
        <v>49186</v>
      </c>
      <c r="S120" s="377">
        <f>+'43'!S120</f>
        <v>71467</v>
      </c>
    </row>
    <row r="121" spans="1:19" x14ac:dyDescent="0.3">
      <c r="A121" s="105"/>
      <c r="B121" s="22" t="s">
        <v>89</v>
      </c>
      <c r="C121" s="465">
        <v>6.9534856158168415E-2</v>
      </c>
      <c r="D121" s="465">
        <v>8.0631307632714602E-2</v>
      </c>
      <c r="E121" s="465">
        <v>0.10187290515116637</v>
      </c>
      <c r="F121" s="465">
        <v>5.7383153966854547E-2</v>
      </c>
      <c r="G121" s="465">
        <v>7.9109688575117756E-2</v>
      </c>
      <c r="H121" s="465">
        <v>4.2062567054091816E-2</v>
      </c>
      <c r="I121" s="601">
        <v>5.2224221731994147E-2</v>
      </c>
      <c r="J121" s="59"/>
      <c r="K121" s="105"/>
      <c r="L121" s="22" t="s">
        <v>89</v>
      </c>
      <c r="M121" s="466">
        <v>2213.9687484351762</v>
      </c>
      <c r="N121" s="76">
        <v>2909.8902368433405</v>
      </c>
      <c r="O121" s="76">
        <v>3966.2164723150399</v>
      </c>
      <c r="P121" s="76">
        <v>2536.4391863460364</v>
      </c>
      <c r="Q121" s="376">
        <v>3872.022418725272</v>
      </c>
      <c r="R121" s="376">
        <v>2214.9596740001402</v>
      </c>
      <c r="S121" s="377">
        <f>+'43'!S121</f>
        <v>3019.9683920347393</v>
      </c>
    </row>
    <row r="122" spans="1:19" x14ac:dyDescent="0.3">
      <c r="A122" s="105" t="s">
        <v>97</v>
      </c>
      <c r="B122" s="22" t="s">
        <v>88</v>
      </c>
      <c r="C122" s="465">
        <v>1.6952933023679835</v>
      </c>
      <c r="D122" s="465">
        <v>1.6782930560007809</v>
      </c>
      <c r="E122" s="465">
        <v>1.7291959368123686</v>
      </c>
      <c r="F122" s="465">
        <v>1.7672403390767248</v>
      </c>
      <c r="G122" s="465">
        <v>1.8597271772660271</v>
      </c>
      <c r="H122" s="465">
        <v>1.7643299277914553</v>
      </c>
      <c r="I122" s="601">
        <v>1.802722002404928</v>
      </c>
      <c r="J122" s="59"/>
      <c r="K122" s="105" t="s">
        <v>97</v>
      </c>
      <c r="L122" s="22" t="s">
        <v>88</v>
      </c>
      <c r="M122" s="466">
        <v>54040</v>
      </c>
      <c r="N122" s="76">
        <v>60522</v>
      </c>
      <c r="O122" s="76">
        <v>68911</v>
      </c>
      <c r="P122" s="76">
        <v>81283</v>
      </c>
      <c r="Q122" s="376">
        <v>90890</v>
      </c>
      <c r="R122" s="376">
        <v>94466</v>
      </c>
      <c r="S122" s="377">
        <f>+'43'!S122</f>
        <v>107342</v>
      </c>
    </row>
    <row r="123" spans="1:19" x14ac:dyDescent="0.3">
      <c r="A123" s="105"/>
      <c r="B123" s="22" t="s">
        <v>89</v>
      </c>
      <c r="C123" s="465">
        <v>0.12347262664006378</v>
      </c>
      <c r="D123" s="465">
        <v>0.16092565162228609</v>
      </c>
      <c r="E123" s="465">
        <v>0.1355679929136395</v>
      </c>
      <c r="F123" s="465">
        <v>0.10571178005014245</v>
      </c>
      <c r="G123" s="465">
        <v>0.11087410809326932</v>
      </c>
      <c r="H123" s="465">
        <v>6.5440170270066864E-2</v>
      </c>
      <c r="I123" s="601">
        <v>7.7865685376308572E-2</v>
      </c>
      <c r="J123" s="59"/>
      <c r="K123" s="105"/>
      <c r="L123" s="22" t="s">
        <v>89</v>
      </c>
      <c r="M123" s="466">
        <v>3965.9437941770461</v>
      </c>
      <c r="N123" s="76">
        <v>5865.0289792109406</v>
      </c>
      <c r="O123" s="76">
        <v>5191.8142092464495</v>
      </c>
      <c r="P123" s="76">
        <v>4715.2927995799746</v>
      </c>
      <c r="Q123" s="376">
        <v>5437.234120804379</v>
      </c>
      <c r="R123" s="376">
        <v>3427.2956817423978</v>
      </c>
      <c r="S123" s="377">
        <f>+'43'!S123</f>
        <v>4527.8962443942992</v>
      </c>
    </row>
    <row r="124" spans="1:19" x14ac:dyDescent="0.3">
      <c r="A124" s="105" t="s">
        <v>98</v>
      </c>
      <c r="B124" s="22" t="s">
        <v>88</v>
      </c>
      <c r="C124" s="465">
        <v>3.5138749592568068</v>
      </c>
      <c r="D124" s="465">
        <v>3.1730947344602187</v>
      </c>
      <c r="E124" s="465">
        <v>3.4104388119183557</v>
      </c>
      <c r="F124" s="465">
        <v>3.1889161941988045</v>
      </c>
      <c r="G124" s="465">
        <v>3.2660525004112722</v>
      </c>
      <c r="H124" s="465">
        <v>3.2982432155307952</v>
      </c>
      <c r="I124" s="601">
        <v>3.3952311216503985</v>
      </c>
      <c r="J124" s="59"/>
      <c r="K124" s="105" t="s">
        <v>98</v>
      </c>
      <c r="L124" s="22" t="s">
        <v>88</v>
      </c>
      <c r="M124" s="466">
        <v>112010</v>
      </c>
      <c r="N124" s="76">
        <v>114427</v>
      </c>
      <c r="O124" s="76">
        <v>135911</v>
      </c>
      <c r="P124" s="76">
        <v>146672</v>
      </c>
      <c r="Q124" s="376">
        <v>159621</v>
      </c>
      <c r="R124" s="376">
        <v>176595</v>
      </c>
      <c r="S124" s="377">
        <f>+'43'!S124</f>
        <v>202167</v>
      </c>
    </row>
    <row r="125" spans="1:19" x14ac:dyDescent="0.3">
      <c r="A125" s="105"/>
      <c r="B125" s="22" t="s">
        <v>89</v>
      </c>
      <c r="C125" s="465">
        <v>0.18277378600487076</v>
      </c>
      <c r="D125" s="465">
        <v>0.10282083561668125</v>
      </c>
      <c r="E125" s="465">
        <v>0.31721037897468374</v>
      </c>
      <c r="F125" s="465">
        <v>0.24600221703595831</v>
      </c>
      <c r="G125" s="465">
        <v>0.24789483072220372</v>
      </c>
      <c r="H125" s="465">
        <v>0.15583849056973806</v>
      </c>
      <c r="I125" s="601">
        <v>0.15283646535579179</v>
      </c>
      <c r="J125" s="59"/>
      <c r="K125" s="105"/>
      <c r="L125" s="22" t="s">
        <v>89</v>
      </c>
      <c r="M125" s="466">
        <v>5928.2329508203293</v>
      </c>
      <c r="N125" s="76">
        <v>3608.9836253065982</v>
      </c>
      <c r="O125" s="76">
        <v>12581.214235220668</v>
      </c>
      <c r="P125" s="76">
        <v>11363.065732157556</v>
      </c>
      <c r="Q125" s="376">
        <v>12412.621271559396</v>
      </c>
      <c r="R125" s="376">
        <v>8426.3319364493236</v>
      </c>
      <c r="S125" s="377">
        <f>+'43'!S125</f>
        <v>9069.4123694577211</v>
      </c>
    </row>
    <row r="126" spans="1:19" x14ac:dyDescent="0.3">
      <c r="A126" s="105" t="s">
        <v>99</v>
      </c>
      <c r="B126" s="22" t="s">
        <v>88</v>
      </c>
      <c r="C126" s="465">
        <v>1.6667456172244812</v>
      </c>
      <c r="D126" s="465">
        <v>1.5171522981206622</v>
      </c>
      <c r="E126" s="465">
        <v>1.6523606281023011</v>
      </c>
      <c r="F126" s="465">
        <v>1.6020894758503823</v>
      </c>
      <c r="G126" s="465">
        <v>1.5549152534049644</v>
      </c>
      <c r="H126" s="465">
        <v>1.5901306895839427</v>
      </c>
      <c r="I126" s="601">
        <v>1.5767393743156368</v>
      </c>
      <c r="J126" s="59"/>
      <c r="K126" s="105" t="s">
        <v>99</v>
      </c>
      <c r="L126" s="22" t="s">
        <v>88</v>
      </c>
      <c r="M126" s="466">
        <v>53130</v>
      </c>
      <c r="N126" s="76">
        <v>54711</v>
      </c>
      <c r="O126" s="76">
        <v>65849</v>
      </c>
      <c r="P126" s="76">
        <v>73687</v>
      </c>
      <c r="Q126" s="376">
        <v>75993</v>
      </c>
      <c r="R126" s="376">
        <v>85139</v>
      </c>
      <c r="S126" s="377">
        <f>+'43'!S126</f>
        <v>93886</v>
      </c>
    </row>
    <row r="127" spans="1:19" x14ac:dyDescent="0.3">
      <c r="A127" s="105"/>
      <c r="B127" s="22" t="s">
        <v>89</v>
      </c>
      <c r="C127" s="465">
        <v>8.4918210515013748E-2</v>
      </c>
      <c r="D127" s="465">
        <v>6.2931860941340012E-2</v>
      </c>
      <c r="E127" s="465">
        <v>0.10167220873980694</v>
      </c>
      <c r="F127" s="465">
        <v>0.11477908582690302</v>
      </c>
      <c r="G127" s="465">
        <v>6.6233031774870665E-2</v>
      </c>
      <c r="H127" s="465">
        <v>7.345340206399309E-2</v>
      </c>
      <c r="I127" s="601">
        <v>5.7846469228363236E-2</v>
      </c>
      <c r="J127" s="59"/>
      <c r="K127" s="105"/>
      <c r="L127" s="22" t="s">
        <v>89</v>
      </c>
      <c r="M127" s="466">
        <v>2698.941318818222</v>
      </c>
      <c r="N127" s="76">
        <v>2223.9539752717419</v>
      </c>
      <c r="O127" s="76">
        <v>3740.2045803375213</v>
      </c>
      <c r="P127" s="76">
        <v>5189.5114681227733</v>
      </c>
      <c r="Q127" s="376">
        <v>3188.4235811968474</v>
      </c>
      <c r="R127" s="376">
        <v>3896.5035223902983</v>
      </c>
      <c r="S127" s="377">
        <f>+'43'!S127</f>
        <v>3298.5770633497618</v>
      </c>
    </row>
    <row r="128" spans="1:19" x14ac:dyDescent="0.3">
      <c r="A128" s="105" t="s">
        <v>100</v>
      </c>
      <c r="B128" s="22" t="s">
        <v>88</v>
      </c>
      <c r="C128" s="465">
        <v>3.5590806892477809</v>
      </c>
      <c r="D128" s="465">
        <v>4.0447689012479744</v>
      </c>
      <c r="E128" s="465">
        <v>3.9078859575318052</v>
      </c>
      <c r="F128" s="465">
        <v>3.8775665946505127</v>
      </c>
      <c r="G128" s="465">
        <v>4.0788160930546997</v>
      </c>
      <c r="H128" s="465">
        <v>4.0665726099106241</v>
      </c>
      <c r="I128" s="601">
        <v>4.1762449533457389</v>
      </c>
      <c r="J128" s="59"/>
      <c r="K128" s="105" t="s">
        <v>100</v>
      </c>
      <c r="L128" s="22" t="s">
        <v>88</v>
      </c>
      <c r="M128" s="466">
        <v>113451</v>
      </c>
      <c r="N128" s="76">
        <v>145861</v>
      </c>
      <c r="O128" s="76">
        <v>155735</v>
      </c>
      <c r="P128" s="76">
        <v>178346</v>
      </c>
      <c r="Q128" s="376">
        <v>199343</v>
      </c>
      <c r="R128" s="376">
        <v>217733</v>
      </c>
      <c r="S128" s="377">
        <f>+'43'!S128</f>
        <v>248672</v>
      </c>
    </row>
    <row r="129" spans="1:19" x14ac:dyDescent="0.3">
      <c r="A129" s="105"/>
      <c r="B129" s="22" t="s">
        <v>89</v>
      </c>
      <c r="C129" s="465">
        <v>0.11509561563493582</v>
      </c>
      <c r="D129" s="465">
        <v>0.26566531529450088</v>
      </c>
      <c r="E129" s="465">
        <v>0.32683948873634155</v>
      </c>
      <c r="F129" s="465">
        <v>0.27482680019766642</v>
      </c>
      <c r="G129" s="465">
        <v>0.10094498024687887</v>
      </c>
      <c r="H129" s="465">
        <v>0.16411738482188654</v>
      </c>
      <c r="I129" s="601">
        <v>0.18049691896249367</v>
      </c>
      <c r="J129" s="59"/>
      <c r="K129" s="105"/>
      <c r="L129" s="22" t="s">
        <v>89</v>
      </c>
      <c r="M129" s="466">
        <v>3617.8549745550849</v>
      </c>
      <c r="N129" s="76">
        <v>9854.9622951384408</v>
      </c>
      <c r="O129" s="76">
        <v>12903.449203461852</v>
      </c>
      <c r="P129" s="76">
        <v>12719.002529580483</v>
      </c>
      <c r="Q129" s="376">
        <v>4668.420063993105</v>
      </c>
      <c r="R129" s="376">
        <v>8864.9432931750216</v>
      </c>
      <c r="S129" s="377">
        <f>+'43'!S129</f>
        <v>10764.885996684392</v>
      </c>
    </row>
    <row r="130" spans="1:19" x14ac:dyDescent="0.3">
      <c r="A130" s="105" t="s">
        <v>101</v>
      </c>
      <c r="B130" s="22" t="s">
        <v>88</v>
      </c>
      <c r="C130" s="465">
        <v>10.392518122290127</v>
      </c>
      <c r="D130" s="465">
        <v>10.734398102803977</v>
      </c>
      <c r="E130" s="465">
        <v>10.815535788265777</v>
      </c>
      <c r="F130" s="465">
        <v>10.606942467448691</v>
      </c>
      <c r="G130" s="465">
        <v>10.882606179802409</v>
      </c>
      <c r="H130" s="465">
        <v>10.956659558247019</v>
      </c>
      <c r="I130" s="601">
        <v>10.308106219896414</v>
      </c>
      <c r="J130" s="59"/>
      <c r="K130" s="105" t="s">
        <v>101</v>
      </c>
      <c r="L130" s="22" t="s">
        <v>88</v>
      </c>
      <c r="M130" s="466">
        <v>331277</v>
      </c>
      <c r="N130" s="76">
        <v>387100</v>
      </c>
      <c r="O130" s="76">
        <v>431015</v>
      </c>
      <c r="P130" s="76">
        <v>487859</v>
      </c>
      <c r="Q130" s="376">
        <v>531863</v>
      </c>
      <c r="R130" s="376">
        <v>586643</v>
      </c>
      <c r="S130" s="377">
        <f>+'43'!S130</f>
        <v>613790</v>
      </c>
    </row>
    <row r="131" spans="1:19" x14ac:dyDescent="0.3">
      <c r="A131" s="105"/>
      <c r="B131" s="22" t="s">
        <v>89</v>
      </c>
      <c r="C131" s="465">
        <v>0.25503533347530033</v>
      </c>
      <c r="D131" s="465">
        <v>0.38567293604372338</v>
      </c>
      <c r="E131" s="465">
        <v>0.55645534989065804</v>
      </c>
      <c r="F131" s="465">
        <v>0.57908684613737282</v>
      </c>
      <c r="G131" s="465">
        <v>0.25023758012785652</v>
      </c>
      <c r="H131" s="465">
        <v>0.24732214769528404</v>
      </c>
      <c r="I131" s="601">
        <v>0.27588981727963707</v>
      </c>
      <c r="J131" s="59"/>
      <c r="K131" s="105"/>
      <c r="L131" s="22" t="s">
        <v>89</v>
      </c>
      <c r="M131" s="466">
        <v>8330.9578053840378</v>
      </c>
      <c r="N131" s="76">
        <v>14957.311921449935</v>
      </c>
      <c r="O131" s="76">
        <v>21667.624318154354</v>
      </c>
      <c r="P131" s="76">
        <v>28287.505746529743</v>
      </c>
      <c r="Q131" s="376">
        <v>12322.549192484457</v>
      </c>
      <c r="R131" s="376">
        <v>13338.022080646349</v>
      </c>
      <c r="S131" s="377">
        <f>+'43'!S131</f>
        <v>16386.858506199002</v>
      </c>
    </row>
    <row r="132" spans="1:19" x14ac:dyDescent="0.3">
      <c r="A132" s="105" t="s">
        <v>50</v>
      </c>
      <c r="B132" s="22" t="s">
        <v>88</v>
      </c>
      <c r="C132" s="465">
        <v>45.295764997965584</v>
      </c>
      <c r="D132" s="465">
        <v>44.169289028452397</v>
      </c>
      <c r="E132" s="465">
        <v>43.362641327910865</v>
      </c>
      <c r="F132" s="465">
        <v>43.160295262609658</v>
      </c>
      <c r="G132" s="465">
        <v>41.646716903240169</v>
      </c>
      <c r="H132" s="465">
        <v>40.755449819525332</v>
      </c>
      <c r="I132" s="601">
        <v>41.980572480367591</v>
      </c>
      <c r="J132" s="59"/>
      <c r="K132" s="105" t="s">
        <v>50</v>
      </c>
      <c r="L132" s="22" t="s">
        <v>88</v>
      </c>
      <c r="M132" s="466">
        <v>1443870</v>
      </c>
      <c r="N132" s="76">
        <v>1592817</v>
      </c>
      <c r="O132" s="76">
        <v>1728065</v>
      </c>
      <c r="P132" s="76">
        <v>1985128</v>
      </c>
      <c r="Q132" s="376">
        <v>2035390</v>
      </c>
      <c r="R132" s="376">
        <v>2182134</v>
      </c>
      <c r="S132" s="377">
        <f>+'43'!S132</f>
        <v>2499708</v>
      </c>
    </row>
    <row r="133" spans="1:19" x14ac:dyDescent="0.3">
      <c r="A133" s="105"/>
      <c r="B133" s="22" t="s">
        <v>89</v>
      </c>
      <c r="C133" s="465">
        <v>0.52472087680035484</v>
      </c>
      <c r="D133" s="465">
        <v>0.53222556727280235</v>
      </c>
      <c r="E133" s="465">
        <v>1.3751985791597401</v>
      </c>
      <c r="F133" s="465">
        <v>0.96446811651985165</v>
      </c>
      <c r="G133" s="465">
        <v>0.55742463135875708</v>
      </c>
      <c r="H133" s="465">
        <v>0.56081547865103298</v>
      </c>
      <c r="I133" s="601">
        <v>0.64596603265028241</v>
      </c>
      <c r="J133" s="59"/>
      <c r="K133" s="105"/>
      <c r="L133" s="22" t="s">
        <v>89</v>
      </c>
      <c r="M133" s="466">
        <v>27018.366625114359</v>
      </c>
      <c r="N133" s="76">
        <v>24145.261404987796</v>
      </c>
      <c r="O133" s="76">
        <v>87357.428684020691</v>
      </c>
      <c r="P133" s="76">
        <v>69472.046309842583</v>
      </c>
      <c r="Q133" s="376">
        <v>41771.672505848132</v>
      </c>
      <c r="R133" s="376">
        <v>46367.088856753355</v>
      </c>
      <c r="S133" s="377">
        <f>+'43'!S133</f>
        <v>57971.885762670194</v>
      </c>
    </row>
    <row r="134" spans="1:19" x14ac:dyDescent="0.3">
      <c r="A134" s="105" t="s">
        <v>102</v>
      </c>
      <c r="B134" s="22" t="s">
        <v>88</v>
      </c>
      <c r="C134" s="465">
        <v>5.0264003345412247</v>
      </c>
      <c r="D134" s="465">
        <v>5.2426900163165069</v>
      </c>
      <c r="E134" s="465">
        <v>5.3584974406213872</v>
      </c>
      <c r="F134" s="465">
        <v>5.1507240786958208</v>
      </c>
      <c r="G134" s="465">
        <v>5.156676234368593</v>
      </c>
      <c r="H134" s="465">
        <v>5.2228020770182138</v>
      </c>
      <c r="I134" s="601">
        <v>5.248167753810602</v>
      </c>
      <c r="J134" s="59"/>
      <c r="K134" s="105" t="s">
        <v>102</v>
      </c>
      <c r="L134" s="22" t="s">
        <v>88</v>
      </c>
      <c r="M134" s="466">
        <v>160224</v>
      </c>
      <c r="N134" s="76">
        <v>189060</v>
      </c>
      <c r="O134" s="76">
        <v>213544</v>
      </c>
      <c r="P134" s="76">
        <v>236904</v>
      </c>
      <c r="Q134" s="376">
        <v>252021</v>
      </c>
      <c r="R134" s="376">
        <v>279640</v>
      </c>
      <c r="S134" s="377">
        <f>+'43'!S134</f>
        <v>312499</v>
      </c>
    </row>
    <row r="135" spans="1:19" x14ac:dyDescent="0.3">
      <c r="A135" s="105"/>
      <c r="B135" s="22" t="s">
        <v>89</v>
      </c>
      <c r="C135" s="465">
        <v>0.16463424236870411</v>
      </c>
      <c r="D135" s="465">
        <v>0.18993978861620847</v>
      </c>
      <c r="E135" s="465">
        <v>0.58026993526574233</v>
      </c>
      <c r="F135" s="465">
        <v>0.29356423613954108</v>
      </c>
      <c r="G135" s="465">
        <v>0.14698368582091567</v>
      </c>
      <c r="H135" s="465">
        <v>0.15436597309226788</v>
      </c>
      <c r="I135" s="601">
        <v>0.37657970534170659</v>
      </c>
      <c r="J135" s="59"/>
      <c r="K135" s="105"/>
      <c r="L135" s="22" t="s">
        <v>89</v>
      </c>
      <c r="M135" s="466">
        <v>5265.8674488376255</v>
      </c>
      <c r="N135" s="76">
        <v>6905.3664109211586</v>
      </c>
      <c r="O135" s="76">
        <v>23767.466550588291</v>
      </c>
      <c r="P135" s="76">
        <v>13508.810198286441</v>
      </c>
      <c r="Q135" s="376">
        <v>7059.2347030586761</v>
      </c>
      <c r="R135" s="376">
        <v>8187.469649373993</v>
      </c>
      <c r="S135" s="377">
        <f>+'43'!S135</f>
        <v>23352.602944242179</v>
      </c>
    </row>
    <row r="136" spans="1:19" x14ac:dyDescent="0.3">
      <c r="A136" s="105" t="s">
        <v>103</v>
      </c>
      <c r="B136" s="22" t="s">
        <v>88</v>
      </c>
      <c r="C136" s="465">
        <v>4.8050773469726433</v>
      </c>
      <c r="D136" s="465">
        <v>5.2221418659828007</v>
      </c>
      <c r="E136" s="465">
        <v>5.3489871264472804</v>
      </c>
      <c r="F136" s="465">
        <v>5.6514381887672629</v>
      </c>
      <c r="G136" s="465">
        <v>5.6533946517446534</v>
      </c>
      <c r="H136" s="465">
        <v>5.8104887103877436</v>
      </c>
      <c r="I136" s="601">
        <v>5.9246209551192051</v>
      </c>
      <c r="J136" s="59"/>
      <c r="K136" s="105" t="s">
        <v>103</v>
      </c>
      <c r="L136" s="22" t="s">
        <v>88</v>
      </c>
      <c r="M136" s="466">
        <v>153169</v>
      </c>
      <c r="N136" s="76">
        <v>188319</v>
      </c>
      <c r="O136" s="76">
        <v>213165</v>
      </c>
      <c r="P136" s="76">
        <v>259934</v>
      </c>
      <c r="Q136" s="376">
        <v>276297</v>
      </c>
      <c r="R136" s="376">
        <v>311106</v>
      </c>
      <c r="S136" s="377">
        <f>+'43'!S136</f>
        <v>352778</v>
      </c>
    </row>
    <row r="137" spans="1:19" x14ac:dyDescent="0.3">
      <c r="A137" s="105"/>
      <c r="B137" s="22" t="s">
        <v>89</v>
      </c>
      <c r="C137" s="465">
        <v>0.18525203075815999</v>
      </c>
      <c r="D137" s="465">
        <v>0.27709104946613416</v>
      </c>
      <c r="E137" s="465">
        <v>0.30709352319973099</v>
      </c>
      <c r="F137" s="465">
        <v>0.31222484526886701</v>
      </c>
      <c r="G137" s="465">
        <v>0.15927027538897787</v>
      </c>
      <c r="H137" s="465">
        <v>0.19064911247902086</v>
      </c>
      <c r="I137" s="601">
        <v>0.22172716118726873</v>
      </c>
      <c r="J137" s="59"/>
      <c r="K137" s="105"/>
      <c r="L137" s="22" t="s">
        <v>89</v>
      </c>
      <c r="M137" s="466">
        <v>5995.8874204930198</v>
      </c>
      <c r="N137" s="76">
        <v>10334.562033478222</v>
      </c>
      <c r="O137" s="76">
        <v>11567.139512129763</v>
      </c>
      <c r="P137" s="76">
        <v>14395.465476562569</v>
      </c>
      <c r="Q137" s="376">
        <v>7677.9778538858718</v>
      </c>
      <c r="R137" s="376">
        <v>10310.42715206454</v>
      </c>
      <c r="S137" s="377">
        <f>+'43'!S137</f>
        <v>13285.001395781557</v>
      </c>
    </row>
    <row r="138" spans="1:19" x14ac:dyDescent="0.3">
      <c r="A138" s="105" t="s">
        <v>111</v>
      </c>
      <c r="B138" s="22" t="s">
        <v>88</v>
      </c>
      <c r="C138" s="465" t="s">
        <v>165</v>
      </c>
      <c r="D138" s="465" t="s">
        <v>165</v>
      </c>
      <c r="E138" s="465" t="s">
        <v>165</v>
      </c>
      <c r="F138" s="465" t="s">
        <v>165</v>
      </c>
      <c r="G138" s="465" t="s">
        <v>165</v>
      </c>
      <c r="H138" s="465">
        <v>2.4721649153358456</v>
      </c>
      <c r="I138" s="601">
        <v>2.6555142045263702</v>
      </c>
      <c r="J138" s="59"/>
      <c r="K138" s="105" t="s">
        <v>111</v>
      </c>
      <c r="L138" s="22" t="s">
        <v>88</v>
      </c>
      <c r="M138" s="465" t="s">
        <v>165</v>
      </c>
      <c r="N138" s="465" t="s">
        <v>165</v>
      </c>
      <c r="O138" s="465" t="s">
        <v>165</v>
      </c>
      <c r="P138" s="465" t="s">
        <v>165</v>
      </c>
      <c r="Q138" s="465" t="s">
        <v>165</v>
      </c>
      <c r="R138" s="465">
        <v>132365</v>
      </c>
      <c r="S138" s="377">
        <f>+'43'!S138</f>
        <v>158121</v>
      </c>
    </row>
    <row r="139" spans="1:19" x14ac:dyDescent="0.3">
      <c r="A139" s="105"/>
      <c r="B139" s="22" t="s">
        <v>89</v>
      </c>
      <c r="C139" s="294"/>
      <c r="D139" s="294"/>
      <c r="E139" s="294"/>
      <c r="F139" s="294"/>
      <c r="G139" s="294"/>
      <c r="H139" s="294">
        <v>9.8647358747129266E-2</v>
      </c>
      <c r="I139" s="601">
        <v>0.14855865298058218</v>
      </c>
      <c r="J139" s="59"/>
      <c r="K139" s="105"/>
      <c r="L139" s="22" t="s">
        <v>89</v>
      </c>
      <c r="M139" s="467"/>
      <c r="N139" s="79"/>
      <c r="O139" s="79"/>
      <c r="P139" s="79"/>
      <c r="Q139" s="468"/>
      <c r="R139" s="468">
        <v>5234.2101505384744</v>
      </c>
      <c r="S139" s="377">
        <f>+'43'!S139</f>
        <v>8869.257667439173</v>
      </c>
    </row>
    <row r="140" spans="1:19" x14ac:dyDescent="0.3">
      <c r="A140" s="105" t="s">
        <v>104</v>
      </c>
      <c r="B140" s="22" t="s">
        <v>88</v>
      </c>
      <c r="C140" s="465">
        <v>10.077615195399494</v>
      </c>
      <c r="D140" s="465">
        <v>10.502656007879843</v>
      </c>
      <c r="E140" s="465">
        <v>10.317135101917193</v>
      </c>
      <c r="F140" s="465">
        <v>10.600680823345323</v>
      </c>
      <c r="G140" s="465">
        <v>11.298277404427333</v>
      </c>
      <c r="H140" s="465">
        <v>9.1247940407312829</v>
      </c>
      <c r="I140" s="601">
        <v>8.4898831796105085</v>
      </c>
      <c r="J140" s="59"/>
      <c r="K140" s="105" t="s">
        <v>104</v>
      </c>
      <c r="L140" s="22" t="s">
        <v>88</v>
      </c>
      <c r="M140" s="466">
        <v>321239</v>
      </c>
      <c r="N140" s="76">
        <v>378743</v>
      </c>
      <c r="O140" s="76">
        <v>411153</v>
      </c>
      <c r="P140" s="76">
        <v>487571</v>
      </c>
      <c r="Q140" s="376">
        <v>552178</v>
      </c>
      <c r="R140" s="376">
        <v>488561</v>
      </c>
      <c r="S140" s="377">
        <f>+'43'!S140</f>
        <v>505525</v>
      </c>
    </row>
    <row r="141" spans="1:19" x14ac:dyDescent="0.3">
      <c r="A141" s="105"/>
      <c r="B141" s="22" t="s">
        <v>89</v>
      </c>
      <c r="C141" s="465">
        <v>0.19542146803367921</v>
      </c>
      <c r="D141" s="465">
        <v>0.27501993814146963</v>
      </c>
      <c r="E141" s="465">
        <v>0.74045667596367126</v>
      </c>
      <c r="F141" s="465">
        <v>0.42769174787017888</v>
      </c>
      <c r="G141" s="465">
        <v>0.30738163025481691</v>
      </c>
      <c r="H141" s="465">
        <v>0.24979178459373119</v>
      </c>
      <c r="I141" s="601">
        <v>0.26826889552989713</v>
      </c>
      <c r="J141" s="59"/>
      <c r="K141" s="105"/>
      <c r="L141" s="22" t="s">
        <v>89</v>
      </c>
      <c r="M141" s="466">
        <v>5959.3689161602324</v>
      </c>
      <c r="N141" s="76">
        <v>10149.635247613358</v>
      </c>
      <c r="O141" s="76">
        <v>30905.540059232233</v>
      </c>
      <c r="P141" s="76">
        <v>19773.073113952734</v>
      </c>
      <c r="Q141" s="376">
        <v>15770.548880450626</v>
      </c>
      <c r="R141" s="376">
        <v>13707.39864243283</v>
      </c>
      <c r="S141" s="377">
        <f>+'43'!S141</f>
        <v>16156.27459561117</v>
      </c>
    </row>
    <row r="142" spans="1:19" x14ac:dyDescent="0.3">
      <c r="A142" s="105" t="s">
        <v>105</v>
      </c>
      <c r="B142" s="22" t="s">
        <v>88</v>
      </c>
      <c r="C142" s="465">
        <v>4.3284878604890311</v>
      </c>
      <c r="D142" s="465">
        <v>4.1581026265028438</v>
      </c>
      <c r="E142" s="465">
        <v>4.5448009822473301</v>
      </c>
      <c r="F142" s="465">
        <v>4.8798862294053329</v>
      </c>
      <c r="G142" s="465">
        <v>5.02832252567688</v>
      </c>
      <c r="H142" s="465">
        <v>5.3580600252436685</v>
      </c>
      <c r="I142" s="601">
        <v>4.8714068829310566</v>
      </c>
      <c r="J142" s="59"/>
      <c r="K142" s="105" t="s">
        <v>105</v>
      </c>
      <c r="L142" s="22" t="s">
        <v>88</v>
      </c>
      <c r="M142" s="466">
        <v>137977</v>
      </c>
      <c r="N142" s="76">
        <v>149948</v>
      </c>
      <c r="O142" s="76">
        <v>181117</v>
      </c>
      <c r="P142" s="76">
        <v>224447</v>
      </c>
      <c r="Q142" s="376">
        <v>245748</v>
      </c>
      <c r="R142" s="376">
        <v>286882</v>
      </c>
      <c r="S142" s="377">
        <f>+'43'!S142</f>
        <v>290065</v>
      </c>
    </row>
    <row r="143" spans="1:19" x14ac:dyDescent="0.3">
      <c r="A143" s="105"/>
      <c r="B143" s="22" t="s">
        <v>89</v>
      </c>
      <c r="C143" s="465">
        <v>0.16408650730572311</v>
      </c>
      <c r="D143" s="465">
        <v>0.18268464687564775</v>
      </c>
      <c r="E143" s="465">
        <v>0.39613692124085786</v>
      </c>
      <c r="F143" s="465">
        <v>0.20631168996066021</v>
      </c>
      <c r="G143" s="465">
        <v>0.13865107815372582</v>
      </c>
      <c r="H143" s="465">
        <v>0.13392621314070408</v>
      </c>
      <c r="I143" s="601">
        <v>0.17849230846719424</v>
      </c>
      <c r="J143" s="59"/>
      <c r="K143" s="105"/>
      <c r="L143" s="22" t="s">
        <v>89</v>
      </c>
      <c r="M143" s="466">
        <v>5276.429538856657</v>
      </c>
      <c r="N143" s="76">
        <v>6665.8546303936828</v>
      </c>
      <c r="O143" s="76">
        <v>15814.081279923608</v>
      </c>
      <c r="P143" s="76">
        <v>9014.392594755398</v>
      </c>
      <c r="Q143" s="376">
        <v>6614.2002296406017</v>
      </c>
      <c r="R143" s="376">
        <v>6915.995858635737</v>
      </c>
      <c r="S143" s="377">
        <f>+'43'!S143</f>
        <v>10541.461535741797</v>
      </c>
    </row>
    <row r="144" spans="1:19" x14ac:dyDescent="0.3">
      <c r="A144" s="105" t="s">
        <v>108</v>
      </c>
      <c r="B144" s="22" t="s">
        <v>88</v>
      </c>
      <c r="C144" s="465">
        <v>1.7993825543527533</v>
      </c>
      <c r="D144" s="465">
        <v>2.0028761864407718</v>
      </c>
      <c r="E144" s="465">
        <v>1.9792243548355932</v>
      </c>
      <c r="F144" s="465">
        <v>2.0504927674749331</v>
      </c>
      <c r="G144" s="465">
        <v>2.0822028467391651</v>
      </c>
      <c r="H144" s="465">
        <v>2.0897184908933411</v>
      </c>
      <c r="I144" s="601">
        <v>2.1008692673030547</v>
      </c>
      <c r="J144" s="59"/>
      <c r="K144" s="105" t="s">
        <v>108</v>
      </c>
      <c r="L144" s="22" t="s">
        <v>88</v>
      </c>
      <c r="M144" s="466">
        <v>57358</v>
      </c>
      <c r="N144" s="76">
        <v>72227</v>
      </c>
      <c r="O144" s="76">
        <v>78875</v>
      </c>
      <c r="P144" s="76">
        <v>94311</v>
      </c>
      <c r="Q144" s="376">
        <v>101763</v>
      </c>
      <c r="R144" s="376">
        <v>111888</v>
      </c>
      <c r="S144" s="377">
        <f>+'43'!S144</f>
        <v>125095</v>
      </c>
    </row>
    <row r="145" spans="1:19" x14ac:dyDescent="0.3">
      <c r="A145" s="105"/>
      <c r="B145" s="22" t="s">
        <v>89</v>
      </c>
      <c r="C145" s="465">
        <v>7.1329303425413229E-2</v>
      </c>
      <c r="D145" s="465">
        <v>0.35781629349996402</v>
      </c>
      <c r="E145" s="465">
        <v>0.13652740224542315</v>
      </c>
      <c r="F145" s="465">
        <v>0.11528329928795131</v>
      </c>
      <c r="G145" s="465">
        <v>9.9708148193085017E-2</v>
      </c>
      <c r="H145" s="465">
        <v>8.1146119590963711E-2</v>
      </c>
      <c r="I145" s="601">
        <v>6.8528343805478939E-2</v>
      </c>
      <c r="J145" s="59"/>
      <c r="K145" s="105"/>
      <c r="L145" s="22" t="s">
        <v>89</v>
      </c>
      <c r="M145" s="466">
        <v>2239.9818964626324</v>
      </c>
      <c r="N145" s="76">
        <v>13145.464778878957</v>
      </c>
      <c r="O145" s="76">
        <v>5148.3009668215855</v>
      </c>
      <c r="P145" s="76">
        <v>5122.4928284749976</v>
      </c>
      <c r="Q145" s="376">
        <v>4858.2546008486088</v>
      </c>
      <c r="R145" s="376">
        <v>4279.8201064899149</v>
      </c>
      <c r="S145" s="377">
        <f>+'43'!S145</f>
        <v>3862.913386724239</v>
      </c>
    </row>
    <row r="146" spans="1:19" x14ac:dyDescent="0.3">
      <c r="A146" s="105" t="s">
        <v>106</v>
      </c>
      <c r="B146" s="22" t="s">
        <v>88</v>
      </c>
      <c r="C146" s="465">
        <v>4.9259501281351872</v>
      </c>
      <c r="D146" s="465">
        <v>4.7310937605721763</v>
      </c>
      <c r="E146" s="465">
        <v>4.7344803090074219</v>
      </c>
      <c r="F146" s="465">
        <v>4.8430555866584371</v>
      </c>
      <c r="G146" s="465">
        <v>4.8147884424779779</v>
      </c>
      <c r="H146" s="465">
        <v>4.937213940272092</v>
      </c>
      <c r="I146" s="601">
        <v>4.5934294408878076</v>
      </c>
      <c r="J146" s="59"/>
      <c r="K146" s="105" t="s">
        <v>106</v>
      </c>
      <c r="L146" s="22" t="s">
        <v>88</v>
      </c>
      <c r="M146" s="466">
        <v>157022</v>
      </c>
      <c r="N146" s="76">
        <v>170611</v>
      </c>
      <c r="O146" s="76">
        <v>188676</v>
      </c>
      <c r="P146" s="76">
        <v>222753</v>
      </c>
      <c r="Q146" s="376">
        <v>235312</v>
      </c>
      <c r="R146" s="376">
        <v>264349</v>
      </c>
      <c r="S146" s="377">
        <f>+'43'!S146</f>
        <v>273513</v>
      </c>
    </row>
    <row r="147" spans="1:19" x14ac:dyDescent="0.3">
      <c r="A147" s="105"/>
      <c r="B147" s="22" t="s">
        <v>89</v>
      </c>
      <c r="C147" s="465">
        <v>0.13462796815479144</v>
      </c>
      <c r="D147" s="465">
        <v>0.15581554684554191</v>
      </c>
      <c r="E147" s="465">
        <v>0.32077803339950639</v>
      </c>
      <c r="F147" s="465">
        <v>0.26661398277017639</v>
      </c>
      <c r="G147" s="465">
        <v>0.13084239894966446</v>
      </c>
      <c r="H147" s="465">
        <v>0.15434665481905988</v>
      </c>
      <c r="I147" s="601">
        <v>0.27122061780311735</v>
      </c>
      <c r="J147" s="59"/>
      <c r="K147" s="105"/>
      <c r="L147" s="22" t="s">
        <v>89</v>
      </c>
      <c r="M147" s="466">
        <v>4202.3894324702069</v>
      </c>
      <c r="N147" s="76">
        <v>5573.6826504650626</v>
      </c>
      <c r="O147" s="76">
        <v>12421.763689055271</v>
      </c>
      <c r="P147" s="76">
        <v>12176.696168783579</v>
      </c>
      <c r="Q147" s="376">
        <v>6211.5372316048952</v>
      </c>
      <c r="R147" s="376">
        <v>8219.976307836936</v>
      </c>
      <c r="S147" s="377">
        <f>+'43'!S147</f>
        <v>16577.03294119105</v>
      </c>
    </row>
    <row r="148" spans="1:19" x14ac:dyDescent="0.3">
      <c r="A148" s="105" t="s">
        <v>107</v>
      </c>
      <c r="B148" s="22" t="s">
        <v>88</v>
      </c>
      <c r="C148" s="465">
        <v>0.64662075404161501</v>
      </c>
      <c r="D148" s="465">
        <v>0.65107965139688595</v>
      </c>
      <c r="E148" s="465">
        <v>0.69091554213683959</v>
      </c>
      <c r="F148" s="465">
        <v>0.67258319561702307</v>
      </c>
      <c r="G148" s="465">
        <v>0.66599471771187058</v>
      </c>
      <c r="H148" s="465">
        <v>0.66269297416950457</v>
      </c>
      <c r="I148" s="601">
        <v>0.63349366187248513</v>
      </c>
      <c r="J148" s="59"/>
      <c r="K148" s="105" t="s">
        <v>107</v>
      </c>
      <c r="L148" s="22" t="s">
        <v>88</v>
      </c>
      <c r="M148" s="466">
        <v>20612</v>
      </c>
      <c r="N148" s="76">
        <v>23479</v>
      </c>
      <c r="O148" s="76">
        <v>27534</v>
      </c>
      <c r="P148" s="76">
        <v>30935</v>
      </c>
      <c r="Q148" s="376">
        <v>32549</v>
      </c>
      <c r="R148" s="376">
        <v>35482</v>
      </c>
      <c r="S148" s="377">
        <f>+'43'!S148</f>
        <v>37721</v>
      </c>
    </row>
    <row r="149" spans="1:19" x14ac:dyDescent="0.3">
      <c r="A149" s="105"/>
      <c r="B149" s="22" t="s">
        <v>89</v>
      </c>
      <c r="C149" s="465">
        <v>3.0980014146249568E-2</v>
      </c>
      <c r="D149" s="465">
        <v>3.6125688175190948E-2</v>
      </c>
      <c r="E149" s="465">
        <v>5.4078188700576568E-2</v>
      </c>
      <c r="F149" s="465">
        <v>3.874847373010689E-2</v>
      </c>
      <c r="G149" s="465">
        <v>2.9322006075240718E-2</v>
      </c>
      <c r="H149" s="465">
        <v>2.3702412921504178E-2</v>
      </c>
      <c r="I149" s="601">
        <v>3.1713266862883574E-2</v>
      </c>
      <c r="J149" s="59"/>
      <c r="K149" s="105"/>
      <c r="L149" s="22" t="s">
        <v>89</v>
      </c>
      <c r="M149" s="466">
        <v>971.85490866284329</v>
      </c>
      <c r="N149" s="76">
        <v>1285.8551425487428</v>
      </c>
      <c r="O149" s="76">
        <v>2048.6873559769147</v>
      </c>
      <c r="P149" s="76">
        <v>1702.2662587919378</v>
      </c>
      <c r="Q149" s="376">
        <v>1401.6218581819182</v>
      </c>
      <c r="R149" s="376">
        <v>1223.5643171060678</v>
      </c>
      <c r="S149" s="377">
        <f>+'43'!S149</f>
        <v>1842.4762763594456</v>
      </c>
    </row>
    <row r="150" spans="1:19" x14ac:dyDescent="0.3">
      <c r="A150" s="105" t="s">
        <v>96</v>
      </c>
      <c r="B150" s="22" t="s">
        <v>88</v>
      </c>
      <c r="C150" s="465">
        <v>1.2101081392587452</v>
      </c>
      <c r="D150" s="465">
        <v>1.1538299422877052</v>
      </c>
      <c r="E150" s="465">
        <v>1.143997950389283</v>
      </c>
      <c r="F150" s="465">
        <v>0.98075174950988508</v>
      </c>
      <c r="G150" s="465">
        <v>1.0310446964730455</v>
      </c>
      <c r="H150" s="465">
        <v>0.97203809933633578</v>
      </c>
      <c r="I150" s="601">
        <v>1.0427680856638071</v>
      </c>
      <c r="J150" s="59"/>
      <c r="K150" s="105" t="s">
        <v>96</v>
      </c>
      <c r="L150" s="22" t="s">
        <v>88</v>
      </c>
      <c r="M150" s="466">
        <v>38574</v>
      </c>
      <c r="N150" s="76">
        <v>41609</v>
      </c>
      <c r="O150" s="76">
        <v>45590</v>
      </c>
      <c r="P150" s="76">
        <v>45109</v>
      </c>
      <c r="Q150" s="376">
        <v>50390</v>
      </c>
      <c r="R150" s="376">
        <v>52045</v>
      </c>
      <c r="S150" s="377">
        <f>+'43'!S150</f>
        <v>62091</v>
      </c>
    </row>
    <row r="151" spans="1:19" x14ac:dyDescent="0.3">
      <c r="A151" s="105"/>
      <c r="B151" s="22" t="s">
        <v>89</v>
      </c>
      <c r="C151" s="465">
        <v>5.1624742066683681E-2</v>
      </c>
      <c r="D151" s="465">
        <v>0.22564054596385155</v>
      </c>
      <c r="E151" s="465">
        <v>9.8283656582266662E-2</v>
      </c>
      <c r="F151" s="465">
        <v>5.9980008117872484E-2</v>
      </c>
      <c r="G151" s="465">
        <v>4.9215895446997587E-2</v>
      </c>
      <c r="H151" s="465">
        <v>2.8351077111948331E-2</v>
      </c>
      <c r="I151" s="601">
        <v>2.9203786764631215E-2</v>
      </c>
      <c r="J151" s="59"/>
      <c r="K151" s="105"/>
      <c r="L151" s="22" t="s">
        <v>89</v>
      </c>
      <c r="M151" s="466">
        <v>1618.8951626399555</v>
      </c>
      <c r="N151" s="76">
        <v>8219.7581712565843</v>
      </c>
      <c r="O151" s="76">
        <v>3779.1984305905103</v>
      </c>
      <c r="P151" s="76">
        <v>2659.7401066236921</v>
      </c>
      <c r="Q151" s="376">
        <v>2371.7781894603891</v>
      </c>
      <c r="R151" s="376">
        <v>1434.3907940306924</v>
      </c>
      <c r="S151" s="377">
        <f>+'43'!S151</f>
        <v>1579.7662466135278</v>
      </c>
    </row>
    <row r="152" spans="1:19" x14ac:dyDescent="0.3">
      <c r="A152" s="325" t="s">
        <v>6</v>
      </c>
      <c r="B152" s="22" t="s">
        <v>88</v>
      </c>
      <c r="C152" s="465">
        <v>100</v>
      </c>
      <c r="D152" s="465">
        <v>100</v>
      </c>
      <c r="E152" s="465">
        <v>100</v>
      </c>
      <c r="F152" s="465">
        <v>100</v>
      </c>
      <c r="G152" s="465">
        <v>100</v>
      </c>
      <c r="H152" s="465">
        <v>100</v>
      </c>
      <c r="I152" s="601">
        <v>100</v>
      </c>
      <c r="J152" s="45"/>
      <c r="K152" s="325" t="s">
        <v>6</v>
      </c>
      <c r="L152" s="22" t="s">
        <v>88</v>
      </c>
      <c r="M152" s="111">
        <v>3187649</v>
      </c>
      <c r="N152" s="76">
        <v>3606164</v>
      </c>
      <c r="O152" s="76">
        <v>3985147</v>
      </c>
      <c r="P152" s="76">
        <v>4599431</v>
      </c>
      <c r="Q152" s="376">
        <v>4887276</v>
      </c>
      <c r="R152" s="376">
        <v>5354214</v>
      </c>
      <c r="S152" s="377">
        <f>+'43'!S152</f>
        <v>5954440</v>
      </c>
    </row>
    <row r="153" spans="1:19" x14ac:dyDescent="0.3">
      <c r="A153" s="325"/>
      <c r="B153" s="22" t="s">
        <v>89</v>
      </c>
      <c r="C153" s="465">
        <v>0</v>
      </c>
      <c r="D153" s="465">
        <v>0</v>
      </c>
      <c r="E153" s="465">
        <v>0</v>
      </c>
      <c r="F153" s="465">
        <v>0</v>
      </c>
      <c r="G153" s="465">
        <v>0</v>
      </c>
      <c r="H153" s="465">
        <v>0</v>
      </c>
      <c r="I153" s="601">
        <v>0</v>
      </c>
      <c r="J153" s="45"/>
      <c r="K153" s="325"/>
      <c r="L153" s="22" t="s">
        <v>89</v>
      </c>
      <c r="M153" s="111">
        <v>32075.453909109841</v>
      </c>
      <c r="N153" s="76">
        <v>39238.945856980994</v>
      </c>
      <c r="O153" s="76">
        <v>102885.76487301788</v>
      </c>
      <c r="P153" s="76">
        <v>83782.300582669821</v>
      </c>
      <c r="Q153" s="376">
        <v>50973.767528371645</v>
      </c>
      <c r="R153" s="376">
        <v>55092.058865374958</v>
      </c>
      <c r="S153" s="377">
        <f>+'43'!S153</f>
        <v>73049.06245257055</v>
      </c>
    </row>
    <row r="154" spans="1:19" x14ac:dyDescent="0.3">
      <c r="A154" s="106"/>
      <c r="B154" s="11"/>
      <c r="C154" s="594"/>
      <c r="D154" s="594"/>
      <c r="E154" s="594"/>
      <c r="F154" s="594"/>
      <c r="G154" s="594"/>
      <c r="H154" s="590"/>
      <c r="I154" s="601"/>
      <c r="J154" s="168"/>
      <c r="K154" s="106"/>
      <c r="L154" s="11"/>
      <c r="M154" s="594"/>
      <c r="N154" s="595"/>
      <c r="O154" s="595"/>
      <c r="P154" s="594"/>
      <c r="Q154" s="590"/>
      <c r="R154" s="590"/>
      <c r="S154" s="598"/>
    </row>
    <row r="155" spans="1:19" x14ac:dyDescent="0.3">
      <c r="A155" s="333" t="s">
        <v>6</v>
      </c>
      <c r="B155" s="43"/>
      <c r="C155" s="595">
        <v>2006</v>
      </c>
      <c r="D155" s="595">
        <v>2009</v>
      </c>
      <c r="E155" s="595">
        <v>2011</v>
      </c>
      <c r="F155" s="595">
        <v>2013</v>
      </c>
      <c r="G155" s="98">
        <v>2015</v>
      </c>
      <c r="H155" s="98">
        <v>2017</v>
      </c>
      <c r="I155" s="411">
        <v>2020</v>
      </c>
      <c r="J155" s="168"/>
      <c r="K155" s="333" t="s">
        <v>6</v>
      </c>
      <c r="L155" s="43"/>
      <c r="M155" s="595">
        <v>2006</v>
      </c>
      <c r="N155" s="595">
        <v>2009</v>
      </c>
      <c r="O155" s="595">
        <v>2011</v>
      </c>
      <c r="P155" s="595">
        <v>2013</v>
      </c>
      <c r="Q155" s="98">
        <v>2015</v>
      </c>
      <c r="R155" s="98">
        <v>2017</v>
      </c>
      <c r="S155" s="411">
        <v>2020</v>
      </c>
    </row>
    <row r="156" spans="1:19" x14ac:dyDescent="0.3">
      <c r="A156" s="82"/>
      <c r="B156" s="322"/>
      <c r="C156" s="590"/>
      <c r="D156" s="590"/>
      <c r="E156" s="590"/>
      <c r="F156" s="590"/>
      <c r="G156" s="590"/>
      <c r="H156" s="590"/>
      <c r="I156" s="601"/>
      <c r="J156" s="168"/>
      <c r="K156" s="82"/>
      <c r="L156" s="322"/>
      <c r="M156" s="71"/>
      <c r="N156" s="71"/>
      <c r="O156" s="71"/>
      <c r="P156" s="71"/>
      <c r="Q156" s="71"/>
      <c r="R156" s="71"/>
      <c r="S156" s="108"/>
    </row>
    <row r="157" spans="1:19" x14ac:dyDescent="0.3">
      <c r="A157" s="105" t="s">
        <v>109</v>
      </c>
      <c r="B157" s="22" t="s">
        <v>88</v>
      </c>
      <c r="C157" s="465">
        <v>1.0900456668171525</v>
      </c>
      <c r="D157" s="465">
        <v>0.95861905585114904</v>
      </c>
      <c r="E157" s="465">
        <v>0.97926469078236078</v>
      </c>
      <c r="F157" s="465">
        <v>0.95541606590127703</v>
      </c>
      <c r="G157" s="465">
        <v>0.95286561804640746</v>
      </c>
      <c r="H157" s="465">
        <v>0.91023690322010553</v>
      </c>
      <c r="I157" s="601">
        <v>1.2169053342750116</v>
      </c>
      <c r="J157" s="210"/>
      <c r="K157" s="105" t="s">
        <v>109</v>
      </c>
      <c r="L157" s="22" t="s">
        <v>88</v>
      </c>
      <c r="M157" s="466">
        <v>47276</v>
      </c>
      <c r="N157" s="76">
        <v>44916</v>
      </c>
      <c r="O157" s="76">
        <v>48639</v>
      </c>
      <c r="P157" s="76">
        <v>50387</v>
      </c>
      <c r="Q157" s="337">
        <v>51978</v>
      </c>
      <c r="R157" s="337">
        <v>52740</v>
      </c>
      <c r="S157" s="599">
        <f>+'43'!S157</f>
        <v>80052</v>
      </c>
    </row>
    <row r="158" spans="1:19" x14ac:dyDescent="0.3">
      <c r="A158" s="105"/>
      <c r="B158" s="22" t="s">
        <v>89</v>
      </c>
      <c r="C158" s="465">
        <v>5.564065607514166E-2</v>
      </c>
      <c r="D158" s="465">
        <v>6.7299690665288001E-2</v>
      </c>
      <c r="E158" s="465">
        <v>9.3414964381172777E-2</v>
      </c>
      <c r="F158" s="465">
        <v>5.7156813304078853E-2</v>
      </c>
      <c r="G158" s="465">
        <v>7.7920827376426166E-2</v>
      </c>
      <c r="H158" s="465">
        <v>4.1371582524261638E-2</v>
      </c>
      <c r="I158" s="601">
        <v>5.0150145652605643E-2</v>
      </c>
      <c r="J158" s="210"/>
      <c r="K158" s="105"/>
      <c r="L158" s="22" t="s">
        <v>89</v>
      </c>
      <c r="M158" s="466">
        <v>2410.6005130119202</v>
      </c>
      <c r="N158" s="76">
        <v>3157.3382475629387</v>
      </c>
      <c r="O158" s="76">
        <v>4524.5039613742429</v>
      </c>
      <c r="P158" s="76">
        <v>2919.0420150649225</v>
      </c>
      <c r="Q158" s="337">
        <v>4258.9948540314845</v>
      </c>
      <c r="R158" s="337">
        <v>2360.4695331694661</v>
      </c>
      <c r="S158" s="599">
        <f>+'43'!S158</f>
        <v>3206.8413050158183</v>
      </c>
    </row>
    <row r="159" spans="1:19" x14ac:dyDescent="0.3">
      <c r="A159" s="105" t="s">
        <v>97</v>
      </c>
      <c r="B159" s="22" t="s">
        <v>88</v>
      </c>
      <c r="C159" s="465">
        <v>1.5791551246856748</v>
      </c>
      <c r="D159" s="465">
        <v>1.6383345178412505</v>
      </c>
      <c r="E159" s="465">
        <v>1.64134901316518</v>
      </c>
      <c r="F159" s="465">
        <v>1.6658108683104567</v>
      </c>
      <c r="G159" s="465">
        <v>1.7750783972029622</v>
      </c>
      <c r="H159" s="465">
        <v>1.7383384741985635</v>
      </c>
      <c r="I159" s="601">
        <v>1.8647905257355748</v>
      </c>
      <c r="J159" s="210"/>
      <c r="K159" s="105" t="s">
        <v>97</v>
      </c>
      <c r="L159" s="22" t="s">
        <v>88</v>
      </c>
      <c r="M159" s="466">
        <v>68489</v>
      </c>
      <c r="N159" s="76">
        <v>76764</v>
      </c>
      <c r="O159" s="76">
        <v>81524</v>
      </c>
      <c r="P159" s="76">
        <v>87852</v>
      </c>
      <c r="Q159" s="337">
        <v>96829</v>
      </c>
      <c r="R159" s="337">
        <v>100721</v>
      </c>
      <c r="S159" s="599">
        <f>+'43'!S159</f>
        <v>122672</v>
      </c>
    </row>
    <row r="160" spans="1:19" x14ac:dyDescent="0.3">
      <c r="A160" s="105"/>
      <c r="B160" s="22" t="s">
        <v>89</v>
      </c>
      <c r="C160" s="465">
        <v>8.7006128862895007E-2</v>
      </c>
      <c r="D160" s="465">
        <v>0.15928787117312299</v>
      </c>
      <c r="E160" s="465">
        <v>0.12231386825682404</v>
      </c>
      <c r="F160" s="465">
        <v>9.4730735000176258E-2</v>
      </c>
      <c r="G160" s="465">
        <v>9.7780423502756827E-2</v>
      </c>
      <c r="H160" s="465">
        <v>6.4849808018633937E-2</v>
      </c>
      <c r="I160" s="601">
        <v>7.4243380534463471E-2</v>
      </c>
      <c r="J160" s="210"/>
      <c r="K160" s="105"/>
      <c r="L160" s="22" t="s">
        <v>89</v>
      </c>
      <c r="M160" s="466">
        <v>3795.0441796370196</v>
      </c>
      <c r="N160" s="76">
        <v>7555.7279150975328</v>
      </c>
      <c r="O160" s="76">
        <v>5824.6472829548511</v>
      </c>
      <c r="P160" s="76">
        <v>4850.6900554286085</v>
      </c>
      <c r="Q160" s="337">
        <v>5339.7465149942827</v>
      </c>
      <c r="R160" s="337">
        <v>3685.7973775165815</v>
      </c>
      <c r="S160" s="599">
        <f>+'43'!S160</f>
        <v>4764.8312177173011</v>
      </c>
    </row>
    <row r="161" spans="1:19" x14ac:dyDescent="0.3">
      <c r="A161" s="105" t="s">
        <v>98</v>
      </c>
      <c r="B161" s="22" t="s">
        <v>88</v>
      </c>
      <c r="C161" s="465">
        <v>2.8986416162447148</v>
      </c>
      <c r="D161" s="465">
        <v>2.6952143745904911</v>
      </c>
      <c r="E161" s="465">
        <v>2.913171018484404</v>
      </c>
      <c r="F161" s="465">
        <v>2.8733208591558164</v>
      </c>
      <c r="G161" s="465">
        <v>3.0660245056109043</v>
      </c>
      <c r="H161" s="465">
        <v>3.1759743021171896</v>
      </c>
      <c r="I161" s="601">
        <v>3.3538471641569605</v>
      </c>
      <c r="J161" s="210"/>
      <c r="K161" s="105" t="s">
        <v>98</v>
      </c>
      <c r="L161" s="22" t="s">
        <v>88</v>
      </c>
      <c r="M161" s="466">
        <v>125716</v>
      </c>
      <c r="N161" s="76">
        <v>126284</v>
      </c>
      <c r="O161" s="76">
        <v>144694</v>
      </c>
      <c r="P161" s="76">
        <v>151534</v>
      </c>
      <c r="Q161" s="337">
        <v>167249</v>
      </c>
      <c r="R161" s="337">
        <v>184019</v>
      </c>
      <c r="S161" s="599">
        <f>+'43'!S161</f>
        <v>220627</v>
      </c>
    </row>
    <row r="162" spans="1:19" x14ac:dyDescent="0.3">
      <c r="A162" s="105"/>
      <c r="B162" s="22" t="s">
        <v>89</v>
      </c>
      <c r="C162" s="465">
        <v>0.14626660419163459</v>
      </c>
      <c r="D162" s="465">
        <v>7.9981052800602845E-2</v>
      </c>
      <c r="E162" s="465">
        <v>0.26022107868619809</v>
      </c>
      <c r="F162" s="465">
        <v>0.21841258681101852</v>
      </c>
      <c r="G162" s="465">
        <v>0.22312084607034968</v>
      </c>
      <c r="H162" s="465">
        <v>0.14629782918257053</v>
      </c>
      <c r="I162" s="601">
        <v>0.14860827839469967</v>
      </c>
      <c r="J162" s="210"/>
      <c r="K162" s="105"/>
      <c r="L162" s="22" t="s">
        <v>89</v>
      </c>
      <c r="M162" s="466">
        <v>6455.5964184323648</v>
      </c>
      <c r="N162" s="76">
        <v>3668.6368163814586</v>
      </c>
      <c r="O162" s="76">
        <v>12794.123690093016</v>
      </c>
      <c r="P162" s="76">
        <v>11566.378233675587</v>
      </c>
      <c r="Q162" s="337">
        <v>12441.652464508847</v>
      </c>
      <c r="R162" s="337">
        <v>8552.3249105926789</v>
      </c>
      <c r="S162" s="599">
        <f>+'43'!S162</f>
        <v>9773.3663022925684</v>
      </c>
    </row>
    <row r="163" spans="1:19" x14ac:dyDescent="0.3">
      <c r="A163" s="105" t="s">
        <v>99</v>
      </c>
      <c r="B163" s="22" t="s">
        <v>88</v>
      </c>
      <c r="C163" s="465">
        <v>1.5509102236396679</v>
      </c>
      <c r="D163" s="465">
        <v>1.476110289425439</v>
      </c>
      <c r="E163" s="465">
        <v>1.549178661093763</v>
      </c>
      <c r="F163" s="465">
        <v>1.4886340623926302</v>
      </c>
      <c r="G163" s="465">
        <v>1.4789600715978291</v>
      </c>
      <c r="H163" s="465">
        <v>1.5697703317307825</v>
      </c>
      <c r="I163" s="601">
        <v>1.5662343276997825</v>
      </c>
      <c r="J163" s="210"/>
      <c r="K163" s="105" t="s">
        <v>99</v>
      </c>
      <c r="L163" s="22" t="s">
        <v>88</v>
      </c>
      <c r="M163" s="466">
        <v>67264</v>
      </c>
      <c r="N163" s="76">
        <v>69163</v>
      </c>
      <c r="O163" s="76">
        <v>76946</v>
      </c>
      <c r="P163" s="76">
        <v>78508</v>
      </c>
      <c r="Q163" s="337">
        <v>80676</v>
      </c>
      <c r="R163" s="337">
        <v>90954</v>
      </c>
      <c r="S163" s="599">
        <f>+'43'!S163</f>
        <v>103032</v>
      </c>
    </row>
    <row r="164" spans="1:19" x14ac:dyDescent="0.3">
      <c r="A164" s="105"/>
      <c r="B164" s="22" t="s">
        <v>89</v>
      </c>
      <c r="C164" s="465">
        <v>5.7315117201563862E-2</v>
      </c>
      <c r="D164" s="465">
        <v>4.0325953985493733E-2</v>
      </c>
      <c r="E164" s="465">
        <v>9.9159586478084275E-2</v>
      </c>
      <c r="F164" s="465">
        <v>0.11358659778347546</v>
      </c>
      <c r="G164" s="465">
        <v>6.2802644569888821E-2</v>
      </c>
      <c r="H164" s="465">
        <v>7.0105974261870291E-2</v>
      </c>
      <c r="I164" s="601">
        <v>5.7485570991267054E-2</v>
      </c>
      <c r="J164" s="210"/>
      <c r="K164" s="105"/>
      <c r="L164" s="22" t="s">
        <v>89</v>
      </c>
      <c r="M164" s="466">
        <v>2467.0628768021375</v>
      </c>
      <c r="N164" s="76">
        <v>1809.3330771659994</v>
      </c>
      <c r="O164" s="76">
        <v>4611.7095397657758</v>
      </c>
      <c r="P164" s="76">
        <v>5929.8555473350734</v>
      </c>
      <c r="Q164" s="337">
        <v>3378.6158669676879</v>
      </c>
      <c r="R164" s="337">
        <v>4023.4328833306845</v>
      </c>
      <c r="S164" s="599">
        <f>+'43'!S164</f>
        <v>3648.15779342318</v>
      </c>
    </row>
    <row r="165" spans="1:19" x14ac:dyDescent="0.3">
      <c r="A165" s="105" t="s">
        <v>100</v>
      </c>
      <c r="B165" s="22" t="s">
        <v>88</v>
      </c>
      <c r="C165" s="465">
        <v>3.9835455582183896</v>
      </c>
      <c r="D165" s="465">
        <v>4.2963489410926075</v>
      </c>
      <c r="E165" s="465">
        <v>4.1372971819387994</v>
      </c>
      <c r="F165" s="465">
        <v>3.9598940276398853</v>
      </c>
      <c r="G165" s="465">
        <v>4.1597906034815582</v>
      </c>
      <c r="H165" s="465">
        <v>4.1687607523244354</v>
      </c>
      <c r="I165" s="601">
        <v>4.2230044543247018</v>
      </c>
      <c r="J165" s="210"/>
      <c r="K165" s="105" t="s">
        <v>100</v>
      </c>
      <c r="L165" s="22" t="s">
        <v>88</v>
      </c>
      <c r="M165" s="466">
        <v>172769</v>
      </c>
      <c r="N165" s="76">
        <v>201305</v>
      </c>
      <c r="O165" s="76">
        <v>205495</v>
      </c>
      <c r="P165" s="76">
        <v>208838</v>
      </c>
      <c r="Q165" s="337">
        <v>226913</v>
      </c>
      <c r="R165" s="337">
        <v>241542</v>
      </c>
      <c r="S165" s="599">
        <f>+'43'!S165</f>
        <v>277803</v>
      </c>
    </row>
    <row r="166" spans="1:19" x14ac:dyDescent="0.3">
      <c r="A166" s="105"/>
      <c r="B166" s="22" t="s">
        <v>89</v>
      </c>
      <c r="C166" s="465">
        <v>9.4944747811237309E-2</v>
      </c>
      <c r="D166" s="465">
        <v>0.22023492070543504</v>
      </c>
      <c r="E166" s="465">
        <v>0.30782446479889797</v>
      </c>
      <c r="F166" s="465">
        <v>0.25969939133562664</v>
      </c>
      <c r="G166" s="465">
        <v>0.10709655733068034</v>
      </c>
      <c r="H166" s="465">
        <v>0.16915218847046423</v>
      </c>
      <c r="I166" s="601">
        <v>0.17978664393383781</v>
      </c>
      <c r="J166" s="210"/>
      <c r="K166" s="105"/>
      <c r="L166" s="22" t="s">
        <v>89</v>
      </c>
      <c r="M166" s="466">
        <v>4050.4227030114535</v>
      </c>
      <c r="N166" s="76">
        <v>10623.120652719548</v>
      </c>
      <c r="O166" s="76">
        <v>15049.368169921712</v>
      </c>
      <c r="P166" s="76">
        <v>13788.743825777939</v>
      </c>
      <c r="Q166" s="337">
        <v>5616.1054917066622</v>
      </c>
      <c r="R166" s="337">
        <v>9923.8942496391992</v>
      </c>
      <c r="S166" s="599">
        <f>+'43'!S166</f>
        <v>11899.507314761648</v>
      </c>
    </row>
    <row r="167" spans="1:19" x14ac:dyDescent="0.3">
      <c r="A167" s="105" t="s">
        <v>101</v>
      </c>
      <c r="B167" s="22" t="s">
        <v>88</v>
      </c>
      <c r="C167" s="465">
        <v>10.462487773992834</v>
      </c>
      <c r="D167" s="465">
        <v>10.606468053501342</v>
      </c>
      <c r="E167" s="465">
        <v>10.998330947534573</v>
      </c>
      <c r="F167" s="465">
        <v>10.707876707393567</v>
      </c>
      <c r="G167" s="465">
        <v>10.84275572447155</v>
      </c>
      <c r="H167" s="465">
        <v>10.790466709560905</v>
      </c>
      <c r="I167" s="601">
        <v>10.352238548226403</v>
      </c>
      <c r="J167" s="210"/>
      <c r="K167" s="105" t="s">
        <v>101</v>
      </c>
      <c r="L167" s="22" t="s">
        <v>88</v>
      </c>
      <c r="M167" s="466">
        <v>453765</v>
      </c>
      <c r="N167" s="76">
        <v>496965</v>
      </c>
      <c r="O167" s="76">
        <v>546275</v>
      </c>
      <c r="P167" s="76">
        <v>564715</v>
      </c>
      <c r="Q167" s="337">
        <v>591463</v>
      </c>
      <c r="R167" s="337">
        <v>625210</v>
      </c>
      <c r="S167" s="599">
        <f>+'43'!S167</f>
        <v>681004</v>
      </c>
    </row>
    <row r="168" spans="1:19" x14ac:dyDescent="0.3">
      <c r="A168" s="105"/>
      <c r="B168" s="22" t="s">
        <v>89</v>
      </c>
      <c r="C168" s="465">
        <v>0.21104636953079275</v>
      </c>
      <c r="D168" s="465">
        <v>0.35457212361094154</v>
      </c>
      <c r="E168" s="465">
        <v>0.54192669688450434</v>
      </c>
      <c r="F168" s="465">
        <v>0.54049668052350319</v>
      </c>
      <c r="G168" s="465">
        <v>0.24447437574009806</v>
      </c>
      <c r="H168" s="465">
        <v>0.23952516402841137</v>
      </c>
      <c r="I168" s="601">
        <v>0.26268198019303313</v>
      </c>
      <c r="J168" s="210"/>
      <c r="K168" s="105"/>
      <c r="L168" s="22" t="s">
        <v>89</v>
      </c>
      <c r="M168" s="466">
        <v>9473.5095221258962</v>
      </c>
      <c r="N168" s="76">
        <v>18015.612224308319</v>
      </c>
      <c r="O168" s="76">
        <v>26326.850097192571</v>
      </c>
      <c r="P168" s="76">
        <v>30290.931990814039</v>
      </c>
      <c r="Q168" s="337">
        <v>13485.873644486706</v>
      </c>
      <c r="R168" s="337">
        <v>14007.058344005745</v>
      </c>
      <c r="S168" s="599">
        <f>+'43'!S168</f>
        <v>17291.052831887264</v>
      </c>
    </row>
    <row r="169" spans="1:19" x14ac:dyDescent="0.3">
      <c r="A169" s="105" t="s">
        <v>50</v>
      </c>
      <c r="B169" s="22" t="s">
        <v>88</v>
      </c>
      <c r="C169" s="465">
        <v>40.365883295296868</v>
      </c>
      <c r="D169" s="465">
        <v>40.214684056523438</v>
      </c>
      <c r="E169" s="465">
        <v>40.111518475343729</v>
      </c>
      <c r="F169" s="465">
        <v>40.836030299054123</v>
      </c>
      <c r="G169" s="465">
        <v>39.77972888298514</v>
      </c>
      <c r="H169" s="465">
        <v>39.534674606703099</v>
      </c>
      <c r="I169" s="601">
        <v>41.179610131817732</v>
      </c>
      <c r="J169" s="210"/>
      <c r="K169" s="105" t="s">
        <v>50</v>
      </c>
      <c r="L169" s="22" t="s">
        <v>88</v>
      </c>
      <c r="M169" s="466">
        <v>1750695</v>
      </c>
      <c r="N169" s="76">
        <v>1884255</v>
      </c>
      <c r="O169" s="76">
        <v>1992295</v>
      </c>
      <c r="P169" s="76">
        <v>2153622</v>
      </c>
      <c r="Q169" s="337">
        <v>2169950</v>
      </c>
      <c r="R169" s="337">
        <v>2290677</v>
      </c>
      <c r="S169" s="599">
        <f>+'43'!S169</f>
        <v>2708929</v>
      </c>
    </row>
    <row r="170" spans="1:19" x14ac:dyDescent="0.3">
      <c r="A170" s="105"/>
      <c r="B170" s="22" t="s">
        <v>89</v>
      </c>
      <c r="C170" s="465">
        <v>0.43068747297660492</v>
      </c>
      <c r="D170" s="465">
        <v>0.42252888346766637</v>
      </c>
      <c r="E170" s="465">
        <v>1.3731895883570122</v>
      </c>
      <c r="F170" s="465">
        <v>0.91235113840324356</v>
      </c>
      <c r="G170" s="465">
        <v>0.54588382568629978</v>
      </c>
      <c r="H170" s="465">
        <v>0.54334397431472914</v>
      </c>
      <c r="I170" s="601">
        <v>0.60698680812882466</v>
      </c>
      <c r="J170" s="210"/>
      <c r="K170" s="105"/>
      <c r="L170" s="22" t="s">
        <v>89</v>
      </c>
      <c r="M170" s="466">
        <v>28651.672203552083</v>
      </c>
      <c r="N170" s="76">
        <v>22628.676468024045</v>
      </c>
      <c r="O170" s="76">
        <v>105618.14363637939</v>
      </c>
      <c r="P170" s="76">
        <v>73294.268044033466</v>
      </c>
      <c r="Q170" s="337">
        <v>44786.581482109526</v>
      </c>
      <c r="R170" s="337">
        <v>47433.065674676451</v>
      </c>
      <c r="S170" s="599">
        <f>+'43'!S170</f>
        <v>59325.880177002146</v>
      </c>
    </row>
    <row r="171" spans="1:19" x14ac:dyDescent="0.3">
      <c r="A171" s="105" t="s">
        <v>102</v>
      </c>
      <c r="B171" s="22" t="s">
        <v>88</v>
      </c>
      <c r="C171" s="465">
        <v>5.3001729740797119</v>
      </c>
      <c r="D171" s="465">
        <v>5.3207241932007117</v>
      </c>
      <c r="E171" s="465">
        <v>5.2753936567952984</v>
      </c>
      <c r="F171" s="465">
        <v>5.2360638230901726</v>
      </c>
      <c r="G171" s="465">
        <v>5.2923107495370232</v>
      </c>
      <c r="H171" s="465">
        <v>5.2861222872385962</v>
      </c>
      <c r="I171" s="601">
        <v>5.1987390105020639</v>
      </c>
      <c r="J171" s="210"/>
      <c r="K171" s="105" t="s">
        <v>102</v>
      </c>
      <c r="L171" s="22" t="s">
        <v>88</v>
      </c>
      <c r="M171" s="466">
        <v>229872</v>
      </c>
      <c r="N171" s="76">
        <v>249302</v>
      </c>
      <c r="O171" s="76">
        <v>262023</v>
      </c>
      <c r="P171" s="76">
        <v>276141</v>
      </c>
      <c r="Q171" s="337">
        <v>288691</v>
      </c>
      <c r="R171" s="337">
        <v>306283</v>
      </c>
      <c r="S171" s="599">
        <f>+'43'!S171</f>
        <v>341990</v>
      </c>
    </row>
    <row r="172" spans="1:19" x14ac:dyDescent="0.3">
      <c r="A172" s="105"/>
      <c r="B172" s="22" t="s">
        <v>89</v>
      </c>
      <c r="C172" s="465">
        <v>0.13039160973627817</v>
      </c>
      <c r="D172" s="465">
        <v>0.15344090591276294</v>
      </c>
      <c r="E172" s="465">
        <v>0.49167670593166024</v>
      </c>
      <c r="F172" s="465">
        <v>0.27398312915155765</v>
      </c>
      <c r="G172" s="465">
        <v>0.1624267247455333</v>
      </c>
      <c r="H172" s="465">
        <v>0.1492505292772448</v>
      </c>
      <c r="I172" s="601">
        <v>0.34665717742216795</v>
      </c>
      <c r="J172" s="210"/>
      <c r="K172" s="105"/>
      <c r="L172" s="22" t="s">
        <v>89</v>
      </c>
      <c r="M172" s="466">
        <v>5665.2188450428721</v>
      </c>
      <c r="N172" s="76">
        <v>7220.0211655283711</v>
      </c>
      <c r="O172" s="76">
        <v>24888.529825851663</v>
      </c>
      <c r="P172" s="76">
        <v>14448.97355211212</v>
      </c>
      <c r="Q172" s="337">
        <v>8852.153110437428</v>
      </c>
      <c r="R172" s="337">
        <v>8557.136125031484</v>
      </c>
      <c r="S172" s="599">
        <f>+'43'!S172</f>
        <v>23728.930477573653</v>
      </c>
    </row>
    <row r="173" spans="1:19" x14ac:dyDescent="0.3">
      <c r="A173" s="105" t="s">
        <v>103</v>
      </c>
      <c r="B173" s="22" t="s">
        <v>88</v>
      </c>
      <c r="C173" s="465">
        <v>6.0662899757578046</v>
      </c>
      <c r="D173" s="465">
        <v>6.2513632512287938</v>
      </c>
      <c r="E173" s="465">
        <v>6.1636959948780827</v>
      </c>
      <c r="F173" s="465">
        <v>6.2126409886708478</v>
      </c>
      <c r="G173" s="465">
        <v>6.0884002937534856</v>
      </c>
      <c r="H173" s="465">
        <v>6.0566652675413044</v>
      </c>
      <c r="I173" s="601">
        <v>6.044592499672409</v>
      </c>
      <c r="J173" s="210"/>
      <c r="K173" s="105" t="s">
        <v>103</v>
      </c>
      <c r="L173" s="22" t="s">
        <v>88</v>
      </c>
      <c r="M173" s="466">
        <v>263099</v>
      </c>
      <c r="N173" s="76">
        <v>292907</v>
      </c>
      <c r="O173" s="76">
        <v>306144</v>
      </c>
      <c r="P173" s="76">
        <v>327644</v>
      </c>
      <c r="Q173" s="337">
        <v>332117</v>
      </c>
      <c r="R173" s="337">
        <v>350929</v>
      </c>
      <c r="S173" s="599">
        <f>+'43'!S173</f>
        <v>397633</v>
      </c>
    </row>
    <row r="174" spans="1:19" x14ac:dyDescent="0.3">
      <c r="A174" s="105"/>
      <c r="B174" s="22" t="s">
        <v>89</v>
      </c>
      <c r="C174" s="465">
        <v>0.14418099555460753</v>
      </c>
      <c r="D174" s="465">
        <v>0.25497391190256891</v>
      </c>
      <c r="E174" s="465">
        <v>0.31293992059603376</v>
      </c>
      <c r="F174" s="465">
        <v>0.32092705336651034</v>
      </c>
      <c r="G174" s="465">
        <v>0.16960276039052394</v>
      </c>
      <c r="H174" s="465">
        <v>0.20120633910899391</v>
      </c>
      <c r="I174" s="601">
        <v>0.21010043530540234</v>
      </c>
      <c r="J174" s="210"/>
      <c r="K174" s="105"/>
      <c r="L174" s="22" t="s">
        <v>89</v>
      </c>
      <c r="M174" s="466">
        <v>6292.8148045560029</v>
      </c>
      <c r="N174" s="76">
        <v>12452.431137466021</v>
      </c>
      <c r="O174" s="76">
        <v>14480.901920814867</v>
      </c>
      <c r="P174" s="76">
        <v>17086.206987225614</v>
      </c>
      <c r="Q174" s="337">
        <v>9205.781383120584</v>
      </c>
      <c r="R174" s="337">
        <v>11863.893671371723</v>
      </c>
      <c r="S174" s="599">
        <f>+'43'!S174</f>
        <v>13907.979490712585</v>
      </c>
    </row>
    <row r="175" spans="1:19" x14ac:dyDescent="0.3">
      <c r="A175" s="105" t="s">
        <v>111</v>
      </c>
      <c r="B175" s="22" t="s">
        <v>88</v>
      </c>
      <c r="C175" s="465" t="s">
        <v>165</v>
      </c>
      <c r="D175" s="465" t="s">
        <v>165</v>
      </c>
      <c r="E175" s="465" t="s">
        <v>165</v>
      </c>
      <c r="F175" s="465" t="s">
        <v>165</v>
      </c>
      <c r="G175" s="465" t="s">
        <v>165</v>
      </c>
      <c r="H175" s="465">
        <v>2.6930171678204848</v>
      </c>
      <c r="I175" s="601">
        <v>2.7628305438192027</v>
      </c>
      <c r="J175" s="210"/>
      <c r="K175" s="105" t="s">
        <v>111</v>
      </c>
      <c r="L175" s="22" t="s">
        <v>88</v>
      </c>
      <c r="M175" s="465" t="s">
        <v>165</v>
      </c>
      <c r="N175" s="465" t="s">
        <v>165</v>
      </c>
      <c r="O175" s="465" t="s">
        <v>165</v>
      </c>
      <c r="P175" s="465" t="s">
        <v>165</v>
      </c>
      <c r="Q175" s="465" t="s">
        <v>165</v>
      </c>
      <c r="R175" s="465">
        <v>156036</v>
      </c>
      <c r="S175" s="599">
        <f>+'43'!S175</f>
        <v>181748</v>
      </c>
    </row>
    <row r="176" spans="1:19" x14ac:dyDescent="0.3">
      <c r="A176" s="105"/>
      <c r="B176" s="22" t="s">
        <v>89</v>
      </c>
      <c r="C176" s="294"/>
      <c r="D176" s="294"/>
      <c r="E176" s="294"/>
      <c r="F176" s="294"/>
      <c r="G176" s="294"/>
      <c r="H176" s="294">
        <v>0.10057085196970013</v>
      </c>
      <c r="I176" s="601">
        <v>0.14832537132645648</v>
      </c>
      <c r="J176" s="210"/>
      <c r="K176" s="105"/>
      <c r="L176" s="22" t="s">
        <v>89</v>
      </c>
      <c r="M176" s="466"/>
      <c r="N176" s="76"/>
      <c r="O176" s="76"/>
      <c r="P176" s="79"/>
      <c r="Q176" s="469"/>
      <c r="R176" s="469">
        <v>5773.8904330904425</v>
      </c>
      <c r="S176" s="599">
        <f>+'43'!S176</f>
        <v>9804.871087761383</v>
      </c>
    </row>
    <row r="177" spans="1:19" x14ac:dyDescent="0.3">
      <c r="A177" s="105" t="s">
        <v>104</v>
      </c>
      <c r="B177" s="22" t="s">
        <v>88</v>
      </c>
      <c r="C177" s="465">
        <v>12.072285734180666</v>
      </c>
      <c r="D177" s="465">
        <v>11.970167474479723</v>
      </c>
      <c r="E177" s="465">
        <v>11.697420317341436</v>
      </c>
      <c r="F177" s="465">
        <v>11.613727258454389</v>
      </c>
      <c r="G177" s="465">
        <v>12.074745816341009</v>
      </c>
      <c r="H177" s="465">
        <v>9.4959075583145331</v>
      </c>
      <c r="I177" s="601">
        <v>8.678499666936542</v>
      </c>
      <c r="J177" s="210"/>
      <c r="K177" s="105" t="s">
        <v>104</v>
      </c>
      <c r="L177" s="22" t="s">
        <v>88</v>
      </c>
      <c r="M177" s="466">
        <v>523583</v>
      </c>
      <c r="N177" s="76">
        <v>560861</v>
      </c>
      <c r="O177" s="76">
        <v>580998</v>
      </c>
      <c r="P177" s="76">
        <v>612488</v>
      </c>
      <c r="Q177" s="337">
        <v>658667</v>
      </c>
      <c r="R177" s="337">
        <v>550202</v>
      </c>
      <c r="S177" s="599">
        <f>+'43'!S177</f>
        <v>570900</v>
      </c>
    </row>
    <row r="178" spans="1:19" x14ac:dyDescent="0.3">
      <c r="A178" s="105"/>
      <c r="B178" s="22" t="s">
        <v>89</v>
      </c>
      <c r="C178" s="465">
        <v>0.14829800771351831</v>
      </c>
      <c r="D178" s="465">
        <v>0.25373524410626408</v>
      </c>
      <c r="E178" s="465">
        <v>0.70467622849791223</v>
      </c>
      <c r="F178" s="465">
        <v>0.40997895577088689</v>
      </c>
      <c r="G178" s="465">
        <v>0.29236029682789139</v>
      </c>
      <c r="H178" s="465">
        <v>0.26722437428863571</v>
      </c>
      <c r="I178" s="601">
        <v>0.26009388892645136</v>
      </c>
      <c r="J178" s="210"/>
      <c r="K178" s="105"/>
      <c r="L178" s="22" t="s">
        <v>89</v>
      </c>
      <c r="M178" s="466">
        <v>5660.8072968765728</v>
      </c>
      <c r="N178" s="76">
        <v>12322.657263206214</v>
      </c>
      <c r="O178" s="76">
        <v>36436.780059676719</v>
      </c>
      <c r="P178" s="76">
        <v>21650.732843854908</v>
      </c>
      <c r="Q178" s="337">
        <v>16655.662368088375</v>
      </c>
      <c r="R178" s="337">
        <v>16089.968325640803</v>
      </c>
      <c r="S178" s="599">
        <f>+'43'!S178</f>
        <v>17375.605901713134</v>
      </c>
    </row>
    <row r="179" spans="1:19" x14ac:dyDescent="0.3">
      <c r="A179" s="105" t="s">
        <v>105</v>
      </c>
      <c r="B179" s="22" t="s">
        <v>88</v>
      </c>
      <c r="C179" s="465">
        <v>5.7853166172707544</v>
      </c>
      <c r="D179" s="465">
        <v>5.7455890419145064</v>
      </c>
      <c r="E179" s="465">
        <v>5.6973277040562609</v>
      </c>
      <c r="F179" s="465">
        <v>5.6848649595701639</v>
      </c>
      <c r="G179" s="465">
        <v>5.6828210307256901</v>
      </c>
      <c r="H179" s="465">
        <v>5.7896866051235607</v>
      </c>
      <c r="I179" s="601">
        <v>5.1934945151699692</v>
      </c>
      <c r="J179" s="210"/>
      <c r="K179" s="105" t="s">
        <v>105</v>
      </c>
      <c r="L179" s="22" t="s">
        <v>88</v>
      </c>
      <c r="M179" s="466">
        <v>250913</v>
      </c>
      <c r="N179" s="76">
        <v>269209</v>
      </c>
      <c r="O179" s="76">
        <v>282980</v>
      </c>
      <c r="P179" s="76">
        <v>299810</v>
      </c>
      <c r="Q179" s="337">
        <v>309993</v>
      </c>
      <c r="R179" s="337">
        <v>335460</v>
      </c>
      <c r="S179" s="599">
        <f>+'43'!S179</f>
        <v>341645</v>
      </c>
    </row>
    <row r="180" spans="1:19" x14ac:dyDescent="0.3">
      <c r="A180" s="105"/>
      <c r="B180" s="22" t="s">
        <v>89</v>
      </c>
      <c r="C180" s="465">
        <v>0.13425042478589927</v>
      </c>
      <c r="D180" s="465">
        <v>0.22057092992391539</v>
      </c>
      <c r="E180" s="465">
        <v>0.42221153513828608</v>
      </c>
      <c r="F180" s="465">
        <v>0.21413889990679419</v>
      </c>
      <c r="G180" s="465">
        <v>0.14623431401290768</v>
      </c>
      <c r="H180" s="465">
        <v>0.13734253447258121</v>
      </c>
      <c r="I180" s="601">
        <v>0.185073811838357</v>
      </c>
      <c r="J180" s="210"/>
      <c r="K180" s="105"/>
      <c r="L180" s="22" t="s">
        <v>89</v>
      </c>
      <c r="M180" s="466">
        <v>5822.9874344488235</v>
      </c>
      <c r="N180" s="76">
        <v>10674.625092703734</v>
      </c>
      <c r="O180" s="76">
        <v>20991.464792468425</v>
      </c>
      <c r="P180" s="76">
        <v>10714.76537999842</v>
      </c>
      <c r="Q180" s="337">
        <v>7798.4237256996721</v>
      </c>
      <c r="R180" s="337">
        <v>7681.2599791093307</v>
      </c>
      <c r="S180" s="599">
        <f>+'43'!S180</f>
        <v>12170.721817033656</v>
      </c>
    </row>
    <row r="181" spans="1:19" x14ac:dyDescent="0.3">
      <c r="A181" s="105" t="s">
        <v>108</v>
      </c>
      <c r="B181" s="22" t="s">
        <v>88</v>
      </c>
      <c r="C181" s="465">
        <v>2.2928864813217045</v>
      </c>
      <c r="D181" s="465">
        <v>2.3100465479597649</v>
      </c>
      <c r="E181" s="465">
        <v>2.2249536430241057</v>
      </c>
      <c r="F181" s="465">
        <v>2.2334440941191103</v>
      </c>
      <c r="G181" s="465">
        <v>2.1828575115941331</v>
      </c>
      <c r="H181" s="465">
        <v>2.1559877502892602</v>
      </c>
      <c r="I181" s="601">
        <v>2.1409550089186826</v>
      </c>
      <c r="J181" s="210"/>
      <c r="K181" s="105" t="s">
        <v>108</v>
      </c>
      <c r="L181" s="22" t="s">
        <v>88</v>
      </c>
      <c r="M181" s="466">
        <v>99444</v>
      </c>
      <c r="N181" s="76">
        <v>108237</v>
      </c>
      <c r="O181" s="76">
        <v>110511</v>
      </c>
      <c r="P181" s="76">
        <v>117788</v>
      </c>
      <c r="Q181" s="337">
        <v>119073</v>
      </c>
      <c r="R181" s="337">
        <v>124920</v>
      </c>
      <c r="S181" s="599">
        <f>+'43'!S181</f>
        <v>140839</v>
      </c>
    </row>
    <row r="182" spans="1:19" x14ac:dyDescent="0.3">
      <c r="A182" s="105"/>
      <c r="B182" s="22" t="s">
        <v>89</v>
      </c>
      <c r="C182" s="465">
        <v>7.6861513104246312E-2</v>
      </c>
      <c r="D182" s="465">
        <v>0.27949472970724754</v>
      </c>
      <c r="E182" s="465">
        <v>0.14780160738231987</v>
      </c>
      <c r="F182" s="465">
        <v>0.11038217371395355</v>
      </c>
      <c r="G182" s="465">
        <v>8.943426258873037E-2</v>
      </c>
      <c r="H182" s="465">
        <v>8.6003480391649942E-2</v>
      </c>
      <c r="I182" s="601">
        <v>6.8229468820529326E-2</v>
      </c>
      <c r="J182" s="210"/>
      <c r="K182" s="105"/>
      <c r="L182" s="22" t="s">
        <v>89</v>
      </c>
      <c r="M182" s="466">
        <v>3316.8729622994492</v>
      </c>
      <c r="N182" s="76">
        <v>13371.431599398744</v>
      </c>
      <c r="O182" s="76">
        <v>6966.1071642501402</v>
      </c>
      <c r="P182" s="76">
        <v>5595.2336948513594</v>
      </c>
      <c r="Q182" s="337">
        <v>4835.9021392083605</v>
      </c>
      <c r="R182" s="337">
        <v>4932.9264549608797</v>
      </c>
      <c r="S182" s="599">
        <f>+'43'!S182</f>
        <v>4277.5517627883046</v>
      </c>
    </row>
    <row r="183" spans="1:19" x14ac:dyDescent="0.3">
      <c r="A183" s="105" t="s">
        <v>106</v>
      </c>
      <c r="B183" s="22" t="s">
        <v>88</v>
      </c>
      <c r="C183" s="465">
        <v>4.9432727101685794</v>
      </c>
      <c r="D183" s="465">
        <v>4.9456727044556708</v>
      </c>
      <c r="E183" s="465">
        <v>5.0062513967492732</v>
      </c>
      <c r="F183" s="465">
        <v>5.0134930452794446</v>
      </c>
      <c r="G183" s="465">
        <v>5.030931743378539</v>
      </c>
      <c r="H183" s="465">
        <v>5.0831570619471957</v>
      </c>
      <c r="I183" s="601">
        <v>4.6188498411297951</v>
      </c>
      <c r="J183" s="210"/>
      <c r="K183" s="105" t="s">
        <v>106</v>
      </c>
      <c r="L183" s="22" t="s">
        <v>88</v>
      </c>
      <c r="M183" s="466">
        <v>214393</v>
      </c>
      <c r="N183" s="76">
        <v>231729</v>
      </c>
      <c r="O183" s="76">
        <v>248655</v>
      </c>
      <c r="P183" s="76">
        <v>264403</v>
      </c>
      <c r="Q183" s="337">
        <v>274433</v>
      </c>
      <c r="R183" s="337">
        <v>294523</v>
      </c>
      <c r="S183" s="599">
        <f>+'43'!S183</f>
        <v>303843</v>
      </c>
    </row>
    <row r="184" spans="1:19" x14ac:dyDescent="0.3">
      <c r="A184" s="105"/>
      <c r="B184" s="22" t="s">
        <v>89</v>
      </c>
      <c r="C184" s="465">
        <v>0.11098232439119081</v>
      </c>
      <c r="D184" s="465">
        <v>0.13947198314000997</v>
      </c>
      <c r="E184" s="465">
        <v>0.3093702618793629</v>
      </c>
      <c r="F184" s="465">
        <v>0.25004132287820752</v>
      </c>
      <c r="G184" s="465">
        <v>0.12980778412934249</v>
      </c>
      <c r="H184" s="465">
        <v>0.15632069046687896</v>
      </c>
      <c r="I184" s="601">
        <v>0.26149406428411859</v>
      </c>
      <c r="J184" s="210"/>
      <c r="K184" s="105"/>
      <c r="L184" s="22" t="s">
        <v>89</v>
      </c>
      <c r="M184" s="466">
        <v>4747.2314006548195</v>
      </c>
      <c r="N184" s="76">
        <v>6518.9523467506915</v>
      </c>
      <c r="O184" s="76">
        <v>14834.134268814905</v>
      </c>
      <c r="P184" s="76">
        <v>13075.90805615156</v>
      </c>
      <c r="Q184" s="337">
        <v>6875.3899575107771</v>
      </c>
      <c r="R184" s="337">
        <v>9041.4125513090694</v>
      </c>
      <c r="S184" s="599">
        <f>+'43'!S184</f>
        <v>17678.514038232966</v>
      </c>
    </row>
    <row r="185" spans="1:19" x14ac:dyDescent="0.3">
      <c r="A185" s="105" t="s">
        <v>107</v>
      </c>
      <c r="B185" s="22" t="s">
        <v>88</v>
      </c>
      <c r="C185" s="465">
        <v>0.60427948294999434</v>
      </c>
      <c r="D185" s="465">
        <v>0.6020928440782074</v>
      </c>
      <c r="E185" s="465">
        <v>0.62560274135324112</v>
      </c>
      <c r="F185" s="465">
        <v>0.6254280571910954</v>
      </c>
      <c r="G185" s="465">
        <v>0.63258559163352535</v>
      </c>
      <c r="H185" s="465">
        <v>0.63590592906986698</v>
      </c>
      <c r="I185" s="601">
        <v>0.60928874610349193</v>
      </c>
      <c r="J185" s="210"/>
      <c r="K185" s="105" t="s">
        <v>107</v>
      </c>
      <c r="L185" s="22" t="s">
        <v>88</v>
      </c>
      <c r="M185" s="466">
        <v>26208</v>
      </c>
      <c r="N185" s="76">
        <v>28211</v>
      </c>
      <c r="O185" s="76">
        <v>31073</v>
      </c>
      <c r="P185" s="76">
        <v>32984</v>
      </c>
      <c r="Q185" s="337">
        <v>34507</v>
      </c>
      <c r="R185" s="337">
        <v>36845</v>
      </c>
      <c r="S185" s="599">
        <f>+'43'!S185</f>
        <v>40081</v>
      </c>
    </row>
    <row r="186" spans="1:19" x14ac:dyDescent="0.3">
      <c r="A186" s="105"/>
      <c r="B186" s="22" t="s">
        <v>89</v>
      </c>
      <c r="C186" s="465">
        <v>2.7794729859265316E-2</v>
      </c>
      <c r="D186" s="465">
        <v>3.0972370925151406E-2</v>
      </c>
      <c r="E186" s="465">
        <v>4.7973587695010506E-2</v>
      </c>
      <c r="F186" s="465">
        <v>3.5157054372467855E-2</v>
      </c>
      <c r="G186" s="465">
        <v>2.9169923226382431E-2</v>
      </c>
      <c r="H186" s="465">
        <v>2.248441559065377E-2</v>
      </c>
      <c r="I186" s="601">
        <v>2.888786770280919E-2</v>
      </c>
      <c r="J186" s="210"/>
      <c r="K186" s="105"/>
      <c r="L186" s="22" t="s">
        <v>89</v>
      </c>
      <c r="M186" s="466">
        <v>1194.867486841579</v>
      </c>
      <c r="N186" s="76">
        <v>1437.178076582552</v>
      </c>
      <c r="O186" s="76">
        <v>2268.7399397651802</v>
      </c>
      <c r="P186" s="76">
        <v>1779.1178710018592</v>
      </c>
      <c r="Q186" s="337">
        <v>1562.770285955894</v>
      </c>
      <c r="R186" s="337">
        <v>1258.0748141884242</v>
      </c>
      <c r="S186" s="599">
        <f>+'43'!S186</f>
        <v>1854.7479116552399</v>
      </c>
    </row>
    <row r="187" spans="1:19" x14ac:dyDescent="0.3">
      <c r="A187" s="105" t="s">
        <v>96</v>
      </c>
      <c r="B187" s="22" t="s">
        <v>88</v>
      </c>
      <c r="C187" s="465">
        <v>1.0048267653754865</v>
      </c>
      <c r="D187" s="465">
        <v>0.96856465385690726</v>
      </c>
      <c r="E187" s="465">
        <v>0.97924455745949679</v>
      </c>
      <c r="F187" s="465">
        <v>0.89335488377702121</v>
      </c>
      <c r="G187" s="465">
        <v>0.96014345964024372</v>
      </c>
      <c r="H187" s="465">
        <v>0.9153282928001194</v>
      </c>
      <c r="I187" s="601">
        <v>0.9961196815116794</v>
      </c>
      <c r="J187" s="210"/>
      <c r="K187" s="105" t="s">
        <v>96</v>
      </c>
      <c r="L187" s="22" t="s">
        <v>88</v>
      </c>
      <c r="M187" s="466">
        <v>43580</v>
      </c>
      <c r="N187" s="76">
        <v>45382</v>
      </c>
      <c r="O187" s="76">
        <v>48638</v>
      </c>
      <c r="P187" s="76">
        <v>47114</v>
      </c>
      <c r="Q187" s="337">
        <v>52375</v>
      </c>
      <c r="R187" s="337">
        <v>53035</v>
      </c>
      <c r="S187" s="599">
        <f>+'43'!S187</f>
        <v>65528</v>
      </c>
    </row>
    <row r="188" spans="1:19" x14ac:dyDescent="0.3">
      <c r="A188" s="105"/>
      <c r="B188" s="22" t="s">
        <v>89</v>
      </c>
      <c r="C188" s="465">
        <v>3.9834205833538784E-2</v>
      </c>
      <c r="D188" s="465">
        <v>0.1823790692354636</v>
      </c>
      <c r="E188" s="465">
        <v>8.267896282374107E-2</v>
      </c>
      <c r="F188" s="465">
        <v>5.6732201170057103E-2</v>
      </c>
      <c r="G188" s="465">
        <v>4.5100913993789668E-2</v>
      </c>
      <c r="H188" s="465">
        <v>2.718242453936745E-2</v>
      </c>
      <c r="I188" s="601">
        <v>2.3495465605090377E-2</v>
      </c>
      <c r="J188" s="210"/>
      <c r="K188" s="105"/>
      <c r="L188" s="22" t="s">
        <v>89</v>
      </c>
      <c r="M188" s="466">
        <v>1710.3575057920045</v>
      </c>
      <c r="N188" s="76">
        <v>8619.33774085394</v>
      </c>
      <c r="O188" s="76">
        <v>3964.0948175115868</v>
      </c>
      <c r="P188" s="76">
        <v>2909.691136056605</v>
      </c>
      <c r="Q188" s="337">
        <v>2426.5245764261281</v>
      </c>
      <c r="R188" s="337">
        <v>1497.5857070632051</v>
      </c>
      <c r="S188" s="599">
        <f>+'43'!S188</f>
        <v>1362.4456675294236</v>
      </c>
    </row>
    <row r="189" spans="1:19" ht="12.75" customHeight="1" x14ac:dyDescent="0.3">
      <c r="A189" s="325" t="s">
        <v>6</v>
      </c>
      <c r="B189" s="22" t="s">
        <v>88</v>
      </c>
      <c r="C189" s="465">
        <v>100</v>
      </c>
      <c r="D189" s="465">
        <v>100</v>
      </c>
      <c r="E189" s="465">
        <v>100</v>
      </c>
      <c r="F189" s="465">
        <v>100</v>
      </c>
      <c r="G189" s="465">
        <v>100</v>
      </c>
      <c r="H189" s="465">
        <v>100</v>
      </c>
      <c r="I189" s="601">
        <v>100</v>
      </c>
      <c r="J189" s="210"/>
      <c r="K189" s="325" t="s">
        <v>6</v>
      </c>
      <c r="L189" s="22" t="s">
        <v>88</v>
      </c>
      <c r="M189" s="111">
        <v>4337066</v>
      </c>
      <c r="N189" s="76">
        <v>4685490</v>
      </c>
      <c r="O189" s="76">
        <v>4966890</v>
      </c>
      <c r="P189" s="76">
        <v>5273828</v>
      </c>
      <c r="Q189" s="337">
        <v>5454914</v>
      </c>
      <c r="R189" s="337">
        <v>5794096</v>
      </c>
      <c r="S189" s="599">
        <f>+'43'!S189</f>
        <v>6578326</v>
      </c>
    </row>
    <row r="190" spans="1:19" ht="12.75" customHeight="1" x14ac:dyDescent="0.3">
      <c r="A190" s="325"/>
      <c r="B190" s="22" t="s">
        <v>89</v>
      </c>
      <c r="C190" s="465">
        <v>0</v>
      </c>
      <c r="D190" s="465">
        <v>0</v>
      </c>
      <c r="E190" s="465">
        <v>0</v>
      </c>
      <c r="F190" s="465">
        <v>0</v>
      </c>
      <c r="G190" s="465">
        <v>0</v>
      </c>
      <c r="H190" s="465">
        <v>0</v>
      </c>
      <c r="I190" s="601">
        <v>0</v>
      </c>
      <c r="J190" s="210"/>
      <c r="K190" s="325"/>
      <c r="L190" s="22" t="s">
        <v>89</v>
      </c>
      <c r="M190" s="111">
        <v>34213.849086036731</v>
      </c>
      <c r="N190" s="76">
        <v>42472.320430088323</v>
      </c>
      <c r="O190" s="76">
        <v>123292.29209987736</v>
      </c>
      <c r="P190" s="76">
        <v>89324.707377496437</v>
      </c>
      <c r="Q190" s="600">
        <v>54885.605918875794</v>
      </c>
      <c r="R190" s="600">
        <v>57690.32752243556</v>
      </c>
      <c r="S190" s="599">
        <f>+'43'!S190</f>
        <v>75767.706649107306</v>
      </c>
    </row>
    <row r="191" spans="1:19" x14ac:dyDescent="0.3">
      <c r="A191" s="106"/>
      <c r="B191" s="11"/>
      <c r="C191" s="11"/>
      <c r="D191" s="11"/>
      <c r="E191" s="11"/>
      <c r="F191" s="11"/>
      <c r="G191" s="11"/>
      <c r="H191" s="11"/>
      <c r="I191" s="107"/>
      <c r="J191" s="168"/>
      <c r="K191" s="106"/>
      <c r="L191" s="11"/>
      <c r="M191" s="11"/>
      <c r="N191" s="11"/>
      <c r="O191" s="11"/>
      <c r="P191" s="11"/>
      <c r="Q191" s="11"/>
      <c r="R191" s="11"/>
      <c r="S191" s="4"/>
    </row>
    <row r="192" spans="1:19" ht="15.75" customHeight="1" x14ac:dyDescent="0.3">
      <c r="A192" s="648" t="s">
        <v>113</v>
      </c>
      <c r="B192" s="648"/>
      <c r="C192" s="648"/>
      <c r="D192" s="648"/>
      <c r="E192" s="648"/>
      <c r="F192" s="648"/>
      <c r="G192" s="648"/>
      <c r="H192" s="648"/>
      <c r="I192" s="648"/>
      <c r="J192" s="168"/>
      <c r="K192" s="648" t="s">
        <v>113</v>
      </c>
      <c r="L192" s="648"/>
      <c r="M192" s="648"/>
      <c r="N192" s="648"/>
      <c r="O192" s="648"/>
      <c r="P192" s="648"/>
      <c r="Q192" s="648"/>
      <c r="R192" s="648"/>
      <c r="S192" s="648"/>
    </row>
    <row r="193" spans="1:19" ht="13.95" customHeight="1" x14ac:dyDescent="0.3">
      <c r="A193" s="642" t="s">
        <v>45</v>
      </c>
      <c r="B193" s="642"/>
      <c r="C193" s="642"/>
      <c r="D193" s="642"/>
      <c r="E193" s="642"/>
      <c r="F193" s="642"/>
      <c r="G193" s="642"/>
      <c r="H193" s="642"/>
      <c r="I193" s="642"/>
      <c r="J193" s="168"/>
      <c r="K193" s="642" t="s">
        <v>45</v>
      </c>
      <c r="L193" s="642"/>
      <c r="M193" s="642"/>
      <c r="N193" s="642"/>
      <c r="O193" s="642"/>
      <c r="P193" s="642"/>
      <c r="Q193" s="642"/>
      <c r="R193" s="642"/>
      <c r="S193" s="642"/>
    </row>
    <row r="194" spans="1:19" ht="13.95" customHeight="1" x14ac:dyDescent="0.3">
      <c r="A194" s="642" t="s">
        <v>136</v>
      </c>
      <c r="B194" s="642"/>
      <c r="C194" s="642"/>
      <c r="D194" s="642"/>
      <c r="E194" s="642"/>
      <c r="F194" s="642"/>
      <c r="G194" s="642"/>
      <c r="H194" s="642"/>
      <c r="I194" s="642"/>
      <c r="J194" s="168"/>
      <c r="K194" s="642" t="s">
        <v>136</v>
      </c>
      <c r="L194" s="642"/>
      <c r="M194" s="642"/>
      <c r="N194" s="642"/>
      <c r="O194" s="642"/>
      <c r="P194" s="642"/>
      <c r="Q194" s="642"/>
      <c r="R194" s="642"/>
      <c r="S194" s="642"/>
    </row>
    <row r="195" spans="1:19" ht="13.2" customHeight="1" x14ac:dyDescent="0.3">
      <c r="A195" s="642" t="s">
        <v>47</v>
      </c>
      <c r="B195" s="642"/>
      <c r="C195" s="642"/>
      <c r="D195" s="642"/>
      <c r="E195" s="642"/>
      <c r="F195" s="642"/>
      <c r="G195" s="642"/>
      <c r="H195" s="642"/>
      <c r="I195" s="642"/>
      <c r="J195" s="168"/>
      <c r="K195" s="642" t="s">
        <v>47</v>
      </c>
      <c r="L195" s="642"/>
      <c r="M195" s="642"/>
      <c r="N195" s="642"/>
      <c r="O195" s="642"/>
      <c r="P195" s="642"/>
      <c r="Q195" s="642"/>
      <c r="R195" s="642"/>
      <c r="S195" s="642"/>
    </row>
    <row r="196" spans="1:19" ht="30.75" customHeight="1" x14ac:dyDescent="0.3">
      <c r="A196" s="642" t="s">
        <v>48</v>
      </c>
      <c r="B196" s="642"/>
      <c r="C196" s="642"/>
      <c r="D196" s="642"/>
      <c r="E196" s="642"/>
      <c r="F196" s="642"/>
      <c r="G196" s="642"/>
      <c r="H196" s="642"/>
      <c r="I196" s="642"/>
      <c r="J196" s="168"/>
      <c r="K196" s="642" t="s">
        <v>48</v>
      </c>
      <c r="L196" s="642"/>
      <c r="M196" s="642"/>
      <c r="N196" s="642"/>
      <c r="O196" s="642"/>
      <c r="P196" s="642"/>
      <c r="Q196" s="642"/>
      <c r="R196" s="642"/>
      <c r="S196" s="642"/>
    </row>
    <row r="197" spans="1:19" ht="13.2" customHeight="1" x14ac:dyDescent="0.3">
      <c r="A197" s="642" t="s">
        <v>49</v>
      </c>
      <c r="B197" s="642"/>
      <c r="C197" s="642"/>
      <c r="D197" s="642"/>
      <c r="E197" s="642"/>
      <c r="F197" s="642"/>
      <c r="G197" s="642"/>
      <c r="H197" s="642"/>
      <c r="I197" s="642"/>
      <c r="J197" s="168"/>
      <c r="K197" s="642" t="s">
        <v>49</v>
      </c>
      <c r="L197" s="642"/>
      <c r="M197" s="642"/>
      <c r="N197" s="642"/>
      <c r="O197" s="642"/>
      <c r="P197" s="642"/>
      <c r="Q197" s="642"/>
      <c r="R197" s="642"/>
      <c r="S197" s="642"/>
    </row>
    <row r="198" spans="1:19" s="292" customFormat="1" ht="31.5" customHeight="1" x14ac:dyDescent="0.3">
      <c r="A198" s="647" t="s">
        <v>169</v>
      </c>
      <c r="B198" s="647"/>
      <c r="C198" s="647"/>
      <c r="D198" s="647"/>
      <c r="E198" s="647"/>
      <c r="F198" s="647"/>
      <c r="G198" s="647"/>
      <c r="H198" s="647"/>
      <c r="I198" s="647"/>
      <c r="J198" s="290"/>
      <c r="K198" s="642" t="s">
        <v>169</v>
      </c>
      <c r="L198" s="642"/>
      <c r="M198" s="642"/>
      <c r="N198" s="642"/>
      <c r="O198" s="642"/>
      <c r="P198" s="642"/>
      <c r="Q198" s="642"/>
      <c r="R198" s="642"/>
      <c r="S198" s="642"/>
    </row>
    <row r="199" spans="1:19" ht="71.25" customHeight="1" x14ac:dyDescent="0.3">
      <c r="A199" s="637" t="s">
        <v>436</v>
      </c>
      <c r="B199" s="637"/>
      <c r="C199" s="637"/>
      <c r="D199" s="637"/>
      <c r="E199" s="637"/>
      <c r="F199" s="637"/>
      <c r="G199" s="637"/>
      <c r="H199" s="637"/>
      <c r="I199" s="637"/>
      <c r="J199" s="168"/>
      <c r="K199" s="637" t="s">
        <v>436</v>
      </c>
      <c r="L199" s="637"/>
      <c r="M199" s="637"/>
      <c r="N199" s="637"/>
      <c r="O199" s="637"/>
      <c r="P199" s="637"/>
      <c r="Q199" s="637"/>
      <c r="R199" s="637"/>
      <c r="S199" s="637"/>
    </row>
    <row r="200" spans="1:19" s="276" customFormat="1" ht="83.25" customHeight="1" x14ac:dyDescent="0.3">
      <c r="A200" s="647" t="s">
        <v>443</v>
      </c>
      <c r="B200" s="647"/>
      <c r="C200" s="647"/>
      <c r="D200" s="647"/>
      <c r="E200" s="647"/>
      <c r="F200" s="647"/>
      <c r="G200" s="647"/>
      <c r="H200" s="647"/>
      <c r="I200" s="647"/>
      <c r="J200" s="572"/>
      <c r="K200" s="647" t="s">
        <v>443</v>
      </c>
      <c r="L200" s="647"/>
      <c r="M200" s="647"/>
      <c r="N200" s="647"/>
      <c r="O200" s="647"/>
      <c r="P200" s="647"/>
      <c r="Q200" s="647"/>
      <c r="R200" s="647"/>
      <c r="S200" s="647"/>
    </row>
    <row r="201" spans="1:19" ht="12.75" customHeight="1" x14ac:dyDescent="0.3">
      <c r="A201" s="637" t="s">
        <v>441</v>
      </c>
      <c r="B201" s="637"/>
      <c r="C201" s="637"/>
      <c r="D201" s="637"/>
      <c r="E201" s="637"/>
      <c r="F201" s="637"/>
      <c r="G201" s="637"/>
      <c r="H201" s="637"/>
      <c r="I201" s="637"/>
      <c r="J201" s="555"/>
      <c r="K201" s="637" t="s">
        <v>441</v>
      </c>
      <c r="L201" s="637"/>
      <c r="M201" s="637"/>
      <c r="N201" s="637"/>
      <c r="O201" s="637"/>
      <c r="P201" s="637"/>
      <c r="Q201" s="637"/>
      <c r="R201" s="637"/>
      <c r="S201" s="637"/>
    </row>
    <row r="205" spans="1:19" x14ac:dyDescent="0.3">
      <c r="B205" s="34"/>
      <c r="C205" s="34"/>
      <c r="D205" s="34"/>
      <c r="E205" s="34"/>
      <c r="F205" s="34"/>
    </row>
    <row r="206" spans="1:19" x14ac:dyDescent="0.3">
      <c r="B206" s="34"/>
      <c r="C206" s="34"/>
      <c r="D206" s="34"/>
      <c r="E206" s="34"/>
      <c r="F206" s="34"/>
    </row>
    <row r="207" spans="1:19" x14ac:dyDescent="0.3">
      <c r="B207" s="34"/>
      <c r="C207" s="34"/>
      <c r="D207" s="34"/>
      <c r="E207" s="34"/>
      <c r="F207" s="34"/>
    </row>
    <row r="208" spans="1:19" x14ac:dyDescent="0.3">
      <c r="B208" s="34"/>
      <c r="C208" s="34"/>
      <c r="D208" s="34"/>
      <c r="E208" s="34"/>
      <c r="F208" s="34"/>
    </row>
    <row r="209" spans="2:6" x14ac:dyDescent="0.3">
      <c r="B209" s="34"/>
      <c r="C209" s="34"/>
      <c r="D209" s="34"/>
      <c r="E209" s="34"/>
      <c r="F209" s="34"/>
    </row>
    <row r="210" spans="2:6" x14ac:dyDescent="0.3">
      <c r="B210" s="34"/>
      <c r="C210" s="34"/>
      <c r="D210" s="34"/>
      <c r="E210" s="34"/>
      <c r="F210" s="34"/>
    </row>
    <row r="211" spans="2:6" x14ac:dyDescent="0.3">
      <c r="B211" s="34"/>
      <c r="C211" s="34"/>
      <c r="D211" s="34"/>
      <c r="E211" s="34"/>
      <c r="F211" s="34"/>
    </row>
    <row r="212" spans="2:6" x14ac:dyDescent="0.3">
      <c r="B212" s="34"/>
      <c r="C212" s="34"/>
      <c r="D212" s="34"/>
      <c r="E212" s="34"/>
      <c r="F212" s="34"/>
    </row>
    <row r="213" spans="2:6" x14ac:dyDescent="0.3">
      <c r="B213" s="34"/>
      <c r="C213" s="34"/>
      <c r="D213" s="34"/>
      <c r="E213" s="34"/>
      <c r="F213" s="34"/>
    </row>
    <row r="214" spans="2:6" x14ac:dyDescent="0.3">
      <c r="B214" s="34"/>
      <c r="C214" s="34"/>
      <c r="D214" s="34"/>
      <c r="E214" s="34"/>
      <c r="F214" s="34"/>
    </row>
    <row r="215" spans="2:6" x14ac:dyDescent="0.3">
      <c r="B215" s="34"/>
      <c r="C215" s="34"/>
      <c r="D215" s="34"/>
      <c r="E215" s="34"/>
      <c r="F215" s="34"/>
    </row>
    <row r="216" spans="2:6" x14ac:dyDescent="0.3">
      <c r="B216" s="34"/>
      <c r="C216" s="34"/>
      <c r="D216" s="34"/>
      <c r="E216" s="34"/>
      <c r="F216" s="34"/>
    </row>
    <row r="217" spans="2:6" x14ac:dyDescent="0.3">
      <c r="B217" s="34"/>
      <c r="C217" s="34"/>
      <c r="D217" s="34"/>
      <c r="E217" s="34"/>
      <c r="F217" s="34"/>
    </row>
    <row r="218" spans="2:6" x14ac:dyDescent="0.3">
      <c r="B218" s="34"/>
      <c r="C218" s="34"/>
      <c r="D218" s="34"/>
      <c r="E218" s="34"/>
      <c r="F218" s="34"/>
    </row>
    <row r="219" spans="2:6" x14ac:dyDescent="0.3">
      <c r="B219" s="34"/>
      <c r="C219" s="34"/>
      <c r="D219" s="34"/>
      <c r="E219" s="34"/>
      <c r="F219" s="34"/>
    </row>
    <row r="220" spans="2:6" x14ac:dyDescent="0.3">
      <c r="B220" s="34"/>
      <c r="C220" s="34"/>
      <c r="D220" s="34"/>
      <c r="E220" s="34"/>
      <c r="F220" s="34"/>
    </row>
    <row r="221" spans="2:6" x14ac:dyDescent="0.3">
      <c r="B221" s="34"/>
      <c r="C221" s="34"/>
      <c r="D221" s="34"/>
      <c r="E221" s="34"/>
      <c r="F221" s="34"/>
    </row>
  </sheetData>
  <sortState xmlns:xlrd2="http://schemas.microsoft.com/office/spreadsheetml/2017/richdata2" ref="A137:C152">
    <sortCondition descending="1" ref="C137:C152"/>
  </sortState>
  <mergeCells count="26">
    <mergeCell ref="A201:I201"/>
    <mergeCell ref="K200:S200"/>
    <mergeCell ref="K201:S201"/>
    <mergeCell ref="K198:S198"/>
    <mergeCell ref="K3:S3"/>
    <mergeCell ref="K4:S4"/>
    <mergeCell ref="K5:S5"/>
    <mergeCell ref="K199:S199"/>
    <mergeCell ref="K197:S197"/>
    <mergeCell ref="K192:S192"/>
    <mergeCell ref="K193:S193"/>
    <mergeCell ref="K194:S194"/>
    <mergeCell ref="K195:S195"/>
    <mergeCell ref="K196:S196"/>
    <mergeCell ref="A199:I199"/>
    <mergeCell ref="A200:I200"/>
    <mergeCell ref="A3:I3"/>
    <mergeCell ref="A4:I4"/>
    <mergeCell ref="A5:I5"/>
    <mergeCell ref="A198:I198"/>
    <mergeCell ref="A197:I197"/>
    <mergeCell ref="A192:I192"/>
    <mergeCell ref="A193:I193"/>
    <mergeCell ref="A194:I194"/>
    <mergeCell ref="A195:I195"/>
    <mergeCell ref="A196:I196"/>
  </mergeCells>
  <phoneticPr fontId="2" type="noConversion"/>
  <conditionalFormatting sqref="C199">
    <cfRule type="cellIs" dxfId="33" priority="2" operator="greaterThan">
      <formula>1.96</formula>
    </cfRule>
  </conditionalFormatting>
  <conditionalFormatting sqref="M199">
    <cfRule type="cellIs" dxfId="32" priority="1" operator="greaterThan">
      <formula>1.96</formula>
    </cfRule>
  </conditionalFormatting>
  <hyperlinks>
    <hyperlink ref="A1" location="Indice!A1" display="Indice" xr:uid="{F4E2A697-4DA2-4200-8F74-37BD19667C9A}"/>
  </hyperlinks>
  <pageMargins left="0.75" right="0.75" top="1" bottom="1" header="0" footer="0"/>
  <pageSetup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54"/>
  <dimension ref="A1:U74"/>
  <sheetViews>
    <sheetView workbookViewId="0">
      <selection activeCell="A48" sqref="A48:J48"/>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01"/>
      <c r="C2" s="201"/>
      <c r="D2" s="201"/>
      <c r="E2" s="22"/>
      <c r="F2" s="22"/>
      <c r="G2" s="164"/>
      <c r="H2" s="164"/>
      <c r="I2" s="164"/>
      <c r="J2" s="164"/>
      <c r="K2" s="22"/>
      <c r="L2" s="22"/>
      <c r="M2" s="22"/>
      <c r="N2" s="22"/>
      <c r="O2" s="81"/>
      <c r="P2" s="81"/>
    </row>
    <row r="3" spans="1:21" ht="13.2" customHeight="1" x14ac:dyDescent="0.3">
      <c r="A3" s="649" t="s">
        <v>470</v>
      </c>
      <c r="B3" s="649"/>
      <c r="C3" s="649"/>
      <c r="D3" s="649"/>
      <c r="E3" s="649"/>
      <c r="F3" s="649"/>
      <c r="G3" s="649"/>
      <c r="H3" s="649"/>
      <c r="I3" s="649"/>
      <c r="J3" s="649"/>
      <c r="K3" s="167"/>
      <c r="L3" s="649" t="s">
        <v>471</v>
      </c>
      <c r="M3" s="649"/>
      <c r="N3" s="649"/>
      <c r="O3" s="649"/>
      <c r="P3" s="649"/>
      <c r="Q3" s="649"/>
      <c r="R3" s="649"/>
      <c r="S3" s="649"/>
      <c r="T3" s="649"/>
      <c r="U3" s="649"/>
    </row>
    <row r="4" spans="1:2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ht="13.2" customHeight="1" x14ac:dyDescent="0.3">
      <c r="A5" s="642" t="s">
        <v>159</v>
      </c>
      <c r="B5" s="642"/>
      <c r="C5" s="642"/>
      <c r="D5" s="642"/>
      <c r="E5" s="642"/>
      <c r="F5" s="642"/>
      <c r="G5" s="642"/>
      <c r="H5" s="642"/>
      <c r="I5" s="481"/>
      <c r="J5" s="175"/>
      <c r="K5" s="168"/>
      <c r="L5" s="642" t="s">
        <v>2</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12"/>
      <c r="T8" s="12"/>
      <c r="U8" s="3"/>
    </row>
    <row r="9" spans="1:21" x14ac:dyDescent="0.3">
      <c r="A9" s="332" t="s">
        <v>41</v>
      </c>
      <c r="B9" s="322" t="s">
        <v>27</v>
      </c>
      <c r="C9" s="22" t="s">
        <v>88</v>
      </c>
      <c r="D9" s="49">
        <v>65.871783519062433</v>
      </c>
      <c r="E9" s="49">
        <v>58.720585445963167</v>
      </c>
      <c r="F9" s="49">
        <v>48.458318422782767</v>
      </c>
      <c r="G9" s="49">
        <v>49.367905491637089</v>
      </c>
      <c r="H9" s="49">
        <v>46.287423427568953</v>
      </c>
      <c r="I9" s="49">
        <v>48.018051077052803</v>
      </c>
      <c r="J9" s="83">
        <v>42.512544397615493</v>
      </c>
      <c r="K9" s="12"/>
      <c r="L9" s="332" t="s">
        <v>41</v>
      </c>
      <c r="M9" s="322" t="s">
        <v>27</v>
      </c>
      <c r="N9" s="22" t="s">
        <v>88</v>
      </c>
      <c r="O9" s="56">
        <v>316894</v>
      </c>
      <c r="P9" s="56">
        <v>244573</v>
      </c>
      <c r="Q9" s="56">
        <v>174684</v>
      </c>
      <c r="R9" s="56">
        <v>102509</v>
      </c>
      <c r="S9" s="56">
        <v>80473</v>
      </c>
      <c r="T9" s="56">
        <v>61502</v>
      </c>
      <c r="U9" s="384">
        <f>+'46'!U9</f>
        <v>109040</v>
      </c>
    </row>
    <row r="10" spans="1:21" x14ac:dyDescent="0.3">
      <c r="A10" s="332"/>
      <c r="B10" s="322"/>
      <c r="C10" s="22" t="s">
        <v>89</v>
      </c>
      <c r="D10" s="49">
        <v>0.79555628288003388</v>
      </c>
      <c r="E10" s="49">
        <v>0.89524792377420548</v>
      </c>
      <c r="F10" s="49">
        <v>1.6017907408536294</v>
      </c>
      <c r="G10" s="49">
        <v>1.29449979547744</v>
      </c>
      <c r="H10" s="49">
        <v>1.3337399544291191</v>
      </c>
      <c r="I10" s="49">
        <v>1.8216723418226091</v>
      </c>
      <c r="J10" s="83">
        <v>1.2536004264149967</v>
      </c>
      <c r="K10" s="12"/>
      <c r="L10" s="82"/>
      <c r="M10" s="322"/>
      <c r="N10" s="22" t="s">
        <v>89</v>
      </c>
      <c r="O10" s="56">
        <v>6965.2013373029931</v>
      </c>
      <c r="P10" s="56">
        <v>6705.2744106338241</v>
      </c>
      <c r="Q10" s="56">
        <v>6271.6843727144642</v>
      </c>
      <c r="R10" s="56">
        <v>3886.5973489163521</v>
      </c>
      <c r="S10" s="56">
        <v>2964.7531898225488</v>
      </c>
      <c r="T10" s="56">
        <v>2949.4271421587682</v>
      </c>
      <c r="U10" s="384">
        <f>+'46'!U10</f>
        <v>4358.7213379603281</v>
      </c>
    </row>
    <row r="11" spans="1:21" x14ac:dyDescent="0.3">
      <c r="A11" s="332"/>
      <c r="B11" s="322" t="s">
        <v>25</v>
      </c>
      <c r="C11" s="22" t="s">
        <v>88</v>
      </c>
      <c r="D11" s="49">
        <v>34.12821648093756</v>
      </c>
      <c r="E11" s="49">
        <v>41.279414554036826</v>
      </c>
      <c r="F11" s="49">
        <v>51.541681577217233</v>
      </c>
      <c r="G11" s="49">
        <v>50.632094508362911</v>
      </c>
      <c r="H11" s="49">
        <v>53.712576572431047</v>
      </c>
      <c r="I11" s="49">
        <v>51.981948922947197</v>
      </c>
      <c r="J11" s="83">
        <v>57.487455602384507</v>
      </c>
      <c r="K11" s="12"/>
      <c r="L11" s="82"/>
      <c r="M11" s="322" t="s">
        <v>25</v>
      </c>
      <c r="N11" s="22" t="s">
        <v>88</v>
      </c>
      <c r="O11" s="56">
        <v>164183</v>
      </c>
      <c r="P11" s="56">
        <v>171930</v>
      </c>
      <c r="Q11" s="56">
        <v>185799</v>
      </c>
      <c r="R11" s="56">
        <v>105134</v>
      </c>
      <c r="S11" s="56">
        <v>93382</v>
      </c>
      <c r="T11" s="56">
        <v>66579</v>
      </c>
      <c r="U11" s="384">
        <f>+'46'!U11</f>
        <v>147449</v>
      </c>
    </row>
    <row r="12" spans="1:21" x14ac:dyDescent="0.3">
      <c r="A12" s="332"/>
      <c r="B12" s="322"/>
      <c r="C12" s="22" t="s">
        <v>89</v>
      </c>
      <c r="D12" s="49">
        <v>0.79555628288003388</v>
      </c>
      <c r="E12" s="49">
        <v>0.89524792377420548</v>
      </c>
      <c r="F12" s="49">
        <v>1.6017907408536294</v>
      </c>
      <c r="G12" s="49">
        <v>1.29449979547744</v>
      </c>
      <c r="H12" s="49">
        <v>1.3337399544291191</v>
      </c>
      <c r="I12" s="49">
        <v>1.8216723418226091</v>
      </c>
      <c r="J12" s="83">
        <v>1.2536004264149967</v>
      </c>
      <c r="K12" s="12"/>
      <c r="L12" s="82"/>
      <c r="M12" s="322"/>
      <c r="N12" s="22" t="s">
        <v>89</v>
      </c>
      <c r="O12" s="56">
        <v>5514.2642202568122</v>
      </c>
      <c r="P12" s="56">
        <v>5620.3362999732144</v>
      </c>
      <c r="Q12" s="56">
        <v>10738.406658065658</v>
      </c>
      <c r="R12" s="56">
        <v>4273.3189246866168</v>
      </c>
      <c r="S12" s="56">
        <v>4409.8933737071256</v>
      </c>
      <c r="T12" s="56">
        <v>4050.09267221148</v>
      </c>
      <c r="U12" s="384">
        <f>+'46'!U12</f>
        <v>4901.2452319440699</v>
      </c>
    </row>
    <row r="13" spans="1:21" x14ac:dyDescent="0.3">
      <c r="A13" s="332"/>
      <c r="B13" s="322" t="s">
        <v>6</v>
      </c>
      <c r="C13" s="22" t="s">
        <v>88</v>
      </c>
      <c r="D13" s="49">
        <v>100</v>
      </c>
      <c r="E13" s="49">
        <v>100</v>
      </c>
      <c r="F13" s="49">
        <v>100</v>
      </c>
      <c r="G13" s="49">
        <v>100</v>
      </c>
      <c r="H13" s="49">
        <v>100</v>
      </c>
      <c r="I13" s="49">
        <v>100</v>
      </c>
      <c r="J13" s="83">
        <v>100</v>
      </c>
      <c r="K13" s="12"/>
      <c r="L13" s="82"/>
      <c r="M13" s="322" t="s">
        <v>6</v>
      </c>
      <c r="N13" s="22" t="s">
        <v>88</v>
      </c>
      <c r="O13" s="56">
        <v>481077</v>
      </c>
      <c r="P13" s="56">
        <v>416503</v>
      </c>
      <c r="Q13" s="56">
        <v>360483</v>
      </c>
      <c r="R13" s="56">
        <v>207643</v>
      </c>
      <c r="S13" s="56">
        <v>173855</v>
      </c>
      <c r="T13" s="56">
        <v>128081</v>
      </c>
      <c r="U13" s="384">
        <f>+'46'!U13</f>
        <v>256489</v>
      </c>
    </row>
    <row r="14" spans="1:21" x14ac:dyDescent="0.3">
      <c r="A14" s="332"/>
      <c r="B14" s="322"/>
      <c r="C14" s="22" t="s">
        <v>89</v>
      </c>
      <c r="D14" s="49">
        <v>0</v>
      </c>
      <c r="E14" s="49">
        <v>0</v>
      </c>
      <c r="F14" s="49">
        <v>0</v>
      </c>
      <c r="G14" s="49">
        <v>0</v>
      </c>
      <c r="H14" s="49">
        <v>0</v>
      </c>
      <c r="I14" s="49">
        <v>0</v>
      </c>
      <c r="J14" s="83">
        <v>0</v>
      </c>
      <c r="K14" s="12"/>
      <c r="L14" s="82"/>
      <c r="M14" s="322"/>
      <c r="N14" s="22" t="s">
        <v>89</v>
      </c>
      <c r="O14" s="56">
        <v>9878.7312522964639</v>
      </c>
      <c r="P14" s="56">
        <v>9784.2410410498687</v>
      </c>
      <c r="Q14" s="56">
        <v>13092.270757833739</v>
      </c>
      <c r="R14" s="56">
        <v>6144.9156778901024</v>
      </c>
      <c r="S14" s="56">
        <v>5793.9123036095798</v>
      </c>
      <c r="T14" s="56">
        <v>5278.4621315016157</v>
      </c>
      <c r="U14" s="384">
        <f>+'46'!U14</f>
        <v>6646.3116329297127</v>
      </c>
    </row>
    <row r="15" spans="1:21" ht="12.75" customHeight="1" x14ac:dyDescent="0.3">
      <c r="A15" s="332"/>
      <c r="B15" s="278"/>
      <c r="C15" s="278"/>
      <c r="D15" s="260"/>
      <c r="E15" s="49"/>
      <c r="F15" s="49"/>
      <c r="G15" s="49"/>
      <c r="H15" s="322"/>
      <c r="I15" s="483"/>
      <c r="J15" s="83"/>
      <c r="K15" s="12"/>
      <c r="L15" s="82"/>
      <c r="M15" s="278"/>
      <c r="N15" s="278"/>
      <c r="O15" s="12"/>
      <c r="P15" s="12"/>
      <c r="Q15" s="12"/>
      <c r="R15" s="12"/>
      <c r="S15" s="12"/>
      <c r="T15" s="12"/>
      <c r="U15" s="384"/>
    </row>
    <row r="16" spans="1:21" x14ac:dyDescent="0.3">
      <c r="A16" s="332" t="s">
        <v>42</v>
      </c>
      <c r="B16" s="322" t="s">
        <v>27</v>
      </c>
      <c r="C16" s="22" t="s">
        <v>88</v>
      </c>
      <c r="D16" s="49">
        <v>69.054822395786573</v>
      </c>
      <c r="E16" s="49">
        <v>65.02052584174055</v>
      </c>
      <c r="F16" s="49">
        <v>58.193831890029934</v>
      </c>
      <c r="G16" s="49">
        <v>56.478144804329474</v>
      </c>
      <c r="H16" s="49">
        <v>53.027428812315414</v>
      </c>
      <c r="I16" s="49">
        <v>48.71793227090356</v>
      </c>
      <c r="J16" s="83">
        <v>38.262696755825445</v>
      </c>
      <c r="K16" s="12"/>
      <c r="L16" s="332" t="s">
        <v>42</v>
      </c>
      <c r="M16" s="322" t="s">
        <v>27</v>
      </c>
      <c r="N16" s="22" t="s">
        <v>88</v>
      </c>
      <c r="O16" s="56">
        <v>461521</v>
      </c>
      <c r="P16" s="56">
        <v>430971</v>
      </c>
      <c r="Q16" s="56">
        <v>361535</v>
      </c>
      <c r="R16" s="56">
        <v>263614</v>
      </c>
      <c r="S16" s="56">
        <v>208813</v>
      </c>
      <c r="T16" s="56">
        <v>151903</v>
      </c>
      <c r="U16" s="384">
        <f>+'46'!U16</f>
        <v>140576</v>
      </c>
    </row>
    <row r="17" spans="1:21" x14ac:dyDescent="0.3">
      <c r="A17" s="332"/>
      <c r="B17" s="322"/>
      <c r="C17" s="22" t="s">
        <v>89</v>
      </c>
      <c r="D17" s="49">
        <v>0.7725416119714642</v>
      </c>
      <c r="E17" s="49">
        <v>0.77793173407010063</v>
      </c>
      <c r="F17" s="49">
        <v>0.98982392686826037</v>
      </c>
      <c r="G17" s="49">
        <v>1.0538327899513051</v>
      </c>
      <c r="H17" s="49">
        <v>0.97260606725923637</v>
      </c>
      <c r="I17" s="49">
        <v>1.0023633631866085</v>
      </c>
      <c r="J17" s="83">
        <v>1.0587639077057509</v>
      </c>
      <c r="K17" s="12"/>
      <c r="L17" s="82"/>
      <c r="M17" s="322"/>
      <c r="N17" s="22" t="s">
        <v>89</v>
      </c>
      <c r="O17" s="56">
        <v>8931.5344177575207</v>
      </c>
      <c r="P17" s="56">
        <v>9944.3908720859527</v>
      </c>
      <c r="Q17" s="56">
        <v>11341.530011442115</v>
      </c>
      <c r="R17" s="56">
        <v>8528.0036731709843</v>
      </c>
      <c r="S17" s="56">
        <v>6472.4235166173667</v>
      </c>
      <c r="T17" s="56">
        <v>4486.7605703840964</v>
      </c>
      <c r="U17" s="384">
        <f>+'46'!U17</f>
        <v>4868.1327441158801</v>
      </c>
    </row>
    <row r="18" spans="1:21" x14ac:dyDescent="0.3">
      <c r="A18" s="332"/>
      <c r="B18" s="322" t="s">
        <v>25</v>
      </c>
      <c r="C18" s="22" t="s">
        <v>88</v>
      </c>
      <c r="D18" s="49">
        <v>30.945177604213427</v>
      </c>
      <c r="E18" s="49">
        <v>34.979474158259443</v>
      </c>
      <c r="F18" s="49">
        <v>41.806168109970059</v>
      </c>
      <c r="G18" s="49">
        <v>43.521855195670526</v>
      </c>
      <c r="H18" s="49">
        <v>46.972571187684586</v>
      </c>
      <c r="I18" s="49">
        <v>51.282067729096447</v>
      </c>
      <c r="J18" s="83">
        <v>61.737303244174555</v>
      </c>
      <c r="K18" s="12"/>
      <c r="L18" s="82"/>
      <c r="M18" s="322" t="s">
        <v>25</v>
      </c>
      <c r="N18" s="22" t="s">
        <v>88</v>
      </c>
      <c r="O18" s="56">
        <v>206819</v>
      </c>
      <c r="P18" s="56">
        <v>231852</v>
      </c>
      <c r="Q18" s="56">
        <v>259725</v>
      </c>
      <c r="R18" s="56">
        <v>203140</v>
      </c>
      <c r="S18" s="56">
        <v>184970</v>
      </c>
      <c r="T18" s="56">
        <v>159898</v>
      </c>
      <c r="U18" s="384">
        <f>+'46'!U18</f>
        <v>226821</v>
      </c>
    </row>
    <row r="19" spans="1:21" x14ac:dyDescent="0.3">
      <c r="A19" s="332"/>
      <c r="B19" s="322"/>
      <c r="C19" s="22" t="s">
        <v>89</v>
      </c>
      <c r="D19" s="49">
        <v>0.77254161197146409</v>
      </c>
      <c r="E19" s="49">
        <v>0.77793173407010052</v>
      </c>
      <c r="F19" s="49">
        <v>0.98982392686826037</v>
      </c>
      <c r="G19" s="49">
        <v>1.0538327899513051</v>
      </c>
      <c r="H19" s="49">
        <v>0.97260606725923637</v>
      </c>
      <c r="I19" s="49">
        <v>1.0023633631866085</v>
      </c>
      <c r="J19" s="83">
        <v>1.0587639077057509</v>
      </c>
      <c r="K19" s="12"/>
      <c r="L19" s="82"/>
      <c r="M19" s="322"/>
      <c r="N19" s="22" t="s">
        <v>89</v>
      </c>
      <c r="O19" s="56">
        <v>7310.8340205991162</v>
      </c>
      <c r="P19" s="56">
        <v>6703.8417872366035</v>
      </c>
      <c r="Q19" s="56">
        <v>11850.52105507319</v>
      </c>
      <c r="R19" s="56">
        <v>6973.4437501623652</v>
      </c>
      <c r="S19" s="56">
        <v>5168.6629518922728</v>
      </c>
      <c r="T19" s="56">
        <v>5206.4125207763946</v>
      </c>
      <c r="U19" s="384">
        <f>+'46'!U19</f>
        <v>6807.2868595056325</v>
      </c>
    </row>
    <row r="20" spans="1:21" x14ac:dyDescent="0.3">
      <c r="A20" s="332"/>
      <c r="B20" s="322" t="s">
        <v>6</v>
      </c>
      <c r="C20" s="22" t="s">
        <v>88</v>
      </c>
      <c r="D20" s="49">
        <v>100</v>
      </c>
      <c r="E20" s="49">
        <v>100</v>
      </c>
      <c r="F20" s="49">
        <v>100</v>
      </c>
      <c r="G20" s="49">
        <v>100</v>
      </c>
      <c r="H20" s="49">
        <v>100</v>
      </c>
      <c r="I20" s="49">
        <v>100</v>
      </c>
      <c r="J20" s="83">
        <v>100</v>
      </c>
      <c r="K20" s="12"/>
      <c r="L20" s="82"/>
      <c r="M20" s="322" t="s">
        <v>6</v>
      </c>
      <c r="N20" s="22" t="s">
        <v>88</v>
      </c>
      <c r="O20" s="56">
        <v>668340</v>
      </c>
      <c r="P20" s="56">
        <v>662823</v>
      </c>
      <c r="Q20" s="56">
        <v>621260</v>
      </c>
      <c r="R20" s="56">
        <v>466754</v>
      </c>
      <c r="S20" s="56">
        <v>393783</v>
      </c>
      <c r="T20" s="56">
        <v>311801</v>
      </c>
      <c r="U20" s="384">
        <f>+'46'!U20</f>
        <v>367397</v>
      </c>
    </row>
    <row r="21" spans="1:21" x14ac:dyDescent="0.3">
      <c r="A21" s="332"/>
      <c r="B21" s="322"/>
      <c r="C21" s="22" t="s">
        <v>89</v>
      </c>
      <c r="D21" s="49">
        <v>0</v>
      </c>
      <c r="E21" s="49">
        <v>0</v>
      </c>
      <c r="F21" s="49">
        <v>0</v>
      </c>
      <c r="G21" s="49">
        <v>0</v>
      </c>
      <c r="H21" s="49">
        <v>0</v>
      </c>
      <c r="I21" s="49">
        <v>0</v>
      </c>
      <c r="J21" s="83">
        <v>0</v>
      </c>
      <c r="K21" s="12"/>
      <c r="L21" s="82"/>
      <c r="M21" s="322"/>
      <c r="N21" s="22" t="s">
        <v>89</v>
      </c>
      <c r="O21" s="56">
        <v>12786.178447992883</v>
      </c>
      <c r="P21" s="56">
        <v>12793.415935319164</v>
      </c>
      <c r="Q21" s="56">
        <v>20038.036297945608</v>
      </c>
      <c r="R21" s="56">
        <v>11919.455445608379</v>
      </c>
      <c r="S21" s="56">
        <v>8774.0933503316228</v>
      </c>
      <c r="T21" s="56">
        <v>7421.7255468835783</v>
      </c>
      <c r="U21" s="384">
        <f>+'46'!U21</f>
        <v>8540.5778537660335</v>
      </c>
    </row>
    <row r="22" spans="1:21" ht="12.75" customHeight="1" x14ac:dyDescent="0.3">
      <c r="A22" s="332"/>
      <c r="B22" s="278"/>
      <c r="C22" s="278"/>
      <c r="D22" s="278"/>
      <c r="E22" s="322"/>
      <c r="F22" s="49"/>
      <c r="G22" s="322"/>
      <c r="H22" s="322"/>
      <c r="I22" s="483"/>
      <c r="J22" s="83"/>
      <c r="K22" s="12"/>
      <c r="L22" s="82"/>
      <c r="M22" s="278"/>
      <c r="N22" s="278"/>
      <c r="O22" s="264"/>
      <c r="P22" s="56"/>
      <c r="Q22" s="56"/>
      <c r="R22" s="56"/>
      <c r="S22" s="56"/>
      <c r="T22" s="56"/>
      <c r="U22" s="384"/>
    </row>
    <row r="23" spans="1:21" ht="15" x14ac:dyDescent="0.3">
      <c r="A23" s="332" t="s">
        <v>112</v>
      </c>
      <c r="B23" s="322" t="s">
        <v>27</v>
      </c>
      <c r="C23" s="22" t="s">
        <v>88</v>
      </c>
      <c r="D23" s="49">
        <v>67.722593279897552</v>
      </c>
      <c r="E23" s="49">
        <v>62.589430811450853</v>
      </c>
      <c r="F23" s="49">
        <v>54.619080553668319</v>
      </c>
      <c r="G23" s="49">
        <v>54.288942566470489</v>
      </c>
      <c r="H23" s="49">
        <v>50.963113815495085</v>
      </c>
      <c r="I23" s="49">
        <v>48.514146975779873</v>
      </c>
      <c r="J23" s="83">
        <v>40.009873598702328</v>
      </c>
      <c r="K23" s="12"/>
      <c r="L23" s="332" t="s">
        <v>112</v>
      </c>
      <c r="M23" s="322" t="s">
        <v>27</v>
      </c>
      <c r="N23" s="22" t="s">
        <v>88</v>
      </c>
      <c r="O23" s="56">
        <v>778415</v>
      </c>
      <c r="P23" s="56">
        <v>675544</v>
      </c>
      <c r="Q23" s="56">
        <v>536219</v>
      </c>
      <c r="R23" s="56">
        <v>366123</v>
      </c>
      <c r="S23" s="56">
        <v>289286</v>
      </c>
      <c r="T23" s="56">
        <v>213405</v>
      </c>
      <c r="U23" s="384">
        <f>+'46'!U23</f>
        <v>249616</v>
      </c>
    </row>
    <row r="24" spans="1:21" x14ac:dyDescent="0.3">
      <c r="A24" s="332"/>
      <c r="B24" s="322"/>
      <c r="C24" s="22" t="s">
        <v>89</v>
      </c>
      <c r="D24" s="49">
        <v>0.58717296404487285</v>
      </c>
      <c r="E24" s="49">
        <v>0.60988702812657924</v>
      </c>
      <c r="F24" s="49">
        <v>0.98156885599291133</v>
      </c>
      <c r="G24" s="49">
        <v>0.83379286670982178</v>
      </c>
      <c r="H24" s="49">
        <v>0.77609835236709002</v>
      </c>
      <c r="I24" s="49">
        <v>0.90877144401043453</v>
      </c>
      <c r="J24" s="83">
        <v>0.80334119729027387</v>
      </c>
      <c r="K24" s="12"/>
      <c r="L24" s="82"/>
      <c r="M24" s="322"/>
      <c r="N24" s="22" t="s">
        <v>89</v>
      </c>
      <c r="O24" s="56">
        <v>12395.731341047374</v>
      </c>
      <c r="P24" s="56">
        <v>13376.644761883863</v>
      </c>
      <c r="Q24" s="56">
        <v>14246.02304609828</v>
      </c>
      <c r="R24" s="56">
        <v>9592.4813066363422</v>
      </c>
      <c r="S24" s="56">
        <v>7598.895862898391</v>
      </c>
      <c r="T24" s="56">
        <v>5730.0696223094346</v>
      </c>
      <c r="U24" s="384">
        <f>+'46'!U24</f>
        <v>6567.2718329919462</v>
      </c>
    </row>
    <row r="25" spans="1:21" x14ac:dyDescent="0.3">
      <c r="A25" s="332"/>
      <c r="B25" s="322" t="s">
        <v>25</v>
      </c>
      <c r="C25" s="22" t="s">
        <v>88</v>
      </c>
      <c r="D25" s="49">
        <v>32.277406720102455</v>
      </c>
      <c r="E25" s="49">
        <v>37.410569188549147</v>
      </c>
      <c r="F25" s="49">
        <v>45.380919446331681</v>
      </c>
      <c r="G25" s="49">
        <v>45.711057433529504</v>
      </c>
      <c r="H25" s="49">
        <v>49.036886184504915</v>
      </c>
      <c r="I25" s="49">
        <v>51.485853024220127</v>
      </c>
      <c r="J25" s="83">
        <v>59.990126401297672</v>
      </c>
      <c r="K25" s="12"/>
      <c r="L25" s="82"/>
      <c r="M25" s="322" t="s">
        <v>25</v>
      </c>
      <c r="N25" s="22" t="s">
        <v>88</v>
      </c>
      <c r="O25" s="56">
        <v>371002</v>
      </c>
      <c r="P25" s="56">
        <v>403782</v>
      </c>
      <c r="Q25" s="56">
        <v>445524</v>
      </c>
      <c r="R25" s="56">
        <v>308274</v>
      </c>
      <c r="S25" s="56">
        <v>278352</v>
      </c>
      <c r="T25" s="56">
        <v>226477</v>
      </c>
      <c r="U25" s="384">
        <f>+'46'!U25</f>
        <v>374270</v>
      </c>
    </row>
    <row r="26" spans="1:21" x14ac:dyDescent="0.3">
      <c r="A26" s="332"/>
      <c r="B26" s="322"/>
      <c r="C26" s="22" t="s">
        <v>89</v>
      </c>
      <c r="D26" s="49">
        <v>0.58717296404487285</v>
      </c>
      <c r="E26" s="49">
        <v>0.60988702812657924</v>
      </c>
      <c r="F26" s="49">
        <v>0.98156885599291133</v>
      </c>
      <c r="G26" s="49">
        <v>0.833792866709822</v>
      </c>
      <c r="H26" s="49">
        <v>0.77609835236709002</v>
      </c>
      <c r="I26" s="49">
        <v>0.90877144401043453</v>
      </c>
      <c r="J26" s="83">
        <v>0.80334119729027387</v>
      </c>
      <c r="K26" s="12"/>
      <c r="L26" s="82"/>
      <c r="M26" s="322"/>
      <c r="N26" s="22" t="s">
        <v>89</v>
      </c>
      <c r="O26" s="56">
        <v>10126.826600296925</v>
      </c>
      <c r="P26" s="56">
        <v>9464.3933865075687</v>
      </c>
      <c r="Q26" s="56">
        <v>19521.194210258822</v>
      </c>
      <c r="R26" s="56">
        <v>8985.1369776371957</v>
      </c>
      <c r="S26" s="56">
        <v>7233.497900481163</v>
      </c>
      <c r="T26" s="56">
        <v>7201.8263436624638</v>
      </c>
      <c r="U26" s="384">
        <f>+'46'!U26</f>
        <v>8750.3627312227472</v>
      </c>
    </row>
    <row r="27" spans="1:21" x14ac:dyDescent="0.3">
      <c r="A27" s="332"/>
      <c r="B27" s="322" t="s">
        <v>6</v>
      </c>
      <c r="C27" s="22" t="s">
        <v>88</v>
      </c>
      <c r="D27" s="49">
        <v>100</v>
      </c>
      <c r="E27" s="49">
        <v>100</v>
      </c>
      <c r="F27" s="49">
        <v>100</v>
      </c>
      <c r="G27" s="49">
        <v>100</v>
      </c>
      <c r="H27" s="49">
        <v>100</v>
      </c>
      <c r="I27" s="49">
        <v>100</v>
      </c>
      <c r="J27" s="83">
        <v>100</v>
      </c>
      <c r="K27" s="12"/>
      <c r="L27" s="82"/>
      <c r="M27" s="322" t="s">
        <v>6</v>
      </c>
      <c r="N27" s="22" t="s">
        <v>88</v>
      </c>
      <c r="O27" s="56">
        <v>1149417</v>
      </c>
      <c r="P27" s="56">
        <v>1079326</v>
      </c>
      <c r="Q27" s="56">
        <v>981743</v>
      </c>
      <c r="R27" s="56">
        <v>674397</v>
      </c>
      <c r="S27" s="56">
        <v>567638</v>
      </c>
      <c r="T27" s="56">
        <v>439882</v>
      </c>
      <c r="U27" s="384">
        <f>+'46'!U27</f>
        <v>623886</v>
      </c>
    </row>
    <row r="28" spans="1:21" x14ac:dyDescent="0.3">
      <c r="A28" s="332"/>
      <c r="B28" s="322"/>
      <c r="C28" s="22" t="s">
        <v>89</v>
      </c>
      <c r="D28" s="49">
        <v>0</v>
      </c>
      <c r="E28" s="49">
        <v>0</v>
      </c>
      <c r="F28" s="49">
        <v>0</v>
      </c>
      <c r="G28" s="49">
        <v>0</v>
      </c>
      <c r="H28" s="49">
        <v>0</v>
      </c>
      <c r="I28" s="49">
        <v>0</v>
      </c>
      <c r="J28" s="83">
        <v>0</v>
      </c>
      <c r="K28" s="12"/>
      <c r="L28" s="82"/>
      <c r="M28" s="322"/>
      <c r="N28" s="22" t="s">
        <v>89</v>
      </c>
      <c r="O28" s="56">
        <v>18336.592547975619</v>
      </c>
      <c r="P28" s="56">
        <v>18446.271778791775</v>
      </c>
      <c r="Q28" s="56">
        <v>28925.022754983067</v>
      </c>
      <c r="R28" s="56">
        <v>14788.319315139461</v>
      </c>
      <c r="S28" s="56">
        <v>11930.893463205339</v>
      </c>
      <c r="T28" s="56">
        <v>10219.604588523865</v>
      </c>
      <c r="U28" s="384">
        <f>+'46'!U28</f>
        <v>11435.729876102103</v>
      </c>
    </row>
    <row r="29" spans="1:21" ht="13.2" customHeight="1" x14ac:dyDescent="0.3">
      <c r="A29" s="332"/>
      <c r="B29" s="278"/>
      <c r="C29" s="278"/>
      <c r="D29" s="12"/>
      <c r="E29" s="12"/>
      <c r="F29" s="12"/>
      <c r="G29" s="12"/>
      <c r="H29" s="12"/>
      <c r="I29" s="12"/>
      <c r="J29" s="83"/>
      <c r="K29" s="12"/>
      <c r="L29" s="82"/>
      <c r="M29" s="278"/>
      <c r="N29" s="278"/>
      <c r="O29" s="12"/>
      <c r="P29" s="12"/>
      <c r="Q29" s="12"/>
      <c r="R29" s="12"/>
      <c r="S29" s="12"/>
      <c r="T29" s="12"/>
      <c r="U29" s="384"/>
    </row>
    <row r="30" spans="1:21" x14ac:dyDescent="0.3">
      <c r="A30" s="332" t="s">
        <v>21</v>
      </c>
      <c r="B30" s="322" t="s">
        <v>27</v>
      </c>
      <c r="C30" s="22" t="s">
        <v>88</v>
      </c>
      <c r="D30" s="49">
        <v>71.217314076926286</v>
      </c>
      <c r="E30" s="49">
        <v>68.197702600325442</v>
      </c>
      <c r="F30" s="49">
        <v>62.861595820681146</v>
      </c>
      <c r="G30" s="49">
        <v>63.23756134182684</v>
      </c>
      <c r="H30" s="49">
        <v>61.663143231526107</v>
      </c>
      <c r="I30" s="49">
        <v>58.379960158484515</v>
      </c>
      <c r="J30" s="83">
        <v>51.125160384519788</v>
      </c>
      <c r="K30" s="12"/>
      <c r="L30" s="332" t="s">
        <v>21</v>
      </c>
      <c r="M30" s="322" t="s">
        <v>27</v>
      </c>
      <c r="N30" s="22" t="s">
        <v>88</v>
      </c>
      <c r="O30" s="56">
        <v>2270158</v>
      </c>
      <c r="P30" s="56">
        <v>2459321</v>
      </c>
      <c r="Q30" s="56">
        <v>2505127</v>
      </c>
      <c r="R30" s="56">
        <v>2908568</v>
      </c>
      <c r="S30" s="56">
        <v>3013648</v>
      </c>
      <c r="T30" s="56">
        <v>3125788</v>
      </c>
      <c r="U30" s="384">
        <f>+'46'!U30</f>
        <v>3044217</v>
      </c>
    </row>
    <row r="31" spans="1:21" x14ac:dyDescent="0.3">
      <c r="A31" s="332"/>
      <c r="B31" s="322"/>
      <c r="C31" s="22" t="s">
        <v>89</v>
      </c>
      <c r="D31" s="49">
        <v>0.38777420695209763</v>
      </c>
      <c r="E31" s="49">
        <v>0.44165077282623671</v>
      </c>
      <c r="F31" s="49">
        <v>0.57969131979131827</v>
      </c>
      <c r="G31" s="49">
        <v>0.43580764139295969</v>
      </c>
      <c r="H31" s="49">
        <v>0.29772839335806617</v>
      </c>
      <c r="I31" s="49">
        <v>0.30827788809191364</v>
      </c>
      <c r="J31" s="83">
        <v>0.41847008659540691</v>
      </c>
      <c r="K31" s="12"/>
      <c r="L31" s="82"/>
      <c r="M31" s="322"/>
      <c r="N31" s="22" t="s">
        <v>89</v>
      </c>
      <c r="O31" s="56">
        <v>26783.924547421309</v>
      </c>
      <c r="P31" s="56">
        <v>32790.109582259509</v>
      </c>
      <c r="Q31" s="56">
        <v>71384.195263857822</v>
      </c>
      <c r="R31" s="56">
        <v>59960.882265761022</v>
      </c>
      <c r="S31" s="56">
        <v>32913.997747124929</v>
      </c>
      <c r="T31" s="56">
        <v>35851.382698177964</v>
      </c>
      <c r="U31" s="384">
        <f>+'46'!U31</f>
        <v>53789.725144908356</v>
      </c>
    </row>
    <row r="32" spans="1:21" x14ac:dyDescent="0.3">
      <c r="A32" s="332"/>
      <c r="B32" s="322" t="s">
        <v>25</v>
      </c>
      <c r="C32" s="22" t="s">
        <v>88</v>
      </c>
      <c r="D32" s="49">
        <v>28.782685923073714</v>
      </c>
      <c r="E32" s="49">
        <v>31.802297399674558</v>
      </c>
      <c r="F32" s="49">
        <v>37.138404179318854</v>
      </c>
      <c r="G32" s="49">
        <v>36.762438658173153</v>
      </c>
      <c r="H32" s="49">
        <v>38.336856768473893</v>
      </c>
      <c r="I32" s="49">
        <v>41.620039841515485</v>
      </c>
      <c r="J32" s="83">
        <v>48.874839615480212</v>
      </c>
      <c r="K32" s="12"/>
      <c r="L32" s="82"/>
      <c r="M32" s="322" t="s">
        <v>25</v>
      </c>
      <c r="N32" s="22" t="s">
        <v>88</v>
      </c>
      <c r="O32" s="56">
        <v>917491</v>
      </c>
      <c r="P32" s="56">
        <v>1146843</v>
      </c>
      <c r="Q32" s="56">
        <v>1480020</v>
      </c>
      <c r="R32" s="56">
        <v>1690863</v>
      </c>
      <c r="S32" s="56">
        <v>1873628</v>
      </c>
      <c r="T32" s="56">
        <v>2228426</v>
      </c>
      <c r="U32" s="384">
        <f>+'46'!U32</f>
        <v>2910223</v>
      </c>
    </row>
    <row r="33" spans="1:21" x14ac:dyDescent="0.3">
      <c r="A33" s="332"/>
      <c r="B33" s="322"/>
      <c r="C33" s="22" t="s">
        <v>89</v>
      </c>
      <c r="D33" s="49">
        <v>0.38777420695209758</v>
      </c>
      <c r="E33" s="49">
        <v>0.44165077282623671</v>
      </c>
      <c r="F33" s="49">
        <v>0.57969131979131827</v>
      </c>
      <c r="G33" s="49">
        <v>0.4358076413929598</v>
      </c>
      <c r="H33" s="49">
        <v>0.29772839335806611</v>
      </c>
      <c r="I33" s="49">
        <v>0.30827788809191364</v>
      </c>
      <c r="J33" s="83">
        <v>0.41847008659540691</v>
      </c>
      <c r="K33" s="12"/>
      <c r="L33" s="82"/>
      <c r="M33" s="322"/>
      <c r="N33" s="22" t="s">
        <v>89</v>
      </c>
      <c r="O33" s="56">
        <v>14857.255993416939</v>
      </c>
      <c r="P33" s="56">
        <v>18979.333671599958</v>
      </c>
      <c r="Q33" s="56">
        <v>42068.209998884209</v>
      </c>
      <c r="R33" s="56">
        <v>33552.986284907005</v>
      </c>
      <c r="S33" s="56">
        <v>25806.059967320176</v>
      </c>
      <c r="T33" s="56">
        <v>28523.148768328938</v>
      </c>
      <c r="U33" s="384">
        <f>+'46'!U33</f>
        <v>32503.852195042244</v>
      </c>
    </row>
    <row r="34" spans="1:21" x14ac:dyDescent="0.3">
      <c r="A34" s="332"/>
      <c r="B34" s="322" t="s">
        <v>6</v>
      </c>
      <c r="C34" s="22" t="s">
        <v>88</v>
      </c>
      <c r="D34" s="49">
        <v>100</v>
      </c>
      <c r="E34" s="49">
        <v>100</v>
      </c>
      <c r="F34" s="49">
        <v>100</v>
      </c>
      <c r="G34" s="49">
        <v>100</v>
      </c>
      <c r="H34" s="49">
        <v>100</v>
      </c>
      <c r="I34" s="49">
        <v>100</v>
      </c>
      <c r="J34" s="83">
        <v>100</v>
      </c>
      <c r="K34" s="12"/>
      <c r="L34" s="82"/>
      <c r="M34" s="322" t="s">
        <v>6</v>
      </c>
      <c r="N34" s="22" t="s">
        <v>88</v>
      </c>
      <c r="O34" s="56">
        <v>3187649</v>
      </c>
      <c r="P34" s="56">
        <v>3606164</v>
      </c>
      <c r="Q34" s="56">
        <v>3985147</v>
      </c>
      <c r="R34" s="56">
        <v>4599431</v>
      </c>
      <c r="S34" s="56">
        <v>4887276</v>
      </c>
      <c r="T34" s="56">
        <v>5354214</v>
      </c>
      <c r="U34" s="384">
        <f>+'46'!U34</f>
        <v>5954440</v>
      </c>
    </row>
    <row r="35" spans="1:21" x14ac:dyDescent="0.3">
      <c r="A35" s="332"/>
      <c r="B35" s="322"/>
      <c r="C35" s="22" t="s">
        <v>89</v>
      </c>
      <c r="D35" s="49">
        <v>0</v>
      </c>
      <c r="E35" s="49">
        <v>0</v>
      </c>
      <c r="F35" s="49">
        <v>0</v>
      </c>
      <c r="G35" s="49">
        <v>0</v>
      </c>
      <c r="H35" s="49">
        <v>0</v>
      </c>
      <c r="I35" s="49">
        <v>0</v>
      </c>
      <c r="J35" s="83">
        <v>0</v>
      </c>
      <c r="K35" s="12"/>
      <c r="L35" s="82"/>
      <c r="M35" s="322"/>
      <c r="N35" s="22" t="s">
        <v>89</v>
      </c>
      <c r="O35" s="56">
        <v>32075.453909109841</v>
      </c>
      <c r="P35" s="56">
        <v>39238.945856980994</v>
      </c>
      <c r="Q35" s="56">
        <v>102885.76487301788</v>
      </c>
      <c r="R35" s="56">
        <v>83782.300582669821</v>
      </c>
      <c r="S35" s="56">
        <v>50973.767528371645</v>
      </c>
      <c r="T35" s="56">
        <v>55092.058865374958</v>
      </c>
      <c r="U35" s="384">
        <f>+'46'!U35</f>
        <v>73049.06245257055</v>
      </c>
    </row>
    <row r="36" spans="1:21" x14ac:dyDescent="0.3">
      <c r="A36" s="332"/>
      <c r="B36" s="278"/>
      <c r="C36" s="278"/>
      <c r="D36" s="12"/>
      <c r="E36" s="12"/>
      <c r="F36" s="12"/>
      <c r="G36" s="12"/>
      <c r="H36" s="12"/>
      <c r="I36" s="12"/>
      <c r="J36" s="83"/>
      <c r="K36" s="12"/>
      <c r="L36" s="82"/>
      <c r="M36" s="278"/>
      <c r="N36" s="278"/>
      <c r="O36" s="12"/>
      <c r="P36" s="12"/>
      <c r="Q36" s="12"/>
      <c r="R36" s="12"/>
      <c r="S36" s="12"/>
      <c r="T36" s="12"/>
      <c r="U36" s="384"/>
    </row>
    <row r="37" spans="1:21" x14ac:dyDescent="0.3">
      <c r="A37" s="332" t="s">
        <v>6</v>
      </c>
      <c r="B37" s="322" t="s">
        <v>27</v>
      </c>
      <c r="C37" s="22" t="s">
        <v>88</v>
      </c>
      <c r="D37" s="49">
        <v>70.291136911451204</v>
      </c>
      <c r="E37" s="49">
        <v>66.905809210989673</v>
      </c>
      <c r="F37" s="49">
        <v>61.232400959151498</v>
      </c>
      <c r="G37" s="49">
        <v>62.093246120275445</v>
      </c>
      <c r="H37" s="49">
        <v>60.549698858680443</v>
      </c>
      <c r="I37" s="49">
        <v>57.630957443577046</v>
      </c>
      <c r="J37" s="83">
        <v>50.070990704930097</v>
      </c>
      <c r="K37" s="12"/>
      <c r="L37" s="332" t="s">
        <v>6</v>
      </c>
      <c r="M37" s="322" t="s">
        <v>27</v>
      </c>
      <c r="N37" s="22" t="s">
        <v>88</v>
      </c>
      <c r="O37" s="56">
        <v>3048573</v>
      </c>
      <c r="P37" s="56">
        <v>3134865</v>
      </c>
      <c r="Q37" s="56">
        <v>3041346</v>
      </c>
      <c r="R37" s="56">
        <v>3274691</v>
      </c>
      <c r="S37" s="56">
        <v>3302934</v>
      </c>
      <c r="T37" s="56">
        <v>3339193</v>
      </c>
      <c r="U37" s="384">
        <f>+'46'!U37</f>
        <v>3293833</v>
      </c>
    </row>
    <row r="38" spans="1:21" x14ac:dyDescent="0.3">
      <c r="A38" s="332"/>
      <c r="B38" s="322"/>
      <c r="C38" s="22" t="s">
        <v>89</v>
      </c>
      <c r="D38" s="49">
        <v>0.32820251533620814</v>
      </c>
      <c r="E38" s="49">
        <v>0.38707972696370513</v>
      </c>
      <c r="F38" s="49">
        <v>0.51625980910399849</v>
      </c>
      <c r="G38" s="49">
        <v>0.40023279657887201</v>
      </c>
      <c r="H38" s="49">
        <v>0.28192576052068052</v>
      </c>
      <c r="I38" s="49">
        <v>0.30224534047516871</v>
      </c>
      <c r="J38" s="83">
        <v>0.39814901172825784</v>
      </c>
      <c r="K38" s="12"/>
      <c r="L38" s="82"/>
      <c r="M38" s="322"/>
      <c r="N38" s="22" t="s">
        <v>89</v>
      </c>
      <c r="O38" s="56">
        <v>27655.942613985939</v>
      </c>
      <c r="P38" s="56">
        <v>35625.935463470909</v>
      </c>
      <c r="Q38" s="56">
        <v>78149.419273860083</v>
      </c>
      <c r="R38" s="56">
        <v>62915.917801010291</v>
      </c>
      <c r="S38" s="56">
        <v>35202.191179204405</v>
      </c>
      <c r="T38" s="56">
        <v>36305.548164388201</v>
      </c>
      <c r="U38" s="384">
        <f>+'46'!U38</f>
        <v>55127.852501944741</v>
      </c>
    </row>
    <row r="39" spans="1:21" x14ac:dyDescent="0.3">
      <c r="A39" s="332"/>
      <c r="B39" s="322" t="s">
        <v>25</v>
      </c>
      <c r="C39" s="22" t="s">
        <v>88</v>
      </c>
      <c r="D39" s="49">
        <v>29.708863088548803</v>
      </c>
      <c r="E39" s="49">
        <v>33.094190789010334</v>
      </c>
      <c r="F39" s="49">
        <v>38.767599040848502</v>
      </c>
      <c r="G39" s="49">
        <v>37.906753879724562</v>
      </c>
      <c r="H39" s="49">
        <v>39.450301141319549</v>
      </c>
      <c r="I39" s="49">
        <v>42.369042556422954</v>
      </c>
      <c r="J39" s="83">
        <v>49.929009295069896</v>
      </c>
      <c r="K39" s="12"/>
      <c r="L39" s="82"/>
      <c r="M39" s="322" t="s">
        <v>25</v>
      </c>
      <c r="N39" s="22" t="s">
        <v>88</v>
      </c>
      <c r="O39" s="56">
        <v>1288493</v>
      </c>
      <c r="P39" s="56">
        <v>1550625</v>
      </c>
      <c r="Q39" s="56">
        <v>1925544</v>
      </c>
      <c r="R39" s="56">
        <v>1999137</v>
      </c>
      <c r="S39" s="56">
        <v>2151980</v>
      </c>
      <c r="T39" s="56">
        <v>2454903</v>
      </c>
      <c r="U39" s="384">
        <f>+'46'!U39</f>
        <v>3284493</v>
      </c>
    </row>
    <row r="40" spans="1:21" x14ac:dyDescent="0.3">
      <c r="A40" s="332"/>
      <c r="B40" s="322"/>
      <c r="C40" s="22" t="s">
        <v>89</v>
      </c>
      <c r="D40" s="49">
        <v>0.32820251533620814</v>
      </c>
      <c r="E40" s="49">
        <v>0.38707972696370507</v>
      </c>
      <c r="F40" s="49">
        <v>0.51625980910399849</v>
      </c>
      <c r="G40" s="49">
        <v>0.40023279657887201</v>
      </c>
      <c r="H40" s="49">
        <v>0.28192576052068047</v>
      </c>
      <c r="I40" s="49">
        <v>0.30224534047516871</v>
      </c>
      <c r="J40" s="83">
        <v>0.39814901172825784</v>
      </c>
      <c r="K40" s="12"/>
      <c r="L40" s="82"/>
      <c r="M40" s="322"/>
      <c r="N40" s="22" t="s">
        <v>89</v>
      </c>
      <c r="O40" s="56">
        <v>17684.864785150319</v>
      </c>
      <c r="P40" s="56">
        <v>21466.86878139028</v>
      </c>
      <c r="Q40" s="56">
        <v>55679.198602951219</v>
      </c>
      <c r="R40" s="56">
        <v>36407.76342385936</v>
      </c>
      <c r="S40" s="56">
        <v>27778.302338609519</v>
      </c>
      <c r="T40" s="56">
        <v>31196.678080243393</v>
      </c>
      <c r="U40" s="384">
        <f>+'46'!U40</f>
        <v>34725.827668816579</v>
      </c>
    </row>
    <row r="41" spans="1:21" x14ac:dyDescent="0.3">
      <c r="A41" s="332"/>
      <c r="B41" s="278" t="s">
        <v>6</v>
      </c>
      <c r="C41" s="22" t="s">
        <v>88</v>
      </c>
      <c r="D41" s="49">
        <v>100</v>
      </c>
      <c r="E41" s="49">
        <v>100</v>
      </c>
      <c r="F41" s="49">
        <v>100</v>
      </c>
      <c r="G41" s="49">
        <v>100</v>
      </c>
      <c r="H41" s="49">
        <v>100</v>
      </c>
      <c r="I41" s="49">
        <v>100</v>
      </c>
      <c r="J41" s="83">
        <v>100</v>
      </c>
      <c r="K41" s="12"/>
      <c r="L41" s="332"/>
      <c r="M41" s="278" t="s">
        <v>6</v>
      </c>
      <c r="N41" s="22" t="s">
        <v>88</v>
      </c>
      <c r="O41" s="56">
        <v>4337066</v>
      </c>
      <c r="P41" s="56">
        <v>4685490</v>
      </c>
      <c r="Q41" s="56">
        <v>4966890</v>
      </c>
      <c r="R41" s="56">
        <v>5273828</v>
      </c>
      <c r="S41" s="56">
        <v>5454914</v>
      </c>
      <c r="T41" s="56">
        <v>5794096</v>
      </c>
      <c r="U41" s="384">
        <f>+'46'!U41</f>
        <v>6578326</v>
      </c>
    </row>
    <row r="42" spans="1:21" x14ac:dyDescent="0.3">
      <c r="A42" s="332"/>
      <c r="B42" s="278"/>
      <c r="C42" s="22" t="s">
        <v>89</v>
      </c>
      <c r="D42" s="49">
        <v>0</v>
      </c>
      <c r="E42" s="49">
        <v>0</v>
      </c>
      <c r="F42" s="49">
        <v>0</v>
      </c>
      <c r="G42" s="49">
        <v>0</v>
      </c>
      <c r="H42" s="49">
        <v>0</v>
      </c>
      <c r="I42" s="49">
        <v>0</v>
      </c>
      <c r="J42" s="83">
        <v>0</v>
      </c>
      <c r="K42" s="12"/>
      <c r="L42" s="332"/>
      <c r="M42" s="278"/>
      <c r="N42" s="22" t="s">
        <v>89</v>
      </c>
      <c r="O42" s="56">
        <v>34213.849086036731</v>
      </c>
      <c r="P42" s="56">
        <v>42472.320430088323</v>
      </c>
      <c r="Q42" s="56">
        <v>123292.29209987736</v>
      </c>
      <c r="R42" s="56">
        <v>89324.707377496437</v>
      </c>
      <c r="S42" s="56">
        <v>54885.605918875794</v>
      </c>
      <c r="T42" s="56">
        <v>57690.32752243556</v>
      </c>
      <c r="U42" s="384">
        <f>+'46'!U42</f>
        <v>75767.706649107306</v>
      </c>
    </row>
    <row r="43" spans="1:21" x14ac:dyDescent="0.3">
      <c r="A43" s="106"/>
      <c r="B43" s="58"/>
      <c r="C43" s="58"/>
      <c r="D43" s="255"/>
      <c r="E43" s="255"/>
      <c r="F43" s="255"/>
      <c r="G43" s="255"/>
      <c r="H43" s="11"/>
      <c r="I43" s="11"/>
      <c r="J43" s="303"/>
      <c r="K43" s="160"/>
      <c r="L43" s="106"/>
      <c r="M43" s="58"/>
      <c r="N43" s="58"/>
      <c r="O43" s="262"/>
      <c r="P43" s="262"/>
      <c r="Q43" s="262"/>
      <c r="R43" s="262"/>
      <c r="S43" s="174"/>
      <c r="T43" s="174"/>
      <c r="U43" s="4"/>
    </row>
    <row r="44" spans="1:21" ht="15.75"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1" ht="13.2" customHeight="1" x14ac:dyDescent="0.3">
      <c r="A45" s="651" t="s">
        <v>45</v>
      </c>
      <c r="B45" s="651"/>
      <c r="C45" s="651"/>
      <c r="D45" s="651"/>
      <c r="E45" s="651"/>
      <c r="F45" s="651"/>
      <c r="G45" s="651"/>
      <c r="H45" s="651"/>
      <c r="I45" s="651"/>
      <c r="J45" s="651"/>
      <c r="K45" s="22"/>
      <c r="L45" s="651" t="s">
        <v>45</v>
      </c>
      <c r="M45" s="651"/>
      <c r="N45" s="651"/>
      <c r="O45" s="651"/>
      <c r="P45" s="651"/>
      <c r="Q45" s="651"/>
      <c r="R45" s="651"/>
      <c r="S45" s="651"/>
      <c r="T45" s="651"/>
      <c r="U45" s="651"/>
    </row>
    <row r="46" spans="1:21" ht="13.2"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651"/>
      <c r="U46" s="651"/>
    </row>
    <row r="47" spans="1:21" ht="13.2" customHeight="1"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1" ht="28.5" customHeight="1" x14ac:dyDescent="0.3">
      <c r="A48" s="651" t="s">
        <v>48</v>
      </c>
      <c r="B48" s="651"/>
      <c r="C48" s="651"/>
      <c r="D48" s="651"/>
      <c r="E48" s="651"/>
      <c r="F48" s="651"/>
      <c r="G48" s="651"/>
      <c r="H48" s="651"/>
      <c r="I48" s="651"/>
      <c r="J48" s="651"/>
      <c r="K48" s="22"/>
      <c r="L48" s="651" t="s">
        <v>48</v>
      </c>
      <c r="M48" s="651"/>
      <c r="N48" s="651"/>
      <c r="O48" s="651"/>
      <c r="P48" s="651"/>
      <c r="Q48" s="651"/>
      <c r="R48" s="651"/>
      <c r="S48" s="651"/>
      <c r="T48" s="651"/>
      <c r="U48" s="651"/>
    </row>
    <row r="49" spans="1:21" ht="13.2" customHeight="1" x14ac:dyDescent="0.3">
      <c r="A49" s="651" t="s">
        <v>49</v>
      </c>
      <c r="B49" s="651"/>
      <c r="C49" s="651"/>
      <c r="D49" s="651"/>
      <c r="E49" s="651"/>
      <c r="F49" s="651"/>
      <c r="G49" s="651"/>
      <c r="H49" s="651"/>
      <c r="I49" s="651"/>
      <c r="J49" s="651"/>
      <c r="K49" s="22"/>
      <c r="L49" s="651" t="s">
        <v>49</v>
      </c>
      <c r="M49" s="651"/>
      <c r="N49" s="651"/>
      <c r="O49" s="651"/>
      <c r="P49" s="651"/>
      <c r="Q49" s="651"/>
      <c r="R49" s="651"/>
      <c r="S49" s="651"/>
      <c r="T49" s="651"/>
      <c r="U49" s="651"/>
    </row>
    <row r="50" spans="1:21" ht="60.75" customHeight="1" x14ac:dyDescent="0.3">
      <c r="A50" s="637" t="s">
        <v>435</v>
      </c>
      <c r="B50" s="637"/>
      <c r="C50" s="637"/>
      <c r="D50" s="637"/>
      <c r="E50" s="637"/>
      <c r="F50" s="637"/>
      <c r="G50" s="637"/>
      <c r="H50" s="637"/>
      <c r="I50" s="637"/>
      <c r="J50" s="637"/>
      <c r="K50" s="22"/>
      <c r="L50" s="637" t="s">
        <v>435</v>
      </c>
      <c r="M50" s="637"/>
      <c r="N50" s="637"/>
      <c r="O50" s="637"/>
      <c r="P50" s="637"/>
      <c r="Q50" s="637"/>
      <c r="R50" s="637"/>
      <c r="S50" s="637"/>
      <c r="T50" s="637"/>
      <c r="U50" s="637"/>
    </row>
    <row r="51" spans="1:21" s="281" customFormat="1" ht="63.75" customHeight="1" x14ac:dyDescent="0.3">
      <c r="A51" s="647" t="s">
        <v>440</v>
      </c>
      <c r="B51" s="647"/>
      <c r="C51" s="647"/>
      <c r="D51" s="647"/>
      <c r="E51" s="647"/>
      <c r="F51" s="647"/>
      <c r="G51" s="647"/>
      <c r="H51" s="647"/>
      <c r="I51" s="647"/>
      <c r="J51" s="647"/>
      <c r="K51" s="22"/>
      <c r="L51" s="647" t="s">
        <v>440</v>
      </c>
      <c r="M51" s="647"/>
      <c r="N51" s="647"/>
      <c r="O51" s="647"/>
      <c r="P51" s="647"/>
      <c r="Q51" s="647"/>
      <c r="R51" s="647"/>
      <c r="S51" s="647"/>
      <c r="T51" s="647"/>
      <c r="U51" s="647"/>
    </row>
    <row r="52" spans="1:21" ht="13.2" customHeight="1" x14ac:dyDescent="0.3">
      <c r="A52" s="637" t="s">
        <v>441</v>
      </c>
      <c r="B52" s="637"/>
      <c r="C52" s="637"/>
      <c r="D52" s="637"/>
      <c r="E52" s="637"/>
      <c r="F52" s="637"/>
      <c r="G52" s="637"/>
      <c r="H52" s="637"/>
      <c r="I52" s="637"/>
      <c r="J52" s="637"/>
      <c r="K52" s="22"/>
      <c r="L52" s="637" t="s">
        <v>441</v>
      </c>
      <c r="M52" s="637"/>
      <c r="N52" s="637"/>
      <c r="O52" s="637"/>
      <c r="P52" s="637"/>
      <c r="Q52" s="637"/>
      <c r="R52" s="637"/>
      <c r="S52" s="637"/>
      <c r="T52" s="637"/>
      <c r="U52" s="637"/>
    </row>
    <row r="56" spans="1:21" x14ac:dyDescent="0.3">
      <c r="B56" s="503"/>
      <c r="C56" s="503"/>
      <c r="D56" s="503"/>
      <c r="E56" s="503"/>
      <c r="F56" s="503"/>
    </row>
    <row r="58" spans="1:21" x14ac:dyDescent="0.3">
      <c r="A58" s="503"/>
    </row>
    <row r="59" spans="1:21" x14ac:dyDescent="0.3">
      <c r="B59" s="513"/>
      <c r="C59" s="513"/>
      <c r="D59" s="513"/>
      <c r="E59" s="513"/>
      <c r="F59" s="513"/>
    </row>
    <row r="60" spans="1:21" x14ac:dyDescent="0.3">
      <c r="B60" s="513"/>
      <c r="C60" s="513"/>
      <c r="D60" s="513"/>
      <c r="E60" s="513"/>
      <c r="F60" s="513"/>
    </row>
    <row r="61" spans="1:21" x14ac:dyDescent="0.3">
      <c r="A61" s="503"/>
      <c r="B61" s="523"/>
      <c r="C61" s="523"/>
      <c r="D61" s="523"/>
      <c r="E61" s="523"/>
      <c r="F61" s="523"/>
    </row>
    <row r="62" spans="1:21" x14ac:dyDescent="0.3">
      <c r="M62" s="331"/>
    </row>
    <row r="63" spans="1:21" x14ac:dyDescent="0.3">
      <c r="A63" s="503"/>
      <c r="M63" s="331"/>
    </row>
    <row r="64" spans="1:21" x14ac:dyDescent="0.3">
      <c r="B64" s="512"/>
      <c r="C64" s="513"/>
      <c r="D64" s="513"/>
      <c r="E64" s="513"/>
      <c r="F64" s="513"/>
    </row>
    <row r="65" spans="1:6" x14ac:dyDescent="0.3">
      <c r="B65" s="512"/>
      <c r="C65" s="513"/>
      <c r="D65" s="513"/>
      <c r="E65" s="513"/>
      <c r="F65" s="513"/>
    </row>
    <row r="66" spans="1:6" x14ac:dyDescent="0.3">
      <c r="B66" s="512"/>
      <c r="C66" s="513"/>
      <c r="D66" s="513"/>
      <c r="E66" s="513"/>
      <c r="F66" s="513"/>
    </row>
    <row r="67" spans="1:6" x14ac:dyDescent="0.3">
      <c r="B67" s="512"/>
      <c r="C67" s="513"/>
      <c r="D67" s="513"/>
      <c r="E67" s="513"/>
      <c r="F67" s="513"/>
    </row>
    <row r="68" spans="1:6" x14ac:dyDescent="0.3">
      <c r="A68" s="503"/>
      <c r="B68" s="522"/>
      <c r="C68" s="522"/>
      <c r="D68" s="522"/>
      <c r="E68" s="522"/>
      <c r="F68" s="522"/>
    </row>
    <row r="70" spans="1:6" x14ac:dyDescent="0.3">
      <c r="A70" s="503"/>
    </row>
    <row r="71" spans="1:6" x14ac:dyDescent="0.3">
      <c r="B71" s="513"/>
      <c r="C71" s="513"/>
      <c r="D71" s="513"/>
      <c r="E71" s="513"/>
      <c r="F71" s="513"/>
    </row>
    <row r="72" spans="1:6" x14ac:dyDescent="0.3">
      <c r="B72" s="513"/>
      <c r="C72" s="513"/>
      <c r="D72" s="513"/>
      <c r="E72" s="513"/>
      <c r="F72" s="513"/>
    </row>
    <row r="73" spans="1:6" x14ac:dyDescent="0.3">
      <c r="B73" s="513"/>
      <c r="C73" s="513"/>
      <c r="D73" s="513"/>
      <c r="E73" s="513"/>
      <c r="F73" s="513"/>
    </row>
    <row r="74" spans="1:6" x14ac:dyDescent="0.3">
      <c r="A74" s="503"/>
      <c r="B74" s="522"/>
      <c r="C74" s="522"/>
      <c r="D74" s="522"/>
      <c r="E74" s="522"/>
      <c r="F74" s="522"/>
    </row>
  </sheetData>
  <mergeCells count="24">
    <mergeCell ref="A51:J51"/>
    <mergeCell ref="A52:J52"/>
    <mergeCell ref="L51:U51"/>
    <mergeCell ref="L52:U52"/>
    <mergeCell ref="A5:H5"/>
    <mergeCell ref="L49:U49"/>
    <mergeCell ref="L50:U50"/>
    <mergeCell ref="L44:U44"/>
    <mergeCell ref="L45:U45"/>
    <mergeCell ref="L46:U46"/>
    <mergeCell ref="L47:U47"/>
    <mergeCell ref="L48:U48"/>
    <mergeCell ref="A49:J49"/>
    <mergeCell ref="A44:J44"/>
    <mergeCell ref="A45:J45"/>
    <mergeCell ref="A46:J46"/>
    <mergeCell ref="A47:J47"/>
    <mergeCell ref="A48:J48"/>
    <mergeCell ref="A50:J50"/>
    <mergeCell ref="L3:U3"/>
    <mergeCell ref="L4:U4"/>
    <mergeCell ref="L5:U5"/>
    <mergeCell ref="A3:J3"/>
    <mergeCell ref="A4:J4"/>
  </mergeCells>
  <phoneticPr fontId="2" type="noConversion"/>
  <conditionalFormatting sqref="M54:M57">
    <cfRule type="cellIs" dxfId="31" priority="4" operator="greaterThan">
      <formula>1.96</formula>
    </cfRule>
  </conditionalFormatting>
  <conditionalFormatting sqref="M62:M63">
    <cfRule type="cellIs" dxfId="30" priority="3" operator="greaterThan">
      <formula>1.96</formula>
    </cfRule>
  </conditionalFormatting>
  <conditionalFormatting sqref="C51">
    <cfRule type="cellIs" dxfId="29" priority="2" operator="greaterThan">
      <formula>1.96</formula>
    </cfRule>
  </conditionalFormatting>
  <conditionalFormatting sqref="N51">
    <cfRule type="cellIs" dxfId="28" priority="1" operator="greaterThan">
      <formula>1.96</formula>
    </cfRule>
  </conditionalFormatting>
  <hyperlinks>
    <hyperlink ref="A1" location="Indice!A1" display="Indice" xr:uid="{23E11A7F-BB7D-4093-8B05-F276D455E0F8}"/>
  </hyperlinks>
  <pageMargins left="0.75" right="0.75" top="1" bottom="1" header="0" footer="0"/>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55"/>
  <dimension ref="A1:Y77"/>
  <sheetViews>
    <sheetView workbookViewId="0">
      <selection activeCell="L70" sqref="L70:U72"/>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5" s="331" customFormat="1" x14ac:dyDescent="0.3">
      <c r="A1" s="548" t="s">
        <v>257</v>
      </c>
    </row>
    <row r="2" spans="1:25" x14ac:dyDescent="0.3">
      <c r="A2" s="200"/>
      <c r="B2" s="22"/>
      <c r="C2" s="22"/>
      <c r="D2" s="22"/>
      <c r="E2" s="22"/>
      <c r="F2" s="22"/>
      <c r="G2" s="164"/>
      <c r="H2" s="164"/>
      <c r="I2" s="164"/>
      <c r="J2" s="164"/>
      <c r="K2" s="22"/>
      <c r="L2" s="22"/>
      <c r="M2" s="22"/>
      <c r="N2" s="22"/>
      <c r="O2" s="81"/>
      <c r="P2" s="81"/>
    </row>
    <row r="3" spans="1:25" ht="13.95" customHeight="1" x14ac:dyDescent="0.3">
      <c r="A3" s="649" t="s">
        <v>480</v>
      </c>
      <c r="B3" s="649"/>
      <c r="C3" s="649"/>
      <c r="D3" s="649"/>
      <c r="E3" s="649"/>
      <c r="F3" s="649"/>
      <c r="G3" s="649"/>
      <c r="H3" s="649"/>
      <c r="I3" s="649"/>
      <c r="J3" s="649"/>
      <c r="K3" s="167"/>
      <c r="L3" s="649" t="s">
        <v>481</v>
      </c>
      <c r="M3" s="649"/>
      <c r="N3" s="649"/>
      <c r="O3" s="649"/>
      <c r="P3" s="649"/>
      <c r="Q3" s="649"/>
      <c r="R3" s="649"/>
      <c r="S3" s="649"/>
      <c r="T3" s="649"/>
      <c r="U3" s="649"/>
      <c r="V3" s="168"/>
      <c r="W3" s="168"/>
      <c r="X3" s="168"/>
      <c r="Y3" s="168"/>
    </row>
    <row r="4" spans="1:25" ht="12.75" customHeight="1" x14ac:dyDescent="0.3">
      <c r="A4" s="649" t="s">
        <v>243</v>
      </c>
      <c r="B4" s="649"/>
      <c r="C4" s="649"/>
      <c r="D4" s="649"/>
      <c r="E4" s="649"/>
      <c r="F4" s="649"/>
      <c r="G4" s="649"/>
      <c r="H4" s="649"/>
      <c r="I4" s="649"/>
      <c r="J4" s="649"/>
      <c r="K4" s="167"/>
      <c r="L4" s="649" t="s">
        <v>243</v>
      </c>
      <c r="M4" s="649"/>
      <c r="N4" s="649"/>
      <c r="O4" s="649"/>
      <c r="P4" s="649"/>
      <c r="Q4" s="649"/>
      <c r="R4" s="649"/>
      <c r="S4" s="649"/>
      <c r="T4" s="649"/>
      <c r="U4" s="649"/>
      <c r="V4" s="168"/>
      <c r="W4" s="168"/>
      <c r="X4" s="168"/>
      <c r="Y4" s="168"/>
    </row>
    <row r="5" spans="1:25" ht="12.75" customHeight="1" x14ac:dyDescent="0.3">
      <c r="A5" s="642" t="s">
        <v>159</v>
      </c>
      <c r="B5" s="642"/>
      <c r="C5" s="642"/>
      <c r="D5" s="642"/>
      <c r="E5" s="642"/>
      <c r="F5" s="642"/>
      <c r="G5" s="642"/>
      <c r="H5" s="642"/>
      <c r="I5" s="642"/>
      <c r="J5" s="642"/>
      <c r="K5" s="168"/>
      <c r="L5" s="642" t="s">
        <v>2</v>
      </c>
      <c r="M5" s="642"/>
      <c r="N5" s="642"/>
      <c r="O5" s="642"/>
      <c r="P5" s="642"/>
      <c r="Q5" s="642"/>
      <c r="R5" s="642"/>
      <c r="S5" s="642"/>
      <c r="T5" s="642"/>
      <c r="U5" s="642"/>
      <c r="V5" s="168"/>
      <c r="W5" s="168"/>
      <c r="X5" s="168"/>
      <c r="Y5" s="168"/>
    </row>
    <row r="6" spans="1:25" x14ac:dyDescent="0.3">
      <c r="A6" s="11"/>
      <c r="B6" s="11"/>
      <c r="C6" s="11"/>
      <c r="D6" s="11"/>
      <c r="E6" s="11"/>
      <c r="F6" s="11"/>
      <c r="G6" s="11"/>
      <c r="H6" s="171"/>
      <c r="I6" s="483"/>
      <c r="J6" s="176"/>
      <c r="K6" s="12"/>
      <c r="L6" s="11"/>
      <c r="M6" s="11"/>
      <c r="N6" s="11"/>
      <c r="O6" s="11"/>
      <c r="P6" s="11"/>
      <c r="Q6" s="11"/>
      <c r="R6" s="11"/>
      <c r="S6" s="168"/>
      <c r="T6" s="481"/>
      <c r="U6" s="168"/>
      <c r="V6" s="168"/>
      <c r="W6" s="168"/>
      <c r="X6" s="168"/>
      <c r="Y6" s="168"/>
    </row>
    <row r="7" spans="1:25"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c r="V7" s="168"/>
      <c r="W7" s="168"/>
      <c r="X7" s="168"/>
      <c r="Y7" s="168"/>
    </row>
    <row r="8" spans="1:25" x14ac:dyDescent="0.3">
      <c r="A8" s="82"/>
      <c r="B8" s="322"/>
      <c r="C8" s="322"/>
      <c r="D8" s="322"/>
      <c r="E8" s="322"/>
      <c r="F8" s="322"/>
      <c r="G8" s="322"/>
      <c r="H8" s="322"/>
      <c r="I8" s="483"/>
      <c r="J8" s="104"/>
      <c r="K8" s="12"/>
      <c r="L8" s="82"/>
      <c r="M8" s="322"/>
      <c r="N8" s="322"/>
      <c r="O8" s="322"/>
      <c r="P8" s="322"/>
      <c r="Q8" s="322"/>
      <c r="R8" s="322"/>
      <c r="S8" s="322"/>
      <c r="T8" s="483"/>
      <c r="U8" s="104"/>
      <c r="V8" s="168"/>
      <c r="W8" s="168"/>
      <c r="X8" s="168"/>
      <c r="Y8" s="168"/>
    </row>
    <row r="9" spans="1:25" ht="13.2" customHeight="1" x14ac:dyDescent="0.3">
      <c r="A9" s="332" t="s">
        <v>41</v>
      </c>
      <c r="B9" s="322" t="s">
        <v>14</v>
      </c>
      <c r="C9" s="22" t="s">
        <v>88</v>
      </c>
      <c r="D9" s="49">
        <v>8.2561253513864177</v>
      </c>
      <c r="E9" s="49">
        <v>10.394458082523455</v>
      </c>
      <c r="F9" s="49">
        <v>12.704621299756161</v>
      </c>
      <c r="G9" s="49">
        <v>13.626272014948734</v>
      </c>
      <c r="H9" s="49">
        <v>13.309555312661796</v>
      </c>
      <c r="I9" s="49">
        <v>17.802388334804238</v>
      </c>
      <c r="J9" s="83">
        <v>10.811769705523435</v>
      </c>
      <c r="K9" s="12"/>
      <c r="L9" s="332" t="s">
        <v>41</v>
      </c>
      <c r="M9" s="322" t="s">
        <v>14</v>
      </c>
      <c r="N9" s="22" t="s">
        <v>88</v>
      </c>
      <c r="O9" s="264">
        <v>39708</v>
      </c>
      <c r="P9" s="56">
        <v>43274</v>
      </c>
      <c r="Q9" s="56">
        <v>45798</v>
      </c>
      <c r="R9" s="56">
        <v>28294</v>
      </c>
      <c r="S9" s="56">
        <v>23136</v>
      </c>
      <c r="T9" s="56">
        <v>22794</v>
      </c>
      <c r="U9" s="386">
        <f>+'47'!U9</f>
        <v>27731</v>
      </c>
      <c r="V9" s="168"/>
      <c r="W9" s="168"/>
      <c r="X9" s="168"/>
      <c r="Y9" s="168"/>
    </row>
    <row r="10" spans="1:25" x14ac:dyDescent="0.3">
      <c r="A10" s="332"/>
      <c r="B10" s="322"/>
      <c r="C10" s="22" t="s">
        <v>89</v>
      </c>
      <c r="D10" s="49">
        <v>0.44917260863791397</v>
      </c>
      <c r="E10" s="49">
        <v>0.6253402719116985</v>
      </c>
      <c r="F10" s="49">
        <v>0.96929947923766446</v>
      </c>
      <c r="G10" s="49">
        <v>0.88041782583543093</v>
      </c>
      <c r="H10" s="49">
        <v>1.0021830436843226</v>
      </c>
      <c r="I10" s="49">
        <v>1.6462115914382154</v>
      </c>
      <c r="J10" s="83">
        <v>0.85428410212590544</v>
      </c>
      <c r="K10" s="12"/>
      <c r="L10" s="82"/>
      <c r="M10" s="322"/>
      <c r="N10" s="22" t="s">
        <v>89</v>
      </c>
      <c r="O10" s="76">
        <v>2324.9933968324294</v>
      </c>
      <c r="P10" s="76">
        <v>2904.0921357987345</v>
      </c>
      <c r="Q10" s="307">
        <v>3965.8235867150111</v>
      </c>
      <c r="R10" s="307">
        <v>2081.1510566023744</v>
      </c>
      <c r="S10" s="13">
        <v>1888.5871419011353</v>
      </c>
      <c r="T10" s="13">
        <v>2583.5438712796172</v>
      </c>
      <c r="U10" s="386">
        <f>+'47'!U10</f>
        <v>2372.6222633825419</v>
      </c>
      <c r="V10" s="168"/>
      <c r="W10" s="168"/>
      <c r="X10" s="168"/>
      <c r="Y10" s="168"/>
    </row>
    <row r="11" spans="1:25" x14ac:dyDescent="0.3">
      <c r="A11" s="332"/>
      <c r="B11" s="322" t="s">
        <v>15</v>
      </c>
      <c r="C11" s="22" t="s">
        <v>88</v>
      </c>
      <c r="D11" s="49">
        <v>41.452369467223335</v>
      </c>
      <c r="E11" s="49">
        <v>35.286007330934524</v>
      </c>
      <c r="F11" s="49">
        <v>36.314056418749288</v>
      </c>
      <c r="G11" s="49">
        <v>35.880333071666278</v>
      </c>
      <c r="H11" s="49">
        <v>35.783811770120231</v>
      </c>
      <c r="I11" s="49">
        <v>34.932325307132984</v>
      </c>
      <c r="J11" s="83">
        <v>34.997212356085441</v>
      </c>
      <c r="K11" s="12"/>
      <c r="L11" s="82"/>
      <c r="M11" s="322" t="s">
        <v>15</v>
      </c>
      <c r="N11" s="22" t="s">
        <v>88</v>
      </c>
      <c r="O11" s="76">
        <v>199366</v>
      </c>
      <c r="P11" s="76">
        <v>146902</v>
      </c>
      <c r="Q11" s="307">
        <v>130906</v>
      </c>
      <c r="R11" s="307">
        <v>74503</v>
      </c>
      <c r="S11" s="13">
        <v>62203</v>
      </c>
      <c r="T11" s="13">
        <v>44727</v>
      </c>
      <c r="U11" s="386">
        <f>+'47'!U11</f>
        <v>89764</v>
      </c>
      <c r="V11" s="208"/>
      <c r="W11" s="208"/>
      <c r="X11" s="208"/>
      <c r="Y11" s="208"/>
    </row>
    <row r="12" spans="1:25" x14ac:dyDescent="0.3">
      <c r="A12" s="332"/>
      <c r="B12" s="322"/>
      <c r="C12" s="22" t="s">
        <v>89</v>
      </c>
      <c r="D12" s="49">
        <v>0.80260661125623867</v>
      </c>
      <c r="E12" s="49">
        <v>0.85370942260799243</v>
      </c>
      <c r="F12" s="49">
        <v>1.3508516518067426</v>
      </c>
      <c r="G12" s="49">
        <v>1.1523034913425061</v>
      </c>
      <c r="H12" s="49">
        <v>1.236044654597525</v>
      </c>
      <c r="I12" s="49">
        <v>1.5976003008012711</v>
      </c>
      <c r="J12" s="83">
        <v>1.3660460934758376</v>
      </c>
      <c r="K12" s="12"/>
      <c r="L12" s="82"/>
      <c r="M12" s="322"/>
      <c r="N12" s="22" t="s">
        <v>89</v>
      </c>
      <c r="O12" s="76">
        <v>6025.7781875032197</v>
      </c>
      <c r="P12" s="76">
        <v>4993.4881286690697</v>
      </c>
      <c r="Q12" s="307">
        <v>7409.7295385229299</v>
      </c>
      <c r="R12" s="307">
        <v>3252.4547471597152</v>
      </c>
      <c r="S12" s="13">
        <v>2709.419919624921</v>
      </c>
      <c r="T12" s="13">
        <v>2517.6827423099808</v>
      </c>
      <c r="U12" s="386">
        <f>+'47'!U12</f>
        <v>4357.3923331528185</v>
      </c>
      <c r="V12" s="168"/>
      <c r="W12" s="168"/>
      <c r="X12" s="168"/>
      <c r="Y12" s="168"/>
    </row>
    <row r="13" spans="1:25" x14ac:dyDescent="0.3">
      <c r="A13" s="332"/>
      <c r="B13" s="322" t="s">
        <v>16</v>
      </c>
      <c r="C13" s="22" t="s">
        <v>88</v>
      </c>
      <c r="D13" s="49">
        <v>29.555548162810425</v>
      </c>
      <c r="E13" s="49">
        <v>34.706162116459055</v>
      </c>
      <c r="F13" s="49">
        <v>30.696315776333421</v>
      </c>
      <c r="G13" s="49">
        <v>32.296297009771578</v>
      </c>
      <c r="H13" s="49">
        <v>32.822297647126504</v>
      </c>
      <c r="I13" s="49">
        <v>29.028655331578662</v>
      </c>
      <c r="J13" s="83">
        <v>36.694361161687247</v>
      </c>
      <c r="K13" s="12"/>
      <c r="L13" s="82"/>
      <c r="M13" s="322" t="s">
        <v>16</v>
      </c>
      <c r="N13" s="22" t="s">
        <v>88</v>
      </c>
      <c r="O13" s="76">
        <v>142148</v>
      </c>
      <c r="P13" s="76">
        <v>144488</v>
      </c>
      <c r="Q13" s="307">
        <v>110655</v>
      </c>
      <c r="R13" s="307">
        <v>67061</v>
      </c>
      <c r="S13" s="13">
        <v>57055</v>
      </c>
      <c r="T13" s="13">
        <v>37168</v>
      </c>
      <c r="U13" s="386">
        <f>+'47'!U13</f>
        <v>94117</v>
      </c>
      <c r="V13" s="208"/>
      <c r="W13" s="208"/>
      <c r="X13" s="208"/>
      <c r="Y13" s="208"/>
    </row>
    <row r="14" spans="1:25" x14ac:dyDescent="0.3">
      <c r="A14" s="332"/>
      <c r="B14" s="322"/>
      <c r="C14" s="22" t="s">
        <v>89</v>
      </c>
      <c r="D14" s="49">
        <v>0.73833885110215725</v>
      </c>
      <c r="E14" s="49">
        <v>0.87538028044435512</v>
      </c>
      <c r="F14" s="49">
        <v>1.3102375405768962</v>
      </c>
      <c r="G14" s="49">
        <v>1.1759408291812348</v>
      </c>
      <c r="H14" s="49">
        <v>1.1478556315022452</v>
      </c>
      <c r="I14" s="49">
        <v>1.600624492542571</v>
      </c>
      <c r="J14" s="83">
        <v>1.3029684570966145</v>
      </c>
      <c r="K14" s="12"/>
      <c r="L14" s="82"/>
      <c r="M14" s="322"/>
      <c r="N14" s="22" t="s">
        <v>89</v>
      </c>
      <c r="O14" s="76">
        <v>4426.8969561821023</v>
      </c>
      <c r="P14" s="76">
        <v>4972.5600007638386</v>
      </c>
      <c r="Q14" s="307">
        <v>6173.9423498412725</v>
      </c>
      <c r="R14" s="307">
        <v>3061.1227156054861</v>
      </c>
      <c r="S14" s="13">
        <v>2909.8953000977476</v>
      </c>
      <c r="T14" s="13">
        <v>2470.9800536215002</v>
      </c>
      <c r="U14" s="386">
        <f>+'47'!U14</f>
        <v>3936.6020609820903</v>
      </c>
      <c r="V14" s="168"/>
      <c r="W14" s="168"/>
      <c r="X14" s="168"/>
      <c r="Y14" s="168"/>
    </row>
    <row r="15" spans="1:25" x14ac:dyDescent="0.3">
      <c r="A15" s="332"/>
      <c r="B15" s="322" t="s">
        <v>17</v>
      </c>
      <c r="C15" s="22" t="s">
        <v>88</v>
      </c>
      <c r="D15" s="49">
        <v>20.735957018579818</v>
      </c>
      <c r="E15" s="49">
        <v>19.613372470082965</v>
      </c>
      <c r="F15" s="49">
        <v>20.285006505161132</v>
      </c>
      <c r="G15" s="49">
        <v>18.197097903613411</v>
      </c>
      <c r="H15" s="49">
        <v>18.084335270091469</v>
      </c>
      <c r="I15" s="49">
        <v>18.236631026484119</v>
      </c>
      <c r="J15" s="83">
        <v>17.496656776703876</v>
      </c>
      <c r="K15" s="12"/>
      <c r="L15" s="82"/>
      <c r="M15" s="322" t="s">
        <v>17</v>
      </c>
      <c r="N15" s="22" t="s">
        <v>88</v>
      </c>
      <c r="O15" s="76">
        <v>99730</v>
      </c>
      <c r="P15" s="76">
        <v>81654</v>
      </c>
      <c r="Q15" s="307">
        <v>73124</v>
      </c>
      <c r="R15" s="307">
        <v>37785</v>
      </c>
      <c r="S15" s="13">
        <v>31436</v>
      </c>
      <c r="T15" s="13">
        <v>23350</v>
      </c>
      <c r="U15" s="386">
        <f>+'47'!U15</f>
        <v>44877</v>
      </c>
      <c r="V15" s="208"/>
      <c r="W15" s="208"/>
      <c r="X15" s="208"/>
      <c r="Y15" s="208"/>
    </row>
    <row r="16" spans="1:25" x14ac:dyDescent="0.3">
      <c r="A16" s="332"/>
      <c r="B16" s="322"/>
      <c r="C16" s="22" t="s">
        <v>89</v>
      </c>
      <c r="D16" s="49">
        <v>0.64038044858701049</v>
      </c>
      <c r="E16" s="49">
        <v>0.70936225669124631</v>
      </c>
      <c r="F16" s="49">
        <v>1.0211492182790465</v>
      </c>
      <c r="G16" s="49">
        <v>0.89967305082147431</v>
      </c>
      <c r="H16" s="49">
        <v>0.98027066232685633</v>
      </c>
      <c r="I16" s="49">
        <v>1.1880419055917999</v>
      </c>
      <c r="J16" s="83">
        <v>0.98603080635128404</v>
      </c>
      <c r="K16" s="12"/>
      <c r="L16" s="82"/>
      <c r="M16" s="322"/>
      <c r="N16" s="22" t="s">
        <v>89</v>
      </c>
      <c r="O16" s="76">
        <v>3499.0537008377564</v>
      </c>
      <c r="P16" s="76">
        <v>3323.5281287264152</v>
      </c>
      <c r="Q16" s="307">
        <v>3851.2075534894361</v>
      </c>
      <c r="R16" s="307">
        <v>2158.2859584515331</v>
      </c>
      <c r="S16" s="13">
        <v>2098.3955469702214</v>
      </c>
      <c r="T16" s="13">
        <v>1669.2722240908531</v>
      </c>
      <c r="U16" s="386">
        <f>+'47'!U16</f>
        <v>2714.0564638694455</v>
      </c>
      <c r="V16" s="168"/>
      <c r="W16" s="168"/>
      <c r="X16" s="168"/>
      <c r="Y16" s="168"/>
    </row>
    <row r="17" spans="1:25" x14ac:dyDescent="0.3">
      <c r="A17" s="332"/>
      <c r="B17" s="322" t="s">
        <v>6</v>
      </c>
      <c r="C17" s="22" t="s">
        <v>88</v>
      </c>
      <c r="D17" s="49">
        <v>100</v>
      </c>
      <c r="E17" s="49">
        <v>100</v>
      </c>
      <c r="F17" s="49">
        <v>100</v>
      </c>
      <c r="G17" s="49">
        <v>100</v>
      </c>
      <c r="H17" s="49">
        <v>100</v>
      </c>
      <c r="I17" s="49">
        <v>100</v>
      </c>
      <c r="J17" s="83">
        <v>100</v>
      </c>
      <c r="K17" s="12"/>
      <c r="L17" s="82"/>
      <c r="M17" s="322" t="s">
        <v>6</v>
      </c>
      <c r="N17" s="22" t="s">
        <v>88</v>
      </c>
      <c r="O17" s="76">
        <v>480952</v>
      </c>
      <c r="P17" s="76">
        <v>416318</v>
      </c>
      <c r="Q17" s="307">
        <v>360483</v>
      </c>
      <c r="R17" s="307">
        <v>207643</v>
      </c>
      <c r="S17" s="13">
        <v>173830</v>
      </c>
      <c r="T17" s="13">
        <v>128039</v>
      </c>
      <c r="U17" s="386">
        <f>+'47'!U17</f>
        <v>256489</v>
      </c>
      <c r="V17" s="208"/>
      <c r="W17" s="208"/>
      <c r="X17" s="208"/>
      <c r="Y17" s="208"/>
    </row>
    <row r="18" spans="1:25" x14ac:dyDescent="0.3">
      <c r="A18" s="332"/>
      <c r="B18" s="322"/>
      <c r="C18" s="22" t="s">
        <v>89</v>
      </c>
      <c r="D18" s="49">
        <v>0</v>
      </c>
      <c r="E18" s="49">
        <v>0</v>
      </c>
      <c r="F18" s="49">
        <v>0</v>
      </c>
      <c r="G18" s="49">
        <v>0</v>
      </c>
      <c r="H18" s="49">
        <v>0</v>
      </c>
      <c r="I18" s="49">
        <v>0</v>
      </c>
      <c r="J18" s="83">
        <v>0</v>
      </c>
      <c r="K18" s="12"/>
      <c r="L18" s="82"/>
      <c r="M18" s="322"/>
      <c r="N18" s="22" t="s">
        <v>89</v>
      </c>
      <c r="O18" s="76">
        <v>9875.9503138839173</v>
      </c>
      <c r="P18" s="76">
        <v>9778.8720719398207</v>
      </c>
      <c r="Q18" s="307">
        <v>13092.270757833739</v>
      </c>
      <c r="R18" s="307">
        <v>6144.9156778901024</v>
      </c>
      <c r="S18" s="13">
        <v>5793.9816108543582</v>
      </c>
      <c r="T18" s="13">
        <v>5278.2950347339038</v>
      </c>
      <c r="U18" s="386">
        <f>+'47'!U18</f>
        <v>6646.3116329297127</v>
      </c>
      <c r="V18" s="168"/>
      <c r="W18" s="168"/>
      <c r="X18" s="168"/>
      <c r="Y18" s="168"/>
    </row>
    <row r="19" spans="1:25" x14ac:dyDescent="0.3">
      <c r="A19" s="332"/>
      <c r="B19" s="278"/>
      <c r="C19" s="278"/>
      <c r="D19" s="278"/>
      <c r="E19" s="49"/>
      <c r="F19" s="49"/>
      <c r="G19" s="49"/>
      <c r="H19" s="49"/>
      <c r="I19" s="49"/>
      <c r="J19" s="83"/>
      <c r="K19" s="12"/>
      <c r="L19" s="82"/>
      <c r="M19" s="278"/>
      <c r="N19" s="278"/>
      <c r="O19" s="12"/>
      <c r="P19" s="12"/>
      <c r="Q19" s="12"/>
      <c r="R19" s="12"/>
      <c r="S19" s="12"/>
      <c r="T19" s="12"/>
      <c r="U19" s="386"/>
      <c r="V19" s="208"/>
      <c r="W19" s="208"/>
      <c r="X19" s="208"/>
      <c r="Y19" s="208"/>
    </row>
    <row r="20" spans="1:25" ht="13.2" customHeight="1" x14ac:dyDescent="0.3">
      <c r="A20" s="332" t="s">
        <v>42</v>
      </c>
      <c r="B20" s="322" t="s">
        <v>14</v>
      </c>
      <c r="C20" s="22" t="s">
        <v>88</v>
      </c>
      <c r="D20" s="49">
        <v>7.2800047881970951</v>
      </c>
      <c r="E20" s="49">
        <v>7.6118360406926131</v>
      </c>
      <c r="F20" s="49">
        <v>9.3184817950616488</v>
      </c>
      <c r="G20" s="49">
        <v>10.597392914074149</v>
      </c>
      <c r="H20" s="49">
        <v>10.631719610592851</v>
      </c>
      <c r="I20" s="49">
        <v>12.002206535578782</v>
      </c>
      <c r="J20" s="83">
        <v>9.266542731704396</v>
      </c>
      <c r="K20" s="12"/>
      <c r="L20" s="332" t="s">
        <v>42</v>
      </c>
      <c r="M20" s="322" t="s">
        <v>14</v>
      </c>
      <c r="N20" s="22" t="s">
        <v>88</v>
      </c>
      <c r="O20" s="56">
        <v>48653</v>
      </c>
      <c r="P20" s="56">
        <v>50453</v>
      </c>
      <c r="Q20" s="60">
        <v>57892</v>
      </c>
      <c r="R20" s="60">
        <v>49461</v>
      </c>
      <c r="S20" s="161">
        <v>41849</v>
      </c>
      <c r="T20" s="161">
        <v>37423</v>
      </c>
      <c r="U20" s="386">
        <f>+'47'!U20</f>
        <v>34045</v>
      </c>
      <c r="V20" s="168"/>
      <c r="W20" s="168"/>
      <c r="X20" s="168"/>
      <c r="Y20" s="168"/>
    </row>
    <row r="21" spans="1:25" ht="12.75" customHeight="1" x14ac:dyDescent="0.3">
      <c r="A21" s="332"/>
      <c r="B21" s="322"/>
      <c r="C21" s="22" t="s">
        <v>89</v>
      </c>
      <c r="D21" s="49">
        <v>0.45958150359925581</v>
      </c>
      <c r="E21" s="49">
        <v>0.41727867862695767</v>
      </c>
      <c r="F21" s="49">
        <v>0.62225146729055314</v>
      </c>
      <c r="G21" s="49">
        <v>0.64556772192017742</v>
      </c>
      <c r="H21" s="49">
        <v>1.0369248855545277</v>
      </c>
      <c r="I21" s="49">
        <v>0.85283336227155748</v>
      </c>
      <c r="J21" s="83">
        <v>0.65826630601157798</v>
      </c>
      <c r="K21" s="12"/>
      <c r="L21" s="82"/>
      <c r="M21" s="322"/>
      <c r="N21" s="22" t="s">
        <v>89</v>
      </c>
      <c r="O21" s="56">
        <v>3299.4606865393512</v>
      </c>
      <c r="P21" s="56">
        <v>3002.2636611282892</v>
      </c>
      <c r="Q21" s="56">
        <v>4448.4341275560228</v>
      </c>
      <c r="R21" s="56">
        <v>3404.523577541031</v>
      </c>
      <c r="S21" s="161">
        <v>4573.4129327899545</v>
      </c>
      <c r="T21" s="161">
        <v>2990.8273382447801</v>
      </c>
      <c r="U21" s="386">
        <f>+'47'!U21</f>
        <v>2626.0930715099785</v>
      </c>
      <c r="V21" s="168"/>
      <c r="W21" s="168"/>
      <c r="X21" s="168"/>
      <c r="Y21" s="168"/>
    </row>
    <row r="22" spans="1:25" ht="12.75" customHeight="1" x14ac:dyDescent="0.3">
      <c r="A22" s="332"/>
      <c r="B22" s="322" t="s">
        <v>15</v>
      </c>
      <c r="C22" s="22" t="s">
        <v>88</v>
      </c>
      <c r="D22" s="49">
        <v>33.716688363184751</v>
      </c>
      <c r="E22" s="49">
        <v>33.25638971490126</v>
      </c>
      <c r="F22" s="49">
        <v>34.684834046936871</v>
      </c>
      <c r="G22" s="49">
        <v>32.591787936442643</v>
      </c>
      <c r="H22" s="49">
        <v>32.702528301119848</v>
      </c>
      <c r="I22" s="49">
        <v>33.310990022482287</v>
      </c>
      <c r="J22" s="83">
        <v>33.443114668873179</v>
      </c>
      <c r="K22" s="12"/>
      <c r="L22" s="82"/>
      <c r="M22" s="322" t="s">
        <v>15</v>
      </c>
      <c r="N22" s="22" t="s">
        <v>88</v>
      </c>
      <c r="O22" s="56">
        <v>225332</v>
      </c>
      <c r="P22" s="56">
        <v>220431</v>
      </c>
      <c r="Q22" s="60">
        <v>215483</v>
      </c>
      <c r="R22" s="60">
        <v>152115</v>
      </c>
      <c r="S22" s="60">
        <v>128725</v>
      </c>
      <c r="T22" s="60">
        <v>103864</v>
      </c>
      <c r="U22" s="386">
        <f>+'47'!U22</f>
        <v>122869</v>
      </c>
      <c r="V22" s="208"/>
      <c r="W22" s="208"/>
      <c r="X22" s="208"/>
      <c r="Y22" s="208"/>
    </row>
    <row r="23" spans="1:25" x14ac:dyDescent="0.3">
      <c r="A23" s="332"/>
      <c r="B23" s="322"/>
      <c r="C23" s="22" t="s">
        <v>89</v>
      </c>
      <c r="D23" s="49">
        <v>0.77887633174379933</v>
      </c>
      <c r="E23" s="49">
        <v>0.79601909785894132</v>
      </c>
      <c r="F23" s="49">
        <v>1.0911539939629435</v>
      </c>
      <c r="G23" s="49">
        <v>1.0031492047813759</v>
      </c>
      <c r="H23" s="49">
        <v>0.82263132795727489</v>
      </c>
      <c r="I23" s="49">
        <v>1.0276222852668837</v>
      </c>
      <c r="J23" s="83">
        <v>1.0401881434421858</v>
      </c>
      <c r="K23" s="12"/>
      <c r="L23" s="82"/>
      <c r="M23" s="322"/>
      <c r="N23" s="22" t="s">
        <v>89</v>
      </c>
      <c r="O23" s="56">
        <v>7543.8524679171269</v>
      </c>
      <c r="P23" s="56">
        <v>7029.0037788240415</v>
      </c>
      <c r="Q23" s="60">
        <v>11019.618516451033</v>
      </c>
      <c r="R23" s="60">
        <v>5462.84919198854</v>
      </c>
      <c r="S23" s="60">
        <v>4101.1068801555512</v>
      </c>
      <c r="T23" s="60">
        <v>4074.5776347888718</v>
      </c>
      <c r="U23" s="386">
        <f>+'47'!U23</f>
        <v>5004.457164818542</v>
      </c>
      <c r="V23" s="168"/>
      <c r="W23" s="168"/>
      <c r="X23" s="168"/>
      <c r="Y23" s="168"/>
    </row>
    <row r="24" spans="1:25" x14ac:dyDescent="0.3">
      <c r="A24" s="332"/>
      <c r="B24" s="322" t="s">
        <v>16</v>
      </c>
      <c r="C24" s="22" t="s">
        <v>88</v>
      </c>
      <c r="D24" s="49">
        <v>29.989825081174903</v>
      </c>
      <c r="E24" s="49">
        <v>31.526214389060126</v>
      </c>
      <c r="F24" s="49">
        <v>32.4917103950037</v>
      </c>
      <c r="G24" s="49">
        <v>31.627628940196434</v>
      </c>
      <c r="H24" s="49">
        <v>31.029357965977685</v>
      </c>
      <c r="I24" s="49">
        <v>30.20355932149031</v>
      </c>
      <c r="J24" s="83">
        <v>34.149979450022727</v>
      </c>
      <c r="K24" s="12"/>
      <c r="L24" s="82"/>
      <c r="M24" s="322" t="s">
        <v>16</v>
      </c>
      <c r="N24" s="22" t="s">
        <v>88</v>
      </c>
      <c r="O24" s="56">
        <v>200425</v>
      </c>
      <c r="P24" s="56">
        <v>208963</v>
      </c>
      <c r="Q24" s="60">
        <v>201858</v>
      </c>
      <c r="R24" s="60">
        <v>147615</v>
      </c>
      <c r="S24" s="60">
        <v>122139</v>
      </c>
      <c r="T24" s="60">
        <v>94175</v>
      </c>
      <c r="U24" s="386">
        <f>+'47'!U24</f>
        <v>125466</v>
      </c>
      <c r="V24" s="208"/>
      <c r="W24" s="208"/>
      <c r="X24" s="208"/>
      <c r="Y24" s="208"/>
    </row>
    <row r="25" spans="1:25" x14ac:dyDescent="0.3">
      <c r="A25" s="332"/>
      <c r="B25" s="322"/>
      <c r="C25" s="22" t="s">
        <v>89</v>
      </c>
      <c r="D25" s="49">
        <v>0.70587812895728552</v>
      </c>
      <c r="E25" s="49">
        <v>0.70894251607013214</v>
      </c>
      <c r="F25" s="49">
        <v>1.0404569755489252</v>
      </c>
      <c r="G25" s="49">
        <v>0.9659726081432507</v>
      </c>
      <c r="H25" s="49">
        <v>0.81066987669756019</v>
      </c>
      <c r="I25" s="49">
        <v>0.9354021178759222</v>
      </c>
      <c r="J25" s="83">
        <v>1.0236405128303452</v>
      </c>
      <c r="K25" s="12"/>
      <c r="L25" s="82"/>
      <c r="M25" s="322"/>
      <c r="N25" s="22" t="s">
        <v>89</v>
      </c>
      <c r="O25" s="56">
        <v>6071.9590653643845</v>
      </c>
      <c r="P25" s="56">
        <v>6108.8476204066201</v>
      </c>
      <c r="Q25" s="60">
        <v>9055.39405060229</v>
      </c>
      <c r="R25" s="60">
        <v>5878.9581544742496</v>
      </c>
      <c r="S25" s="60">
        <v>3841.5196533914491</v>
      </c>
      <c r="T25" s="60">
        <v>3644.6535240543235</v>
      </c>
      <c r="U25" s="386">
        <f>+'47'!U25</f>
        <v>4555.5636044680587</v>
      </c>
      <c r="V25" s="168"/>
      <c r="W25" s="168"/>
      <c r="X25" s="168"/>
      <c r="Y25" s="168"/>
    </row>
    <row r="26" spans="1:25" x14ac:dyDescent="0.3">
      <c r="A26" s="332"/>
      <c r="B26" s="322" t="s">
        <v>17</v>
      </c>
      <c r="C26" s="22" t="s">
        <v>88</v>
      </c>
      <c r="D26" s="49">
        <v>29.013481767443249</v>
      </c>
      <c r="E26" s="49">
        <v>27.605559855345994</v>
      </c>
      <c r="F26" s="49">
        <v>23.504973762997778</v>
      </c>
      <c r="G26" s="49">
        <v>25.183190209286781</v>
      </c>
      <c r="H26" s="49">
        <v>25.636394122309614</v>
      </c>
      <c r="I26" s="49">
        <v>24.483244120448617</v>
      </c>
      <c r="J26" s="83">
        <v>23.140363149399697</v>
      </c>
      <c r="K26" s="12"/>
      <c r="L26" s="82"/>
      <c r="M26" s="322" t="s">
        <v>17</v>
      </c>
      <c r="N26" s="22" t="s">
        <v>88</v>
      </c>
      <c r="O26" s="56">
        <v>193900</v>
      </c>
      <c r="P26" s="56">
        <v>182976</v>
      </c>
      <c r="Q26" s="60">
        <v>146027</v>
      </c>
      <c r="R26" s="60">
        <v>117537</v>
      </c>
      <c r="S26" s="60">
        <v>100911</v>
      </c>
      <c r="T26" s="60">
        <v>76339</v>
      </c>
      <c r="U26" s="386">
        <f>+'47'!U26</f>
        <v>85017</v>
      </c>
      <c r="V26" s="208"/>
      <c r="W26" s="208"/>
      <c r="X26" s="208"/>
      <c r="Y26" s="208"/>
    </row>
    <row r="27" spans="1:25" x14ac:dyDescent="0.3">
      <c r="A27" s="332"/>
      <c r="B27" s="322"/>
      <c r="C27" s="22" t="s">
        <v>89</v>
      </c>
      <c r="D27" s="49">
        <v>0.72358766435201693</v>
      </c>
      <c r="E27" s="49">
        <v>0.74162119697493267</v>
      </c>
      <c r="F27" s="49">
        <v>0.86010837280457253</v>
      </c>
      <c r="G27" s="49">
        <v>0.93584362711628399</v>
      </c>
      <c r="H27" s="49">
        <v>0.76541590947667326</v>
      </c>
      <c r="I27" s="49">
        <v>0.85898924750210104</v>
      </c>
      <c r="J27" s="83">
        <v>0.84391352403650599</v>
      </c>
      <c r="K27" s="12"/>
      <c r="L27" s="82"/>
      <c r="M27" s="322"/>
      <c r="N27" s="22" t="s">
        <v>89</v>
      </c>
      <c r="O27" s="56">
        <v>5023.1825396543409</v>
      </c>
      <c r="P27" s="56">
        <v>5757.9345426284299</v>
      </c>
      <c r="Q27" s="60">
        <v>5519.8103485240736</v>
      </c>
      <c r="R27" s="60">
        <v>5606.3506063173418</v>
      </c>
      <c r="S27" s="60">
        <v>3127.1781440191339</v>
      </c>
      <c r="T27" s="60">
        <v>2882.2983556677109</v>
      </c>
      <c r="U27" s="386">
        <f>+'47'!U27</f>
        <v>3489.1517354674766</v>
      </c>
      <c r="V27" s="168"/>
      <c r="W27" s="168"/>
      <c r="X27" s="168"/>
      <c r="Y27" s="168"/>
    </row>
    <row r="28" spans="1:25" x14ac:dyDescent="0.3">
      <c r="A28" s="332"/>
      <c r="B28" s="322" t="s">
        <v>6</v>
      </c>
      <c r="C28" s="22" t="s">
        <v>88</v>
      </c>
      <c r="D28" s="49">
        <v>100</v>
      </c>
      <c r="E28" s="49">
        <v>100</v>
      </c>
      <c r="F28" s="49">
        <v>100</v>
      </c>
      <c r="G28" s="49">
        <v>100</v>
      </c>
      <c r="H28" s="49">
        <v>100</v>
      </c>
      <c r="I28" s="49">
        <v>100</v>
      </c>
      <c r="J28" s="83">
        <v>100</v>
      </c>
      <c r="K28" s="12"/>
      <c r="L28" s="82"/>
      <c r="M28" s="322" t="s">
        <v>6</v>
      </c>
      <c r="N28" s="22" t="s">
        <v>88</v>
      </c>
      <c r="O28" s="56">
        <v>668310</v>
      </c>
      <c r="P28" s="56">
        <v>662823</v>
      </c>
      <c r="Q28" s="60">
        <v>621260</v>
      </c>
      <c r="R28" s="60">
        <v>466728</v>
      </c>
      <c r="S28" s="60">
        <v>393624</v>
      </c>
      <c r="T28" s="60">
        <v>311801</v>
      </c>
      <c r="U28" s="386">
        <f>+'47'!U28</f>
        <v>367397</v>
      </c>
      <c r="V28" s="208"/>
      <c r="W28" s="208"/>
      <c r="X28" s="208"/>
      <c r="Y28" s="208"/>
    </row>
    <row r="29" spans="1:25" x14ac:dyDescent="0.3">
      <c r="A29" s="332"/>
      <c r="B29" s="322"/>
      <c r="C29" s="22" t="s">
        <v>89</v>
      </c>
      <c r="D29" s="49">
        <v>0</v>
      </c>
      <c r="E29" s="49">
        <v>0</v>
      </c>
      <c r="F29" s="49">
        <v>0</v>
      </c>
      <c r="G29" s="49">
        <v>0</v>
      </c>
      <c r="H29" s="49">
        <v>0</v>
      </c>
      <c r="I29" s="49">
        <v>0</v>
      </c>
      <c r="J29" s="83">
        <v>0</v>
      </c>
      <c r="K29" s="12"/>
      <c r="L29" s="82"/>
      <c r="M29" s="322"/>
      <c r="N29" s="22" t="s">
        <v>89</v>
      </c>
      <c r="O29" s="56">
        <v>12785.92973951905</v>
      </c>
      <c r="P29" s="56">
        <v>12793.415935319164</v>
      </c>
      <c r="Q29" s="60">
        <v>20038.036297945608</v>
      </c>
      <c r="R29" s="60">
        <v>11919.613589367871</v>
      </c>
      <c r="S29" s="60">
        <v>8768.5993267810027</v>
      </c>
      <c r="T29" s="60">
        <v>7421.7255468835783</v>
      </c>
      <c r="U29" s="386">
        <f>+'47'!U29</f>
        <v>8540.5778537660335</v>
      </c>
      <c r="V29" s="168"/>
      <c r="W29" s="168"/>
      <c r="X29" s="168"/>
      <c r="Y29" s="168"/>
    </row>
    <row r="30" spans="1:25" x14ac:dyDescent="0.3">
      <c r="A30" s="332"/>
      <c r="B30" s="278"/>
      <c r="C30" s="278"/>
      <c r="D30" s="278"/>
      <c r="E30" s="49"/>
      <c r="F30" s="49"/>
      <c r="G30" s="49"/>
      <c r="H30" s="49"/>
      <c r="I30" s="49"/>
      <c r="J30" s="83"/>
      <c r="K30" s="12"/>
      <c r="L30" s="82"/>
      <c r="M30" s="278"/>
      <c r="N30" s="278"/>
      <c r="O30" s="76"/>
      <c r="P30" s="76"/>
      <c r="Q30" s="307"/>
      <c r="R30" s="307"/>
      <c r="S30" s="307"/>
      <c r="T30" s="307"/>
      <c r="U30" s="386"/>
      <c r="V30" s="208"/>
      <c r="W30" s="208"/>
      <c r="X30" s="208"/>
      <c r="Y30" s="208"/>
    </row>
    <row r="31" spans="1:25" ht="13.2" customHeight="1" x14ac:dyDescent="0.3">
      <c r="A31" s="332" t="s">
        <v>112</v>
      </c>
      <c r="B31" s="322" t="s">
        <v>14</v>
      </c>
      <c r="C31" s="22" t="s">
        <v>88</v>
      </c>
      <c r="D31" s="49">
        <v>7.6884992282003584</v>
      </c>
      <c r="E31" s="49">
        <v>8.6853339832329617</v>
      </c>
      <c r="F31" s="49">
        <v>10.561827280663065</v>
      </c>
      <c r="G31" s="49">
        <v>11.530003514385999</v>
      </c>
      <c r="H31" s="49">
        <v>11.452029591825944</v>
      </c>
      <c r="I31" s="49">
        <v>13.690660240087304</v>
      </c>
      <c r="J31" s="366">
        <v>9.9018089843336767</v>
      </c>
      <c r="K31" s="12"/>
      <c r="L31" s="332" t="s">
        <v>112</v>
      </c>
      <c r="M31" s="322" t="s">
        <v>14</v>
      </c>
      <c r="N31" s="22" t="s">
        <v>88</v>
      </c>
      <c r="O31" s="76">
        <v>88361</v>
      </c>
      <c r="P31" s="76">
        <v>93727</v>
      </c>
      <c r="Q31" s="76">
        <v>103690</v>
      </c>
      <c r="R31" s="76">
        <v>77755</v>
      </c>
      <c r="S31" s="184">
        <v>64985</v>
      </c>
      <c r="T31" s="184">
        <v>60217</v>
      </c>
      <c r="U31" s="386">
        <f>+'47'!U31</f>
        <v>61776</v>
      </c>
      <c r="V31" s="168"/>
      <c r="W31" s="168"/>
      <c r="X31" s="168"/>
      <c r="Y31" s="168"/>
    </row>
    <row r="32" spans="1:25" x14ac:dyDescent="0.3">
      <c r="A32" s="332"/>
      <c r="B32" s="322"/>
      <c r="C32" s="22" t="s">
        <v>89</v>
      </c>
      <c r="D32" s="49">
        <v>0.33890156968068558</v>
      </c>
      <c r="E32" s="49">
        <v>0.35626236823596646</v>
      </c>
      <c r="F32" s="49">
        <v>0.57821248539489789</v>
      </c>
      <c r="G32" s="49">
        <v>0.53618077404442055</v>
      </c>
      <c r="H32" s="49">
        <v>0.80120220164730349</v>
      </c>
      <c r="I32" s="49">
        <v>0.88144538110231496</v>
      </c>
      <c r="J32" s="366">
        <v>0.52329571583290402</v>
      </c>
      <c r="K32" s="12"/>
      <c r="L32" s="82"/>
      <c r="M32" s="322"/>
      <c r="N32" s="22" t="s">
        <v>89</v>
      </c>
      <c r="O32" s="76">
        <v>4189.7126316815675</v>
      </c>
      <c r="P32" s="76">
        <v>4372.9258055735454</v>
      </c>
      <c r="Q32" s="307">
        <v>6814.3040420524558</v>
      </c>
      <c r="R32" s="307">
        <v>4175.9716791912551</v>
      </c>
      <c r="S32" s="307">
        <v>5155.9565816097593</v>
      </c>
      <c r="T32" s="307">
        <v>4561.3473300680762</v>
      </c>
      <c r="U32" s="386">
        <f>+'47'!U32</f>
        <v>3545.3349963482769</v>
      </c>
      <c r="V32" s="168"/>
      <c r="W32" s="168"/>
      <c r="X32" s="168"/>
      <c r="Y32" s="168"/>
    </row>
    <row r="33" spans="1:25" x14ac:dyDescent="0.3">
      <c r="A33" s="332"/>
      <c r="B33" s="322" t="s">
        <v>15</v>
      </c>
      <c r="C33" s="22" t="s">
        <v>88</v>
      </c>
      <c r="D33" s="49">
        <v>36.953975681785359</v>
      </c>
      <c r="E33" s="49">
        <v>34.039388736040983</v>
      </c>
      <c r="F33" s="49">
        <v>35.283062878981568</v>
      </c>
      <c r="G33" s="49">
        <v>33.604351314039306</v>
      </c>
      <c r="H33" s="49">
        <v>33.646427728062541</v>
      </c>
      <c r="I33" s="49">
        <v>33.782966533284828</v>
      </c>
      <c r="J33" s="366">
        <v>34.082027806362056</v>
      </c>
      <c r="K33" s="12"/>
      <c r="L33" s="82"/>
      <c r="M33" s="322" t="s">
        <v>15</v>
      </c>
      <c r="N33" s="22" t="s">
        <v>88</v>
      </c>
      <c r="O33" s="76">
        <v>424698</v>
      </c>
      <c r="P33" s="76">
        <v>367333</v>
      </c>
      <c r="Q33" s="307">
        <v>346389</v>
      </c>
      <c r="R33" s="307">
        <v>226618</v>
      </c>
      <c r="S33" s="307">
        <v>190928</v>
      </c>
      <c r="T33" s="307">
        <v>148591</v>
      </c>
      <c r="U33" s="386">
        <f>+'47'!U33</f>
        <v>212633</v>
      </c>
      <c r="V33" s="208"/>
      <c r="W33" s="208"/>
      <c r="X33" s="208"/>
      <c r="Y33" s="208"/>
    </row>
    <row r="34" spans="1:25" x14ac:dyDescent="0.3">
      <c r="A34" s="332"/>
      <c r="B34" s="322"/>
      <c r="C34" s="22" t="s">
        <v>89</v>
      </c>
      <c r="D34" s="49">
        <v>0.61414465146011443</v>
      </c>
      <c r="E34" s="49">
        <v>0.60897397720149249</v>
      </c>
      <c r="F34" s="49">
        <v>0.83473050482181632</v>
      </c>
      <c r="G34" s="49">
        <v>0.77424123934563505</v>
      </c>
      <c r="H34" s="49">
        <v>0.69354735745562524</v>
      </c>
      <c r="I34" s="49">
        <v>0.90471859459737991</v>
      </c>
      <c r="J34" s="366">
        <v>0.84513001232103357</v>
      </c>
      <c r="K34" s="12"/>
      <c r="L34" s="82"/>
      <c r="M34" s="322"/>
      <c r="N34" s="22" t="s">
        <v>89</v>
      </c>
      <c r="O34" s="76">
        <v>11125.489037743342</v>
      </c>
      <c r="P34" s="76">
        <v>9489.9977726187844</v>
      </c>
      <c r="Q34" s="307">
        <v>14860.054112418355</v>
      </c>
      <c r="R34" s="307">
        <v>6774.9046729383972</v>
      </c>
      <c r="S34" s="307">
        <v>5357.9523812601792</v>
      </c>
      <c r="T34" s="307">
        <v>5057.1937048257641</v>
      </c>
      <c r="U34" s="386">
        <f>+'47'!U34</f>
        <v>6802.8663034462488</v>
      </c>
      <c r="V34" s="168"/>
      <c r="W34" s="168"/>
      <c r="X34" s="168"/>
      <c r="Y34" s="168"/>
    </row>
    <row r="35" spans="1:25" x14ac:dyDescent="0.3">
      <c r="A35" s="332"/>
      <c r="B35" s="322" t="s">
        <v>16</v>
      </c>
      <c r="C35" s="22" t="s">
        <v>88</v>
      </c>
      <c r="D35" s="49">
        <v>29.808085536631335</v>
      </c>
      <c r="E35" s="49">
        <v>32.752995206372475</v>
      </c>
      <c r="F35" s="49">
        <v>31.8324653193351</v>
      </c>
      <c r="G35" s="49">
        <v>31.833515972661928</v>
      </c>
      <c r="H35" s="49">
        <v>31.578594916944809</v>
      </c>
      <c r="I35" s="49">
        <v>29.861540560203707</v>
      </c>
      <c r="J35" s="366">
        <v>35.196013374238241</v>
      </c>
      <c r="K35" s="12"/>
      <c r="L35" s="82"/>
      <c r="M35" s="322" t="s">
        <v>16</v>
      </c>
      <c r="N35" s="22" t="s">
        <v>88</v>
      </c>
      <c r="O35" s="76">
        <v>342573</v>
      </c>
      <c r="P35" s="76">
        <v>353451</v>
      </c>
      <c r="Q35" s="307">
        <v>312513</v>
      </c>
      <c r="R35" s="307">
        <v>214676</v>
      </c>
      <c r="S35" s="307">
        <v>179194</v>
      </c>
      <c r="T35" s="307">
        <v>131343</v>
      </c>
      <c r="U35" s="386">
        <f>+'47'!U35</f>
        <v>219583</v>
      </c>
      <c r="V35" s="208"/>
      <c r="W35" s="208"/>
      <c r="X35" s="208"/>
      <c r="Y35" s="208"/>
    </row>
    <row r="36" spans="1:25" x14ac:dyDescent="0.3">
      <c r="A36" s="332"/>
      <c r="B36" s="322"/>
      <c r="C36" s="22" t="s">
        <v>89</v>
      </c>
      <c r="D36" s="49">
        <v>0.51368187912188035</v>
      </c>
      <c r="E36" s="49">
        <v>0.53879691796556928</v>
      </c>
      <c r="F36" s="49">
        <v>0.85684513682375862</v>
      </c>
      <c r="G36" s="49">
        <v>0.7808823190303873</v>
      </c>
      <c r="H36" s="49">
        <v>0.68576876620914207</v>
      </c>
      <c r="I36" s="49">
        <v>0.8362724753457742</v>
      </c>
      <c r="J36" s="366">
        <v>0.79793272933769122</v>
      </c>
      <c r="K36" s="12"/>
      <c r="L36" s="82"/>
      <c r="M36" s="322"/>
      <c r="N36" s="22" t="s">
        <v>89</v>
      </c>
      <c r="O36" s="76">
        <v>7754.0843655820736</v>
      </c>
      <c r="P36" s="76">
        <v>8408.308182103814</v>
      </c>
      <c r="Q36" s="307">
        <v>12363.80834426332</v>
      </c>
      <c r="R36" s="307">
        <v>6927.697878177175</v>
      </c>
      <c r="S36" s="307">
        <v>5294.9212861849383</v>
      </c>
      <c r="T36" s="307">
        <v>4607.3119255787351</v>
      </c>
      <c r="U36" s="386">
        <f>+'47'!U36</f>
        <v>6124.9810470764387</v>
      </c>
      <c r="V36" s="168"/>
      <c r="W36" s="168"/>
      <c r="X36" s="168"/>
      <c r="Y36" s="168"/>
    </row>
    <row r="37" spans="1:25" x14ac:dyDescent="0.3">
      <c r="A37" s="332"/>
      <c r="B37" s="322" t="s">
        <v>17</v>
      </c>
      <c r="C37" s="22" t="s">
        <v>88</v>
      </c>
      <c r="D37" s="49">
        <v>25.549439553382953</v>
      </c>
      <c r="E37" s="49">
        <v>24.522282074353583</v>
      </c>
      <c r="F37" s="49">
        <v>22.322644521020266</v>
      </c>
      <c r="G37" s="49">
        <v>23.032129198912767</v>
      </c>
      <c r="H37" s="49">
        <v>23.322947763166706</v>
      </c>
      <c r="I37" s="49">
        <v>22.664832666424154</v>
      </c>
      <c r="J37" s="366">
        <v>20.820149835066022</v>
      </c>
      <c r="K37" s="12"/>
      <c r="L37" s="82"/>
      <c r="M37" s="322" t="s">
        <v>17</v>
      </c>
      <c r="N37" s="22" t="s">
        <v>88</v>
      </c>
      <c r="O37" s="76">
        <v>293630</v>
      </c>
      <c r="P37" s="76">
        <v>264630</v>
      </c>
      <c r="Q37" s="307">
        <v>219151</v>
      </c>
      <c r="R37" s="307">
        <v>155322</v>
      </c>
      <c r="S37" s="307">
        <v>132347</v>
      </c>
      <c r="T37" s="307">
        <v>99689</v>
      </c>
      <c r="U37" s="386">
        <f>+'47'!U37</f>
        <v>129894</v>
      </c>
      <c r="V37" s="208"/>
      <c r="W37" s="208"/>
      <c r="X37" s="208"/>
      <c r="Y37" s="208"/>
    </row>
    <row r="38" spans="1:25" x14ac:dyDescent="0.3">
      <c r="A38" s="332"/>
      <c r="B38" s="322"/>
      <c r="C38" s="22" t="s">
        <v>89</v>
      </c>
      <c r="D38" s="49">
        <v>0.50376467761874644</v>
      </c>
      <c r="E38" s="49">
        <v>0.55266216066230567</v>
      </c>
      <c r="F38" s="49">
        <v>0.7347544304840854</v>
      </c>
      <c r="G38" s="49">
        <v>0.72234464469006165</v>
      </c>
      <c r="H38" s="49">
        <v>0.62204681133797868</v>
      </c>
      <c r="I38" s="49">
        <v>0.71265008400676633</v>
      </c>
      <c r="J38" s="366">
        <v>0.65791068541506603</v>
      </c>
      <c r="K38" s="12"/>
      <c r="L38" s="82"/>
      <c r="M38" s="322"/>
      <c r="N38" s="22" t="s">
        <v>89</v>
      </c>
      <c r="O38" s="76">
        <v>6220.5524833666741</v>
      </c>
      <c r="P38" s="76">
        <v>6734.582490937124</v>
      </c>
      <c r="Q38" s="307">
        <v>7346.2458531581397</v>
      </c>
      <c r="R38" s="307">
        <v>6160.304014728863</v>
      </c>
      <c r="S38" s="307">
        <v>3861.6231438935433</v>
      </c>
      <c r="T38" s="307">
        <v>3399.2818289538845</v>
      </c>
      <c r="U38" s="386">
        <f>+'47'!U38</f>
        <v>4608.4548216570875</v>
      </c>
      <c r="V38" s="168"/>
      <c r="W38" s="168"/>
      <c r="X38" s="168"/>
      <c r="Y38" s="168"/>
    </row>
    <row r="39" spans="1:25" x14ac:dyDescent="0.3">
      <c r="A39" s="332"/>
      <c r="B39" s="322" t="s">
        <v>6</v>
      </c>
      <c r="C39" s="22" t="s">
        <v>88</v>
      </c>
      <c r="D39" s="49">
        <v>100</v>
      </c>
      <c r="E39" s="49">
        <v>100</v>
      </c>
      <c r="F39" s="49">
        <v>100</v>
      </c>
      <c r="G39" s="49">
        <v>100</v>
      </c>
      <c r="H39" s="49">
        <v>100</v>
      </c>
      <c r="I39" s="49">
        <v>100</v>
      </c>
      <c r="J39" s="366">
        <v>100</v>
      </c>
      <c r="K39" s="12"/>
      <c r="L39" s="82"/>
      <c r="M39" s="322" t="s">
        <v>6</v>
      </c>
      <c r="N39" s="22" t="s">
        <v>88</v>
      </c>
      <c r="O39" s="76">
        <v>1149262</v>
      </c>
      <c r="P39" s="76">
        <v>1079141</v>
      </c>
      <c r="Q39" s="307">
        <v>981743</v>
      </c>
      <c r="R39" s="307">
        <v>674371</v>
      </c>
      <c r="S39" s="307">
        <v>567454</v>
      </c>
      <c r="T39" s="307">
        <v>439840</v>
      </c>
      <c r="U39" s="386">
        <f>+'47'!U39</f>
        <v>623886</v>
      </c>
      <c r="V39" s="208"/>
      <c r="W39" s="208"/>
      <c r="X39" s="208"/>
      <c r="Y39" s="208"/>
    </row>
    <row r="40" spans="1:25" x14ac:dyDescent="0.3">
      <c r="A40" s="332"/>
      <c r="B40" s="322"/>
      <c r="C40" s="22" t="s">
        <v>89</v>
      </c>
      <c r="D40" s="49">
        <v>0</v>
      </c>
      <c r="E40" s="49">
        <v>0</v>
      </c>
      <c r="F40" s="49">
        <v>0</v>
      </c>
      <c r="G40" s="49">
        <v>0</v>
      </c>
      <c r="H40" s="49">
        <v>0</v>
      </c>
      <c r="I40" s="49">
        <v>0</v>
      </c>
      <c r="J40" s="366">
        <v>0</v>
      </c>
      <c r="K40" s="12"/>
      <c r="L40" s="82"/>
      <c r="M40" s="322"/>
      <c r="N40" s="22" t="s">
        <v>89</v>
      </c>
      <c r="O40" s="76">
        <v>18335.492797173345</v>
      </c>
      <c r="P40" s="76">
        <v>18445.433073990152</v>
      </c>
      <c r="Q40" s="307">
        <v>28925.022754983067</v>
      </c>
      <c r="R40" s="307">
        <v>14788.63372661113</v>
      </c>
      <c r="S40" s="307">
        <v>11927.693598668475</v>
      </c>
      <c r="T40" s="307">
        <v>10218.885357306737</v>
      </c>
      <c r="U40" s="386">
        <f>+'47'!U40</f>
        <v>11435.729876102103</v>
      </c>
      <c r="V40" s="168"/>
      <c r="W40" s="168"/>
      <c r="X40" s="168"/>
      <c r="Y40" s="168"/>
    </row>
    <row r="41" spans="1:25" x14ac:dyDescent="0.3">
      <c r="A41" s="332"/>
      <c r="B41" s="278"/>
      <c r="C41" s="278"/>
      <c r="D41" s="12"/>
      <c r="E41" s="12"/>
      <c r="F41" s="12"/>
      <c r="G41" s="12"/>
      <c r="H41" s="12"/>
      <c r="I41" s="12"/>
      <c r="J41" s="83"/>
      <c r="K41" s="12"/>
      <c r="L41" s="82"/>
      <c r="M41" s="278"/>
      <c r="N41" s="278"/>
      <c r="O41" s="12"/>
      <c r="P41" s="12"/>
      <c r="Q41" s="12"/>
      <c r="R41" s="12"/>
      <c r="S41" s="12"/>
      <c r="T41" s="12"/>
      <c r="U41" s="386"/>
      <c r="V41" s="208"/>
      <c r="W41" s="208"/>
      <c r="X41" s="208"/>
      <c r="Y41" s="208"/>
    </row>
    <row r="42" spans="1:25" ht="13.95" customHeight="1" x14ac:dyDescent="0.3">
      <c r="A42" s="332" t="s">
        <v>21</v>
      </c>
      <c r="B42" s="322" t="s">
        <v>14</v>
      </c>
      <c r="C42" s="22" t="s">
        <v>88</v>
      </c>
      <c r="D42" s="49">
        <v>6.3987515365776053</v>
      </c>
      <c r="E42" s="49">
        <v>5.6604014268097247</v>
      </c>
      <c r="F42" s="49">
        <v>6.7132028002982072</v>
      </c>
      <c r="G42" s="49">
        <v>6.9461449431535147</v>
      </c>
      <c r="H42" s="49">
        <v>7.279026022960509</v>
      </c>
      <c r="I42" s="49">
        <v>7.5040706254923695</v>
      </c>
      <c r="J42" s="366">
        <v>6.3180982658910994</v>
      </c>
      <c r="K42" s="12"/>
      <c r="L42" s="332" t="s">
        <v>21</v>
      </c>
      <c r="M42" s="322" t="s">
        <v>14</v>
      </c>
      <c r="N42" s="22" t="s">
        <v>88</v>
      </c>
      <c r="O42" s="76">
        <v>203946</v>
      </c>
      <c r="P42" s="76">
        <v>204119</v>
      </c>
      <c r="Q42" s="307">
        <v>267531</v>
      </c>
      <c r="R42" s="307">
        <v>319463</v>
      </c>
      <c r="S42" s="307">
        <v>355745</v>
      </c>
      <c r="T42" s="307">
        <v>401784</v>
      </c>
      <c r="U42" s="386">
        <f>+'47'!U42</f>
        <v>376202</v>
      </c>
      <c r="V42" s="168"/>
      <c r="W42" s="168"/>
      <c r="X42" s="168"/>
      <c r="Y42" s="168"/>
    </row>
    <row r="43" spans="1:25" x14ac:dyDescent="0.3">
      <c r="A43" s="332"/>
      <c r="B43" s="322"/>
      <c r="C43" s="22" t="s">
        <v>89</v>
      </c>
      <c r="D43" s="49">
        <v>0.27265526643904964</v>
      </c>
      <c r="E43" s="49">
        <v>0.26615431268320822</v>
      </c>
      <c r="F43" s="49">
        <v>0.32302450175156872</v>
      </c>
      <c r="G43" s="49">
        <v>0.24559481375073675</v>
      </c>
      <c r="H43" s="49">
        <v>0.36780853303042815</v>
      </c>
      <c r="I43" s="49">
        <v>0.29131209481692738</v>
      </c>
      <c r="J43" s="366">
        <v>0.21905426867395572</v>
      </c>
      <c r="K43" s="12"/>
      <c r="L43" s="82"/>
      <c r="M43" s="322"/>
      <c r="N43" s="22" t="s">
        <v>89</v>
      </c>
      <c r="O43" s="76">
        <v>9525.1840936132885</v>
      </c>
      <c r="P43" s="76">
        <v>10126.375634415343</v>
      </c>
      <c r="Q43" s="76">
        <v>14339.690560936166</v>
      </c>
      <c r="R43" s="76">
        <v>12806.812545499517</v>
      </c>
      <c r="S43" s="13">
        <v>19783.571077732737</v>
      </c>
      <c r="T43" s="13">
        <v>17888.340482449297</v>
      </c>
      <c r="U43" s="386">
        <f>+'47'!U43</f>
        <v>14078.941015956188</v>
      </c>
      <c r="V43" s="168"/>
      <c r="W43" s="168"/>
      <c r="X43" s="168"/>
      <c r="Y43" s="168"/>
    </row>
    <row r="44" spans="1:25" x14ac:dyDescent="0.3">
      <c r="A44" s="332"/>
      <c r="B44" s="322" t="s">
        <v>15</v>
      </c>
      <c r="C44" s="22" t="s">
        <v>88</v>
      </c>
      <c r="D44" s="49">
        <v>27.918493460564154</v>
      </c>
      <c r="E44" s="49">
        <v>25.44550367198573</v>
      </c>
      <c r="F44" s="49">
        <v>24.094619345283874</v>
      </c>
      <c r="G44" s="49">
        <v>24.934960680701028</v>
      </c>
      <c r="H44" s="49">
        <v>24.029082956690875</v>
      </c>
      <c r="I44" s="49">
        <v>23.586673973061217</v>
      </c>
      <c r="J44" s="366">
        <v>26.057028846953195</v>
      </c>
      <c r="K44" s="12"/>
      <c r="L44" s="82"/>
      <c r="M44" s="322" t="s">
        <v>15</v>
      </c>
      <c r="N44" s="22" t="s">
        <v>88</v>
      </c>
      <c r="O44" s="76">
        <v>889840</v>
      </c>
      <c r="P44" s="76">
        <v>917587</v>
      </c>
      <c r="Q44" s="307">
        <v>960206</v>
      </c>
      <c r="R44" s="307">
        <v>1146794</v>
      </c>
      <c r="S44" s="307">
        <v>1174364</v>
      </c>
      <c r="T44" s="307">
        <v>1262881</v>
      </c>
      <c r="U44" s="386">
        <f>+'47'!U44</f>
        <v>1551528</v>
      </c>
      <c r="V44" s="208"/>
      <c r="W44" s="208"/>
      <c r="X44" s="208"/>
      <c r="Y44" s="208"/>
    </row>
    <row r="45" spans="1:25" ht="12.75" customHeight="1" x14ac:dyDescent="0.3">
      <c r="A45" s="332"/>
      <c r="B45" s="322"/>
      <c r="C45" s="22" t="s">
        <v>89</v>
      </c>
      <c r="D45" s="49">
        <v>0.48175637647992253</v>
      </c>
      <c r="E45" s="49">
        <v>0.50683132438512912</v>
      </c>
      <c r="F45" s="49">
        <v>0.55435626351437317</v>
      </c>
      <c r="G45" s="49">
        <v>0.41266787756225148</v>
      </c>
      <c r="H45" s="49">
        <v>0.31494147960872815</v>
      </c>
      <c r="I45" s="49">
        <v>0.37093553063022716</v>
      </c>
      <c r="J45" s="366">
        <v>0.43523338385490346</v>
      </c>
      <c r="K45" s="12"/>
      <c r="L45" s="82"/>
      <c r="M45" s="322"/>
      <c r="N45" s="22" t="s">
        <v>89</v>
      </c>
      <c r="O45" s="76">
        <v>19662.873005578444</v>
      </c>
      <c r="P45" s="76">
        <v>24248.927672862377</v>
      </c>
      <c r="Q45" s="307">
        <v>35670.244810040735</v>
      </c>
      <c r="R45" s="307">
        <v>29087.495581975661</v>
      </c>
      <c r="S45" s="307">
        <v>21471.780140169012</v>
      </c>
      <c r="T45" s="307">
        <v>27665.819202153347</v>
      </c>
      <c r="U45" s="386">
        <f>+'47'!U45</f>
        <v>39994.747181858314</v>
      </c>
      <c r="V45" s="168"/>
      <c r="W45" s="168"/>
      <c r="X45" s="168"/>
      <c r="Y45" s="168"/>
    </row>
    <row r="46" spans="1:25" ht="12.75" customHeight="1" x14ac:dyDescent="0.3">
      <c r="A46" s="332"/>
      <c r="B46" s="322" t="s">
        <v>16</v>
      </c>
      <c r="C46" s="22" t="s">
        <v>88</v>
      </c>
      <c r="D46" s="49">
        <v>35.071085735226113</v>
      </c>
      <c r="E46" s="49">
        <v>34.202225292956051</v>
      </c>
      <c r="F46" s="49">
        <v>34.593178118649078</v>
      </c>
      <c r="G46" s="49">
        <v>33.395779777136639</v>
      </c>
      <c r="H46" s="49">
        <v>33.226852423064777</v>
      </c>
      <c r="I46" s="49">
        <v>31.468166942897685</v>
      </c>
      <c r="J46" s="366">
        <v>31.619411338423724</v>
      </c>
      <c r="K46" s="12"/>
      <c r="L46" s="82"/>
      <c r="M46" s="322" t="s">
        <v>16</v>
      </c>
      <c r="N46" s="22" t="s">
        <v>88</v>
      </c>
      <c r="O46" s="76">
        <v>1117813</v>
      </c>
      <c r="P46" s="76">
        <v>1233362</v>
      </c>
      <c r="Q46" s="307">
        <v>1378589</v>
      </c>
      <c r="R46" s="307">
        <v>1535919</v>
      </c>
      <c r="S46" s="307">
        <v>1623883</v>
      </c>
      <c r="T46" s="307">
        <v>1684873</v>
      </c>
      <c r="U46" s="386">
        <f>+'47'!U46</f>
        <v>1882732</v>
      </c>
      <c r="V46" s="208"/>
      <c r="W46" s="208"/>
      <c r="X46" s="208"/>
      <c r="Y46" s="208"/>
    </row>
    <row r="47" spans="1:25" ht="12.75" customHeight="1" x14ac:dyDescent="0.3">
      <c r="A47" s="332"/>
      <c r="B47" s="322"/>
      <c r="C47" s="22" t="s">
        <v>89</v>
      </c>
      <c r="D47" s="49">
        <v>0.45262632543272691</v>
      </c>
      <c r="E47" s="49">
        <v>0.44241235989683481</v>
      </c>
      <c r="F47" s="49">
        <v>0.54141328858292481</v>
      </c>
      <c r="G47" s="49">
        <v>0.39595828378728265</v>
      </c>
      <c r="H47" s="49">
        <v>0.29135722097905808</v>
      </c>
      <c r="I47" s="49">
        <v>0.32049002260332116</v>
      </c>
      <c r="J47" s="366">
        <v>0.33492767023748665</v>
      </c>
      <c r="K47" s="12"/>
      <c r="L47" s="82"/>
      <c r="M47" s="322"/>
      <c r="N47" s="22" t="s">
        <v>89</v>
      </c>
      <c r="O47" s="76">
        <v>17048.148111381015</v>
      </c>
      <c r="P47" s="76">
        <v>20290.98512812085</v>
      </c>
      <c r="Q47" s="307">
        <v>42335.784762003212</v>
      </c>
      <c r="R47" s="307">
        <v>29527.985402439936</v>
      </c>
      <c r="S47" s="307">
        <v>18727.261420819425</v>
      </c>
      <c r="T47" s="307">
        <v>19896.212990369906</v>
      </c>
      <c r="U47" s="386">
        <f>+'47'!U47</f>
        <v>31082.580846826637</v>
      </c>
      <c r="V47" s="168"/>
      <c r="W47" s="168"/>
      <c r="X47" s="168"/>
      <c r="Y47" s="168"/>
    </row>
    <row r="48" spans="1:25" ht="12.75" customHeight="1" x14ac:dyDescent="0.3">
      <c r="A48" s="332"/>
      <c r="B48" s="322" t="s">
        <v>17</v>
      </c>
      <c r="C48" s="22" t="s">
        <v>88</v>
      </c>
      <c r="D48" s="49">
        <v>30.611669267632131</v>
      </c>
      <c r="E48" s="49">
        <v>34.691869608248496</v>
      </c>
      <c r="F48" s="49">
        <v>34.598999735768842</v>
      </c>
      <c r="G48" s="49">
        <v>34.723114599008817</v>
      </c>
      <c r="H48" s="49">
        <v>35.465038597283836</v>
      </c>
      <c r="I48" s="49">
        <v>37.441088458548727</v>
      </c>
      <c r="J48" s="366">
        <v>36.005461548731979</v>
      </c>
      <c r="K48" s="12"/>
      <c r="L48" s="82"/>
      <c r="M48" s="322" t="s">
        <v>17</v>
      </c>
      <c r="N48" s="22" t="s">
        <v>88</v>
      </c>
      <c r="O48" s="76">
        <v>975679</v>
      </c>
      <c r="P48" s="76">
        <v>1251019</v>
      </c>
      <c r="Q48" s="307">
        <v>1378821</v>
      </c>
      <c r="R48" s="307">
        <v>1596965</v>
      </c>
      <c r="S48" s="307">
        <v>1733269</v>
      </c>
      <c r="T48" s="307">
        <v>2004676</v>
      </c>
      <c r="U48" s="386">
        <f>+'47'!U48</f>
        <v>2143893</v>
      </c>
      <c r="V48" s="208"/>
      <c r="W48" s="208"/>
      <c r="X48" s="208"/>
      <c r="Y48" s="208"/>
    </row>
    <row r="49" spans="1:25" ht="12.75" customHeight="1" x14ac:dyDescent="0.3">
      <c r="A49" s="332"/>
      <c r="B49" s="322"/>
      <c r="C49" s="22" t="s">
        <v>89</v>
      </c>
      <c r="D49" s="49">
        <v>0.48750716718153153</v>
      </c>
      <c r="E49" s="49">
        <v>0.56327550209352095</v>
      </c>
      <c r="F49" s="49">
        <v>0.65790365687136021</v>
      </c>
      <c r="G49" s="49">
        <v>0.43447589661620051</v>
      </c>
      <c r="H49" s="49">
        <v>0.3665922000118832</v>
      </c>
      <c r="I49" s="49">
        <v>0.43093981851166996</v>
      </c>
      <c r="J49" s="366">
        <v>0.4604217107334001</v>
      </c>
      <c r="K49" s="12"/>
      <c r="L49" s="82"/>
      <c r="M49" s="322"/>
      <c r="N49" s="22" t="s">
        <v>89</v>
      </c>
      <c r="O49" s="76">
        <v>15686.983398636192</v>
      </c>
      <c r="P49" s="76">
        <v>19419.636673824738</v>
      </c>
      <c r="Q49" s="307">
        <v>41120.708773995422</v>
      </c>
      <c r="R49" s="307">
        <v>37631.770857780968</v>
      </c>
      <c r="S49" s="307">
        <v>20523.25707502399</v>
      </c>
      <c r="T49" s="307">
        <v>24011.083250710548</v>
      </c>
      <c r="U49" s="386">
        <f>+'47'!U49</f>
        <v>24150.425780310354</v>
      </c>
      <c r="V49" s="168"/>
      <c r="W49" s="168"/>
      <c r="X49" s="168"/>
      <c r="Y49" s="168"/>
    </row>
    <row r="50" spans="1:25" ht="12.75" customHeight="1" x14ac:dyDescent="0.3">
      <c r="A50" s="332"/>
      <c r="B50" s="322" t="s">
        <v>6</v>
      </c>
      <c r="C50" s="22" t="s">
        <v>88</v>
      </c>
      <c r="D50" s="49">
        <v>100</v>
      </c>
      <c r="E50" s="49">
        <v>100</v>
      </c>
      <c r="F50" s="49">
        <v>100</v>
      </c>
      <c r="G50" s="49">
        <v>100</v>
      </c>
      <c r="H50" s="49">
        <v>100</v>
      </c>
      <c r="I50" s="49">
        <v>100</v>
      </c>
      <c r="J50" s="366">
        <v>100</v>
      </c>
      <c r="K50" s="12"/>
      <c r="L50" s="82"/>
      <c r="M50" s="322" t="s">
        <v>6</v>
      </c>
      <c r="N50" s="22" t="s">
        <v>88</v>
      </c>
      <c r="O50" s="76">
        <v>3187278</v>
      </c>
      <c r="P50" s="76">
        <v>3606087</v>
      </c>
      <c r="Q50" s="307">
        <v>3985147</v>
      </c>
      <c r="R50" s="307">
        <v>4599141</v>
      </c>
      <c r="S50" s="307">
        <v>4887261</v>
      </c>
      <c r="T50" s="307">
        <v>5354214</v>
      </c>
      <c r="U50" s="386">
        <f>+'47'!U50</f>
        <v>5954355</v>
      </c>
      <c r="V50" s="208"/>
      <c r="W50" s="208"/>
      <c r="X50" s="208"/>
      <c r="Y50" s="208"/>
    </row>
    <row r="51" spans="1:25" x14ac:dyDescent="0.3">
      <c r="A51" s="332"/>
      <c r="B51" s="322"/>
      <c r="C51" s="22" t="s">
        <v>89</v>
      </c>
      <c r="D51" s="49">
        <v>0</v>
      </c>
      <c r="E51" s="49">
        <v>0</v>
      </c>
      <c r="F51" s="49">
        <v>0</v>
      </c>
      <c r="G51" s="49">
        <v>0</v>
      </c>
      <c r="H51" s="49">
        <v>0</v>
      </c>
      <c r="I51" s="49">
        <v>0</v>
      </c>
      <c r="J51" s="366">
        <v>0</v>
      </c>
      <c r="K51" s="12"/>
      <c r="L51" s="82"/>
      <c r="M51" s="322"/>
      <c r="N51" s="22" t="s">
        <v>89</v>
      </c>
      <c r="O51" s="76">
        <v>32069.837781330301</v>
      </c>
      <c r="P51" s="76">
        <v>39238.932347049362</v>
      </c>
      <c r="Q51" s="307">
        <v>102885.76487301788</v>
      </c>
      <c r="R51" s="307">
        <v>83781.446602347336</v>
      </c>
      <c r="S51" s="307">
        <v>50973.854823198097</v>
      </c>
      <c r="T51" s="307">
        <v>55092.058865374958</v>
      </c>
      <c r="U51" s="386">
        <f>+'47'!U51</f>
        <v>73049.06245257055</v>
      </c>
      <c r="V51" s="168"/>
      <c r="W51" s="168"/>
      <c r="X51" s="168"/>
      <c r="Y51" s="168"/>
    </row>
    <row r="52" spans="1:25" x14ac:dyDescent="0.3">
      <c r="A52" s="332"/>
      <c r="B52" s="278"/>
      <c r="C52" s="278"/>
      <c r="D52" s="12"/>
      <c r="E52" s="12"/>
      <c r="F52" s="12"/>
      <c r="G52" s="12"/>
      <c r="H52" s="12"/>
      <c r="I52" s="12"/>
      <c r="J52" s="83"/>
      <c r="K52" s="12"/>
      <c r="L52" s="82"/>
      <c r="M52" s="278"/>
      <c r="N52" s="278"/>
      <c r="O52" s="12"/>
      <c r="P52" s="12"/>
      <c r="Q52" s="12"/>
      <c r="R52" s="12"/>
      <c r="S52" s="12"/>
      <c r="T52" s="12"/>
      <c r="U52" s="386"/>
      <c r="V52" s="208"/>
      <c r="W52" s="208"/>
      <c r="X52" s="208"/>
      <c r="Y52" s="208"/>
    </row>
    <row r="53" spans="1:25" x14ac:dyDescent="0.3">
      <c r="A53" s="332" t="s">
        <v>6</v>
      </c>
      <c r="B53" s="322" t="s">
        <v>14</v>
      </c>
      <c r="C53" s="22" t="s">
        <v>88</v>
      </c>
      <c r="D53" s="49">
        <v>6.7405581408219453</v>
      </c>
      <c r="E53" s="49">
        <v>6.3571292581705743</v>
      </c>
      <c r="F53" s="49">
        <v>7.4739122468989647</v>
      </c>
      <c r="G53" s="49">
        <v>7.5323238100150336</v>
      </c>
      <c r="H53" s="49">
        <v>7.7131435831202912</v>
      </c>
      <c r="I53" s="49">
        <v>7.9737089091679163</v>
      </c>
      <c r="J53" s="83">
        <v>6.65798045404539</v>
      </c>
      <c r="K53" s="12"/>
      <c r="L53" s="332" t="s">
        <v>6</v>
      </c>
      <c r="M53" s="322" t="s">
        <v>14</v>
      </c>
      <c r="N53" s="22" t="s">
        <v>88</v>
      </c>
      <c r="O53" s="76">
        <v>292307</v>
      </c>
      <c r="P53" s="76">
        <v>297846</v>
      </c>
      <c r="Q53" s="307">
        <v>371221</v>
      </c>
      <c r="R53" s="307">
        <v>397218</v>
      </c>
      <c r="S53" s="307">
        <v>420730</v>
      </c>
      <c r="T53" s="307">
        <v>462001</v>
      </c>
      <c r="U53" s="386">
        <f>+'47'!U53</f>
        <v>437978</v>
      </c>
      <c r="V53" s="168"/>
      <c r="W53" s="168"/>
      <c r="X53" s="168"/>
      <c r="Y53" s="168"/>
    </row>
    <row r="54" spans="1:25" x14ac:dyDescent="0.3">
      <c r="A54" s="332"/>
      <c r="B54" s="322"/>
      <c r="C54" s="22" t="s">
        <v>89</v>
      </c>
      <c r="D54" s="49">
        <v>0.22413931539957455</v>
      </c>
      <c r="E54" s="49">
        <v>0.22972382374764869</v>
      </c>
      <c r="F54" s="49">
        <v>0.31003478188022837</v>
      </c>
      <c r="G54" s="49">
        <v>0.23164087559228619</v>
      </c>
      <c r="H54" s="49">
        <v>0.38837105008194633</v>
      </c>
      <c r="I54" s="49">
        <v>0.29086919938592448</v>
      </c>
      <c r="J54" s="83">
        <v>0.20779084775815501</v>
      </c>
      <c r="K54" s="12"/>
      <c r="L54" s="82"/>
      <c r="M54" s="322"/>
      <c r="N54" s="22" t="s">
        <v>89</v>
      </c>
      <c r="O54" s="76">
        <v>10718.294207768902</v>
      </c>
      <c r="P54" s="76">
        <v>11489.489929260111</v>
      </c>
      <c r="Q54" s="307">
        <v>17968.475450034693</v>
      </c>
      <c r="R54" s="307">
        <v>14065.866222176288</v>
      </c>
      <c r="S54" s="307">
        <v>23339.993230666278</v>
      </c>
      <c r="T54" s="307">
        <v>19446.51413211603</v>
      </c>
      <c r="U54" s="386">
        <f>+'47'!U54</f>
        <v>14803.340300597245</v>
      </c>
      <c r="V54" s="168"/>
      <c r="W54" s="168"/>
      <c r="X54" s="168"/>
      <c r="Y54" s="168"/>
    </row>
    <row r="55" spans="1:25" x14ac:dyDescent="0.3">
      <c r="A55" s="273"/>
      <c r="B55" s="322" t="s">
        <v>15</v>
      </c>
      <c r="C55" s="22" t="s">
        <v>88</v>
      </c>
      <c r="D55" s="49">
        <v>30.313060642816623</v>
      </c>
      <c r="E55" s="49">
        <v>27.424919342239058</v>
      </c>
      <c r="F55" s="49">
        <v>26.30609898749519</v>
      </c>
      <c r="G55" s="49">
        <v>26.043592960440787</v>
      </c>
      <c r="H55" s="49">
        <v>25.029575330700137</v>
      </c>
      <c r="I55" s="49">
        <v>24.360698053556284</v>
      </c>
      <c r="J55" s="83">
        <v>26.818126608617714</v>
      </c>
      <c r="K55" s="12"/>
      <c r="L55" s="82"/>
      <c r="M55" s="322" t="s">
        <v>15</v>
      </c>
      <c r="N55" s="22" t="s">
        <v>88</v>
      </c>
      <c r="O55" s="76">
        <v>1314538</v>
      </c>
      <c r="P55" s="76">
        <v>1284920</v>
      </c>
      <c r="Q55" s="76">
        <v>1306595</v>
      </c>
      <c r="R55" s="76">
        <v>1373412</v>
      </c>
      <c r="S55" s="13">
        <v>1365292</v>
      </c>
      <c r="T55" s="13">
        <v>1411472</v>
      </c>
      <c r="U55" s="386">
        <f>+'47'!U55</f>
        <v>1764161</v>
      </c>
      <c r="V55" s="208"/>
      <c r="W55" s="208"/>
      <c r="X55" s="208"/>
      <c r="Y55" s="208"/>
    </row>
    <row r="56" spans="1:25" x14ac:dyDescent="0.3">
      <c r="A56" s="82"/>
      <c r="B56" s="322"/>
      <c r="C56" s="22" t="s">
        <v>89</v>
      </c>
      <c r="D56" s="385">
        <v>0.40086956145092567</v>
      </c>
      <c r="E56" s="385">
        <v>0.43446150667309191</v>
      </c>
      <c r="F56" s="385">
        <v>0.52183134308303969</v>
      </c>
      <c r="G56" s="385">
        <v>0.37456396757994148</v>
      </c>
      <c r="H56" s="385">
        <v>0.29970918747837844</v>
      </c>
      <c r="I56" s="385">
        <v>0.35265915769352446</v>
      </c>
      <c r="J56" s="83">
        <v>0.4011407163221391</v>
      </c>
      <c r="K56" s="12"/>
      <c r="L56" s="82"/>
      <c r="M56" s="322"/>
      <c r="N56" s="22" t="s">
        <v>89</v>
      </c>
      <c r="O56" s="76">
        <v>22024.688225930946</v>
      </c>
      <c r="P56" s="76">
        <v>27497.988844470005</v>
      </c>
      <c r="Q56" s="307">
        <v>45685.660043020674</v>
      </c>
      <c r="R56" s="307">
        <v>30740.26560871334</v>
      </c>
      <c r="S56" s="307">
        <v>22706.20912722432</v>
      </c>
      <c r="T56" s="307">
        <v>28702.673699853676</v>
      </c>
      <c r="U56" s="386">
        <f>+'47'!U56</f>
        <v>41158.908048576624</v>
      </c>
      <c r="V56" s="168"/>
      <c r="W56" s="168"/>
      <c r="X56" s="168"/>
      <c r="Y56" s="168"/>
    </row>
    <row r="57" spans="1:25" x14ac:dyDescent="0.3">
      <c r="A57" s="273"/>
      <c r="B57" s="322" t="s">
        <v>16</v>
      </c>
      <c r="C57" s="22" t="s">
        <v>88</v>
      </c>
      <c r="D57" s="49">
        <v>33.67629492636987</v>
      </c>
      <c r="E57" s="49">
        <v>33.868426467185806</v>
      </c>
      <c r="F57" s="49">
        <v>34.047502561965338</v>
      </c>
      <c r="G57" s="49">
        <v>33.195999174743513</v>
      </c>
      <c r="H57" s="49">
        <v>33.055384195141272</v>
      </c>
      <c r="I57" s="49">
        <v>31.346204229370318</v>
      </c>
      <c r="J57" s="83">
        <v>31.958619333040549</v>
      </c>
      <c r="K57" s="12"/>
      <c r="L57" s="82"/>
      <c r="M57" s="322" t="s">
        <v>16</v>
      </c>
      <c r="N57" s="22" t="s">
        <v>88</v>
      </c>
      <c r="O57" s="76">
        <v>1460386</v>
      </c>
      <c r="P57" s="76">
        <v>1586813</v>
      </c>
      <c r="Q57" s="307">
        <v>1691102</v>
      </c>
      <c r="R57" s="307">
        <v>1750595</v>
      </c>
      <c r="S57" s="307">
        <v>1803077</v>
      </c>
      <c r="T57" s="307">
        <v>1816216</v>
      </c>
      <c r="U57" s="386">
        <f>+'47'!U57</f>
        <v>2102315</v>
      </c>
      <c r="V57" s="208"/>
      <c r="W57" s="208"/>
      <c r="X57" s="208"/>
      <c r="Y57" s="208"/>
    </row>
    <row r="58" spans="1:25" x14ac:dyDescent="0.3">
      <c r="A58" s="82"/>
      <c r="B58" s="322"/>
      <c r="C58" s="22" t="s">
        <v>89</v>
      </c>
      <c r="D58" s="385">
        <v>0.371427964973501</v>
      </c>
      <c r="E58" s="385">
        <v>0.36653864605015973</v>
      </c>
      <c r="F58" s="385">
        <v>0.48804398943210708</v>
      </c>
      <c r="G58" s="385">
        <v>0.35610925121101228</v>
      </c>
      <c r="H58" s="385">
        <v>0.28025112861620943</v>
      </c>
      <c r="I58" s="385">
        <v>0.30932775139454843</v>
      </c>
      <c r="J58" s="83">
        <v>0.31368369644981303</v>
      </c>
      <c r="K58" s="12"/>
      <c r="L58" s="82"/>
      <c r="M58" s="322"/>
      <c r="N58" s="22" t="s">
        <v>89</v>
      </c>
      <c r="O58" s="76">
        <v>18347.410132715857</v>
      </c>
      <c r="P58" s="76">
        <v>21460.16692591102</v>
      </c>
      <c r="Q58" s="307">
        <v>49379.54378350667</v>
      </c>
      <c r="R58" s="307">
        <v>31955.385504931099</v>
      </c>
      <c r="S58" s="307">
        <v>20221.623557383675</v>
      </c>
      <c r="T58" s="307">
        <v>20984.478948203283</v>
      </c>
      <c r="U58" s="386">
        <f>+'47'!U58</f>
        <v>32003.554619851715</v>
      </c>
      <c r="V58" s="168"/>
      <c r="W58" s="168"/>
      <c r="X58" s="168"/>
      <c r="Y58" s="168"/>
    </row>
    <row r="59" spans="1:25" x14ac:dyDescent="0.3">
      <c r="A59" s="273"/>
      <c r="B59" s="322" t="s">
        <v>17</v>
      </c>
      <c r="C59" s="22" t="s">
        <v>88</v>
      </c>
      <c r="D59" s="49">
        <v>29.270086289991561</v>
      </c>
      <c r="E59" s="49">
        <v>32.34952493240457</v>
      </c>
      <c r="F59" s="49">
        <v>32.17248620364051</v>
      </c>
      <c r="G59" s="49">
        <v>33.228084054800675</v>
      </c>
      <c r="H59" s="49">
        <v>34.201896891038302</v>
      </c>
      <c r="I59" s="49">
        <v>36.319388807905483</v>
      </c>
      <c r="J59" s="83">
        <v>34.565273604296351</v>
      </c>
      <c r="K59" s="12"/>
      <c r="L59" s="82"/>
      <c r="M59" s="322" t="s">
        <v>17</v>
      </c>
      <c r="N59" s="22" t="s">
        <v>88</v>
      </c>
      <c r="O59" s="76">
        <v>1269309</v>
      </c>
      <c r="P59" s="76">
        <v>1515649</v>
      </c>
      <c r="Q59" s="307">
        <v>1597972</v>
      </c>
      <c r="R59" s="307">
        <v>1752287</v>
      </c>
      <c r="S59" s="307">
        <v>1865616</v>
      </c>
      <c r="T59" s="307">
        <v>2104365</v>
      </c>
      <c r="U59" s="386">
        <f>+'47'!U59</f>
        <v>2273787</v>
      </c>
      <c r="V59" s="208"/>
      <c r="W59" s="208"/>
      <c r="X59" s="208"/>
      <c r="Y59" s="208"/>
    </row>
    <row r="60" spans="1:25" x14ac:dyDescent="0.3">
      <c r="A60" s="82"/>
      <c r="B60" s="322"/>
      <c r="C60" s="22" t="s">
        <v>89</v>
      </c>
      <c r="D60" s="385">
        <v>0.3957344391300669</v>
      </c>
      <c r="E60" s="385">
        <v>0.46586397285249453</v>
      </c>
      <c r="F60" s="385">
        <v>0.58451850223291768</v>
      </c>
      <c r="G60" s="385">
        <v>0.40047883894327879</v>
      </c>
      <c r="H60" s="385">
        <v>0.34995885720234665</v>
      </c>
      <c r="I60" s="385">
        <v>0.40840855662431103</v>
      </c>
      <c r="J60" s="83">
        <v>0.41287426567624835</v>
      </c>
      <c r="K60" s="12"/>
      <c r="L60" s="82"/>
      <c r="M60" s="322"/>
      <c r="N60" s="22" t="s">
        <v>89</v>
      </c>
      <c r="O60" s="76">
        <v>17458.026719729038</v>
      </c>
      <c r="P60" s="76">
        <v>20403.291110522219</v>
      </c>
      <c r="Q60" s="307">
        <v>43410.985450959568</v>
      </c>
      <c r="R60" s="307">
        <v>38803.939415250708</v>
      </c>
      <c r="S60" s="307">
        <v>21180.085754532105</v>
      </c>
      <c r="T60" s="307">
        <v>24417.23791381409</v>
      </c>
      <c r="U60" s="386">
        <f>+'47'!U60</f>
        <v>24921.203578290068</v>
      </c>
      <c r="V60" s="168"/>
      <c r="W60" s="168"/>
      <c r="X60" s="168"/>
      <c r="Y60" s="168"/>
    </row>
    <row r="61" spans="1:25" x14ac:dyDescent="0.3">
      <c r="A61" s="273"/>
      <c r="B61" s="322" t="s">
        <v>6</v>
      </c>
      <c r="C61" s="22" t="s">
        <v>88</v>
      </c>
      <c r="D61" s="49">
        <v>100</v>
      </c>
      <c r="E61" s="49">
        <v>100</v>
      </c>
      <c r="F61" s="49">
        <v>100</v>
      </c>
      <c r="G61" s="49">
        <v>100</v>
      </c>
      <c r="H61" s="49">
        <v>100</v>
      </c>
      <c r="I61" s="49">
        <v>100</v>
      </c>
      <c r="J61" s="83">
        <v>100</v>
      </c>
      <c r="K61" s="12"/>
      <c r="L61" s="82"/>
      <c r="M61" s="322" t="s">
        <v>6</v>
      </c>
      <c r="N61" s="22" t="s">
        <v>88</v>
      </c>
      <c r="O61" s="76">
        <v>4336540</v>
      </c>
      <c r="P61" s="76">
        <v>4685228</v>
      </c>
      <c r="Q61" s="307">
        <v>4966890</v>
      </c>
      <c r="R61" s="307">
        <v>5273512</v>
      </c>
      <c r="S61" s="307">
        <v>5454715</v>
      </c>
      <c r="T61" s="307">
        <v>5794054</v>
      </c>
      <c r="U61" s="386">
        <v>6578241</v>
      </c>
      <c r="V61" s="208"/>
      <c r="W61" s="208"/>
      <c r="X61" s="208"/>
      <c r="Y61" s="208"/>
    </row>
    <row r="62" spans="1:25" x14ac:dyDescent="0.3">
      <c r="A62" s="332"/>
      <c r="B62" s="322"/>
      <c r="C62" s="22" t="s">
        <v>89</v>
      </c>
      <c r="D62" s="385">
        <v>0</v>
      </c>
      <c r="E62" s="385">
        <v>0</v>
      </c>
      <c r="F62" s="385">
        <v>0</v>
      </c>
      <c r="G62" s="385">
        <v>0</v>
      </c>
      <c r="H62" s="385">
        <v>0</v>
      </c>
      <c r="I62" s="385">
        <v>0</v>
      </c>
      <c r="J62" s="83">
        <v>0</v>
      </c>
      <c r="K62" s="12"/>
      <c r="L62" s="82"/>
      <c r="M62" s="12"/>
      <c r="N62" s="22" t="s">
        <v>89</v>
      </c>
      <c r="O62" s="76">
        <v>34210.726289183658</v>
      </c>
      <c r="P62" s="76">
        <v>42470.473787846713</v>
      </c>
      <c r="Q62" s="307">
        <v>123292.29209987736</v>
      </c>
      <c r="R62" s="307">
        <v>89324.165194900328</v>
      </c>
      <c r="S62" s="307">
        <v>54886.862322856774</v>
      </c>
      <c r="T62" s="307">
        <v>57692.367412387284</v>
      </c>
      <c r="U62" s="386">
        <v>75767.12</v>
      </c>
      <c r="V62" s="168"/>
      <c r="W62" s="168"/>
      <c r="X62" s="168"/>
      <c r="Y62" s="168"/>
    </row>
    <row r="63" spans="1:25" x14ac:dyDescent="0.3">
      <c r="A63" s="5"/>
      <c r="B63" s="58"/>
      <c r="C63" s="58"/>
      <c r="D63" s="58"/>
      <c r="E63" s="58"/>
      <c r="F63" s="58"/>
      <c r="G63" s="58"/>
      <c r="H63" s="58"/>
      <c r="I63" s="58"/>
      <c r="J63" s="303"/>
      <c r="K63" s="160"/>
      <c r="L63" s="106"/>
      <c r="M63" s="58"/>
      <c r="N63" s="58"/>
      <c r="O63" s="58"/>
      <c r="P63" s="58"/>
      <c r="Q63" s="58"/>
      <c r="R63" s="58"/>
      <c r="S63" s="11"/>
      <c r="T63" s="11"/>
      <c r="U63" s="107"/>
      <c r="V63" s="168"/>
      <c r="W63" s="168"/>
      <c r="X63" s="168"/>
      <c r="Y63" s="168"/>
    </row>
    <row r="64" spans="1:25" ht="13.95" customHeight="1" x14ac:dyDescent="0.3">
      <c r="A64" s="650" t="s">
        <v>115</v>
      </c>
      <c r="B64" s="650"/>
      <c r="C64" s="650"/>
      <c r="D64" s="650"/>
      <c r="E64" s="650"/>
      <c r="F64" s="650"/>
      <c r="G64" s="650"/>
      <c r="H64" s="650"/>
      <c r="I64" s="650"/>
      <c r="J64" s="650"/>
      <c r="K64" s="22"/>
      <c r="L64" s="650" t="s">
        <v>115</v>
      </c>
      <c r="M64" s="650"/>
      <c r="N64" s="650"/>
      <c r="O64" s="650"/>
      <c r="P64" s="650"/>
      <c r="Q64" s="650"/>
      <c r="R64" s="650"/>
      <c r="S64" s="650"/>
      <c r="T64" s="650"/>
      <c r="U64" s="650"/>
      <c r="V64" s="168"/>
      <c r="W64" s="168"/>
      <c r="X64" s="168"/>
      <c r="Y64" s="168"/>
    </row>
    <row r="65" spans="1:25" ht="13.95" customHeight="1"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c r="V65" s="168"/>
      <c r="W65" s="168"/>
      <c r="X65" s="168"/>
      <c r="Y65" s="168"/>
    </row>
    <row r="66" spans="1:25" ht="13.95" customHeight="1" x14ac:dyDescent="0.3">
      <c r="A66" s="651" t="s">
        <v>136</v>
      </c>
      <c r="B66" s="651"/>
      <c r="C66" s="651"/>
      <c r="D66" s="651"/>
      <c r="E66" s="651"/>
      <c r="F66" s="651"/>
      <c r="G66" s="651"/>
      <c r="H66" s="651"/>
      <c r="I66" s="651"/>
      <c r="J66" s="651"/>
      <c r="K66" s="22"/>
      <c r="L66" s="651" t="s">
        <v>136</v>
      </c>
      <c r="M66" s="651"/>
      <c r="N66" s="651"/>
      <c r="O66" s="651"/>
      <c r="P66" s="651"/>
      <c r="Q66" s="651"/>
      <c r="R66" s="651"/>
      <c r="S66" s="651"/>
      <c r="T66" s="651"/>
      <c r="U66" s="651"/>
      <c r="V66" s="168"/>
      <c r="W66" s="168"/>
      <c r="X66" s="168"/>
      <c r="Y66" s="168"/>
    </row>
    <row r="67" spans="1:25" ht="13.95" customHeight="1"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c r="V67" s="168"/>
      <c r="W67" s="168"/>
      <c r="X67" s="168"/>
      <c r="Y67" s="168"/>
    </row>
    <row r="68" spans="1:25" ht="13.95" customHeight="1"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5" ht="13.95" customHeight="1"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5" ht="56.25"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5" ht="67.5" customHeight="1" x14ac:dyDescent="0.3">
      <c r="A71" s="647" t="s">
        <v>440</v>
      </c>
      <c r="B71" s="647"/>
      <c r="C71" s="647"/>
      <c r="D71" s="647"/>
      <c r="E71" s="647"/>
      <c r="F71" s="647"/>
      <c r="G71" s="647"/>
      <c r="H71" s="647"/>
      <c r="I71" s="647"/>
      <c r="J71" s="647"/>
      <c r="K71" s="22"/>
      <c r="L71" s="647" t="s">
        <v>440</v>
      </c>
      <c r="M71" s="647"/>
      <c r="N71" s="647"/>
      <c r="O71" s="647"/>
      <c r="P71" s="647"/>
      <c r="Q71" s="647"/>
      <c r="R71" s="647"/>
      <c r="S71" s="647"/>
      <c r="T71" s="647"/>
      <c r="U71" s="647"/>
    </row>
    <row r="72" spans="1:25" ht="13.2" customHeight="1" x14ac:dyDescent="0.3">
      <c r="A72" s="637" t="s">
        <v>441</v>
      </c>
      <c r="B72" s="637"/>
      <c r="C72" s="637"/>
      <c r="D72" s="637"/>
      <c r="E72" s="637"/>
      <c r="F72" s="637"/>
      <c r="G72" s="637"/>
      <c r="H72" s="637"/>
      <c r="I72" s="637"/>
      <c r="J72" s="637"/>
      <c r="K72" s="22"/>
      <c r="L72" s="637" t="s">
        <v>441</v>
      </c>
      <c r="M72" s="637"/>
      <c r="N72" s="637"/>
      <c r="O72" s="637"/>
      <c r="P72" s="637"/>
      <c r="Q72" s="637"/>
      <c r="R72" s="637"/>
      <c r="S72" s="637"/>
      <c r="T72" s="637"/>
      <c r="U72" s="637"/>
    </row>
    <row r="75" spans="1:25" x14ac:dyDescent="0.3">
      <c r="M75" s="331"/>
    </row>
    <row r="76" spans="1:25" x14ac:dyDescent="0.3">
      <c r="M76" s="331"/>
    </row>
    <row r="77" spans="1:25" x14ac:dyDescent="0.3">
      <c r="M77" s="331"/>
    </row>
  </sheetData>
  <mergeCells count="24">
    <mergeCell ref="A72:J72"/>
    <mergeCell ref="A70:J70"/>
    <mergeCell ref="L71:U71"/>
    <mergeCell ref="L72:U72"/>
    <mergeCell ref="L69:U69"/>
    <mergeCell ref="L70:U70"/>
    <mergeCell ref="A69:J69"/>
    <mergeCell ref="A71:J71"/>
    <mergeCell ref="L66:U66"/>
    <mergeCell ref="L67:U67"/>
    <mergeCell ref="L68:U68"/>
    <mergeCell ref="A3:J3"/>
    <mergeCell ref="A4:J4"/>
    <mergeCell ref="A5:J5"/>
    <mergeCell ref="A64:J64"/>
    <mergeCell ref="A65:J65"/>
    <mergeCell ref="A66:J66"/>
    <mergeCell ref="A67:J67"/>
    <mergeCell ref="A68:J68"/>
    <mergeCell ref="L3:U3"/>
    <mergeCell ref="L4:U4"/>
    <mergeCell ref="L5:U5"/>
    <mergeCell ref="L64:U64"/>
    <mergeCell ref="L65:U65"/>
  </mergeCells>
  <phoneticPr fontId="2" type="noConversion"/>
  <conditionalFormatting sqref="M74:M77">
    <cfRule type="cellIs" dxfId="27" priority="3" operator="greaterThan">
      <formula>1.96</formula>
    </cfRule>
  </conditionalFormatting>
  <conditionalFormatting sqref="C71">
    <cfRule type="cellIs" dxfId="26" priority="2" operator="greaterThan">
      <formula>1.96</formula>
    </cfRule>
  </conditionalFormatting>
  <conditionalFormatting sqref="N71">
    <cfRule type="cellIs" dxfId="25" priority="1" operator="greaterThan">
      <formula>1.96</formula>
    </cfRule>
  </conditionalFormatting>
  <hyperlinks>
    <hyperlink ref="A1" location="Indice!A1" display="Indice" xr:uid="{5F7E9C65-0865-44F0-9839-4F450426CF41}"/>
  </hyperlinks>
  <pageMargins left="0.75" right="0.75" top="1" bottom="1" header="0" footer="0"/>
  <pageSetup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56"/>
  <dimension ref="A1:U62"/>
  <sheetViews>
    <sheetView workbookViewId="0">
      <selection activeCell="L60" sqref="L60:U62"/>
    </sheetView>
  </sheetViews>
  <sheetFormatPr baseColWidth="10" defaultColWidth="11.5546875" defaultRowHeight="13.8" x14ac:dyDescent="0.25"/>
  <cols>
    <col min="1" max="1" width="17.88671875" style="319" customWidth="1"/>
    <col min="2" max="2" width="11.5546875" style="319" customWidth="1"/>
    <col min="3" max="3" width="12.5546875" style="319" customWidth="1"/>
    <col min="4" max="8" width="9.6640625" style="319" customWidth="1"/>
    <col min="9" max="9" width="9.6640625" style="481" customWidth="1"/>
    <col min="10" max="10" width="9.6640625" style="319" customWidth="1"/>
    <col min="11" max="11" width="11.5546875" style="319" customWidth="1"/>
    <col min="12" max="12" width="17.88671875" style="319" customWidth="1"/>
    <col min="13" max="13" width="11.5546875" style="319" customWidth="1"/>
    <col min="14" max="14" width="12.5546875" style="319" customWidth="1"/>
    <col min="15" max="19" width="11.5546875" style="319" customWidth="1"/>
    <col min="20" max="20" width="11.5546875" style="481" customWidth="1"/>
    <col min="21" max="21" width="11.5546875" style="319" customWidth="1"/>
    <col min="22" max="16384" width="11.5546875" style="319"/>
  </cols>
  <sheetData>
    <row r="1" spans="1:21" s="547" customFormat="1" x14ac:dyDescent="0.25">
      <c r="A1" s="549" t="s">
        <v>257</v>
      </c>
    </row>
    <row r="2" spans="1:21" ht="13.2" customHeight="1" x14ac:dyDescent="0.25">
      <c r="A2" s="326"/>
      <c r="B2" s="320"/>
      <c r="C2" s="320"/>
      <c r="D2" s="320"/>
      <c r="E2" s="320"/>
      <c r="F2" s="320"/>
      <c r="G2" s="320"/>
      <c r="H2" s="320"/>
      <c r="I2" s="482"/>
      <c r="J2" s="320"/>
      <c r="K2" s="320"/>
      <c r="L2" s="320"/>
      <c r="M2" s="320"/>
      <c r="N2" s="320"/>
      <c r="O2" s="320"/>
      <c r="P2" s="320"/>
    </row>
    <row r="3" spans="1:21" ht="13.2" customHeight="1" x14ac:dyDescent="0.25">
      <c r="A3" s="649" t="s">
        <v>482</v>
      </c>
      <c r="B3" s="649"/>
      <c r="C3" s="649"/>
      <c r="D3" s="649"/>
      <c r="E3" s="649"/>
      <c r="F3" s="649"/>
      <c r="G3" s="649"/>
      <c r="H3" s="649"/>
      <c r="I3" s="649"/>
      <c r="J3" s="649"/>
      <c r="K3" s="320"/>
      <c r="L3" s="649" t="s">
        <v>483</v>
      </c>
      <c r="M3" s="649"/>
      <c r="N3" s="649"/>
      <c r="O3" s="649"/>
      <c r="P3" s="649"/>
      <c r="Q3" s="649"/>
      <c r="R3" s="649"/>
      <c r="S3" s="649"/>
      <c r="T3" s="649"/>
      <c r="U3" s="649"/>
    </row>
    <row r="4" spans="1:21" x14ac:dyDescent="0.25">
      <c r="A4" s="649" t="s">
        <v>243</v>
      </c>
      <c r="B4" s="649"/>
      <c r="C4" s="649"/>
      <c r="D4" s="649"/>
      <c r="E4" s="649"/>
      <c r="F4" s="649"/>
      <c r="G4" s="649"/>
      <c r="H4" s="649"/>
      <c r="I4" s="649"/>
      <c r="J4" s="649"/>
      <c r="K4" s="320"/>
      <c r="L4" s="649" t="s">
        <v>243</v>
      </c>
      <c r="M4" s="649"/>
      <c r="N4" s="649"/>
      <c r="O4" s="649"/>
      <c r="P4" s="649"/>
      <c r="Q4" s="649"/>
      <c r="R4" s="649"/>
      <c r="S4" s="649"/>
      <c r="T4" s="649"/>
      <c r="U4" s="649"/>
    </row>
    <row r="5" spans="1:21" x14ac:dyDescent="0.25">
      <c r="A5" s="642" t="s">
        <v>159</v>
      </c>
      <c r="B5" s="642"/>
      <c r="C5" s="642"/>
      <c r="D5" s="642"/>
      <c r="E5" s="642"/>
      <c r="F5" s="642"/>
      <c r="G5" s="642"/>
      <c r="H5" s="642"/>
      <c r="I5" s="642"/>
      <c r="J5" s="642"/>
      <c r="L5" s="642" t="s">
        <v>2</v>
      </c>
      <c r="M5" s="642"/>
      <c r="N5" s="642"/>
      <c r="O5" s="642"/>
      <c r="P5" s="642"/>
      <c r="Q5" s="642"/>
      <c r="R5" s="642"/>
      <c r="S5" s="642"/>
      <c r="T5" s="642"/>
      <c r="U5" s="642"/>
    </row>
    <row r="6" spans="1:21" x14ac:dyDescent="0.25">
      <c r="A6" s="11"/>
      <c r="B6" s="11"/>
      <c r="C6" s="11"/>
      <c r="D6" s="11"/>
      <c r="E6" s="11"/>
      <c r="F6" s="11"/>
      <c r="G6" s="322"/>
      <c r="H6" s="322"/>
      <c r="I6" s="483"/>
      <c r="J6" s="322"/>
      <c r="K6" s="322"/>
      <c r="L6" s="11"/>
      <c r="M6" s="11"/>
      <c r="N6" s="11"/>
      <c r="O6" s="11"/>
      <c r="P6" s="11"/>
      <c r="Q6" s="11"/>
    </row>
    <row r="7" spans="1:21" x14ac:dyDescent="0.25">
      <c r="A7" s="365"/>
      <c r="B7" s="75"/>
      <c r="C7" s="75"/>
      <c r="D7" s="75">
        <v>2006</v>
      </c>
      <c r="E7" s="75">
        <v>2009</v>
      </c>
      <c r="F7" s="75">
        <v>2011</v>
      </c>
      <c r="G7" s="75">
        <v>2013</v>
      </c>
      <c r="H7" s="75">
        <v>2015</v>
      </c>
      <c r="I7" s="75">
        <v>2017</v>
      </c>
      <c r="J7" s="226">
        <v>2020</v>
      </c>
      <c r="K7" s="278"/>
      <c r="L7" s="365"/>
      <c r="M7" s="75"/>
      <c r="N7" s="75"/>
      <c r="O7" s="75">
        <v>2006</v>
      </c>
      <c r="P7" s="75">
        <v>2009</v>
      </c>
      <c r="Q7" s="75">
        <v>2011</v>
      </c>
      <c r="R7" s="75">
        <v>2013</v>
      </c>
      <c r="S7" s="75">
        <v>2015</v>
      </c>
      <c r="T7" s="75">
        <v>2017</v>
      </c>
      <c r="U7" s="226">
        <v>2020</v>
      </c>
    </row>
    <row r="8" spans="1:21" ht="13.2" customHeight="1" x14ac:dyDescent="0.25">
      <c r="A8" s="82"/>
      <c r="B8" s="322"/>
      <c r="C8" s="322"/>
      <c r="D8" s="322"/>
      <c r="E8" s="322"/>
      <c r="F8" s="322"/>
      <c r="G8" s="322"/>
      <c r="H8" s="322"/>
      <c r="I8" s="483"/>
      <c r="J8" s="104"/>
      <c r="K8" s="322"/>
      <c r="L8" s="82"/>
      <c r="M8" s="322"/>
      <c r="N8" s="322"/>
      <c r="O8" s="322"/>
      <c r="P8" s="322"/>
      <c r="Q8" s="322"/>
      <c r="R8" s="322"/>
      <c r="S8" s="322"/>
      <c r="T8" s="483"/>
      <c r="U8" s="104"/>
    </row>
    <row r="9" spans="1:21" ht="12.75" customHeight="1" x14ac:dyDescent="0.25">
      <c r="A9" s="332" t="s">
        <v>41</v>
      </c>
      <c r="B9" s="322" t="s">
        <v>18</v>
      </c>
      <c r="C9" s="322" t="s">
        <v>88</v>
      </c>
      <c r="D9" s="49">
        <v>10.586870708847025</v>
      </c>
      <c r="E9" s="49">
        <v>11.927405084717277</v>
      </c>
      <c r="F9" s="49">
        <v>12.773972697741643</v>
      </c>
      <c r="G9" s="49">
        <v>14.665555785651335</v>
      </c>
      <c r="H9" s="49">
        <v>14.373472146328837</v>
      </c>
      <c r="I9" s="49">
        <v>14.26206853475535</v>
      </c>
      <c r="J9" s="83">
        <v>10.136497081746196</v>
      </c>
      <c r="K9" s="322"/>
      <c r="L9" s="332" t="s">
        <v>41</v>
      </c>
      <c r="M9" s="322" t="s">
        <v>18</v>
      </c>
      <c r="N9" s="322" t="s">
        <v>88</v>
      </c>
      <c r="O9" s="76">
        <v>50931</v>
      </c>
      <c r="P9" s="76">
        <v>49678</v>
      </c>
      <c r="Q9" s="76">
        <v>46048</v>
      </c>
      <c r="R9" s="76">
        <v>30452</v>
      </c>
      <c r="S9" s="76">
        <v>24989</v>
      </c>
      <c r="T9" s="76">
        <v>18267</v>
      </c>
      <c r="U9" s="422">
        <f>+'48'!U9</f>
        <v>25999</v>
      </c>
    </row>
    <row r="10" spans="1:21" ht="12.75" customHeight="1" x14ac:dyDescent="0.25">
      <c r="A10" s="332"/>
      <c r="B10" s="322"/>
      <c r="C10" s="322" t="s">
        <v>89</v>
      </c>
      <c r="D10" s="49">
        <v>0.50357115140704234</v>
      </c>
      <c r="E10" s="49">
        <v>0.59407525936115868</v>
      </c>
      <c r="F10" s="49">
        <v>0.90894023602135676</v>
      </c>
      <c r="G10" s="49">
        <v>0.93439587634740973</v>
      </c>
      <c r="H10" s="49">
        <v>0.93998201242178192</v>
      </c>
      <c r="I10" s="49">
        <v>1.1923973884324295</v>
      </c>
      <c r="J10" s="83">
        <v>0.72078282912025826</v>
      </c>
      <c r="K10" s="322"/>
      <c r="L10" s="82"/>
      <c r="M10" s="322"/>
      <c r="N10" s="322" t="s">
        <v>89</v>
      </c>
      <c r="O10" s="76">
        <v>2556.3421898820302</v>
      </c>
      <c r="P10" s="76">
        <v>2684.4645268993613</v>
      </c>
      <c r="Q10" s="76">
        <v>3289.9020473747132</v>
      </c>
      <c r="R10" s="76">
        <v>2082.3949930429098</v>
      </c>
      <c r="S10" s="76">
        <v>1857.3258976290115</v>
      </c>
      <c r="T10" s="76">
        <v>1646.2681530529978</v>
      </c>
      <c r="U10" s="422">
        <f>+'48'!U10</f>
        <v>1954.9416746793752</v>
      </c>
    </row>
    <row r="11" spans="1:21" ht="13.2" customHeight="1" x14ac:dyDescent="0.25">
      <c r="A11" s="332"/>
      <c r="B11" s="322" t="s">
        <v>19</v>
      </c>
      <c r="C11" s="322" t="s">
        <v>88</v>
      </c>
      <c r="D11" s="49">
        <v>89.271987644389569</v>
      </c>
      <c r="E11" s="49">
        <v>88.072594915282721</v>
      </c>
      <c r="F11" s="49">
        <v>87.226027302258359</v>
      </c>
      <c r="G11" s="49">
        <v>85.111465351589018</v>
      </c>
      <c r="H11" s="49">
        <v>85.626527853671163</v>
      </c>
      <c r="I11" s="49">
        <v>85.681717038436616</v>
      </c>
      <c r="J11" s="83">
        <v>89.863502918253801</v>
      </c>
      <c r="K11" s="322"/>
      <c r="L11" s="82"/>
      <c r="M11" s="322" t="s">
        <v>19</v>
      </c>
      <c r="N11" s="322" t="s">
        <v>88</v>
      </c>
      <c r="O11" s="76">
        <v>429467</v>
      </c>
      <c r="P11" s="76">
        <v>366825</v>
      </c>
      <c r="Q11" s="76">
        <v>314435</v>
      </c>
      <c r="R11" s="76">
        <v>176728</v>
      </c>
      <c r="S11" s="76">
        <v>148866</v>
      </c>
      <c r="T11" s="76">
        <v>109742</v>
      </c>
      <c r="U11" s="422">
        <f>+'48'!U11</f>
        <v>230490</v>
      </c>
    </row>
    <row r="12" spans="1:21" x14ac:dyDescent="0.25">
      <c r="A12" s="332"/>
      <c r="B12" s="322"/>
      <c r="C12" s="322" t="s">
        <v>89</v>
      </c>
      <c r="D12" s="49">
        <v>0.50890331478628514</v>
      </c>
      <c r="E12" s="49">
        <v>0.59407525936115868</v>
      </c>
      <c r="F12" s="49">
        <v>0.90894023602135676</v>
      </c>
      <c r="G12" s="49">
        <v>0.93971496426948475</v>
      </c>
      <c r="H12" s="49">
        <v>0.93998201242178192</v>
      </c>
      <c r="I12" s="49">
        <v>1.1935144428347204</v>
      </c>
      <c r="J12" s="83">
        <v>0.72078282912025826</v>
      </c>
      <c r="K12" s="322"/>
      <c r="L12" s="82"/>
      <c r="M12" s="322"/>
      <c r="N12" s="322" t="s">
        <v>89</v>
      </c>
      <c r="O12" s="76">
        <v>9360.9051503259943</v>
      </c>
      <c r="P12" s="76">
        <v>9079.1665686080505</v>
      </c>
      <c r="Q12" s="76">
        <v>12635.283059402644</v>
      </c>
      <c r="R12" s="76">
        <v>5711.8550197190953</v>
      </c>
      <c r="S12" s="76">
        <v>5174.3661469296421</v>
      </c>
      <c r="T12" s="76">
        <v>4893.9153256164409</v>
      </c>
      <c r="U12" s="422">
        <f>+'48'!U12</f>
        <v>6287.449686941748</v>
      </c>
    </row>
    <row r="13" spans="1:21" x14ac:dyDescent="0.25">
      <c r="A13" s="332"/>
      <c r="B13" s="322" t="s">
        <v>36</v>
      </c>
      <c r="C13" s="322" t="s">
        <v>88</v>
      </c>
      <c r="D13" s="49">
        <v>0.14114164676340796</v>
      </c>
      <c r="E13" s="49">
        <v>0</v>
      </c>
      <c r="F13" s="49">
        <v>0</v>
      </c>
      <c r="G13" s="49">
        <v>0.22297886275964035</v>
      </c>
      <c r="H13" s="49">
        <v>0</v>
      </c>
      <c r="I13" s="49">
        <v>5.6214426808035546E-2</v>
      </c>
      <c r="J13" s="83">
        <v>0</v>
      </c>
      <c r="K13" s="322"/>
      <c r="L13" s="82"/>
      <c r="M13" s="322" t="s">
        <v>36</v>
      </c>
      <c r="N13" s="322" t="s">
        <v>88</v>
      </c>
      <c r="O13" s="76">
        <v>679</v>
      </c>
      <c r="P13" s="76" t="s">
        <v>135</v>
      </c>
      <c r="Q13" s="76" t="s">
        <v>135</v>
      </c>
      <c r="R13" s="76">
        <v>463</v>
      </c>
      <c r="S13" s="76" t="s">
        <v>135</v>
      </c>
      <c r="T13" s="76">
        <v>72</v>
      </c>
      <c r="U13" s="422" t="str">
        <f>+'48'!U13</f>
        <v>N/A</v>
      </c>
    </row>
    <row r="14" spans="1:21" x14ac:dyDescent="0.25">
      <c r="A14" s="332"/>
      <c r="B14" s="322"/>
      <c r="C14" s="322" t="s">
        <v>89</v>
      </c>
      <c r="D14" s="49">
        <v>7.4155622716600353E-2</v>
      </c>
      <c r="E14" s="49">
        <v>0</v>
      </c>
      <c r="F14" s="49">
        <v>0</v>
      </c>
      <c r="G14" s="49">
        <v>0.10584696467883462</v>
      </c>
      <c r="H14" s="49">
        <v>0</v>
      </c>
      <c r="I14" s="49">
        <v>5.6250796457772048E-2</v>
      </c>
      <c r="J14" s="83">
        <v>0</v>
      </c>
      <c r="K14" s="322"/>
      <c r="L14" s="82"/>
      <c r="M14" s="322"/>
      <c r="N14" s="322" t="s">
        <v>89</v>
      </c>
      <c r="O14" s="76">
        <v>356.45897379642446</v>
      </c>
      <c r="P14" s="76" t="s">
        <v>135</v>
      </c>
      <c r="Q14" s="76" t="s">
        <v>135</v>
      </c>
      <c r="R14" s="76">
        <v>219.78853473281995</v>
      </c>
      <c r="S14" s="76" t="s">
        <v>135</v>
      </c>
      <c r="T14" s="76">
        <v>72.000000000000014</v>
      </c>
      <c r="U14" s="422" t="str">
        <f>+'48'!U14</f>
        <v>N/A</v>
      </c>
    </row>
    <row r="15" spans="1:21" ht="13.2" customHeight="1" x14ac:dyDescent="0.25">
      <c r="A15" s="332"/>
      <c r="B15" s="322" t="s">
        <v>6</v>
      </c>
      <c r="C15" s="322" t="s">
        <v>88</v>
      </c>
      <c r="D15" s="49">
        <v>100</v>
      </c>
      <c r="E15" s="49">
        <v>100</v>
      </c>
      <c r="F15" s="49">
        <v>100</v>
      </c>
      <c r="G15" s="49">
        <v>100</v>
      </c>
      <c r="H15" s="49">
        <v>100</v>
      </c>
      <c r="I15" s="49">
        <v>100</v>
      </c>
      <c r="J15" s="83">
        <v>100</v>
      </c>
      <c r="K15" s="322"/>
      <c r="L15" s="82"/>
      <c r="M15" s="322" t="s">
        <v>6</v>
      </c>
      <c r="N15" s="322" t="s">
        <v>88</v>
      </c>
      <c r="O15" s="76">
        <v>481077</v>
      </c>
      <c r="P15" s="76">
        <v>416503</v>
      </c>
      <c r="Q15" s="76">
        <v>360483</v>
      </c>
      <c r="R15" s="76">
        <v>207643</v>
      </c>
      <c r="S15" s="76">
        <v>173855</v>
      </c>
      <c r="T15" s="76">
        <v>128081</v>
      </c>
      <c r="U15" s="422">
        <f>+'48'!U15</f>
        <v>256489</v>
      </c>
    </row>
    <row r="16" spans="1:21" ht="13.2" customHeight="1" x14ac:dyDescent="0.25">
      <c r="A16" s="332"/>
      <c r="B16" s="322"/>
      <c r="C16" s="322" t="s">
        <v>89</v>
      </c>
      <c r="D16" s="49">
        <v>0</v>
      </c>
      <c r="E16" s="49">
        <v>0</v>
      </c>
      <c r="F16" s="49">
        <v>0</v>
      </c>
      <c r="G16" s="49">
        <v>0</v>
      </c>
      <c r="H16" s="49">
        <v>0</v>
      </c>
      <c r="I16" s="49">
        <v>0</v>
      </c>
      <c r="J16" s="83">
        <v>0</v>
      </c>
      <c r="K16" s="322"/>
      <c r="L16" s="82"/>
      <c r="M16" s="322"/>
      <c r="N16" s="322" t="s">
        <v>89</v>
      </c>
      <c r="O16" s="76">
        <v>9878.7312522964639</v>
      </c>
      <c r="P16" s="76">
        <v>9784.2410410498687</v>
      </c>
      <c r="Q16" s="76">
        <v>13092.270757833739</v>
      </c>
      <c r="R16" s="76">
        <v>6144.9156778901024</v>
      </c>
      <c r="S16" s="76">
        <v>5793.9123036095798</v>
      </c>
      <c r="T16" s="76">
        <v>5278.4621315016157</v>
      </c>
      <c r="U16" s="422">
        <f>+'48'!U16</f>
        <v>6646.3116329297127</v>
      </c>
    </row>
    <row r="17" spans="1:21" ht="13.2" customHeight="1" x14ac:dyDescent="0.25">
      <c r="A17" s="332"/>
      <c r="B17" s="278"/>
      <c r="C17" s="278"/>
      <c r="D17" s="322"/>
      <c r="E17" s="322"/>
      <c r="F17" s="322"/>
      <c r="G17" s="322"/>
      <c r="H17" s="322"/>
      <c r="I17" s="49"/>
      <c r="J17" s="83"/>
      <c r="K17" s="322"/>
      <c r="L17" s="82"/>
      <c r="M17" s="278"/>
      <c r="N17" s="278"/>
      <c r="O17" s="590"/>
      <c r="P17" s="590"/>
      <c r="Q17" s="590"/>
      <c r="R17" s="590"/>
      <c r="S17" s="590"/>
      <c r="T17" s="590"/>
      <c r="U17" s="422"/>
    </row>
    <row r="18" spans="1:21" ht="12.75" customHeight="1" x14ac:dyDescent="0.25">
      <c r="A18" s="332" t="s">
        <v>42</v>
      </c>
      <c r="B18" s="322" t="s">
        <v>18</v>
      </c>
      <c r="C18" s="322" t="s">
        <v>88</v>
      </c>
      <c r="D18" s="49">
        <v>7.6081036598138665</v>
      </c>
      <c r="E18" s="49">
        <v>8.6059174168669461</v>
      </c>
      <c r="F18" s="49">
        <v>10.169333290409813</v>
      </c>
      <c r="G18" s="49">
        <v>12.041675057953439</v>
      </c>
      <c r="H18" s="49">
        <v>11.091895790321066</v>
      </c>
      <c r="I18" s="49">
        <v>13.237289168411904</v>
      </c>
      <c r="J18" s="83">
        <v>11.815012098629003</v>
      </c>
      <c r="K18" s="322"/>
      <c r="L18" s="332" t="s">
        <v>42</v>
      </c>
      <c r="M18" s="322" t="s">
        <v>18</v>
      </c>
      <c r="N18" s="322" t="s">
        <v>88</v>
      </c>
      <c r="O18" s="76">
        <v>50848</v>
      </c>
      <c r="P18" s="76">
        <v>57042</v>
      </c>
      <c r="Q18" s="76">
        <v>63178</v>
      </c>
      <c r="R18" s="76">
        <v>56205</v>
      </c>
      <c r="S18" s="76">
        <v>43678</v>
      </c>
      <c r="T18" s="76">
        <v>41274</v>
      </c>
      <c r="U18" s="422">
        <f>+'48'!U18</f>
        <v>43408</v>
      </c>
    </row>
    <row r="19" spans="1:21" ht="12.75" customHeight="1" x14ac:dyDescent="0.25">
      <c r="A19" s="332"/>
      <c r="B19" s="322"/>
      <c r="C19" s="322" t="s">
        <v>89</v>
      </c>
      <c r="D19" s="49">
        <v>0.41292517697881226</v>
      </c>
      <c r="E19" s="49">
        <v>0.3936073931261454</v>
      </c>
      <c r="F19" s="49">
        <v>0.60773689739209535</v>
      </c>
      <c r="G19" s="49">
        <v>0.55030658895520479</v>
      </c>
      <c r="H19" s="49">
        <v>0.50506699398583244</v>
      </c>
      <c r="I19" s="49">
        <v>0.79803894515680396</v>
      </c>
      <c r="J19" s="83">
        <v>0.66597812073098805</v>
      </c>
      <c r="K19" s="322"/>
      <c r="L19" s="82"/>
      <c r="M19" s="322"/>
      <c r="N19" s="322" t="s">
        <v>89</v>
      </c>
      <c r="O19" s="76">
        <v>2966.4595123712757</v>
      </c>
      <c r="P19" s="76">
        <v>2850.4226511227766</v>
      </c>
      <c r="Q19" s="76">
        <v>3721.3270117586317</v>
      </c>
      <c r="R19" s="76">
        <v>2679.8786998413093</v>
      </c>
      <c r="S19" s="76">
        <v>2012.1362673440894</v>
      </c>
      <c r="T19" s="76">
        <v>2732.0876640176257</v>
      </c>
      <c r="U19" s="422">
        <f>+'48'!U19</f>
        <v>2579.2081220613036</v>
      </c>
    </row>
    <row r="20" spans="1:21" ht="13.2" customHeight="1" x14ac:dyDescent="0.25">
      <c r="A20" s="332"/>
      <c r="B20" s="322" t="s">
        <v>19</v>
      </c>
      <c r="C20" s="322" t="s">
        <v>88</v>
      </c>
      <c r="D20" s="49">
        <v>92.387856480234603</v>
      </c>
      <c r="E20" s="49">
        <v>91.394082583133056</v>
      </c>
      <c r="F20" s="49">
        <v>89.83066670959019</v>
      </c>
      <c r="G20" s="49">
        <v>87.571825844020623</v>
      </c>
      <c r="H20" s="49">
        <v>88.908104209678939</v>
      </c>
      <c r="I20" s="49">
        <v>86.701453811886438</v>
      </c>
      <c r="J20" s="83">
        <v>88.184987901370988</v>
      </c>
      <c r="K20" s="322"/>
      <c r="L20" s="82"/>
      <c r="M20" s="322" t="s">
        <v>19</v>
      </c>
      <c r="N20" s="322" t="s">
        <v>88</v>
      </c>
      <c r="O20" s="76">
        <v>617465</v>
      </c>
      <c r="P20" s="76">
        <v>605781</v>
      </c>
      <c r="Q20" s="76">
        <v>558082</v>
      </c>
      <c r="R20" s="76">
        <v>408745</v>
      </c>
      <c r="S20" s="76">
        <v>350105</v>
      </c>
      <c r="T20" s="76">
        <v>270336</v>
      </c>
      <c r="U20" s="422">
        <f>+'48'!U20</f>
        <v>323989</v>
      </c>
    </row>
    <row r="21" spans="1:21" x14ac:dyDescent="0.25">
      <c r="A21" s="332"/>
      <c r="B21" s="322"/>
      <c r="C21" s="322" t="s">
        <v>89</v>
      </c>
      <c r="D21" s="49">
        <v>0.41291870523806046</v>
      </c>
      <c r="E21" s="49">
        <v>0.3936073931261454</v>
      </c>
      <c r="F21" s="49">
        <v>0.60773689739209524</v>
      </c>
      <c r="G21" s="49">
        <v>0.59363997075181218</v>
      </c>
      <c r="H21" s="49">
        <v>0.50506699398583244</v>
      </c>
      <c r="I21" s="49">
        <v>0.79940793274215283</v>
      </c>
      <c r="J21" s="83">
        <v>0.66597812073098805</v>
      </c>
      <c r="K21" s="322"/>
      <c r="L21" s="82"/>
      <c r="M21" s="322"/>
      <c r="N21" s="322" t="s">
        <v>89</v>
      </c>
      <c r="O21" s="76">
        <v>12012.064847867006</v>
      </c>
      <c r="P21" s="76">
        <v>11932.760136772267</v>
      </c>
      <c r="Q21" s="76">
        <v>19456.155217096784</v>
      </c>
      <c r="R21" s="76">
        <v>11239.27787024164</v>
      </c>
      <c r="S21" s="76">
        <v>8464.9289057289752</v>
      </c>
      <c r="T21" s="76">
        <v>6750.7797430035607</v>
      </c>
      <c r="U21" s="422">
        <f>+'48'!U21</f>
        <v>8083.4727487318523</v>
      </c>
    </row>
    <row r="22" spans="1:21" x14ac:dyDescent="0.25">
      <c r="A22" s="332"/>
      <c r="B22" s="322" t="s">
        <v>36</v>
      </c>
      <c r="C22" s="322" t="s">
        <v>88</v>
      </c>
      <c r="D22" s="49">
        <v>4.0398599515216807E-3</v>
      </c>
      <c r="E22" s="49">
        <v>0</v>
      </c>
      <c r="F22" s="49">
        <v>0</v>
      </c>
      <c r="G22" s="49">
        <v>0.3864990980259409</v>
      </c>
      <c r="H22" s="49">
        <v>0</v>
      </c>
      <c r="I22" s="49">
        <v>6.1257019701668691E-2</v>
      </c>
      <c r="J22" s="83">
        <v>0</v>
      </c>
      <c r="K22" s="322"/>
      <c r="L22" s="82"/>
      <c r="M22" s="322" t="s">
        <v>36</v>
      </c>
      <c r="N22" s="322" t="s">
        <v>88</v>
      </c>
      <c r="O22" s="76">
        <v>27</v>
      </c>
      <c r="P22" s="76" t="s">
        <v>135</v>
      </c>
      <c r="Q22" s="76" t="s">
        <v>135</v>
      </c>
      <c r="R22" s="76">
        <v>1804</v>
      </c>
      <c r="S22" s="76" t="s">
        <v>135</v>
      </c>
      <c r="T22" s="76">
        <v>191</v>
      </c>
      <c r="U22" s="422" t="str">
        <f>+'48'!U22</f>
        <v>N/A</v>
      </c>
    </row>
    <row r="23" spans="1:21" x14ac:dyDescent="0.25">
      <c r="A23" s="332"/>
      <c r="B23" s="322"/>
      <c r="C23" s="322" t="s">
        <v>89</v>
      </c>
      <c r="D23" s="49">
        <v>4.0406139606717177E-3</v>
      </c>
      <c r="E23" s="49">
        <v>0</v>
      </c>
      <c r="F23" s="49">
        <v>0</v>
      </c>
      <c r="G23" s="49">
        <v>0.24744587504455176</v>
      </c>
      <c r="H23" s="49">
        <v>0</v>
      </c>
      <c r="I23" s="49">
        <v>6.1220924670811486E-2</v>
      </c>
      <c r="J23" s="83">
        <v>0</v>
      </c>
      <c r="K23" s="322"/>
      <c r="L23" s="82"/>
      <c r="M23" s="322"/>
      <c r="N23" s="322" t="s">
        <v>89</v>
      </c>
      <c r="O23" s="76">
        <v>27.000000000000004</v>
      </c>
      <c r="P23" s="76" t="s">
        <v>135</v>
      </c>
      <c r="Q23" s="76" t="s">
        <v>135</v>
      </c>
      <c r="R23" s="76">
        <v>1157.8721863832814</v>
      </c>
      <c r="S23" s="76" t="s">
        <v>135</v>
      </c>
      <c r="T23" s="76">
        <v>191</v>
      </c>
      <c r="U23" s="422" t="str">
        <f>+'48'!U23</f>
        <v>N/A</v>
      </c>
    </row>
    <row r="24" spans="1:21" x14ac:dyDescent="0.25">
      <c r="A24" s="332"/>
      <c r="B24" s="322" t="s">
        <v>6</v>
      </c>
      <c r="C24" s="322" t="s">
        <v>88</v>
      </c>
      <c r="D24" s="49">
        <v>100</v>
      </c>
      <c r="E24" s="49">
        <v>100</v>
      </c>
      <c r="F24" s="49">
        <v>100</v>
      </c>
      <c r="G24" s="49">
        <v>100</v>
      </c>
      <c r="H24" s="49">
        <v>100</v>
      </c>
      <c r="I24" s="49">
        <v>100</v>
      </c>
      <c r="J24" s="83">
        <v>100</v>
      </c>
      <c r="K24" s="322"/>
      <c r="L24" s="82"/>
      <c r="M24" s="322" t="s">
        <v>6</v>
      </c>
      <c r="N24" s="322" t="s">
        <v>88</v>
      </c>
      <c r="O24" s="76">
        <v>668340</v>
      </c>
      <c r="P24" s="76">
        <v>662823</v>
      </c>
      <c r="Q24" s="76">
        <v>621260</v>
      </c>
      <c r="R24" s="76">
        <v>466754</v>
      </c>
      <c r="S24" s="76">
        <v>393783</v>
      </c>
      <c r="T24" s="76">
        <v>311801</v>
      </c>
      <c r="U24" s="422">
        <f>+'48'!U24</f>
        <v>367397</v>
      </c>
    </row>
    <row r="25" spans="1:21" x14ac:dyDescent="0.25">
      <c r="A25" s="332"/>
      <c r="B25" s="322"/>
      <c r="C25" s="322" t="s">
        <v>89</v>
      </c>
      <c r="D25" s="49">
        <v>0</v>
      </c>
      <c r="E25" s="49">
        <v>0</v>
      </c>
      <c r="F25" s="49">
        <v>0</v>
      </c>
      <c r="G25" s="49">
        <v>0</v>
      </c>
      <c r="H25" s="49">
        <v>0</v>
      </c>
      <c r="I25" s="49">
        <v>0</v>
      </c>
      <c r="J25" s="83">
        <v>0</v>
      </c>
      <c r="K25" s="322"/>
      <c r="L25" s="82"/>
      <c r="M25" s="322"/>
      <c r="N25" s="322" t="s">
        <v>89</v>
      </c>
      <c r="O25" s="76">
        <v>12786.178447992883</v>
      </c>
      <c r="P25" s="76">
        <v>12793.415935319164</v>
      </c>
      <c r="Q25" s="76">
        <v>20038.036297945608</v>
      </c>
      <c r="R25" s="76">
        <v>11919.455445608379</v>
      </c>
      <c r="S25" s="76">
        <v>8774.0933503316228</v>
      </c>
      <c r="T25" s="76">
        <v>7421.7255468835783</v>
      </c>
      <c r="U25" s="422">
        <f>+'48'!U25</f>
        <v>8540.5778537660335</v>
      </c>
    </row>
    <row r="26" spans="1:21" ht="12.75" customHeight="1" x14ac:dyDescent="0.25">
      <c r="A26" s="332"/>
      <c r="B26" s="278"/>
      <c r="C26" s="278"/>
      <c r="D26" s="260"/>
      <c r="E26" s="49"/>
      <c r="F26" s="49"/>
      <c r="G26" s="49"/>
      <c r="H26" s="322"/>
      <c r="I26" s="49"/>
      <c r="J26" s="83"/>
      <c r="K26" s="322"/>
      <c r="L26" s="82"/>
      <c r="M26" s="278"/>
      <c r="N26" s="278"/>
      <c r="O26" s="460"/>
      <c r="P26" s="76"/>
      <c r="Q26" s="76"/>
      <c r="R26" s="76"/>
      <c r="S26" s="76"/>
      <c r="T26" s="76"/>
      <c r="U26" s="422"/>
    </row>
    <row r="27" spans="1:21" ht="12.75" customHeight="1" x14ac:dyDescent="0.25">
      <c r="A27" s="332" t="s">
        <v>112</v>
      </c>
      <c r="B27" s="322" t="s">
        <v>18</v>
      </c>
      <c r="C27" s="322" t="s">
        <v>88</v>
      </c>
      <c r="D27" s="49">
        <v>8.8548368433736417</v>
      </c>
      <c r="E27" s="49">
        <v>9.8876521088160576</v>
      </c>
      <c r="F27" s="49">
        <v>11.125722312254837</v>
      </c>
      <c r="G27" s="49">
        <v>12.849553008094638</v>
      </c>
      <c r="H27" s="49">
        <v>12.096970252167754</v>
      </c>
      <c r="I27" s="49">
        <v>13.535675476605089</v>
      </c>
      <c r="J27" s="83">
        <v>11.124949109292402</v>
      </c>
      <c r="K27" s="322"/>
      <c r="L27" s="332" t="s">
        <v>112</v>
      </c>
      <c r="M27" s="322" t="s">
        <v>18</v>
      </c>
      <c r="N27" s="322" t="s">
        <v>88</v>
      </c>
      <c r="O27" s="76">
        <v>101779</v>
      </c>
      <c r="P27" s="76">
        <v>106720</v>
      </c>
      <c r="Q27" s="76">
        <v>109226</v>
      </c>
      <c r="R27" s="76">
        <v>86657</v>
      </c>
      <c r="S27" s="76">
        <v>68667</v>
      </c>
      <c r="T27" s="76">
        <v>59541</v>
      </c>
      <c r="U27" s="422">
        <f>+'48'!U27</f>
        <v>69407</v>
      </c>
    </row>
    <row r="28" spans="1:21" x14ac:dyDescent="0.25">
      <c r="A28" s="332"/>
      <c r="B28" s="322"/>
      <c r="C28" s="322" t="s">
        <v>89</v>
      </c>
      <c r="D28" s="49">
        <v>0.34166701904963165</v>
      </c>
      <c r="E28" s="49">
        <v>0.36024922526849357</v>
      </c>
      <c r="F28" s="49">
        <v>0.59065191253883187</v>
      </c>
      <c r="G28" s="49">
        <v>0.51657683346790795</v>
      </c>
      <c r="H28" s="49">
        <v>0.51257215343789531</v>
      </c>
      <c r="I28" s="49">
        <v>0.75350155632173155</v>
      </c>
      <c r="J28" s="83">
        <v>0.49008690940692318</v>
      </c>
      <c r="K28" s="322"/>
      <c r="L28" s="82"/>
      <c r="M28" s="322"/>
      <c r="N28" s="322" t="s">
        <v>89</v>
      </c>
      <c r="O28" s="76">
        <v>4218.0607539131097</v>
      </c>
      <c r="P28" s="76">
        <v>4323.4451814912945</v>
      </c>
      <c r="Q28" s="76">
        <v>5706.588054238633</v>
      </c>
      <c r="R28" s="76">
        <v>3685.1444706571901</v>
      </c>
      <c r="S28" s="76">
        <v>3128.0481675531405</v>
      </c>
      <c r="T28" s="76">
        <v>3584.1344417315695</v>
      </c>
      <c r="U28" s="422">
        <f>+'48'!U28</f>
        <v>3221.8778334911167</v>
      </c>
    </row>
    <row r="29" spans="1:21" ht="13.2" customHeight="1" x14ac:dyDescent="0.25">
      <c r="A29" s="332"/>
      <c r="B29" s="322" t="s">
        <v>19</v>
      </c>
      <c r="C29" s="322" t="s">
        <v>88</v>
      </c>
      <c r="D29" s="49">
        <v>91.083740713770538</v>
      </c>
      <c r="E29" s="49">
        <v>90.112347891183944</v>
      </c>
      <c r="F29" s="49">
        <v>88.874277687745163</v>
      </c>
      <c r="G29" s="49">
        <v>86.814294844134835</v>
      </c>
      <c r="H29" s="49">
        <v>87.903029747832235</v>
      </c>
      <c r="I29" s="49">
        <v>86.404535761863414</v>
      </c>
      <c r="J29" s="83">
        <v>88.875050890707598</v>
      </c>
      <c r="K29" s="322"/>
      <c r="L29" s="82"/>
      <c r="M29" s="322" t="s">
        <v>19</v>
      </c>
      <c r="N29" s="322" t="s">
        <v>88</v>
      </c>
      <c r="O29" s="76">
        <v>1046932</v>
      </c>
      <c r="P29" s="76">
        <v>972606</v>
      </c>
      <c r="Q29" s="76">
        <v>872517</v>
      </c>
      <c r="R29" s="76">
        <v>585473</v>
      </c>
      <c r="S29" s="76">
        <v>498971</v>
      </c>
      <c r="T29" s="76">
        <v>380078</v>
      </c>
      <c r="U29" s="422">
        <f>+'48'!U29</f>
        <v>554479</v>
      </c>
    </row>
    <row r="30" spans="1:21" ht="13.2" customHeight="1" x14ac:dyDescent="0.25">
      <c r="A30" s="332"/>
      <c r="B30" s="322"/>
      <c r="C30" s="322" t="s">
        <v>89</v>
      </c>
      <c r="D30" s="49">
        <v>0.34307410343318906</v>
      </c>
      <c r="E30" s="49">
        <v>0.36024922526849357</v>
      </c>
      <c r="F30" s="49">
        <v>0.59065191253883198</v>
      </c>
      <c r="G30" s="49">
        <v>0.53699664855806484</v>
      </c>
      <c r="H30" s="49">
        <v>0.51257215343789531</v>
      </c>
      <c r="I30" s="49">
        <v>0.75438287333503995</v>
      </c>
      <c r="J30" s="83">
        <v>0.49008690940692318</v>
      </c>
      <c r="K30" s="322"/>
      <c r="L30" s="82"/>
      <c r="M30" s="322"/>
      <c r="N30" s="322" t="s">
        <v>89</v>
      </c>
      <c r="O30" s="76">
        <v>17257.562423051546</v>
      </c>
      <c r="P30" s="76">
        <v>17005.029040211823</v>
      </c>
      <c r="Q30" s="76">
        <v>28029.657805580591</v>
      </c>
      <c r="R30" s="76">
        <v>13838.874433167728</v>
      </c>
      <c r="S30" s="76">
        <v>11135.811067692935</v>
      </c>
      <c r="T30" s="76">
        <v>9453.3985946595749</v>
      </c>
      <c r="U30" s="422">
        <f>+'48'!U30</f>
        <v>10832.086451084902</v>
      </c>
    </row>
    <row r="31" spans="1:21" ht="13.2" customHeight="1" x14ac:dyDescent="0.25">
      <c r="A31" s="332"/>
      <c r="B31" s="322" t="s">
        <v>36</v>
      </c>
      <c r="C31" s="322" t="s">
        <v>88</v>
      </c>
      <c r="D31" s="49">
        <v>6.1422442855812984E-2</v>
      </c>
      <c r="E31" s="49">
        <v>0</v>
      </c>
      <c r="F31" s="49">
        <v>0</v>
      </c>
      <c r="G31" s="49">
        <v>0.33615214777052688</v>
      </c>
      <c r="H31" s="49">
        <v>0</v>
      </c>
      <c r="I31" s="49">
        <v>5.9788761531501637E-2</v>
      </c>
      <c r="J31" s="83">
        <v>0</v>
      </c>
      <c r="K31" s="322"/>
      <c r="L31" s="82"/>
      <c r="M31" s="322"/>
      <c r="N31" s="322" t="s">
        <v>88</v>
      </c>
      <c r="O31" s="76">
        <v>706</v>
      </c>
      <c r="P31" s="76" t="s">
        <v>135</v>
      </c>
      <c r="Q31" s="76" t="s">
        <v>135</v>
      </c>
      <c r="R31" s="76">
        <v>2267</v>
      </c>
      <c r="S31" s="76" t="s">
        <v>135</v>
      </c>
      <c r="T31" s="76">
        <v>263</v>
      </c>
      <c r="U31" s="422" t="str">
        <f>+'48'!U31</f>
        <v>N/A</v>
      </c>
    </row>
    <row r="32" spans="1:21" ht="13.2" customHeight="1" x14ac:dyDescent="0.25">
      <c r="A32" s="332"/>
      <c r="B32" s="322"/>
      <c r="C32" s="322" t="s">
        <v>89</v>
      </c>
      <c r="D32" s="49">
        <v>3.1309990628224114E-2</v>
      </c>
      <c r="E32" s="49">
        <v>0</v>
      </c>
      <c r="F32" s="49">
        <v>0</v>
      </c>
      <c r="G32" s="49">
        <v>0.17433983334866229</v>
      </c>
      <c r="H32" s="49">
        <v>0</v>
      </c>
      <c r="I32" s="49">
        <v>4.6398369355962914E-2</v>
      </c>
      <c r="J32" s="83">
        <v>0</v>
      </c>
      <c r="K32" s="322"/>
      <c r="L32" s="82"/>
      <c r="M32" s="322"/>
      <c r="N32" s="322" t="s">
        <v>89</v>
      </c>
      <c r="O32" s="76">
        <v>359.51356024495101</v>
      </c>
      <c r="P32" s="76" t="s">
        <v>135</v>
      </c>
      <c r="Q32" s="76" t="s">
        <v>135</v>
      </c>
      <c r="R32" s="76">
        <v>1178.5478352616833</v>
      </c>
      <c r="S32" s="76" t="s">
        <v>135</v>
      </c>
      <c r="T32" s="76">
        <v>204.12006270820123</v>
      </c>
      <c r="U32" s="422" t="str">
        <f>+'48'!U32</f>
        <v>N/A</v>
      </c>
    </row>
    <row r="33" spans="1:21" ht="13.2" customHeight="1" x14ac:dyDescent="0.25">
      <c r="A33" s="332"/>
      <c r="B33" s="322" t="s">
        <v>6</v>
      </c>
      <c r="C33" s="322" t="s">
        <v>88</v>
      </c>
      <c r="D33" s="49">
        <v>100</v>
      </c>
      <c r="E33" s="49">
        <v>100</v>
      </c>
      <c r="F33" s="49">
        <v>100</v>
      </c>
      <c r="G33" s="49">
        <v>100</v>
      </c>
      <c r="H33" s="49">
        <v>100</v>
      </c>
      <c r="I33" s="49">
        <v>100</v>
      </c>
      <c r="J33" s="83">
        <v>100</v>
      </c>
      <c r="K33" s="322"/>
      <c r="L33" s="82"/>
      <c r="M33" s="322" t="s">
        <v>6</v>
      </c>
      <c r="N33" s="322" t="s">
        <v>88</v>
      </c>
      <c r="O33" s="76">
        <v>1149417</v>
      </c>
      <c r="P33" s="76">
        <v>1079326</v>
      </c>
      <c r="Q33" s="76">
        <v>981743</v>
      </c>
      <c r="R33" s="76">
        <v>674397</v>
      </c>
      <c r="S33" s="76">
        <v>567638</v>
      </c>
      <c r="T33" s="76">
        <v>439882</v>
      </c>
      <c r="U33" s="422">
        <f>+'48'!U33</f>
        <v>623886</v>
      </c>
    </row>
    <row r="34" spans="1:21" ht="13.2" customHeight="1" x14ac:dyDescent="0.25">
      <c r="A34" s="332"/>
      <c r="B34" s="322"/>
      <c r="C34" s="322" t="s">
        <v>89</v>
      </c>
      <c r="D34" s="49">
        <v>0</v>
      </c>
      <c r="E34" s="49">
        <v>0</v>
      </c>
      <c r="F34" s="49">
        <v>0</v>
      </c>
      <c r="G34" s="49">
        <v>0</v>
      </c>
      <c r="H34" s="49">
        <v>0</v>
      </c>
      <c r="I34" s="49">
        <v>0</v>
      </c>
      <c r="J34" s="83">
        <v>0</v>
      </c>
      <c r="K34" s="322"/>
      <c r="L34" s="82"/>
      <c r="M34" s="322"/>
      <c r="N34" s="322" t="s">
        <v>89</v>
      </c>
      <c r="O34" s="76">
        <v>18336.592547975619</v>
      </c>
      <c r="P34" s="76">
        <v>18446.271778791775</v>
      </c>
      <c r="Q34" s="76">
        <v>28925.022754983067</v>
      </c>
      <c r="R34" s="76">
        <v>14788.319315139461</v>
      </c>
      <c r="S34" s="76">
        <v>11930.893463205339</v>
      </c>
      <c r="T34" s="76">
        <v>10219.604588523865</v>
      </c>
      <c r="U34" s="422">
        <f>+'48'!U34</f>
        <v>11435.729876102103</v>
      </c>
    </row>
    <row r="35" spans="1:21" ht="12.75" customHeight="1" x14ac:dyDescent="0.25">
      <c r="A35" s="332"/>
      <c r="B35" s="278"/>
      <c r="C35" s="278"/>
      <c r="D35" s="322"/>
      <c r="E35" s="322"/>
      <c r="F35" s="322"/>
      <c r="G35" s="322"/>
      <c r="H35" s="322"/>
      <c r="I35" s="49"/>
      <c r="J35" s="83"/>
      <c r="K35" s="322"/>
      <c r="L35" s="82"/>
      <c r="M35" s="278"/>
      <c r="N35" s="278"/>
      <c r="O35" s="590"/>
      <c r="P35" s="590"/>
      <c r="Q35" s="590"/>
      <c r="R35" s="590"/>
      <c r="S35" s="590"/>
      <c r="T35" s="590"/>
      <c r="U35" s="422"/>
    </row>
    <row r="36" spans="1:21" ht="12.75" customHeight="1" x14ac:dyDescent="0.25">
      <c r="A36" s="332" t="s">
        <v>21</v>
      </c>
      <c r="B36" s="322" t="s">
        <v>18</v>
      </c>
      <c r="C36" s="322" t="s">
        <v>88</v>
      </c>
      <c r="D36" s="49">
        <v>4.789078094859252</v>
      </c>
      <c r="E36" s="49">
        <v>5.4473673410305246</v>
      </c>
      <c r="F36" s="49">
        <v>5.918175665790999</v>
      </c>
      <c r="G36" s="49">
        <v>7.0967474020155974</v>
      </c>
      <c r="H36" s="49">
        <v>7.1679806910843578</v>
      </c>
      <c r="I36" s="49">
        <v>7.752921343823763</v>
      </c>
      <c r="J36" s="83">
        <v>8.7160337496053373</v>
      </c>
      <c r="K36" s="322"/>
      <c r="L36" s="332" t="s">
        <v>21</v>
      </c>
      <c r="M36" s="322" t="s">
        <v>18</v>
      </c>
      <c r="N36" s="322" t="s">
        <v>88</v>
      </c>
      <c r="O36" s="76">
        <v>152659</v>
      </c>
      <c r="P36" s="76">
        <v>196441</v>
      </c>
      <c r="Q36" s="76">
        <v>235848</v>
      </c>
      <c r="R36" s="76">
        <v>326410</v>
      </c>
      <c r="S36" s="76">
        <v>350319</v>
      </c>
      <c r="T36" s="76">
        <v>415108</v>
      </c>
      <c r="U36" s="422">
        <f>+'48'!U36</f>
        <v>518991</v>
      </c>
    </row>
    <row r="37" spans="1:21" x14ac:dyDescent="0.25">
      <c r="A37" s="332"/>
      <c r="B37" s="322"/>
      <c r="C37" s="322" t="s">
        <v>89</v>
      </c>
      <c r="D37" s="49">
        <v>0.16994710571888633</v>
      </c>
      <c r="E37" s="49">
        <v>0.21814341309164875</v>
      </c>
      <c r="F37" s="49">
        <v>0.25444723944132458</v>
      </c>
      <c r="G37" s="49">
        <v>0.22386915941759311</v>
      </c>
      <c r="H37" s="49">
        <v>0.15119972277956753</v>
      </c>
      <c r="I37" s="49">
        <v>0.16873959334453167</v>
      </c>
      <c r="J37" s="83">
        <v>0.19217087214363815</v>
      </c>
      <c r="K37" s="322"/>
      <c r="L37" s="82"/>
      <c r="M37" s="322"/>
      <c r="N37" s="322" t="s">
        <v>89</v>
      </c>
      <c r="O37" s="76">
        <v>5375.3048340046662</v>
      </c>
      <c r="P37" s="76">
        <v>8168.7349469427536</v>
      </c>
      <c r="Q37" s="76">
        <v>10156.400247898202</v>
      </c>
      <c r="R37" s="76">
        <v>11829.458737730891</v>
      </c>
      <c r="S37" s="76">
        <v>7747.4346942429975</v>
      </c>
      <c r="T37" s="76">
        <v>9491.9356884179033</v>
      </c>
      <c r="U37" s="422">
        <f>+'48'!U37</f>
        <v>11464.91937053006</v>
      </c>
    </row>
    <row r="38" spans="1:21" ht="13.2" customHeight="1" x14ac:dyDescent="0.25">
      <c r="A38" s="332"/>
      <c r="B38" s="322" t="s">
        <v>19</v>
      </c>
      <c r="C38" s="322" t="s">
        <v>88</v>
      </c>
      <c r="D38" s="49">
        <v>95.139897774190317</v>
      </c>
      <c r="E38" s="49">
        <v>94.552632658969472</v>
      </c>
      <c r="F38" s="49">
        <v>94.081824334209003</v>
      </c>
      <c r="G38" s="49">
        <v>92.745820080788249</v>
      </c>
      <c r="H38" s="49">
        <v>92.818801311814596</v>
      </c>
      <c r="I38" s="49">
        <v>92.179468358941193</v>
      </c>
      <c r="J38" s="83">
        <v>91.28396625039467</v>
      </c>
      <c r="K38" s="322"/>
      <c r="L38" s="82"/>
      <c r="M38" s="322" t="s">
        <v>19</v>
      </c>
      <c r="N38" s="322" t="s">
        <v>88</v>
      </c>
      <c r="O38" s="76">
        <v>3032726</v>
      </c>
      <c r="P38" s="76">
        <v>3409723</v>
      </c>
      <c r="Q38" s="76">
        <v>3749299</v>
      </c>
      <c r="R38" s="76">
        <v>4265780</v>
      </c>
      <c r="S38" s="76">
        <v>4536311</v>
      </c>
      <c r="T38" s="76">
        <v>4935486</v>
      </c>
      <c r="U38" s="422">
        <f>+'48'!U38</f>
        <v>5435449</v>
      </c>
    </row>
    <row r="39" spans="1:21" x14ac:dyDescent="0.25">
      <c r="A39" s="332"/>
      <c r="B39" s="322"/>
      <c r="C39" s="322" t="s">
        <v>89</v>
      </c>
      <c r="D39" s="49">
        <v>0.17154712357449378</v>
      </c>
      <c r="E39" s="49">
        <v>0.21814341309164881</v>
      </c>
      <c r="F39" s="49">
        <v>0.25444723944132464</v>
      </c>
      <c r="G39" s="49">
        <v>0.22380469874185116</v>
      </c>
      <c r="H39" s="49">
        <v>0.15108408120875788</v>
      </c>
      <c r="I39" s="49">
        <v>0.16817040425476359</v>
      </c>
      <c r="J39" s="83">
        <v>0.19217087214363815</v>
      </c>
      <c r="K39" s="322"/>
      <c r="L39" s="82"/>
      <c r="M39" s="322"/>
      <c r="N39" s="322" t="s">
        <v>89</v>
      </c>
      <c r="O39" s="76">
        <v>31926.624098447526</v>
      </c>
      <c r="P39" s="76">
        <v>37863.094356011337</v>
      </c>
      <c r="Q39" s="76">
        <v>100282.47279644606</v>
      </c>
      <c r="R39" s="76">
        <v>78484.546125630237</v>
      </c>
      <c r="S39" s="76">
        <v>48930.450367159661</v>
      </c>
      <c r="T39" s="76">
        <v>52631.671249903899</v>
      </c>
      <c r="U39" s="422">
        <f>+'48'!U39</f>
        <v>70687.113348221072</v>
      </c>
    </row>
    <row r="40" spans="1:21" x14ac:dyDescent="0.25">
      <c r="A40" s="332"/>
      <c r="B40" s="322" t="s">
        <v>36</v>
      </c>
      <c r="C40" s="322" t="s">
        <v>88</v>
      </c>
      <c r="D40" s="49">
        <v>7.1024130950427727E-2</v>
      </c>
      <c r="E40" s="49">
        <v>0</v>
      </c>
      <c r="F40" s="49">
        <v>0</v>
      </c>
      <c r="G40" s="49">
        <v>0.15743251719614884</v>
      </c>
      <c r="H40" s="49">
        <v>1.3217997101043608E-2</v>
      </c>
      <c r="I40" s="49">
        <v>6.761029723503767E-2</v>
      </c>
      <c r="J40" s="83">
        <v>0</v>
      </c>
      <c r="K40" s="322"/>
      <c r="L40" s="82"/>
      <c r="M40" s="322" t="s">
        <v>36</v>
      </c>
      <c r="N40" s="322" t="s">
        <v>88</v>
      </c>
      <c r="O40" s="76">
        <v>2264</v>
      </c>
      <c r="P40" s="76" t="s">
        <v>135</v>
      </c>
      <c r="Q40" s="76" t="s">
        <v>135</v>
      </c>
      <c r="R40" s="76">
        <v>7241</v>
      </c>
      <c r="S40" s="76">
        <v>646</v>
      </c>
      <c r="T40" s="76">
        <v>3620</v>
      </c>
      <c r="U40" s="422" t="str">
        <f>+'48'!U40</f>
        <v>N/A</v>
      </c>
    </row>
    <row r="41" spans="1:21" x14ac:dyDescent="0.25">
      <c r="A41" s="332"/>
      <c r="B41" s="322"/>
      <c r="C41" s="322" t="s">
        <v>89</v>
      </c>
      <c r="D41" s="49">
        <v>2.2388616972920276E-2</v>
      </c>
      <c r="E41" s="49">
        <v>0</v>
      </c>
      <c r="F41" s="49">
        <v>0</v>
      </c>
      <c r="G41" s="49">
        <v>3.057287393339336E-2</v>
      </c>
      <c r="H41" s="49">
        <v>6.9440984416110811E-3</v>
      </c>
      <c r="I41" s="49">
        <v>1.3818455704765923E-2</v>
      </c>
      <c r="J41" s="83">
        <v>0</v>
      </c>
      <c r="K41" s="322"/>
      <c r="L41" s="82"/>
      <c r="M41" s="322"/>
      <c r="N41" s="322" t="s">
        <v>89</v>
      </c>
      <c r="O41" s="76">
        <v>712.85061548686338</v>
      </c>
      <c r="P41" s="76" t="s">
        <v>135</v>
      </c>
      <c r="Q41" s="76" t="s">
        <v>135</v>
      </c>
      <c r="R41" s="76">
        <v>1414.118414718527</v>
      </c>
      <c r="S41" s="76">
        <v>339.77934016064012</v>
      </c>
      <c r="T41" s="76">
        <v>743.84024559323439</v>
      </c>
      <c r="U41" s="422" t="str">
        <f>+'48'!U41</f>
        <v>N/A</v>
      </c>
    </row>
    <row r="42" spans="1:21" x14ac:dyDescent="0.25">
      <c r="A42" s="332"/>
      <c r="B42" s="322" t="s">
        <v>6</v>
      </c>
      <c r="C42" s="322" t="s">
        <v>88</v>
      </c>
      <c r="D42" s="49">
        <v>100</v>
      </c>
      <c r="E42" s="49">
        <v>100</v>
      </c>
      <c r="F42" s="49">
        <v>100</v>
      </c>
      <c r="G42" s="49">
        <v>100</v>
      </c>
      <c r="H42" s="49">
        <v>100</v>
      </c>
      <c r="I42" s="49">
        <v>100</v>
      </c>
      <c r="J42" s="83">
        <v>100</v>
      </c>
      <c r="K42" s="322"/>
      <c r="L42" s="82"/>
      <c r="M42" s="322" t="s">
        <v>6</v>
      </c>
      <c r="N42" s="322" t="s">
        <v>88</v>
      </c>
      <c r="O42" s="76">
        <v>3187649</v>
      </c>
      <c r="P42" s="76">
        <v>3606164</v>
      </c>
      <c r="Q42" s="76">
        <v>3985147</v>
      </c>
      <c r="R42" s="76">
        <v>4599431</v>
      </c>
      <c r="S42" s="76">
        <v>4887276</v>
      </c>
      <c r="T42" s="76">
        <v>5354214</v>
      </c>
      <c r="U42" s="422">
        <f>+'48'!U42</f>
        <v>5954355</v>
      </c>
    </row>
    <row r="43" spans="1:21" x14ac:dyDescent="0.25">
      <c r="A43" s="332"/>
      <c r="B43" s="322"/>
      <c r="C43" s="322" t="s">
        <v>89</v>
      </c>
      <c r="D43" s="49">
        <v>0</v>
      </c>
      <c r="E43" s="49">
        <v>0</v>
      </c>
      <c r="F43" s="49">
        <v>0</v>
      </c>
      <c r="G43" s="49">
        <v>0</v>
      </c>
      <c r="H43" s="49">
        <v>0</v>
      </c>
      <c r="I43" s="49">
        <v>0</v>
      </c>
      <c r="J43" s="83">
        <v>0</v>
      </c>
      <c r="K43" s="322"/>
      <c r="L43" s="82"/>
      <c r="M43" s="322"/>
      <c r="N43" s="322" t="s">
        <v>89</v>
      </c>
      <c r="O43" s="76">
        <v>32075.453909109841</v>
      </c>
      <c r="P43" s="76">
        <v>39238.945856980994</v>
      </c>
      <c r="Q43" s="76">
        <v>102885.76487301788</v>
      </c>
      <c r="R43" s="76">
        <v>83782.300582669821</v>
      </c>
      <c r="S43" s="76">
        <v>50973.767528371645</v>
      </c>
      <c r="T43" s="76">
        <v>55092.058865374958</v>
      </c>
      <c r="U43" s="422">
        <f>+'48'!U43</f>
        <v>73049.06245257055</v>
      </c>
    </row>
    <row r="44" spans="1:21" x14ac:dyDescent="0.25">
      <c r="A44" s="332"/>
      <c r="B44" s="278"/>
      <c r="C44" s="278"/>
      <c r="D44" s="322"/>
      <c r="E44" s="322"/>
      <c r="F44" s="322"/>
      <c r="G44" s="322"/>
      <c r="H44" s="322"/>
      <c r="I44" s="483"/>
      <c r="J44" s="83"/>
      <c r="K44" s="322"/>
      <c r="L44" s="82"/>
      <c r="M44" s="278"/>
      <c r="N44" s="278"/>
      <c r="O44" s="590"/>
      <c r="P44" s="590"/>
      <c r="Q44" s="590"/>
      <c r="R44" s="590"/>
      <c r="S44" s="590"/>
      <c r="T44" s="590"/>
      <c r="U44" s="422"/>
    </row>
    <row r="45" spans="1:21" x14ac:dyDescent="0.25">
      <c r="A45" s="332" t="s">
        <v>6</v>
      </c>
      <c r="B45" s="322" t="s">
        <v>18</v>
      </c>
      <c r="C45" s="322" t="s">
        <v>88</v>
      </c>
      <c r="D45" s="49">
        <v>5.8665927610970181</v>
      </c>
      <c r="E45" s="49">
        <v>6.4702090923254563</v>
      </c>
      <c r="F45" s="49">
        <v>6.947486253973814</v>
      </c>
      <c r="G45" s="49">
        <v>7.832394230528565</v>
      </c>
      <c r="H45" s="49">
        <v>7.6808910277962212</v>
      </c>
      <c r="I45" s="49">
        <v>8.1919422805559314</v>
      </c>
      <c r="J45" s="83">
        <v>8.9444943896061098</v>
      </c>
      <c r="K45" s="322"/>
      <c r="L45" s="332" t="s">
        <v>6</v>
      </c>
      <c r="M45" s="322" t="s">
        <v>18</v>
      </c>
      <c r="N45" s="322" t="s">
        <v>88</v>
      </c>
      <c r="O45" s="76">
        <v>254438</v>
      </c>
      <c r="P45" s="76">
        <v>303161</v>
      </c>
      <c r="Q45" s="76">
        <v>345074</v>
      </c>
      <c r="R45" s="76">
        <v>413067</v>
      </c>
      <c r="S45" s="76">
        <v>418986</v>
      </c>
      <c r="T45" s="76">
        <v>474649</v>
      </c>
      <c r="U45" s="422">
        <f>+'48'!U45</f>
        <v>588398</v>
      </c>
    </row>
    <row r="46" spans="1:21" x14ac:dyDescent="0.25">
      <c r="A46" s="332"/>
      <c r="B46" s="322"/>
      <c r="C46" s="322" t="s">
        <v>89</v>
      </c>
      <c r="D46" s="49">
        <v>0.17047291041845489</v>
      </c>
      <c r="E46" s="49">
        <v>0.20058660376855819</v>
      </c>
      <c r="F46" s="49">
        <v>0.2649935072730894</v>
      </c>
      <c r="G46" s="49">
        <v>0.21176574325611441</v>
      </c>
      <c r="H46" s="49">
        <v>0.16090203107862616</v>
      </c>
      <c r="I46" s="49">
        <v>0.17873714949783656</v>
      </c>
      <c r="J46" s="83">
        <v>0.18394777637821103</v>
      </c>
      <c r="K46" s="322"/>
      <c r="L46" s="82"/>
      <c r="M46" s="322"/>
      <c r="N46" s="322" t="s">
        <v>89</v>
      </c>
      <c r="O46" s="76">
        <v>7451.1325786127209</v>
      </c>
      <c r="P46" s="76">
        <v>9928.1372337467874</v>
      </c>
      <c r="Q46" s="76">
        <v>12826.321587697515</v>
      </c>
      <c r="R46" s="76">
        <v>12868.249114684031</v>
      </c>
      <c r="S46" s="76">
        <v>9280.6594015209612</v>
      </c>
      <c r="T46" s="76">
        <v>11031.993095693209</v>
      </c>
      <c r="U46" s="422">
        <f>+'48'!U46</f>
        <v>12278.144957858785</v>
      </c>
    </row>
    <row r="47" spans="1:21" ht="13.2" customHeight="1" x14ac:dyDescent="0.25">
      <c r="A47" s="332"/>
      <c r="B47" s="322" t="s">
        <v>19</v>
      </c>
      <c r="C47" s="322" t="s">
        <v>88</v>
      </c>
      <c r="D47" s="49">
        <v>94.064927764530211</v>
      </c>
      <c r="E47" s="49">
        <v>93.529790907674553</v>
      </c>
      <c r="F47" s="49">
        <v>93.052513746026193</v>
      </c>
      <c r="G47" s="49">
        <v>91.987319267901796</v>
      </c>
      <c r="H47" s="49">
        <v>92.30726643903094</v>
      </c>
      <c r="I47" s="49">
        <v>91.7410412254129</v>
      </c>
      <c r="J47" s="83">
        <v>91.055505610393894</v>
      </c>
      <c r="K47" s="322"/>
      <c r="L47" s="82"/>
      <c r="M47" s="322" t="s">
        <v>19</v>
      </c>
      <c r="N47" s="322" t="s">
        <v>88</v>
      </c>
      <c r="O47" s="76">
        <v>4079658</v>
      </c>
      <c r="P47" s="76">
        <v>4382329</v>
      </c>
      <c r="Q47" s="76">
        <v>4621816</v>
      </c>
      <c r="R47" s="76">
        <v>4851253</v>
      </c>
      <c r="S47" s="76">
        <v>5035282</v>
      </c>
      <c r="T47" s="76">
        <v>5315564</v>
      </c>
      <c r="U47" s="422">
        <f>+'48'!U47</f>
        <v>5989928</v>
      </c>
    </row>
    <row r="48" spans="1:21" ht="13.2" customHeight="1" x14ac:dyDescent="0.25">
      <c r="A48" s="332"/>
      <c r="B48" s="322"/>
      <c r="C48" s="322" t="s">
        <v>89</v>
      </c>
      <c r="D48" s="49">
        <v>0.17145561441201834</v>
      </c>
      <c r="E48" s="49">
        <v>0.20058660376855819</v>
      </c>
      <c r="F48" s="49">
        <v>0.26499350727308946</v>
      </c>
      <c r="G48" s="49">
        <v>0.21064892850158326</v>
      </c>
      <c r="H48" s="49">
        <v>0.16080600909579737</v>
      </c>
      <c r="I48" s="49">
        <v>0.17805035078708167</v>
      </c>
      <c r="J48" s="83">
        <v>0.18394777637821103</v>
      </c>
      <c r="K48" s="322"/>
      <c r="L48" s="82"/>
      <c r="M48" s="322"/>
      <c r="N48" s="322" t="s">
        <v>89</v>
      </c>
      <c r="O48" s="76">
        <v>33835.790014702674</v>
      </c>
      <c r="P48" s="76">
        <v>40342.734177348757</v>
      </c>
      <c r="Q48" s="76">
        <v>120145.57618522798</v>
      </c>
      <c r="R48" s="76">
        <v>83400.725120252609</v>
      </c>
      <c r="S48" s="76">
        <v>52409.008000120295</v>
      </c>
      <c r="T48" s="76">
        <v>54654.71686321681</v>
      </c>
      <c r="U48" s="422">
        <f>+'48'!U48</f>
        <v>73004.448369480378</v>
      </c>
    </row>
    <row r="49" spans="1:21" ht="13.2" customHeight="1" x14ac:dyDescent="0.25">
      <c r="A49" s="332"/>
      <c r="B49" s="322" t="s">
        <v>36</v>
      </c>
      <c r="C49" s="322" t="s">
        <v>88</v>
      </c>
      <c r="D49" s="49">
        <v>6.8479474372767205E-2</v>
      </c>
      <c r="E49" s="49">
        <v>0</v>
      </c>
      <c r="F49" s="49">
        <v>0</v>
      </c>
      <c r="G49" s="49">
        <v>0.18028650156963785</v>
      </c>
      <c r="H49" s="49">
        <v>1.1842533172841955E-2</v>
      </c>
      <c r="I49" s="49">
        <v>6.7016494031165511E-2</v>
      </c>
      <c r="J49" s="83">
        <v>0</v>
      </c>
      <c r="K49" s="322"/>
      <c r="L49" s="82"/>
      <c r="M49" s="322" t="s">
        <v>36</v>
      </c>
      <c r="N49" s="322" t="s">
        <v>88</v>
      </c>
      <c r="O49" s="76">
        <v>2970</v>
      </c>
      <c r="P49" s="76" t="s">
        <v>135</v>
      </c>
      <c r="Q49" s="76" t="s">
        <v>135</v>
      </c>
      <c r="R49" s="76">
        <v>9508</v>
      </c>
      <c r="S49" s="76">
        <v>646</v>
      </c>
      <c r="T49" s="76">
        <v>3883</v>
      </c>
      <c r="U49" s="422" t="str">
        <f>+'48'!U49</f>
        <v>N/A</v>
      </c>
    </row>
    <row r="50" spans="1:21" ht="13.2" customHeight="1" x14ac:dyDescent="0.25">
      <c r="A50" s="332"/>
      <c r="B50" s="322"/>
      <c r="C50" s="322" t="s">
        <v>89</v>
      </c>
      <c r="D50" s="49">
        <v>1.8430970032544396E-2</v>
      </c>
      <c r="E50" s="49">
        <v>0</v>
      </c>
      <c r="F50" s="49">
        <v>0</v>
      </c>
      <c r="G50" s="49">
        <v>3.4202414560914662E-2</v>
      </c>
      <c r="H50" s="49">
        <v>6.2231677138174001E-3</v>
      </c>
      <c r="I50" s="49">
        <v>1.3224571319212874E-2</v>
      </c>
      <c r="J50" s="83">
        <v>0</v>
      </c>
      <c r="K50" s="322"/>
      <c r="L50" s="82"/>
      <c r="M50" s="322"/>
      <c r="N50" s="322" t="s">
        <v>89</v>
      </c>
      <c r="O50" s="76">
        <v>798.37710388011499</v>
      </c>
      <c r="P50" s="76" t="s">
        <v>135</v>
      </c>
      <c r="Q50" s="76" t="s">
        <v>135</v>
      </c>
      <c r="R50" s="76">
        <v>1818.5948877068568</v>
      </c>
      <c r="S50" s="76">
        <v>339.77934016064012</v>
      </c>
      <c r="T50" s="76">
        <v>771.33864869083493</v>
      </c>
      <c r="U50" s="422" t="str">
        <f>+'48'!U50</f>
        <v>N/A</v>
      </c>
    </row>
    <row r="51" spans="1:21" ht="13.2" customHeight="1" x14ac:dyDescent="0.25">
      <c r="A51" s="332"/>
      <c r="B51" s="322" t="s">
        <v>6</v>
      </c>
      <c r="C51" s="322" t="s">
        <v>88</v>
      </c>
      <c r="D51" s="49">
        <v>100</v>
      </c>
      <c r="E51" s="49">
        <v>100</v>
      </c>
      <c r="F51" s="49">
        <v>100</v>
      </c>
      <c r="G51" s="49">
        <v>100</v>
      </c>
      <c r="H51" s="49">
        <v>100</v>
      </c>
      <c r="I51" s="49">
        <v>100</v>
      </c>
      <c r="J51" s="83">
        <v>100</v>
      </c>
      <c r="K51" s="322"/>
      <c r="L51" s="82"/>
      <c r="M51" s="322" t="s">
        <v>6</v>
      </c>
      <c r="N51" s="322" t="s">
        <v>88</v>
      </c>
      <c r="O51" s="76">
        <v>4337066</v>
      </c>
      <c r="P51" s="76">
        <v>4685490</v>
      </c>
      <c r="Q51" s="76">
        <v>4966890</v>
      </c>
      <c r="R51" s="76">
        <v>5273828</v>
      </c>
      <c r="S51" s="76">
        <v>5454914</v>
      </c>
      <c r="T51" s="76">
        <v>5794096</v>
      </c>
      <c r="U51" s="422">
        <f>+'48'!U51</f>
        <v>6578241</v>
      </c>
    </row>
    <row r="52" spans="1:21" ht="13.2" customHeight="1" x14ac:dyDescent="0.25">
      <c r="A52" s="332"/>
      <c r="B52" s="322"/>
      <c r="C52" s="322" t="s">
        <v>89</v>
      </c>
      <c r="D52" s="49">
        <v>0</v>
      </c>
      <c r="E52" s="49">
        <v>0</v>
      </c>
      <c r="F52" s="49">
        <v>0</v>
      </c>
      <c r="G52" s="49">
        <v>0</v>
      </c>
      <c r="H52" s="49">
        <v>0</v>
      </c>
      <c r="I52" s="49">
        <v>0</v>
      </c>
      <c r="J52" s="83">
        <v>0</v>
      </c>
      <c r="K52" s="322"/>
      <c r="L52" s="82"/>
      <c r="M52" s="322"/>
      <c r="N52" s="322" t="s">
        <v>89</v>
      </c>
      <c r="O52" s="76">
        <v>34213.849086036731</v>
      </c>
      <c r="P52" s="76">
        <v>42472.320430088323</v>
      </c>
      <c r="Q52" s="76">
        <v>123292.29209987736</v>
      </c>
      <c r="R52" s="76">
        <v>89324.707377496437</v>
      </c>
      <c r="S52" s="76">
        <v>54885.605918875794</v>
      </c>
      <c r="T52" s="76">
        <v>57690.32752243556</v>
      </c>
      <c r="U52" s="422">
        <f>+'48'!U52</f>
        <v>75767.706649107306</v>
      </c>
    </row>
    <row r="53" spans="1:21" ht="13.2" customHeight="1" x14ac:dyDescent="0.25">
      <c r="A53" s="333"/>
      <c r="B53" s="11"/>
      <c r="C53" s="11"/>
      <c r="D53" s="255"/>
      <c r="E53" s="255"/>
      <c r="F53" s="255"/>
      <c r="G53" s="255"/>
      <c r="H53" s="11"/>
      <c r="I53" s="11"/>
      <c r="J53" s="303"/>
      <c r="K53" s="322"/>
      <c r="L53" s="106"/>
      <c r="M53" s="11"/>
      <c r="N53" s="11"/>
      <c r="O53" s="262"/>
      <c r="P53" s="262"/>
      <c r="Q53" s="262"/>
      <c r="R53" s="262"/>
      <c r="S53" s="262"/>
      <c r="T53" s="262"/>
      <c r="U53" s="107"/>
    </row>
    <row r="54" spans="1:21" ht="13.2" customHeight="1" x14ac:dyDescent="0.25">
      <c r="A54" s="650" t="s">
        <v>115</v>
      </c>
      <c r="B54" s="650"/>
      <c r="C54" s="650"/>
      <c r="D54" s="650"/>
      <c r="E54" s="650"/>
      <c r="F54" s="650"/>
      <c r="G54" s="650"/>
      <c r="H54" s="650"/>
      <c r="I54" s="650"/>
      <c r="J54" s="650"/>
      <c r="K54" s="322"/>
      <c r="L54" s="650" t="s">
        <v>115</v>
      </c>
      <c r="M54" s="650"/>
      <c r="N54" s="650"/>
      <c r="O54" s="650"/>
      <c r="P54" s="650"/>
      <c r="Q54" s="650"/>
      <c r="R54" s="650"/>
      <c r="S54" s="650"/>
      <c r="T54" s="650"/>
      <c r="U54" s="650"/>
    </row>
    <row r="55" spans="1:21" ht="13.2" customHeight="1" x14ac:dyDescent="0.25">
      <c r="A55" s="651" t="s">
        <v>45</v>
      </c>
      <c r="B55" s="651"/>
      <c r="C55" s="651"/>
      <c r="D55" s="651"/>
      <c r="E55" s="651"/>
      <c r="F55" s="651"/>
      <c r="G55" s="651"/>
      <c r="H55" s="651"/>
      <c r="I55" s="651"/>
      <c r="J55" s="651"/>
      <c r="K55" s="322"/>
      <c r="L55" s="651" t="s">
        <v>45</v>
      </c>
      <c r="M55" s="651"/>
      <c r="N55" s="651"/>
      <c r="O55" s="651"/>
      <c r="P55" s="651"/>
      <c r="Q55" s="651"/>
      <c r="R55" s="651"/>
      <c r="S55" s="651"/>
      <c r="T55" s="651"/>
      <c r="U55" s="651"/>
    </row>
    <row r="56" spans="1:21" ht="13.2" customHeight="1" x14ac:dyDescent="0.25">
      <c r="A56" s="651" t="s">
        <v>136</v>
      </c>
      <c r="B56" s="651"/>
      <c r="C56" s="651"/>
      <c r="D56" s="651"/>
      <c r="E56" s="651"/>
      <c r="F56" s="651"/>
      <c r="G56" s="651"/>
      <c r="H56" s="651"/>
      <c r="I56" s="651"/>
      <c r="J56" s="651"/>
      <c r="K56" s="322"/>
      <c r="L56" s="651" t="s">
        <v>136</v>
      </c>
      <c r="M56" s="651"/>
      <c r="N56" s="651"/>
      <c r="O56" s="651"/>
      <c r="P56" s="651"/>
      <c r="Q56" s="651"/>
      <c r="R56" s="651"/>
      <c r="S56" s="651"/>
      <c r="T56" s="651"/>
      <c r="U56" s="651"/>
    </row>
    <row r="57" spans="1:21" ht="13.2" customHeight="1" x14ac:dyDescent="0.25">
      <c r="A57" s="651" t="s">
        <v>47</v>
      </c>
      <c r="B57" s="651"/>
      <c r="C57" s="651"/>
      <c r="D57" s="651"/>
      <c r="E57" s="651"/>
      <c r="F57" s="651"/>
      <c r="G57" s="651"/>
      <c r="H57" s="651"/>
      <c r="I57" s="651"/>
      <c r="J57" s="651"/>
      <c r="K57" s="322"/>
      <c r="L57" s="651" t="s">
        <v>47</v>
      </c>
      <c r="M57" s="651"/>
      <c r="N57" s="651"/>
      <c r="O57" s="651"/>
      <c r="P57" s="651"/>
      <c r="Q57" s="651"/>
      <c r="R57" s="651"/>
      <c r="S57" s="651"/>
      <c r="T57" s="651"/>
      <c r="U57" s="651"/>
    </row>
    <row r="58" spans="1:21" ht="28.5" customHeight="1" x14ac:dyDescent="0.25">
      <c r="A58" s="651" t="s">
        <v>48</v>
      </c>
      <c r="B58" s="651"/>
      <c r="C58" s="651"/>
      <c r="D58" s="651"/>
      <c r="E58" s="651"/>
      <c r="F58" s="651"/>
      <c r="G58" s="651"/>
      <c r="H58" s="651"/>
      <c r="I58" s="651"/>
      <c r="J58" s="651"/>
      <c r="K58" s="322"/>
      <c r="L58" s="651" t="s">
        <v>48</v>
      </c>
      <c r="M58" s="651"/>
      <c r="N58" s="651"/>
      <c r="O58" s="651"/>
      <c r="P58" s="651"/>
      <c r="Q58" s="651"/>
      <c r="R58" s="651"/>
      <c r="S58" s="651"/>
      <c r="T58" s="651"/>
      <c r="U58" s="651"/>
    </row>
    <row r="59" spans="1:21" ht="13.2" customHeight="1" x14ac:dyDescent="0.25">
      <c r="A59" s="651" t="s">
        <v>49</v>
      </c>
      <c r="B59" s="651"/>
      <c r="C59" s="651"/>
      <c r="D59" s="651"/>
      <c r="E59" s="651"/>
      <c r="F59" s="651"/>
      <c r="G59" s="651"/>
      <c r="H59" s="651"/>
      <c r="I59" s="651"/>
      <c r="J59" s="651"/>
      <c r="K59" s="322"/>
      <c r="L59" s="651" t="s">
        <v>49</v>
      </c>
      <c r="M59" s="651"/>
      <c r="N59" s="651"/>
      <c r="O59" s="651"/>
      <c r="P59" s="651"/>
      <c r="Q59" s="651"/>
      <c r="R59" s="651"/>
      <c r="S59" s="651"/>
      <c r="T59" s="651"/>
      <c r="U59" s="651"/>
    </row>
    <row r="60" spans="1:21" ht="57" customHeight="1" x14ac:dyDescent="0.25">
      <c r="A60" s="637" t="s">
        <v>435</v>
      </c>
      <c r="B60" s="637"/>
      <c r="C60" s="637"/>
      <c r="D60" s="637"/>
      <c r="E60" s="637"/>
      <c r="F60" s="637"/>
      <c r="G60" s="637"/>
      <c r="H60" s="637"/>
      <c r="I60" s="637"/>
      <c r="J60" s="637"/>
      <c r="K60" s="322"/>
      <c r="L60" s="637" t="s">
        <v>435</v>
      </c>
      <c r="M60" s="637"/>
      <c r="N60" s="637"/>
      <c r="O60" s="637"/>
      <c r="P60" s="637"/>
      <c r="Q60" s="637"/>
      <c r="R60" s="637"/>
      <c r="S60" s="637"/>
      <c r="T60" s="637"/>
      <c r="U60" s="637"/>
    </row>
    <row r="61" spans="1:21" ht="65.25" customHeight="1" x14ac:dyDescent="0.25">
      <c r="A61" s="647" t="s">
        <v>440</v>
      </c>
      <c r="B61" s="647"/>
      <c r="C61" s="647"/>
      <c r="D61" s="647"/>
      <c r="E61" s="647"/>
      <c r="F61" s="647"/>
      <c r="G61" s="647"/>
      <c r="H61" s="647"/>
      <c r="I61" s="647"/>
      <c r="J61" s="647"/>
      <c r="K61" s="322"/>
      <c r="L61" s="647" t="s">
        <v>440</v>
      </c>
      <c r="M61" s="647"/>
      <c r="N61" s="647"/>
      <c r="O61" s="647"/>
      <c r="P61" s="647"/>
      <c r="Q61" s="647"/>
      <c r="R61" s="647"/>
      <c r="S61" s="647"/>
      <c r="T61" s="647"/>
      <c r="U61" s="647"/>
    </row>
    <row r="62" spans="1:21" ht="13.2" customHeight="1" x14ac:dyDescent="0.25">
      <c r="A62" s="637" t="s">
        <v>441</v>
      </c>
      <c r="B62" s="637"/>
      <c r="C62" s="637"/>
      <c r="D62" s="637"/>
      <c r="E62" s="637"/>
      <c r="F62" s="637"/>
      <c r="G62" s="637"/>
      <c r="H62" s="637"/>
      <c r="I62" s="637"/>
      <c r="J62" s="637"/>
      <c r="K62" s="322"/>
      <c r="L62" s="637" t="s">
        <v>441</v>
      </c>
      <c r="M62" s="637"/>
      <c r="N62" s="637"/>
      <c r="O62" s="637"/>
      <c r="P62" s="637"/>
      <c r="Q62" s="637"/>
      <c r="R62" s="637"/>
      <c r="S62" s="637"/>
      <c r="T62" s="637"/>
      <c r="U62" s="637"/>
    </row>
  </sheetData>
  <mergeCells count="24">
    <mergeCell ref="A61:J61"/>
    <mergeCell ref="A62:J62"/>
    <mergeCell ref="L61:U61"/>
    <mergeCell ref="L62:U62"/>
    <mergeCell ref="A3:J3"/>
    <mergeCell ref="A4:J4"/>
    <mergeCell ref="A5:J5"/>
    <mergeCell ref="L3:U3"/>
    <mergeCell ref="L4:U4"/>
    <mergeCell ref="L5:U5"/>
    <mergeCell ref="A54:J54"/>
    <mergeCell ref="L54:U54"/>
    <mergeCell ref="L60:U60"/>
    <mergeCell ref="L55:U55"/>
    <mergeCell ref="L56:U56"/>
    <mergeCell ref="L57:U57"/>
    <mergeCell ref="A60:J60"/>
    <mergeCell ref="L58:U58"/>
    <mergeCell ref="L59:U59"/>
    <mergeCell ref="A55:J55"/>
    <mergeCell ref="A56:J56"/>
    <mergeCell ref="A58:J58"/>
    <mergeCell ref="A59:J59"/>
    <mergeCell ref="A57:J57"/>
  </mergeCells>
  <phoneticPr fontId="2" type="noConversion"/>
  <conditionalFormatting sqref="M63:M64">
    <cfRule type="cellIs" dxfId="24" priority="3" operator="greaterThan">
      <formula>1.96</formula>
    </cfRule>
  </conditionalFormatting>
  <conditionalFormatting sqref="C61">
    <cfRule type="cellIs" dxfId="23" priority="2" operator="greaterThan">
      <formula>1.96</formula>
    </cfRule>
  </conditionalFormatting>
  <conditionalFormatting sqref="N61">
    <cfRule type="cellIs" dxfId="22" priority="1" operator="greaterThan">
      <formula>1.96</formula>
    </cfRule>
  </conditionalFormatting>
  <hyperlinks>
    <hyperlink ref="A1" location="Indice!A1" display="Indice" xr:uid="{44EDBAFC-818A-4874-9D2E-DD068AE1BA73}"/>
  </hyperlinks>
  <pageMargins left="0.75" right="0.75" top="1" bottom="1" header="0" footer="0"/>
  <pageSetup orientation="portrait"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57"/>
  <dimension ref="A1:U80"/>
  <sheetViews>
    <sheetView workbookViewId="0">
      <selection activeCell="L56" sqref="L56:AA56"/>
    </sheetView>
  </sheetViews>
  <sheetFormatPr baseColWidth="10" defaultColWidth="11.5546875" defaultRowHeight="13.8" x14ac:dyDescent="0.3"/>
  <cols>
    <col min="1" max="1" width="17.88671875" style="9" customWidth="1"/>
    <col min="2" max="2" width="19.4414062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20.332031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row>
    <row r="3" spans="1:21" x14ac:dyDescent="0.3">
      <c r="A3" s="649" t="s">
        <v>484</v>
      </c>
      <c r="B3" s="649"/>
      <c r="C3" s="649"/>
      <c r="D3" s="649"/>
      <c r="E3" s="649"/>
      <c r="F3" s="649"/>
      <c r="G3" s="649"/>
      <c r="H3" s="649"/>
      <c r="I3" s="649"/>
      <c r="J3" s="649"/>
      <c r="K3" s="167"/>
      <c r="L3" s="649" t="s">
        <v>485</v>
      </c>
      <c r="M3" s="649"/>
      <c r="N3" s="649"/>
      <c r="O3" s="649"/>
      <c r="P3" s="649"/>
      <c r="Q3" s="649"/>
      <c r="R3" s="649"/>
      <c r="S3" s="649"/>
      <c r="T3" s="649"/>
      <c r="U3" s="649"/>
    </row>
    <row r="4" spans="1:2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x14ac:dyDescent="0.3">
      <c r="A5" s="642" t="s">
        <v>158</v>
      </c>
      <c r="B5" s="642"/>
      <c r="C5" s="642"/>
      <c r="D5" s="642"/>
      <c r="E5" s="642"/>
      <c r="F5" s="642"/>
      <c r="G5" s="642"/>
      <c r="H5" s="642"/>
      <c r="I5" s="642"/>
      <c r="J5" s="642"/>
      <c r="K5" s="168"/>
      <c r="L5" s="642" t="s">
        <v>2</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c r="S6" s="172"/>
      <c r="T6" s="487"/>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22"/>
      <c r="T8" s="22"/>
      <c r="U8" s="3"/>
    </row>
    <row r="9" spans="1:21" x14ac:dyDescent="0.3">
      <c r="A9" s="332" t="s">
        <v>41</v>
      </c>
      <c r="B9" s="110" t="s">
        <v>58</v>
      </c>
      <c r="C9" s="22" t="s">
        <v>88</v>
      </c>
      <c r="D9" s="49">
        <v>98.706028348892175</v>
      </c>
      <c r="E9" s="49">
        <v>98.145031368321483</v>
      </c>
      <c r="F9" s="49">
        <v>96.752135329543975</v>
      </c>
      <c r="G9" s="49">
        <v>95.928588972419007</v>
      </c>
      <c r="H9" s="49">
        <v>95.939144689540129</v>
      </c>
      <c r="I9" s="49">
        <v>88.853928373451168</v>
      </c>
      <c r="J9" s="83">
        <v>84.308098982802377</v>
      </c>
      <c r="K9" s="12"/>
      <c r="L9" s="332" t="s">
        <v>41</v>
      </c>
      <c r="M9" s="110" t="s">
        <v>58</v>
      </c>
      <c r="N9" s="22" t="s">
        <v>88</v>
      </c>
      <c r="O9" s="382">
        <v>474852</v>
      </c>
      <c r="P9" s="382">
        <v>408777</v>
      </c>
      <c r="Q9" s="382">
        <v>348775</v>
      </c>
      <c r="R9" s="382">
        <v>199189</v>
      </c>
      <c r="S9" s="382">
        <v>166795</v>
      </c>
      <c r="T9" s="382">
        <v>113805</v>
      </c>
      <c r="U9" s="383">
        <f>+'49'!U9</f>
        <v>216241</v>
      </c>
    </row>
    <row r="10" spans="1:21" x14ac:dyDescent="0.3">
      <c r="A10" s="332"/>
      <c r="B10" s="110"/>
      <c r="C10" s="22" t="s">
        <v>89</v>
      </c>
      <c r="D10" s="49">
        <v>0.21707004149405124</v>
      </c>
      <c r="E10" s="49">
        <v>0.31733207715870526</v>
      </c>
      <c r="F10" s="49">
        <v>0.56438829600598839</v>
      </c>
      <c r="G10" s="49">
        <v>0.58312412840000938</v>
      </c>
      <c r="H10" s="49">
        <v>0.65335471277691792</v>
      </c>
      <c r="I10" s="49">
        <v>1.5058394335336935</v>
      </c>
      <c r="J10" s="83">
        <v>1.0679881720362001</v>
      </c>
      <c r="K10" s="12"/>
      <c r="L10" s="332"/>
      <c r="M10" s="110"/>
      <c r="N10" s="22" t="s">
        <v>89</v>
      </c>
      <c r="O10" s="382">
        <v>9774.8744126024048</v>
      </c>
      <c r="P10" s="382">
        <v>9690.5664517191035</v>
      </c>
      <c r="Q10" s="382">
        <v>12942.24167733142</v>
      </c>
      <c r="R10" s="382">
        <v>5956.6353271171793</v>
      </c>
      <c r="S10" s="382">
        <v>5703.9929546748699</v>
      </c>
      <c r="T10" s="382">
        <v>4444.8389302565884</v>
      </c>
      <c r="U10" s="383">
        <f>+'49'!U10</f>
        <v>5935.1507102002952</v>
      </c>
    </row>
    <row r="11" spans="1:21" x14ac:dyDescent="0.3">
      <c r="A11" s="332"/>
      <c r="B11" s="110" t="s">
        <v>59</v>
      </c>
      <c r="C11" s="22" t="s">
        <v>88</v>
      </c>
      <c r="D11" s="49">
        <v>0.48100408042787329</v>
      </c>
      <c r="E11" s="49">
        <v>1.1411682508889491</v>
      </c>
      <c r="F11" s="49">
        <v>2.0871996737710239</v>
      </c>
      <c r="G11" s="49">
        <v>2.0255920016566895</v>
      </c>
      <c r="H11" s="49">
        <v>3.3579707227287106</v>
      </c>
      <c r="I11" s="49">
        <v>10.669029754608411</v>
      </c>
      <c r="J11" s="83">
        <v>12.894899976217303</v>
      </c>
      <c r="K11" s="12"/>
      <c r="L11" s="332"/>
      <c r="M11" s="110" t="s">
        <v>59</v>
      </c>
      <c r="N11" s="22" t="s">
        <v>88</v>
      </c>
      <c r="O11" s="382">
        <v>2314</v>
      </c>
      <c r="P11" s="382">
        <v>4753</v>
      </c>
      <c r="Q11" s="382">
        <v>7524</v>
      </c>
      <c r="R11" s="382">
        <v>4206</v>
      </c>
      <c r="S11" s="382">
        <v>5838</v>
      </c>
      <c r="T11" s="382">
        <v>13665</v>
      </c>
      <c r="U11" s="383">
        <f>+'49'!U11</f>
        <v>33074</v>
      </c>
    </row>
    <row r="12" spans="1:21" x14ac:dyDescent="0.3">
      <c r="A12" s="332"/>
      <c r="B12" s="110"/>
      <c r="C12" s="22" t="s">
        <v>89</v>
      </c>
      <c r="D12" s="49">
        <v>9.9333986077191835E-2</v>
      </c>
      <c r="E12" s="49">
        <v>0.28348771966006936</v>
      </c>
      <c r="F12" s="49">
        <v>0.50176463365402246</v>
      </c>
      <c r="G12" s="49">
        <v>0.42612308235956103</v>
      </c>
      <c r="H12" s="49">
        <v>0.63362042261483675</v>
      </c>
      <c r="I12" s="49">
        <v>1.5074908147703419</v>
      </c>
      <c r="J12" s="83">
        <v>0.90935527923599391</v>
      </c>
      <c r="K12" s="12"/>
      <c r="L12" s="332"/>
      <c r="M12" s="110"/>
      <c r="N12" s="22" t="s">
        <v>89</v>
      </c>
      <c r="O12" s="382">
        <v>480.1083872336157</v>
      </c>
      <c r="P12" s="382">
        <v>1188.7042112125228</v>
      </c>
      <c r="Q12" s="382">
        <v>1821.507427861621</v>
      </c>
      <c r="R12" s="382">
        <v>893.41356653332775</v>
      </c>
      <c r="S12" s="382">
        <v>1117.5580465679836</v>
      </c>
      <c r="T12" s="382">
        <v>2187.4054649594436</v>
      </c>
      <c r="U12" s="383">
        <f>+'49'!U12</f>
        <v>2513.5672678494493</v>
      </c>
    </row>
    <row r="13" spans="1:21" x14ac:dyDescent="0.3">
      <c r="A13" s="332"/>
      <c r="B13" s="322" t="s">
        <v>36</v>
      </c>
      <c r="C13" s="22" t="s">
        <v>88</v>
      </c>
      <c r="D13" s="49">
        <v>0.81296757067995351</v>
      </c>
      <c r="E13" s="49">
        <v>0.71380038078957408</v>
      </c>
      <c r="F13" s="49">
        <v>1.1606649966850033</v>
      </c>
      <c r="G13" s="49">
        <v>2.0458190259243025</v>
      </c>
      <c r="H13" s="49">
        <v>0.70288458773115525</v>
      </c>
      <c r="I13" s="49">
        <v>0.4770418719404127</v>
      </c>
      <c r="J13" s="83">
        <v>2.797001040980315</v>
      </c>
      <c r="K13" s="12"/>
      <c r="L13" s="332"/>
      <c r="M13" s="322" t="s">
        <v>36</v>
      </c>
      <c r="N13" s="22" t="s">
        <v>88</v>
      </c>
      <c r="O13" s="382">
        <v>3911</v>
      </c>
      <c r="P13" s="382">
        <v>2973</v>
      </c>
      <c r="Q13" s="382">
        <v>4184</v>
      </c>
      <c r="R13" s="382">
        <v>4248</v>
      </c>
      <c r="S13" s="382">
        <v>1222</v>
      </c>
      <c r="T13" s="382">
        <v>611</v>
      </c>
      <c r="U13" s="383">
        <f>+'49'!U13</f>
        <v>7174</v>
      </c>
    </row>
    <row r="14" spans="1:21" x14ac:dyDescent="0.3">
      <c r="A14" s="332"/>
      <c r="B14" s="322"/>
      <c r="C14" s="22" t="s">
        <v>89</v>
      </c>
      <c r="D14" s="49">
        <v>0.19298134214221366</v>
      </c>
      <c r="E14" s="49">
        <v>0.14618664984257398</v>
      </c>
      <c r="F14" s="49">
        <v>0.22455178673579901</v>
      </c>
      <c r="G14" s="49">
        <v>0.39919845591356384</v>
      </c>
      <c r="H14" s="49">
        <v>0.16996789270211718</v>
      </c>
      <c r="I14" s="49">
        <v>0.13692451266531186</v>
      </c>
      <c r="J14" s="83">
        <v>0.68203489002714479</v>
      </c>
      <c r="K14" s="12"/>
      <c r="L14" s="332"/>
      <c r="M14" s="322"/>
      <c r="N14" s="22" t="s">
        <v>89</v>
      </c>
      <c r="O14" s="382">
        <v>934.70801399612026</v>
      </c>
      <c r="P14" s="382">
        <v>609.89452640053537</v>
      </c>
      <c r="Q14" s="382">
        <v>811.95474696014378</v>
      </c>
      <c r="R14" s="382">
        <v>847.77135736835112</v>
      </c>
      <c r="S14" s="382">
        <v>294.85151687594993</v>
      </c>
      <c r="T14" s="382">
        <v>174.13500509662038</v>
      </c>
      <c r="U14" s="383">
        <f>+'49'!U14</f>
        <v>1784.8214643880412</v>
      </c>
    </row>
    <row r="15" spans="1:21" x14ac:dyDescent="0.3">
      <c r="A15" s="332"/>
      <c r="B15" s="322" t="s">
        <v>6</v>
      </c>
      <c r="C15" s="22" t="s">
        <v>88</v>
      </c>
      <c r="D15" s="49">
        <v>100</v>
      </c>
      <c r="E15" s="49">
        <v>100</v>
      </c>
      <c r="F15" s="49">
        <v>100</v>
      </c>
      <c r="G15" s="49">
        <v>100</v>
      </c>
      <c r="H15" s="49">
        <v>100</v>
      </c>
      <c r="I15" s="49">
        <v>100</v>
      </c>
      <c r="J15" s="83">
        <v>100</v>
      </c>
      <c r="K15" s="12"/>
      <c r="L15" s="332"/>
      <c r="M15" s="322" t="s">
        <v>6</v>
      </c>
      <c r="N15" s="22" t="s">
        <v>88</v>
      </c>
      <c r="O15" s="382">
        <v>481077</v>
      </c>
      <c r="P15" s="382">
        <v>416503</v>
      </c>
      <c r="Q15" s="382">
        <v>360483</v>
      </c>
      <c r="R15" s="382">
        <v>207643</v>
      </c>
      <c r="S15" s="382">
        <v>173855</v>
      </c>
      <c r="T15" s="382">
        <v>128081</v>
      </c>
      <c r="U15" s="383">
        <f>+'49'!U15</f>
        <v>256489</v>
      </c>
    </row>
    <row r="16" spans="1:21" x14ac:dyDescent="0.3">
      <c r="A16" s="332"/>
      <c r="B16" s="322"/>
      <c r="C16" s="22" t="s">
        <v>89</v>
      </c>
      <c r="D16" s="49">
        <v>0</v>
      </c>
      <c r="E16" s="49">
        <v>0</v>
      </c>
      <c r="F16" s="49">
        <v>0</v>
      </c>
      <c r="G16" s="49">
        <v>0</v>
      </c>
      <c r="H16" s="49">
        <v>0</v>
      </c>
      <c r="I16" s="49">
        <v>0</v>
      </c>
      <c r="J16" s="83">
        <v>0</v>
      </c>
      <c r="K16" s="12"/>
      <c r="L16" s="332"/>
      <c r="M16" s="322"/>
      <c r="N16" s="22" t="s">
        <v>89</v>
      </c>
      <c r="O16" s="382">
        <v>9878.7312522964639</v>
      </c>
      <c r="P16" s="382">
        <v>9784.2410410498687</v>
      </c>
      <c r="Q16" s="382">
        <v>13092.270757833739</v>
      </c>
      <c r="R16" s="382">
        <v>6144.9156778901024</v>
      </c>
      <c r="S16" s="382">
        <v>5793.9123036095798</v>
      </c>
      <c r="T16" s="382">
        <v>5278.4621315016157</v>
      </c>
      <c r="U16" s="383">
        <f>+'49'!U16</f>
        <v>6646.3116329297127</v>
      </c>
    </row>
    <row r="17" spans="1:21" ht="13.95" customHeight="1" x14ac:dyDescent="0.3">
      <c r="A17" s="332"/>
      <c r="B17" s="278"/>
      <c r="C17" s="278"/>
      <c r="D17" s="12"/>
      <c r="E17" s="12"/>
      <c r="F17" s="12"/>
      <c r="G17" s="12"/>
      <c r="H17" s="12"/>
      <c r="I17" s="12"/>
      <c r="J17" s="83"/>
      <c r="K17" s="12"/>
      <c r="L17" s="332"/>
      <c r="M17" s="278"/>
      <c r="N17" s="278"/>
      <c r="O17" s="12"/>
      <c r="P17" s="12"/>
      <c r="Q17" s="12"/>
      <c r="R17" s="12"/>
      <c r="S17" s="12"/>
      <c r="T17" s="12"/>
      <c r="U17" s="383"/>
    </row>
    <row r="18" spans="1:21" x14ac:dyDescent="0.3">
      <c r="A18" s="332" t="s">
        <v>42</v>
      </c>
      <c r="B18" s="110" t="s">
        <v>58</v>
      </c>
      <c r="C18" s="22" t="s">
        <v>88</v>
      </c>
      <c r="D18" s="49">
        <v>98.741508812879673</v>
      </c>
      <c r="E18" s="49">
        <v>97.665892704387147</v>
      </c>
      <c r="F18" s="49">
        <v>97.292116022277312</v>
      </c>
      <c r="G18" s="49">
        <v>96.655625875728973</v>
      </c>
      <c r="H18" s="49">
        <v>96.999108646132512</v>
      </c>
      <c r="I18" s="49">
        <v>93.636325733400469</v>
      </c>
      <c r="J18" s="83">
        <v>87.199949917936181</v>
      </c>
      <c r="K18" s="12"/>
      <c r="L18" s="332" t="s">
        <v>42</v>
      </c>
      <c r="M18" s="110" t="s">
        <v>58</v>
      </c>
      <c r="N18" s="22" t="s">
        <v>88</v>
      </c>
      <c r="O18" s="382">
        <v>659929</v>
      </c>
      <c r="P18" s="382">
        <v>647352</v>
      </c>
      <c r="Q18" s="382">
        <v>604437</v>
      </c>
      <c r="R18" s="382">
        <v>451144</v>
      </c>
      <c r="S18" s="382">
        <v>381966</v>
      </c>
      <c r="T18" s="382">
        <v>291959</v>
      </c>
      <c r="U18" s="383">
        <f>+'49'!U18</f>
        <v>320370</v>
      </c>
    </row>
    <row r="19" spans="1:21" x14ac:dyDescent="0.3">
      <c r="A19" s="332"/>
      <c r="B19" s="110"/>
      <c r="C19" s="22" t="s">
        <v>89</v>
      </c>
      <c r="D19" s="49">
        <v>0.17580525866024049</v>
      </c>
      <c r="E19" s="49">
        <v>0.35792395443536362</v>
      </c>
      <c r="F19" s="49">
        <v>0.44307917792210905</v>
      </c>
      <c r="G19" s="49">
        <v>0.32789846950445473</v>
      </c>
      <c r="H19" s="49">
        <v>0.34164921933289299</v>
      </c>
      <c r="I19" s="49">
        <v>0.61453960706732313</v>
      </c>
      <c r="J19" s="83">
        <v>0.77259249682311404</v>
      </c>
      <c r="K19" s="12"/>
      <c r="L19" s="332"/>
      <c r="M19" s="110"/>
      <c r="N19" s="22" t="s">
        <v>89</v>
      </c>
      <c r="O19" s="382">
        <v>12685.676754315838</v>
      </c>
      <c r="P19" s="382">
        <v>12561.580662159427</v>
      </c>
      <c r="Q19" s="382">
        <v>19588.753541058086</v>
      </c>
      <c r="R19" s="382">
        <v>11698.325416381813</v>
      </c>
      <c r="S19" s="382">
        <v>8535.8579064630994</v>
      </c>
      <c r="T19" s="382">
        <v>7175.9259827680289</v>
      </c>
      <c r="U19" s="383">
        <f>+'49'!U19</f>
        <v>7859.7874639454794</v>
      </c>
    </row>
    <row r="20" spans="1:21" x14ac:dyDescent="0.3">
      <c r="A20" s="332"/>
      <c r="B20" s="110" t="s">
        <v>59</v>
      </c>
      <c r="C20" s="22" t="s">
        <v>88</v>
      </c>
      <c r="D20" s="49">
        <v>0.86677439626537378</v>
      </c>
      <c r="E20" s="49">
        <v>1.1745217048895407</v>
      </c>
      <c r="F20" s="49">
        <v>1.4011846891800535</v>
      </c>
      <c r="G20" s="49">
        <v>1.7544573801188634</v>
      </c>
      <c r="H20" s="49">
        <v>2.2029899716341235</v>
      </c>
      <c r="I20" s="49">
        <v>5.1269880468632234</v>
      </c>
      <c r="J20" s="83">
        <v>9.8179898039450517</v>
      </c>
      <c r="K20" s="12"/>
      <c r="L20" s="332"/>
      <c r="M20" s="110" t="s">
        <v>59</v>
      </c>
      <c r="N20" s="22" t="s">
        <v>88</v>
      </c>
      <c r="O20" s="382">
        <v>5793</v>
      </c>
      <c r="P20" s="382">
        <v>7785</v>
      </c>
      <c r="Q20" s="382">
        <v>8705</v>
      </c>
      <c r="R20" s="382">
        <v>8189</v>
      </c>
      <c r="S20" s="382">
        <v>8675</v>
      </c>
      <c r="T20" s="382">
        <v>15986</v>
      </c>
      <c r="U20" s="383">
        <f>+'49'!U20</f>
        <v>36071</v>
      </c>
    </row>
    <row r="21" spans="1:21" x14ac:dyDescent="0.3">
      <c r="A21" s="332"/>
      <c r="B21" s="110"/>
      <c r="C21" s="22" t="s">
        <v>89</v>
      </c>
      <c r="D21" s="49">
        <v>0.15390658073761884</v>
      </c>
      <c r="E21" s="49">
        <v>0.32402327353749927</v>
      </c>
      <c r="F21" s="49">
        <v>0.35095134168114905</v>
      </c>
      <c r="G21" s="49">
        <v>0.24981140901869484</v>
      </c>
      <c r="H21" s="49">
        <v>0.31479335983194567</v>
      </c>
      <c r="I21" s="49">
        <v>0.56955095773232522</v>
      </c>
      <c r="J21" s="83">
        <v>0.70549477228440227</v>
      </c>
      <c r="K21" s="12"/>
      <c r="L21" s="332"/>
      <c r="M21" s="110"/>
      <c r="N21" s="22" t="s">
        <v>89</v>
      </c>
      <c r="O21" s="382">
        <v>1032.6980389651853</v>
      </c>
      <c r="P21" s="382">
        <v>2165.3115791583186</v>
      </c>
      <c r="Q21" s="382">
        <v>2213.7221348605403</v>
      </c>
      <c r="R21" s="382">
        <v>1179.3873000819481</v>
      </c>
      <c r="S21" s="382">
        <v>1265.8430834178907</v>
      </c>
      <c r="T21" s="382">
        <v>1816.238155439175</v>
      </c>
      <c r="U21" s="383">
        <f>+'49'!U21</f>
        <v>2762.0248893090047</v>
      </c>
    </row>
    <row r="22" spans="1:21" x14ac:dyDescent="0.3">
      <c r="A22" s="332"/>
      <c r="B22" s="322" t="s">
        <v>36</v>
      </c>
      <c r="C22" s="22" t="s">
        <v>88</v>
      </c>
      <c r="D22" s="49">
        <v>0.39171679085495403</v>
      </c>
      <c r="E22" s="49">
        <v>1.1595855907233155</v>
      </c>
      <c r="F22" s="49">
        <v>1.3066992885426392</v>
      </c>
      <c r="G22" s="49">
        <v>1.5899167441521658</v>
      </c>
      <c r="H22" s="49">
        <v>0.79790138223336193</v>
      </c>
      <c r="I22" s="49">
        <v>1.236686219736306</v>
      </c>
      <c r="J22" s="83">
        <v>2.9820602781187651</v>
      </c>
      <c r="K22" s="12"/>
      <c r="L22" s="332"/>
      <c r="M22" s="322" t="s">
        <v>36</v>
      </c>
      <c r="N22" s="22" t="s">
        <v>88</v>
      </c>
      <c r="O22" s="382">
        <v>2618</v>
      </c>
      <c r="P22" s="382">
        <v>7686</v>
      </c>
      <c r="Q22" s="382">
        <v>8118</v>
      </c>
      <c r="R22" s="382">
        <v>7421</v>
      </c>
      <c r="S22" s="382">
        <v>3142</v>
      </c>
      <c r="T22" s="382">
        <v>3856</v>
      </c>
      <c r="U22" s="383">
        <f>+'49'!U22</f>
        <v>10956</v>
      </c>
    </row>
    <row r="23" spans="1:21" x14ac:dyDescent="0.3">
      <c r="A23" s="332"/>
      <c r="B23" s="322"/>
      <c r="C23" s="22" t="s">
        <v>89</v>
      </c>
      <c r="D23" s="49">
        <v>8.6862636269929239E-2</v>
      </c>
      <c r="E23" s="49">
        <v>0.16607803236302857</v>
      </c>
      <c r="F23" s="49">
        <v>0.28453393155929041</v>
      </c>
      <c r="G23" s="49">
        <v>0.23056779459683205</v>
      </c>
      <c r="H23" s="49">
        <v>0.15477526526442384</v>
      </c>
      <c r="I23" s="49">
        <v>0.27150435425199293</v>
      </c>
      <c r="J23" s="83">
        <v>0.39959118034225893</v>
      </c>
      <c r="K23" s="12"/>
      <c r="L23" s="332"/>
      <c r="M23" s="322"/>
      <c r="N23" s="22" t="s">
        <v>89</v>
      </c>
      <c r="O23" s="382">
        <v>583.69063343140567</v>
      </c>
      <c r="P23" s="382">
        <v>1108.1681531886877</v>
      </c>
      <c r="Q23" s="382">
        <v>1784.0203504612073</v>
      </c>
      <c r="R23" s="382">
        <v>1084.4396104213854</v>
      </c>
      <c r="S23" s="382">
        <v>614.37753677385354</v>
      </c>
      <c r="T23" s="382">
        <v>855.13609882739161</v>
      </c>
      <c r="U23" s="383">
        <f>+'49'!U23</f>
        <v>1488.8916008377569</v>
      </c>
    </row>
    <row r="24" spans="1:21" x14ac:dyDescent="0.3">
      <c r="A24" s="332"/>
      <c r="B24" s="322" t="s">
        <v>6</v>
      </c>
      <c r="C24" s="22" t="s">
        <v>88</v>
      </c>
      <c r="D24" s="49">
        <v>100</v>
      </c>
      <c r="E24" s="49">
        <v>100</v>
      </c>
      <c r="F24" s="49">
        <v>100</v>
      </c>
      <c r="G24" s="49">
        <v>100</v>
      </c>
      <c r="H24" s="49">
        <v>100</v>
      </c>
      <c r="I24" s="49">
        <v>100</v>
      </c>
      <c r="J24" s="83">
        <v>100</v>
      </c>
      <c r="K24" s="12"/>
      <c r="L24" s="332"/>
      <c r="M24" s="322" t="s">
        <v>6</v>
      </c>
      <c r="N24" s="22" t="s">
        <v>88</v>
      </c>
      <c r="O24" s="382">
        <v>668340</v>
      </c>
      <c r="P24" s="382">
        <v>662823</v>
      </c>
      <c r="Q24" s="382">
        <v>621260</v>
      </c>
      <c r="R24" s="382">
        <v>466754</v>
      </c>
      <c r="S24" s="382">
        <v>393783</v>
      </c>
      <c r="T24" s="382">
        <v>311801</v>
      </c>
      <c r="U24" s="383">
        <f>+'49'!U24</f>
        <v>367397</v>
      </c>
    </row>
    <row r="25" spans="1:21" x14ac:dyDescent="0.3">
      <c r="A25" s="332"/>
      <c r="B25" s="322"/>
      <c r="C25" s="22" t="s">
        <v>89</v>
      </c>
      <c r="D25" s="49">
        <v>0</v>
      </c>
      <c r="E25" s="49">
        <v>0</v>
      </c>
      <c r="F25" s="49">
        <v>0</v>
      </c>
      <c r="G25" s="49">
        <v>0</v>
      </c>
      <c r="H25" s="49">
        <v>0</v>
      </c>
      <c r="I25" s="49">
        <v>0</v>
      </c>
      <c r="J25" s="83">
        <v>0</v>
      </c>
      <c r="K25" s="12"/>
      <c r="L25" s="332"/>
      <c r="M25" s="322"/>
      <c r="N25" s="22" t="s">
        <v>89</v>
      </c>
      <c r="O25" s="382">
        <v>12786.178447992883</v>
      </c>
      <c r="P25" s="382">
        <v>12793.415935319164</v>
      </c>
      <c r="Q25" s="382">
        <v>20038.036297945608</v>
      </c>
      <c r="R25" s="382">
        <v>11919.455445608379</v>
      </c>
      <c r="S25" s="382">
        <v>8774.0933503316228</v>
      </c>
      <c r="T25" s="382">
        <v>7421.7255468835783</v>
      </c>
      <c r="U25" s="383">
        <f>+'49'!U25</f>
        <v>8540.5778537660335</v>
      </c>
    </row>
    <row r="26" spans="1:21" ht="13.95" customHeight="1" x14ac:dyDescent="0.3">
      <c r="A26" s="332"/>
      <c r="B26" s="278"/>
      <c r="C26" s="278"/>
      <c r="D26" s="278"/>
      <c r="E26" s="322"/>
      <c r="F26" s="322"/>
      <c r="G26" s="322"/>
      <c r="H26" s="322"/>
      <c r="I26" s="483"/>
      <c r="J26" s="83"/>
      <c r="K26" s="12"/>
      <c r="L26" s="332"/>
      <c r="M26" s="278"/>
      <c r="N26" s="278"/>
      <c r="O26" s="382"/>
      <c r="P26" s="382"/>
      <c r="Q26" s="382"/>
      <c r="R26" s="382"/>
      <c r="S26" s="382"/>
      <c r="T26" s="382"/>
      <c r="U26" s="383"/>
    </row>
    <row r="27" spans="1:21" ht="15" x14ac:dyDescent="0.3">
      <c r="A27" s="332" t="s">
        <v>112</v>
      </c>
      <c r="B27" s="110" t="s">
        <v>58</v>
      </c>
      <c r="C27" s="22" t="s">
        <v>88</v>
      </c>
      <c r="D27" s="49">
        <v>98.726658819210087</v>
      </c>
      <c r="E27" s="49">
        <v>97.850788362366885</v>
      </c>
      <c r="F27" s="49">
        <v>97.093842278478178</v>
      </c>
      <c r="G27" s="49">
        <v>96.431775348941358</v>
      </c>
      <c r="H27" s="49">
        <v>96.674465064002064</v>
      </c>
      <c r="I27" s="49">
        <v>92.243829026875389</v>
      </c>
      <c r="J27" s="83">
        <v>86.011066124259884</v>
      </c>
      <c r="K27" s="12"/>
      <c r="L27" s="332" t="s">
        <v>112</v>
      </c>
      <c r="M27" s="110" t="s">
        <v>58</v>
      </c>
      <c r="N27" s="22" t="s">
        <v>88</v>
      </c>
      <c r="O27" s="382">
        <v>1134781</v>
      </c>
      <c r="P27" s="382">
        <v>1056129</v>
      </c>
      <c r="Q27" s="382">
        <v>953212</v>
      </c>
      <c r="R27" s="382">
        <v>650333</v>
      </c>
      <c r="S27" s="382">
        <v>548761</v>
      </c>
      <c r="T27" s="382">
        <v>405764</v>
      </c>
      <c r="U27" s="383">
        <f>+'49'!U27</f>
        <v>536611</v>
      </c>
    </row>
    <row r="28" spans="1:21" x14ac:dyDescent="0.3">
      <c r="A28" s="332"/>
      <c r="B28" s="110"/>
      <c r="C28" s="22" t="s">
        <v>89</v>
      </c>
      <c r="D28" s="49">
        <v>0.13501384576067463</v>
      </c>
      <c r="E28" s="49">
        <v>0.25208667580240873</v>
      </c>
      <c r="F28" s="49">
        <v>0.35104116869483226</v>
      </c>
      <c r="G28" s="49">
        <v>0.30096029783722861</v>
      </c>
      <c r="H28" s="49">
        <v>0.34212019441624125</v>
      </c>
      <c r="I28" s="49">
        <v>0.73538409030024887</v>
      </c>
      <c r="J28" s="83">
        <v>0.64652937931047205</v>
      </c>
      <c r="K28" s="12"/>
      <c r="L28" s="332"/>
      <c r="M28" s="110"/>
      <c r="N28" s="22" t="s">
        <v>89</v>
      </c>
      <c r="O28" s="382">
        <v>18125.250071088878</v>
      </c>
      <c r="P28" s="382">
        <v>18255.893315164889</v>
      </c>
      <c r="Q28" s="382">
        <v>28157.418625554779</v>
      </c>
      <c r="R28" s="382">
        <v>14329.896634679732</v>
      </c>
      <c r="S28" s="382">
        <v>11475.55565256744</v>
      </c>
      <c r="T28" s="382">
        <v>9354.7731209724752</v>
      </c>
      <c r="U28" s="383">
        <f>+'49'!U28</f>
        <v>10347.44427001268</v>
      </c>
    </row>
    <row r="29" spans="1:21" x14ac:dyDescent="0.3">
      <c r="A29" s="332"/>
      <c r="B29" s="110" t="s">
        <v>59</v>
      </c>
      <c r="C29" s="22" t="s">
        <v>88</v>
      </c>
      <c r="D29" s="49">
        <v>0.70531408531455508</v>
      </c>
      <c r="E29" s="49">
        <v>1.1616508821245852</v>
      </c>
      <c r="F29" s="49">
        <v>1.6530802867960355</v>
      </c>
      <c r="G29" s="49">
        <v>1.8379381877440142</v>
      </c>
      <c r="H29" s="49">
        <v>2.5567351023011144</v>
      </c>
      <c r="I29" s="49">
        <v>6.7406713618652274</v>
      </c>
      <c r="J29" s="83">
        <v>11.082954257668868</v>
      </c>
      <c r="K29" s="12"/>
      <c r="L29" s="332"/>
      <c r="M29" s="110" t="s">
        <v>59</v>
      </c>
      <c r="N29" s="22" t="s">
        <v>88</v>
      </c>
      <c r="O29" s="382">
        <v>8107</v>
      </c>
      <c r="P29" s="382">
        <v>12538</v>
      </c>
      <c r="Q29" s="382">
        <v>16229</v>
      </c>
      <c r="R29" s="382">
        <v>12395</v>
      </c>
      <c r="S29" s="382">
        <v>14513</v>
      </c>
      <c r="T29" s="382">
        <v>29651</v>
      </c>
      <c r="U29" s="383">
        <f>+'49'!U29</f>
        <v>69145</v>
      </c>
    </row>
    <row r="30" spans="1:21" x14ac:dyDescent="0.3">
      <c r="A30" s="332"/>
      <c r="B30" s="110"/>
      <c r="C30" s="22" t="s">
        <v>89</v>
      </c>
      <c r="D30" s="49">
        <v>0.10000737466588933</v>
      </c>
      <c r="E30" s="49">
        <v>0.22776957168133163</v>
      </c>
      <c r="F30" s="49">
        <v>0.29531216918280073</v>
      </c>
      <c r="G30" s="49">
        <v>0.22630591399008965</v>
      </c>
      <c r="H30" s="49">
        <v>0.32925980904690683</v>
      </c>
      <c r="I30" s="49">
        <v>0.72348157665417545</v>
      </c>
      <c r="J30" s="83">
        <v>0.58510291069139042</v>
      </c>
      <c r="K30" s="12"/>
      <c r="L30" s="332"/>
      <c r="M30" s="110"/>
      <c r="N30" s="22" t="s">
        <v>89</v>
      </c>
      <c r="O30" s="382">
        <v>1151.8019195611553</v>
      </c>
      <c r="P30" s="382">
        <v>2472.3275144953309</v>
      </c>
      <c r="Q30" s="382">
        <v>2978.3007470737289</v>
      </c>
      <c r="R30" s="382">
        <v>1550.2372878439794</v>
      </c>
      <c r="S30" s="382">
        <v>1933.0144445602575</v>
      </c>
      <c r="T30" s="382">
        <v>3384.0128538637259</v>
      </c>
      <c r="U30" s="383">
        <f>+'49'!U30</f>
        <v>3912.8372555069986</v>
      </c>
    </row>
    <row r="31" spans="1:21" x14ac:dyDescent="0.3">
      <c r="A31" s="332"/>
      <c r="B31" s="322" t="s">
        <v>36</v>
      </c>
      <c r="C31" s="22" t="s">
        <v>88</v>
      </c>
      <c r="D31" s="49">
        <v>0.56802709547535835</v>
      </c>
      <c r="E31" s="49">
        <v>0.9875607555085304</v>
      </c>
      <c r="F31" s="49">
        <v>1.2530774347257887</v>
      </c>
      <c r="G31" s="49">
        <v>1.7302864633146353</v>
      </c>
      <c r="H31" s="49">
        <v>0.76879983369682792</v>
      </c>
      <c r="I31" s="49">
        <v>1.015499611259383</v>
      </c>
      <c r="J31" s="83">
        <v>2.9059796180712505</v>
      </c>
      <c r="K31" s="12"/>
      <c r="L31" s="332"/>
      <c r="M31" s="322" t="s">
        <v>36</v>
      </c>
      <c r="N31" s="22" t="s">
        <v>88</v>
      </c>
      <c r="O31" s="382">
        <v>6529</v>
      </c>
      <c r="P31" s="382">
        <v>10659</v>
      </c>
      <c r="Q31" s="382">
        <v>12302</v>
      </c>
      <c r="R31" s="382">
        <v>11669</v>
      </c>
      <c r="S31" s="382">
        <v>4364</v>
      </c>
      <c r="T31" s="382">
        <v>4467</v>
      </c>
      <c r="U31" s="383">
        <f>+'49'!U31</f>
        <v>18130</v>
      </c>
    </row>
    <row r="32" spans="1:21" x14ac:dyDescent="0.3">
      <c r="A32" s="332"/>
      <c r="B32" s="322"/>
      <c r="C32" s="22" t="s">
        <v>89</v>
      </c>
      <c r="D32" s="49">
        <v>9.4696593115133579E-2</v>
      </c>
      <c r="E32" s="49">
        <v>0.11755359227144885</v>
      </c>
      <c r="F32" s="49">
        <v>0.19975828098058443</v>
      </c>
      <c r="G32" s="49">
        <v>0.20259470936022841</v>
      </c>
      <c r="H32" s="49">
        <v>0.11755782280287733</v>
      </c>
      <c r="I32" s="49">
        <v>0.19738688193365034</v>
      </c>
      <c r="J32" s="83">
        <v>0.37241290725983739</v>
      </c>
      <c r="K32" s="12"/>
      <c r="L32" s="332"/>
      <c r="M32" s="322"/>
      <c r="N32" s="22" t="s">
        <v>89</v>
      </c>
      <c r="O32" s="382">
        <v>1101.8344145034348</v>
      </c>
      <c r="P32" s="382">
        <v>1273.878215658083</v>
      </c>
      <c r="Q32" s="382">
        <v>1974.4749665893492</v>
      </c>
      <c r="R32" s="382">
        <v>1403.7626864759854</v>
      </c>
      <c r="S32" s="382">
        <v>670.23542797200037</v>
      </c>
      <c r="T32" s="382">
        <v>875.72412751832439</v>
      </c>
      <c r="U32" s="383">
        <f>+'49'!U32</f>
        <v>2368.6292069799765</v>
      </c>
    </row>
    <row r="33" spans="1:21" x14ac:dyDescent="0.3">
      <c r="A33" s="332"/>
      <c r="B33" s="322" t="s">
        <v>6</v>
      </c>
      <c r="C33" s="22" t="s">
        <v>88</v>
      </c>
      <c r="D33" s="49">
        <v>100</v>
      </c>
      <c r="E33" s="49">
        <v>100</v>
      </c>
      <c r="F33" s="49">
        <v>100</v>
      </c>
      <c r="G33" s="49">
        <v>100</v>
      </c>
      <c r="H33" s="49">
        <v>100</v>
      </c>
      <c r="I33" s="49">
        <v>100</v>
      </c>
      <c r="J33" s="83">
        <v>100</v>
      </c>
      <c r="K33" s="12"/>
      <c r="L33" s="332"/>
      <c r="M33" s="322" t="s">
        <v>6</v>
      </c>
      <c r="N33" s="22" t="s">
        <v>88</v>
      </c>
      <c r="O33" s="382">
        <v>1149417</v>
      </c>
      <c r="P33" s="382">
        <v>1079326</v>
      </c>
      <c r="Q33" s="382">
        <v>981743</v>
      </c>
      <c r="R33" s="382">
        <v>674397</v>
      </c>
      <c r="S33" s="382">
        <v>567638</v>
      </c>
      <c r="T33" s="382">
        <v>439882</v>
      </c>
      <c r="U33" s="383">
        <f>+'49'!U33</f>
        <v>623886</v>
      </c>
    </row>
    <row r="34" spans="1:21" x14ac:dyDescent="0.3">
      <c r="A34" s="332"/>
      <c r="B34" s="322"/>
      <c r="C34" s="22" t="s">
        <v>89</v>
      </c>
      <c r="D34" s="49">
        <v>0</v>
      </c>
      <c r="E34" s="49">
        <v>0</v>
      </c>
      <c r="F34" s="49">
        <v>0</v>
      </c>
      <c r="G34" s="49">
        <v>0</v>
      </c>
      <c r="H34" s="49">
        <v>0</v>
      </c>
      <c r="I34" s="49">
        <v>0</v>
      </c>
      <c r="J34" s="83">
        <v>0</v>
      </c>
      <c r="K34" s="12"/>
      <c r="L34" s="332"/>
      <c r="M34" s="322"/>
      <c r="N34" s="22" t="s">
        <v>89</v>
      </c>
      <c r="O34" s="382">
        <v>18336.592547975619</v>
      </c>
      <c r="P34" s="382">
        <v>18446.271778791775</v>
      </c>
      <c r="Q34" s="382">
        <v>28925.022754983067</v>
      </c>
      <c r="R34" s="382">
        <v>14788.319315139461</v>
      </c>
      <c r="S34" s="382">
        <v>11930.893463205339</v>
      </c>
      <c r="T34" s="382">
        <v>10219.604588523865</v>
      </c>
      <c r="U34" s="383">
        <f>+'49'!U34</f>
        <v>11435.729876102103</v>
      </c>
    </row>
    <row r="35" spans="1:21" ht="13.95" customHeight="1" x14ac:dyDescent="0.3">
      <c r="A35" s="332"/>
      <c r="B35" s="278"/>
      <c r="C35" s="278"/>
      <c r="D35" s="12"/>
      <c r="E35" s="12"/>
      <c r="F35" s="12"/>
      <c r="G35" s="12"/>
      <c r="H35" s="12"/>
      <c r="I35" s="12"/>
      <c r="J35" s="83"/>
      <c r="K35" s="12"/>
      <c r="L35" s="332"/>
      <c r="M35" s="278"/>
      <c r="N35" s="278"/>
      <c r="O35" s="12"/>
      <c r="P35" s="12"/>
      <c r="Q35" s="12"/>
      <c r="R35" s="12"/>
      <c r="S35" s="12"/>
      <c r="T35" s="12"/>
      <c r="U35" s="383"/>
    </row>
    <row r="36" spans="1:21" x14ac:dyDescent="0.3">
      <c r="A36" s="332" t="s">
        <v>21</v>
      </c>
      <c r="B36" s="110" t="s">
        <v>58</v>
      </c>
      <c r="C36" s="22" t="s">
        <v>88</v>
      </c>
      <c r="D36" s="49">
        <v>98.292660201923113</v>
      </c>
      <c r="E36" s="49">
        <v>97.433477789695644</v>
      </c>
      <c r="F36" s="49">
        <v>97.161635442808006</v>
      </c>
      <c r="G36" s="49">
        <v>96.389292501615969</v>
      </c>
      <c r="H36" s="49">
        <v>96.096741825098476</v>
      </c>
      <c r="I36" s="49">
        <v>93.987128642971683</v>
      </c>
      <c r="J36" s="83">
        <v>91.384412304095761</v>
      </c>
      <c r="K36" s="12"/>
      <c r="L36" s="332" t="s">
        <v>21</v>
      </c>
      <c r="M36" s="110" t="s">
        <v>58</v>
      </c>
      <c r="N36" s="22" t="s">
        <v>88</v>
      </c>
      <c r="O36" s="382">
        <v>3133225</v>
      </c>
      <c r="P36" s="382">
        <v>3513611</v>
      </c>
      <c r="Q36" s="382">
        <v>3872034</v>
      </c>
      <c r="R36" s="382">
        <v>4433359</v>
      </c>
      <c r="S36" s="382">
        <v>4696513</v>
      </c>
      <c r="T36" s="382">
        <v>5032272</v>
      </c>
      <c r="U36" s="383">
        <f>+'49'!U36</f>
        <v>5441430</v>
      </c>
    </row>
    <row r="37" spans="1:21" x14ac:dyDescent="0.3">
      <c r="A37" s="332"/>
      <c r="B37" s="110"/>
      <c r="C37" s="22" t="s">
        <v>89</v>
      </c>
      <c r="D37" s="49">
        <v>0.14363274745332408</v>
      </c>
      <c r="E37" s="49">
        <v>0.17595417102790725</v>
      </c>
      <c r="F37" s="49">
        <v>0.17542155215475921</v>
      </c>
      <c r="G37" s="49">
        <v>0.1822230342569908</v>
      </c>
      <c r="H37" s="49">
        <v>0.19640811510103778</v>
      </c>
      <c r="I37" s="49">
        <v>0.41170980444787308</v>
      </c>
      <c r="J37" s="83">
        <v>0.39698233769627606</v>
      </c>
      <c r="K37" s="12"/>
      <c r="L37" s="332"/>
      <c r="M37" s="110"/>
      <c r="N37" s="22" t="s">
        <v>89</v>
      </c>
      <c r="O37" s="382">
        <v>30327.26427668014</v>
      </c>
      <c r="P37" s="382">
        <v>38958.303532466678</v>
      </c>
      <c r="Q37" s="382">
        <v>100704.03420326802</v>
      </c>
      <c r="R37" s="382">
        <v>82371.02127256972</v>
      </c>
      <c r="S37" s="382">
        <v>47896.778427363919</v>
      </c>
      <c r="T37" s="382">
        <v>44799.565447621935</v>
      </c>
      <c r="U37" s="383">
        <f>+'49'!U37</f>
        <v>60117.961695306796</v>
      </c>
    </row>
    <row r="38" spans="1:21" x14ac:dyDescent="0.3">
      <c r="A38" s="332"/>
      <c r="B38" s="110" t="s">
        <v>59</v>
      </c>
      <c r="C38" s="22" t="s">
        <v>88</v>
      </c>
      <c r="D38" s="49">
        <v>1.3057899411133409</v>
      </c>
      <c r="E38" s="49">
        <v>1.4410603622020517</v>
      </c>
      <c r="F38" s="49">
        <v>1.7160972982928859</v>
      </c>
      <c r="G38" s="49">
        <v>2.2420816835821649</v>
      </c>
      <c r="H38" s="49">
        <v>3.0278830170426225</v>
      </c>
      <c r="I38" s="49">
        <v>4.8862260641804749</v>
      </c>
      <c r="J38" s="83">
        <v>6.0538354572386321</v>
      </c>
      <c r="K38" s="12"/>
      <c r="L38" s="332"/>
      <c r="M38" s="110" t="s">
        <v>59</v>
      </c>
      <c r="N38" s="22" t="s">
        <v>88</v>
      </c>
      <c r="O38" s="382">
        <v>41624</v>
      </c>
      <c r="P38" s="382">
        <v>51967</v>
      </c>
      <c r="Q38" s="382">
        <v>68389</v>
      </c>
      <c r="R38" s="382">
        <v>103123</v>
      </c>
      <c r="S38" s="382">
        <v>147981</v>
      </c>
      <c r="T38" s="382">
        <v>261619</v>
      </c>
      <c r="U38" s="383">
        <f>+'49'!U38</f>
        <v>360472</v>
      </c>
    </row>
    <row r="39" spans="1:21" x14ac:dyDescent="0.3">
      <c r="A39" s="332"/>
      <c r="B39" s="110"/>
      <c r="C39" s="22" t="s">
        <v>89</v>
      </c>
      <c r="D39" s="49">
        <v>0.12942997755436159</v>
      </c>
      <c r="E39" s="49">
        <v>0.1372868668364092</v>
      </c>
      <c r="F39" s="49">
        <v>0.14686200387952933</v>
      </c>
      <c r="G39" s="49">
        <v>0.14937191075456599</v>
      </c>
      <c r="H39" s="49">
        <v>0.19363740585081407</v>
      </c>
      <c r="I39" s="49">
        <v>0.4132346945440537</v>
      </c>
      <c r="J39" s="83">
        <v>0.40022842292110511</v>
      </c>
      <c r="K39" s="12"/>
      <c r="L39" s="332"/>
      <c r="M39" s="110"/>
      <c r="N39" s="22" t="s">
        <v>89</v>
      </c>
      <c r="O39" s="382">
        <v>4264.8086425117908</v>
      </c>
      <c r="P39" s="382">
        <v>4988.6492684872637</v>
      </c>
      <c r="Q39" s="382">
        <v>6028.821938900066</v>
      </c>
      <c r="R39" s="382">
        <v>6835.5633367909413</v>
      </c>
      <c r="S39" s="382">
        <v>9927.8237216755588</v>
      </c>
      <c r="T39" s="382">
        <v>23619.177846804629</v>
      </c>
      <c r="U39" s="383">
        <f>+'49'!U39</f>
        <v>26238.802090478279</v>
      </c>
    </row>
    <row r="40" spans="1:21" x14ac:dyDescent="0.3">
      <c r="A40" s="332"/>
      <c r="B40" s="322" t="s">
        <v>36</v>
      </c>
      <c r="C40" s="22" t="s">
        <v>88</v>
      </c>
      <c r="D40" s="49">
        <v>0.401549856963549</v>
      </c>
      <c r="E40" s="49">
        <v>1.1254618481023049</v>
      </c>
      <c r="F40" s="49">
        <v>1.1222672588991072</v>
      </c>
      <c r="G40" s="49">
        <v>1.3686258148018744</v>
      </c>
      <c r="H40" s="49">
        <v>0.8753751578588973</v>
      </c>
      <c r="I40" s="49">
        <v>1.1266452928478392</v>
      </c>
      <c r="J40" s="83">
        <v>2.5617522386656009</v>
      </c>
      <c r="K40" s="12"/>
      <c r="L40" s="332"/>
      <c r="M40" s="322" t="s">
        <v>36</v>
      </c>
      <c r="N40" s="22" t="s">
        <v>88</v>
      </c>
      <c r="O40" s="382">
        <v>12800</v>
      </c>
      <c r="P40" s="382">
        <v>40586</v>
      </c>
      <c r="Q40" s="382">
        <v>44724</v>
      </c>
      <c r="R40" s="382">
        <v>62949</v>
      </c>
      <c r="S40" s="382">
        <v>42782</v>
      </c>
      <c r="T40" s="382">
        <v>60323</v>
      </c>
      <c r="U40" s="383">
        <f>+'49'!U40</f>
        <v>152538</v>
      </c>
    </row>
    <row r="41" spans="1:21" x14ac:dyDescent="0.3">
      <c r="A41" s="332"/>
      <c r="B41" s="322"/>
      <c r="C41" s="22" t="s">
        <v>89</v>
      </c>
      <c r="D41" s="49">
        <v>5.1248750491512292E-2</v>
      </c>
      <c r="E41" s="49">
        <v>0.10418289981398979</v>
      </c>
      <c r="F41" s="49">
        <v>0.10620849336812892</v>
      </c>
      <c r="G41" s="49">
        <v>0.10190718621425213</v>
      </c>
      <c r="H41" s="49">
        <v>5.0881048517075499E-2</v>
      </c>
      <c r="I41" s="49">
        <v>6.0033670216830495E-2</v>
      </c>
      <c r="J41" s="83">
        <v>9.3716407438448765E-2</v>
      </c>
      <c r="K41" s="12"/>
      <c r="L41" s="332"/>
      <c r="M41" s="322"/>
      <c r="N41" s="22" t="s">
        <v>89</v>
      </c>
      <c r="O41" s="382">
        <v>1664.1964319397346</v>
      </c>
      <c r="P41" s="382">
        <v>3752.7725773018401</v>
      </c>
      <c r="Q41" s="382">
        <v>4332.4860516514864</v>
      </c>
      <c r="R41" s="382">
        <v>4794.5579813969889</v>
      </c>
      <c r="S41" s="382">
        <v>2503.5718836522042</v>
      </c>
      <c r="T41" s="382">
        <v>3246.3301238310314</v>
      </c>
      <c r="U41" s="383">
        <f>+'49'!U41</f>
        <v>5583.8325405103706</v>
      </c>
    </row>
    <row r="42" spans="1:21" x14ac:dyDescent="0.3">
      <c r="A42" s="332"/>
      <c r="B42" s="322" t="s">
        <v>6</v>
      </c>
      <c r="C42" s="22" t="s">
        <v>88</v>
      </c>
      <c r="D42" s="49">
        <v>100</v>
      </c>
      <c r="E42" s="49">
        <v>100</v>
      </c>
      <c r="F42" s="49">
        <v>100</v>
      </c>
      <c r="G42" s="49">
        <v>100</v>
      </c>
      <c r="H42" s="49">
        <v>100</v>
      </c>
      <c r="I42" s="49">
        <v>100</v>
      </c>
      <c r="J42" s="83">
        <v>100</v>
      </c>
      <c r="K42" s="12"/>
      <c r="L42" s="332"/>
      <c r="M42" s="322" t="s">
        <v>6</v>
      </c>
      <c r="N42" s="22" t="s">
        <v>88</v>
      </c>
      <c r="O42" s="382">
        <v>3187649</v>
      </c>
      <c r="P42" s="382">
        <v>3606164</v>
      </c>
      <c r="Q42" s="382">
        <v>3985147</v>
      </c>
      <c r="R42" s="382">
        <v>4599431</v>
      </c>
      <c r="S42" s="382">
        <v>4887276</v>
      </c>
      <c r="T42" s="382">
        <v>5354214</v>
      </c>
      <c r="U42" s="383">
        <f>+'49'!U42</f>
        <v>5954355</v>
      </c>
    </row>
    <row r="43" spans="1:21" x14ac:dyDescent="0.3">
      <c r="A43" s="332"/>
      <c r="B43" s="322"/>
      <c r="C43" s="22" t="s">
        <v>89</v>
      </c>
      <c r="D43" s="49">
        <v>0</v>
      </c>
      <c r="E43" s="49">
        <v>0</v>
      </c>
      <c r="F43" s="49">
        <v>0</v>
      </c>
      <c r="G43" s="49">
        <v>0</v>
      </c>
      <c r="H43" s="49">
        <v>0</v>
      </c>
      <c r="I43" s="49">
        <v>0</v>
      </c>
      <c r="J43" s="83">
        <v>0</v>
      </c>
      <c r="K43" s="12"/>
      <c r="L43" s="332"/>
      <c r="M43" s="322"/>
      <c r="N43" s="22" t="s">
        <v>89</v>
      </c>
      <c r="O43" s="382">
        <v>32075.453909109841</v>
      </c>
      <c r="P43" s="382">
        <v>39238.945856980994</v>
      </c>
      <c r="Q43" s="382">
        <v>102885.76487301788</v>
      </c>
      <c r="R43" s="382">
        <v>83782.300582669821</v>
      </c>
      <c r="S43" s="382">
        <v>50973.767528371645</v>
      </c>
      <c r="T43" s="382">
        <v>55092.058865374958</v>
      </c>
      <c r="U43" s="383">
        <f>+'49'!U43</f>
        <v>73049.06245257055</v>
      </c>
    </row>
    <row r="44" spans="1:21" x14ac:dyDescent="0.3">
      <c r="A44" s="332"/>
      <c r="B44" s="278"/>
      <c r="C44" s="278"/>
      <c r="D44" s="12"/>
      <c r="E44" s="12"/>
      <c r="F44" s="12"/>
      <c r="G44" s="12"/>
      <c r="H44" s="12"/>
      <c r="I44" s="12"/>
      <c r="J44" s="83"/>
      <c r="K44" s="12"/>
      <c r="L44" s="332"/>
      <c r="M44" s="278"/>
      <c r="N44" s="278"/>
      <c r="O44" s="12"/>
      <c r="P44" s="12"/>
      <c r="Q44" s="12"/>
      <c r="R44" s="12"/>
      <c r="S44" s="12"/>
      <c r="T44" s="12"/>
      <c r="U44" s="383"/>
    </row>
    <row r="45" spans="1:21" x14ac:dyDescent="0.3">
      <c r="A45" s="332" t="s">
        <v>6</v>
      </c>
      <c r="B45" s="110" t="s">
        <v>58</v>
      </c>
      <c r="C45" s="22" t="s">
        <v>88</v>
      </c>
      <c r="D45" s="49">
        <v>98.407679292867584</v>
      </c>
      <c r="E45" s="49">
        <v>97.529607362303622</v>
      </c>
      <c r="F45" s="49">
        <v>97.148235616250815</v>
      </c>
      <c r="G45" s="49">
        <v>96.394725046019701</v>
      </c>
      <c r="H45" s="49">
        <v>96.156859668181752</v>
      </c>
      <c r="I45" s="49">
        <v>93.854779071661909</v>
      </c>
      <c r="J45" s="83">
        <v>90.874806143690662</v>
      </c>
      <c r="K45" s="12"/>
      <c r="L45" s="332" t="s">
        <v>6</v>
      </c>
      <c r="M45" s="110" t="s">
        <v>58</v>
      </c>
      <c r="N45" s="22" t="s">
        <v>88</v>
      </c>
      <c r="O45" s="382">
        <v>4268006</v>
      </c>
      <c r="P45" s="382">
        <v>4569740</v>
      </c>
      <c r="Q45" s="382">
        <v>4825246</v>
      </c>
      <c r="R45" s="382">
        <v>5083692</v>
      </c>
      <c r="S45" s="382">
        <v>5245274</v>
      </c>
      <c r="T45" s="382">
        <v>5438036</v>
      </c>
      <c r="U45" s="383">
        <f>+'49'!U45</f>
        <v>5978041</v>
      </c>
    </row>
    <row r="46" spans="1:21" x14ac:dyDescent="0.3">
      <c r="A46" s="332"/>
      <c r="B46" s="110"/>
      <c r="C46" s="22" t="s">
        <v>89</v>
      </c>
      <c r="D46" s="49">
        <v>0.11262375966147968</v>
      </c>
      <c r="E46" s="49">
        <v>0.14903684146622931</v>
      </c>
      <c r="F46" s="49">
        <v>0.16687527986618045</v>
      </c>
      <c r="G46" s="49">
        <v>0.165488387365965</v>
      </c>
      <c r="H46" s="49">
        <v>0.1877200867704121</v>
      </c>
      <c r="I46" s="49">
        <v>0.39569785009946562</v>
      </c>
      <c r="J46" s="83">
        <v>0.36310552067918123</v>
      </c>
      <c r="K46" s="12"/>
      <c r="L46" s="332"/>
      <c r="M46" s="110"/>
      <c r="N46" s="22" t="s">
        <v>89</v>
      </c>
      <c r="O46" s="382">
        <v>32544.710307855639</v>
      </c>
      <c r="P46" s="382">
        <v>42391.908310064922</v>
      </c>
      <c r="Q46" s="382">
        <v>120873.26290079133</v>
      </c>
      <c r="R46" s="382">
        <v>87725.863717172266</v>
      </c>
      <c r="S46" s="382">
        <v>51541.707624834744</v>
      </c>
      <c r="T46" s="382">
        <v>47177.164336763155</v>
      </c>
      <c r="U46" s="383">
        <f>+'49'!U46</f>
        <v>62428.914828974113</v>
      </c>
    </row>
    <row r="47" spans="1:21" x14ac:dyDescent="0.3">
      <c r="A47" s="332"/>
      <c r="B47" s="110" t="s">
        <v>59</v>
      </c>
      <c r="C47" s="22" t="s">
        <v>88</v>
      </c>
      <c r="D47" s="49">
        <v>1.1466507542195576</v>
      </c>
      <c r="E47" s="49">
        <v>1.3766969943378389</v>
      </c>
      <c r="F47" s="49">
        <v>1.7036415141064127</v>
      </c>
      <c r="G47" s="49">
        <v>2.1904013555239192</v>
      </c>
      <c r="H47" s="49">
        <v>2.978855395337122</v>
      </c>
      <c r="I47" s="49">
        <v>5.0270137049852126</v>
      </c>
      <c r="J47" s="83">
        <v>6.5307952205469908</v>
      </c>
      <c r="K47" s="12"/>
      <c r="L47" s="332"/>
      <c r="M47" s="110" t="s">
        <v>59</v>
      </c>
      <c r="N47" s="22" t="s">
        <v>88</v>
      </c>
      <c r="O47" s="382">
        <v>49731</v>
      </c>
      <c r="P47" s="382">
        <v>64505</v>
      </c>
      <c r="Q47" s="382">
        <v>84618</v>
      </c>
      <c r="R47" s="382">
        <v>115518</v>
      </c>
      <c r="S47" s="382">
        <v>162494</v>
      </c>
      <c r="T47" s="382">
        <v>291270</v>
      </c>
      <c r="U47" s="383">
        <f>+'49'!U47</f>
        <v>429617</v>
      </c>
    </row>
    <row r="48" spans="1:21" x14ac:dyDescent="0.3">
      <c r="A48" s="332"/>
      <c r="B48" s="110"/>
      <c r="C48" s="22" t="s">
        <v>89</v>
      </c>
      <c r="D48" s="49">
        <v>0.10001198535075674</v>
      </c>
      <c r="E48" s="49">
        <v>0.11907015472399751</v>
      </c>
      <c r="F48" s="49">
        <v>0.13865274669604091</v>
      </c>
      <c r="G48" s="49">
        <v>0.13657279879075646</v>
      </c>
      <c r="H48" s="49">
        <v>0.18450150587663691</v>
      </c>
      <c r="I48" s="49">
        <v>0.39838534469144499</v>
      </c>
      <c r="J48" s="83">
        <v>0.36695811128998201</v>
      </c>
      <c r="K48" s="12"/>
      <c r="L48" s="332"/>
      <c r="M48" s="110"/>
      <c r="N48" s="22" t="s">
        <v>89</v>
      </c>
      <c r="O48" s="382">
        <v>4456.0813629050072</v>
      </c>
      <c r="P48" s="382">
        <v>5605.1488585670122</v>
      </c>
      <c r="Q48" s="382">
        <v>7077.3264697305212</v>
      </c>
      <c r="R48" s="382">
        <v>7179.6575194024654</v>
      </c>
      <c r="S48" s="382">
        <v>10568.091283328804</v>
      </c>
      <c r="T48" s="382">
        <v>24664.016415765909</v>
      </c>
      <c r="U48" s="383">
        <f>+'49'!U48</f>
        <v>26744.109677778284</v>
      </c>
    </row>
    <row r="49" spans="1:21" x14ac:dyDescent="0.3">
      <c r="A49" s="332"/>
      <c r="B49" s="322" t="s">
        <v>36</v>
      </c>
      <c r="C49" s="22" t="s">
        <v>88</v>
      </c>
      <c r="D49" s="49">
        <v>0.44566995291286782</v>
      </c>
      <c r="E49" s="49">
        <v>1.0936956433585387</v>
      </c>
      <c r="F49" s="49">
        <v>1.1481228696427745</v>
      </c>
      <c r="G49" s="49">
        <v>1.4148735984563774</v>
      </c>
      <c r="H49" s="49">
        <v>0.86428493648112514</v>
      </c>
      <c r="I49" s="49">
        <v>1.118207223352875</v>
      </c>
      <c r="J49" s="83">
        <v>2.5943986357623507</v>
      </c>
      <c r="K49" s="12"/>
      <c r="L49" s="332"/>
      <c r="M49" s="322" t="s">
        <v>36</v>
      </c>
      <c r="N49" s="22" t="s">
        <v>88</v>
      </c>
      <c r="O49" s="382">
        <v>19329</v>
      </c>
      <c r="P49" s="382">
        <v>51245</v>
      </c>
      <c r="Q49" s="382">
        <v>57026</v>
      </c>
      <c r="R49" s="382">
        <v>74618</v>
      </c>
      <c r="S49" s="382">
        <v>47146</v>
      </c>
      <c r="T49" s="382">
        <v>64790</v>
      </c>
      <c r="U49" s="383">
        <f>+'49'!U49</f>
        <v>170668</v>
      </c>
    </row>
    <row r="50" spans="1:21" x14ac:dyDescent="0.3">
      <c r="A50" s="332"/>
      <c r="B50" s="322"/>
      <c r="C50" s="22" t="s">
        <v>89</v>
      </c>
      <c r="D50" s="49">
        <v>4.6087408350871613E-2</v>
      </c>
      <c r="E50" s="49">
        <v>8.8459049633052206E-2</v>
      </c>
      <c r="F50" s="49">
        <v>0.10304292208888483</v>
      </c>
      <c r="G50" s="49">
        <v>9.3151797186249621E-2</v>
      </c>
      <c r="H50" s="49">
        <v>4.7378387506098102E-2</v>
      </c>
      <c r="I50" s="49">
        <v>5.8890165107258696E-2</v>
      </c>
      <c r="J50" s="83">
        <v>9.0567384008713184E-2</v>
      </c>
      <c r="K50" s="12"/>
      <c r="L50" s="332"/>
      <c r="M50" s="322"/>
      <c r="N50" s="22" t="s">
        <v>89</v>
      </c>
      <c r="O50" s="382">
        <v>2029.4452040425733</v>
      </c>
      <c r="P50" s="382">
        <v>4131.6270804286214</v>
      </c>
      <c r="Q50" s="382">
        <v>5202.8530077891801</v>
      </c>
      <c r="R50" s="382">
        <v>5039.6705447260993</v>
      </c>
      <c r="S50" s="382">
        <v>2600.9199321249498</v>
      </c>
      <c r="T50" s="382">
        <v>3436.660453402711</v>
      </c>
      <c r="U50" s="383">
        <f>+'49'!U50</f>
        <v>6067.1546532286657</v>
      </c>
    </row>
    <row r="51" spans="1:21" x14ac:dyDescent="0.3">
      <c r="A51" s="332"/>
      <c r="B51" s="322" t="s">
        <v>6</v>
      </c>
      <c r="C51" s="22" t="s">
        <v>88</v>
      </c>
      <c r="D51" s="49">
        <v>100</v>
      </c>
      <c r="E51" s="49">
        <v>100</v>
      </c>
      <c r="F51" s="49">
        <v>100</v>
      </c>
      <c r="G51" s="49">
        <v>100</v>
      </c>
      <c r="H51" s="49">
        <v>100</v>
      </c>
      <c r="I51" s="49">
        <v>100</v>
      </c>
      <c r="J51" s="83">
        <v>100</v>
      </c>
      <c r="K51" s="12"/>
      <c r="L51" s="332"/>
      <c r="M51" s="322" t="s">
        <v>6</v>
      </c>
      <c r="N51" s="22" t="s">
        <v>88</v>
      </c>
      <c r="O51" s="382">
        <v>4337066</v>
      </c>
      <c r="P51" s="382">
        <v>4685490</v>
      </c>
      <c r="Q51" s="382">
        <v>4966890</v>
      </c>
      <c r="R51" s="382">
        <v>5273828</v>
      </c>
      <c r="S51" s="382">
        <v>5454914</v>
      </c>
      <c r="T51" s="382">
        <v>5794096</v>
      </c>
      <c r="U51" s="383">
        <f>+'49'!U51</f>
        <v>6578241</v>
      </c>
    </row>
    <row r="52" spans="1:21" x14ac:dyDescent="0.3">
      <c r="A52" s="332"/>
      <c r="B52" s="322"/>
      <c r="C52" s="22" t="s">
        <v>89</v>
      </c>
      <c r="D52" s="49">
        <v>0</v>
      </c>
      <c r="E52" s="49">
        <v>0</v>
      </c>
      <c r="F52" s="49">
        <v>0</v>
      </c>
      <c r="G52" s="49">
        <v>0</v>
      </c>
      <c r="H52" s="49">
        <v>0</v>
      </c>
      <c r="I52" s="49">
        <v>0</v>
      </c>
      <c r="J52" s="83">
        <v>0</v>
      </c>
      <c r="K52" s="12"/>
      <c r="L52" s="332"/>
      <c r="M52" s="322"/>
      <c r="N52" s="22" t="s">
        <v>89</v>
      </c>
      <c r="O52" s="382">
        <v>34213.849086036731</v>
      </c>
      <c r="P52" s="382">
        <v>42472.320430088323</v>
      </c>
      <c r="Q52" s="382">
        <v>123292.29209987736</v>
      </c>
      <c r="R52" s="382">
        <v>89324.707377496437</v>
      </c>
      <c r="S52" s="382">
        <v>54885.605918875794</v>
      </c>
      <c r="T52" s="382">
        <v>57690.32752243556</v>
      </c>
      <c r="U52" s="383">
        <f>+'49'!U52</f>
        <v>75767.706649107306</v>
      </c>
    </row>
    <row r="53" spans="1:21" x14ac:dyDescent="0.3">
      <c r="A53" s="106"/>
      <c r="B53" s="58"/>
      <c r="C53" s="58"/>
      <c r="D53" s="11"/>
      <c r="E53" s="11"/>
      <c r="F53" s="11"/>
      <c r="G53" s="11"/>
      <c r="H53" s="11"/>
      <c r="I53" s="11"/>
      <c r="J53" s="303"/>
      <c r="K53" s="160"/>
      <c r="L53" s="106"/>
      <c r="M53" s="58"/>
      <c r="N53" s="58"/>
      <c r="O53" s="262"/>
      <c r="P53" s="262"/>
      <c r="Q53" s="262"/>
      <c r="R53" s="262"/>
      <c r="S53" s="265"/>
      <c r="T53" s="265"/>
      <c r="U53" s="4"/>
    </row>
    <row r="54" spans="1:21" ht="13.95" customHeight="1" x14ac:dyDescent="0.3">
      <c r="A54" s="650" t="s">
        <v>115</v>
      </c>
      <c r="B54" s="650"/>
      <c r="C54" s="650"/>
      <c r="D54" s="650"/>
      <c r="E54" s="650"/>
      <c r="F54" s="650"/>
      <c r="G54" s="650"/>
      <c r="H54" s="650"/>
      <c r="I54" s="650"/>
      <c r="J54" s="650"/>
      <c r="K54" s="22"/>
      <c r="L54" s="650" t="s">
        <v>115</v>
      </c>
      <c r="M54" s="650"/>
      <c r="N54" s="650"/>
      <c r="O54" s="650"/>
      <c r="P54" s="650"/>
      <c r="Q54" s="650"/>
      <c r="R54" s="650"/>
      <c r="S54" s="650"/>
      <c r="T54" s="650"/>
      <c r="U54" s="650"/>
    </row>
    <row r="55" spans="1:2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3.95"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ht="13.95"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27.75"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ht="13.95"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60.75"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ht="66" customHeight="1" x14ac:dyDescent="0.3">
      <c r="A61" s="647" t="s">
        <v>440</v>
      </c>
      <c r="B61" s="647"/>
      <c r="C61" s="647"/>
      <c r="D61" s="647"/>
      <c r="E61" s="647"/>
      <c r="F61" s="647"/>
      <c r="G61" s="647"/>
      <c r="H61" s="647"/>
      <c r="I61" s="647"/>
      <c r="J61" s="647"/>
      <c r="K61" s="239"/>
      <c r="L61" s="647" t="s">
        <v>440</v>
      </c>
      <c r="M61" s="647"/>
      <c r="N61" s="647"/>
      <c r="O61" s="647"/>
      <c r="P61" s="647"/>
      <c r="Q61" s="647"/>
      <c r="R61" s="647"/>
      <c r="S61" s="647"/>
      <c r="T61" s="647"/>
      <c r="U61" s="647"/>
    </row>
    <row r="62" spans="1:21" x14ac:dyDescent="0.3">
      <c r="A62" s="637" t="s">
        <v>441</v>
      </c>
      <c r="B62" s="637"/>
      <c r="C62" s="637"/>
      <c r="D62" s="637"/>
      <c r="E62" s="637"/>
      <c r="F62" s="637"/>
      <c r="G62" s="637"/>
      <c r="H62" s="637"/>
      <c r="I62" s="637"/>
      <c r="J62" s="637"/>
      <c r="K62" s="239"/>
      <c r="L62" s="637" t="s">
        <v>441</v>
      </c>
      <c r="M62" s="637"/>
      <c r="N62" s="637"/>
      <c r="O62" s="637"/>
      <c r="P62" s="637"/>
      <c r="Q62" s="637"/>
      <c r="R62" s="637"/>
      <c r="S62" s="637"/>
      <c r="T62" s="637"/>
      <c r="U62" s="637"/>
    </row>
    <row r="67" spans="1:6" x14ac:dyDescent="0.3">
      <c r="B67" s="503"/>
      <c r="C67" s="503"/>
      <c r="D67" s="503"/>
      <c r="E67" s="503"/>
      <c r="F67" s="503"/>
    </row>
    <row r="70" spans="1:6" x14ac:dyDescent="0.3">
      <c r="B70" s="513"/>
      <c r="C70" s="513"/>
      <c r="D70" s="513"/>
      <c r="E70" s="513"/>
      <c r="F70" s="513"/>
    </row>
    <row r="71" spans="1:6" x14ac:dyDescent="0.3">
      <c r="B71" s="513"/>
      <c r="C71" s="513"/>
      <c r="D71" s="513"/>
      <c r="E71" s="513"/>
      <c r="F71" s="513"/>
    </row>
    <row r="72" spans="1:6" x14ac:dyDescent="0.3">
      <c r="B72" s="513"/>
      <c r="C72" s="513"/>
      <c r="D72" s="513"/>
      <c r="E72" s="513"/>
      <c r="F72" s="513"/>
    </row>
    <row r="73" spans="1:6" x14ac:dyDescent="0.3">
      <c r="A73" s="503"/>
      <c r="B73" s="523"/>
      <c r="C73" s="523"/>
      <c r="D73" s="523"/>
      <c r="E73" s="523"/>
      <c r="F73" s="523"/>
    </row>
    <row r="76" spans="1:6" x14ac:dyDescent="0.3">
      <c r="B76" s="517"/>
      <c r="C76" s="512"/>
      <c r="D76" s="513"/>
      <c r="E76" s="513"/>
      <c r="F76" s="513"/>
    </row>
    <row r="77" spans="1:6" x14ac:dyDescent="0.3">
      <c r="B77" s="517"/>
      <c r="C77" s="512"/>
      <c r="D77" s="513"/>
      <c r="E77" s="513"/>
      <c r="F77" s="513"/>
    </row>
    <row r="78" spans="1:6" x14ac:dyDescent="0.3">
      <c r="B78" s="517"/>
      <c r="C78" s="512"/>
      <c r="D78" s="513"/>
      <c r="E78" s="513"/>
      <c r="F78" s="513"/>
    </row>
    <row r="79" spans="1:6" x14ac:dyDescent="0.3">
      <c r="B79" s="517"/>
      <c r="C79" s="512"/>
      <c r="D79" s="513"/>
      <c r="E79" s="513"/>
      <c r="F79" s="513"/>
    </row>
    <row r="80" spans="1:6" x14ac:dyDescent="0.3">
      <c r="A80" s="503"/>
      <c r="B80" s="524"/>
      <c r="C80" s="524"/>
      <c r="D80" s="524"/>
      <c r="E80" s="524"/>
      <c r="F80" s="524"/>
    </row>
  </sheetData>
  <mergeCells count="24">
    <mergeCell ref="A62:J62"/>
    <mergeCell ref="L61:U61"/>
    <mergeCell ref="L62:U62"/>
    <mergeCell ref="L3:U3"/>
    <mergeCell ref="L5:U5"/>
    <mergeCell ref="A55:J55"/>
    <mergeCell ref="A56:J56"/>
    <mergeCell ref="A3:J3"/>
    <mergeCell ref="A4:J4"/>
    <mergeCell ref="A5:J5"/>
    <mergeCell ref="L4:U4"/>
    <mergeCell ref="L54:U54"/>
    <mergeCell ref="L55:U55"/>
    <mergeCell ref="L56:U56"/>
    <mergeCell ref="A54:J54"/>
    <mergeCell ref="L60:U60"/>
    <mergeCell ref="A61:J61"/>
    <mergeCell ref="L57:U57"/>
    <mergeCell ref="A60:J60"/>
    <mergeCell ref="A57:J57"/>
    <mergeCell ref="A58:J58"/>
    <mergeCell ref="A59:J59"/>
    <mergeCell ref="L58:U58"/>
    <mergeCell ref="L59:U59"/>
  </mergeCells>
  <conditionalFormatting sqref="M63:M65">
    <cfRule type="cellIs" dxfId="21" priority="3" operator="greaterThan">
      <formula>1.96</formula>
    </cfRule>
  </conditionalFormatting>
  <conditionalFormatting sqref="C61">
    <cfRule type="cellIs" dxfId="20" priority="2" operator="greaterThan">
      <formula>1.96</formula>
    </cfRule>
  </conditionalFormatting>
  <conditionalFormatting sqref="N61">
    <cfRule type="cellIs" dxfId="19" priority="1" operator="greaterThan">
      <formula>1.96</formula>
    </cfRule>
  </conditionalFormatting>
  <hyperlinks>
    <hyperlink ref="A1" location="Indice!A1" display="Indice" xr:uid="{8EDCBE29-6C49-44E9-948F-54F48BB41DDD}"/>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58"/>
  <dimension ref="A1:U162"/>
  <sheetViews>
    <sheetView workbookViewId="0">
      <selection activeCell="L90" sqref="L90:U92"/>
    </sheetView>
  </sheetViews>
  <sheetFormatPr baseColWidth="10" defaultColWidth="11.5546875" defaultRowHeight="13.8" x14ac:dyDescent="0.3"/>
  <cols>
    <col min="1" max="1" width="17.88671875" style="9" customWidth="1"/>
    <col min="2" max="2" width="22.1093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21.44140625" style="9" customWidth="1"/>
    <col min="14" max="14" width="12.5546875" style="331" customWidth="1"/>
    <col min="15" max="19" width="11.5546875" style="9"/>
    <col min="20" max="20" width="11.5546875" style="331"/>
    <col min="21" max="16384" width="11.5546875" style="9"/>
  </cols>
  <sheetData>
    <row r="1" spans="1:21" s="331" customFormat="1" x14ac:dyDescent="0.3">
      <c r="A1" s="548" t="s">
        <v>257</v>
      </c>
    </row>
    <row r="2" spans="1:21" x14ac:dyDescent="0.3">
      <c r="A2" s="10"/>
      <c r="B2" s="10"/>
      <c r="C2" s="10"/>
      <c r="D2" s="10"/>
    </row>
    <row r="3" spans="1:21" ht="13.2" customHeight="1" x14ac:dyDescent="0.3">
      <c r="A3" s="659" t="s">
        <v>69</v>
      </c>
      <c r="B3" s="659"/>
      <c r="C3" s="659"/>
      <c r="D3" s="659"/>
      <c r="E3" s="659"/>
      <c r="F3" s="659"/>
      <c r="G3" s="659"/>
      <c r="H3" s="659"/>
      <c r="I3" s="659"/>
      <c r="J3" s="659"/>
      <c r="K3" s="185"/>
      <c r="L3" s="659" t="s">
        <v>230</v>
      </c>
      <c r="M3" s="659"/>
      <c r="N3" s="659"/>
      <c r="O3" s="659"/>
      <c r="P3" s="659"/>
      <c r="Q3" s="659"/>
      <c r="R3" s="659"/>
      <c r="S3" s="659"/>
      <c r="T3" s="659"/>
      <c r="U3" s="659"/>
    </row>
    <row r="4" spans="1:21" ht="13.2" customHeight="1" x14ac:dyDescent="0.3">
      <c r="A4" s="660" t="s">
        <v>243</v>
      </c>
      <c r="B4" s="660"/>
      <c r="C4" s="660"/>
      <c r="D4" s="660"/>
      <c r="E4" s="660"/>
      <c r="F4" s="660"/>
      <c r="G4" s="660"/>
      <c r="H4" s="660"/>
      <c r="I4" s="660"/>
      <c r="J4" s="660"/>
      <c r="K4" s="154"/>
      <c r="L4" s="660" t="s">
        <v>243</v>
      </c>
      <c r="M4" s="660"/>
      <c r="N4" s="660"/>
      <c r="O4" s="660"/>
      <c r="P4" s="660"/>
      <c r="Q4" s="660"/>
      <c r="R4" s="660"/>
      <c r="S4" s="660"/>
      <c r="T4" s="660"/>
      <c r="U4" s="660"/>
    </row>
    <row r="5" spans="1:21" x14ac:dyDescent="0.3">
      <c r="A5" s="652" t="s">
        <v>159</v>
      </c>
      <c r="B5" s="652"/>
      <c r="C5" s="652"/>
      <c r="D5" s="652"/>
      <c r="E5" s="652"/>
      <c r="F5" s="652"/>
      <c r="G5" s="652"/>
      <c r="H5" s="652"/>
      <c r="I5" s="652"/>
      <c r="J5" s="652"/>
      <c r="K5" s="170"/>
      <c r="L5" s="652" t="s">
        <v>2</v>
      </c>
      <c r="M5" s="652"/>
      <c r="N5" s="652"/>
      <c r="O5" s="652"/>
      <c r="P5" s="652"/>
      <c r="Q5" s="652"/>
      <c r="R5" s="652"/>
      <c r="S5" s="652"/>
      <c r="T5" s="652"/>
      <c r="U5" s="652"/>
    </row>
    <row r="6" spans="1:21" ht="13.2" customHeight="1" x14ac:dyDescent="0.3">
      <c r="A6" s="19"/>
      <c r="B6" s="20"/>
      <c r="C6" s="20"/>
      <c r="D6" s="20"/>
      <c r="E6" s="20"/>
      <c r="F6" s="20"/>
      <c r="G6" s="22"/>
      <c r="H6" s="22"/>
      <c r="I6" s="22"/>
      <c r="J6" s="22"/>
      <c r="K6" s="22"/>
      <c r="L6" s="19"/>
      <c r="M6" s="20"/>
      <c r="N6" s="20"/>
      <c r="O6" s="20"/>
      <c r="P6" s="20"/>
      <c r="Q6" s="20"/>
      <c r="R6" s="172"/>
      <c r="S6" s="172"/>
      <c r="T6" s="487"/>
    </row>
    <row r="7" spans="1:21" ht="13.2" customHeight="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ht="13.2" customHeight="1" x14ac:dyDescent="0.3">
      <c r="A8" s="82"/>
      <c r="B8" s="322"/>
      <c r="C8" s="322"/>
      <c r="D8" s="322"/>
      <c r="E8" s="322"/>
      <c r="F8" s="322"/>
      <c r="G8" s="322"/>
      <c r="H8" s="322"/>
      <c r="I8" s="483"/>
      <c r="J8" s="104"/>
      <c r="K8" s="12"/>
      <c r="L8" s="82"/>
      <c r="M8" s="322"/>
      <c r="N8" s="322"/>
      <c r="O8" s="322"/>
      <c r="P8" s="322"/>
      <c r="Q8" s="322"/>
      <c r="R8" s="322"/>
      <c r="S8" s="22"/>
      <c r="T8" s="22"/>
      <c r="U8" s="3"/>
    </row>
    <row r="9" spans="1:21" ht="13.2" customHeight="1" x14ac:dyDescent="0.3">
      <c r="A9" s="332" t="s">
        <v>41</v>
      </c>
      <c r="B9" s="159" t="s">
        <v>52</v>
      </c>
      <c r="C9" s="22" t="s">
        <v>88</v>
      </c>
      <c r="D9" s="258">
        <v>5.0245594780045613</v>
      </c>
      <c r="E9" s="258">
        <v>6.5941901979097386</v>
      </c>
      <c r="F9" s="258">
        <v>6.5495460257487874</v>
      </c>
      <c r="G9" s="258">
        <v>7.8755363773399534</v>
      </c>
      <c r="H9" s="258">
        <v>10.083690431681573</v>
      </c>
      <c r="I9" s="258">
        <v>17.07044760737346</v>
      </c>
      <c r="J9" s="380">
        <v>13.928472566074959</v>
      </c>
      <c r="K9" s="12"/>
      <c r="L9" s="332" t="s">
        <v>41</v>
      </c>
      <c r="M9" s="159" t="s">
        <v>52</v>
      </c>
      <c r="N9" s="22" t="s">
        <v>88</v>
      </c>
      <c r="O9" s="60">
        <v>24172</v>
      </c>
      <c r="P9" s="60">
        <v>27465</v>
      </c>
      <c r="Q9" s="60">
        <v>23610</v>
      </c>
      <c r="R9" s="60">
        <v>16353</v>
      </c>
      <c r="S9" s="60">
        <v>17531</v>
      </c>
      <c r="T9" s="60">
        <v>21864</v>
      </c>
      <c r="U9" s="360">
        <f>+'50'!U9</f>
        <v>35725</v>
      </c>
    </row>
    <row r="10" spans="1:21" ht="13.2" customHeight="1" x14ac:dyDescent="0.3">
      <c r="A10" s="332"/>
      <c r="B10" s="159"/>
      <c r="C10" s="22" t="s">
        <v>89</v>
      </c>
      <c r="D10" s="258">
        <v>0.32938589513661126</v>
      </c>
      <c r="E10" s="258">
        <v>0.45891346894581647</v>
      </c>
      <c r="F10" s="258">
        <v>0.5738877492279818</v>
      </c>
      <c r="G10" s="258">
        <v>0.68882244315637353</v>
      </c>
      <c r="H10" s="258">
        <v>0.88756063548770092</v>
      </c>
      <c r="I10" s="258">
        <v>1.5060793728587123</v>
      </c>
      <c r="J10" s="380">
        <v>0.96844964943089717</v>
      </c>
      <c r="K10" s="12"/>
      <c r="L10" s="82"/>
      <c r="M10" s="159"/>
      <c r="N10" s="22" t="s">
        <v>89</v>
      </c>
      <c r="O10" s="60">
        <v>1620.1979960217541</v>
      </c>
      <c r="P10" s="60">
        <v>1991.0729998202078</v>
      </c>
      <c r="Q10" s="60">
        <v>2050.1507440349365</v>
      </c>
      <c r="R10" s="60">
        <v>1488.977277900326</v>
      </c>
      <c r="S10" s="60">
        <v>1612.0171557218644</v>
      </c>
      <c r="T10" s="60">
        <v>2251.9452044275004</v>
      </c>
      <c r="U10" s="360">
        <f>+'50'!U10</f>
        <v>2695.7406293109625</v>
      </c>
    </row>
    <row r="11" spans="1:21" ht="13.2" customHeight="1" x14ac:dyDescent="0.3">
      <c r="A11" s="332"/>
      <c r="B11" s="159" t="s">
        <v>53</v>
      </c>
      <c r="C11" s="22" t="s">
        <v>88</v>
      </c>
      <c r="D11" s="258">
        <v>19.407288230366447</v>
      </c>
      <c r="E11" s="258">
        <v>26.691284336487371</v>
      </c>
      <c r="F11" s="258">
        <v>32.112471323196935</v>
      </c>
      <c r="G11" s="258">
        <v>31.700081389692887</v>
      </c>
      <c r="H11" s="258">
        <v>34.161226309280721</v>
      </c>
      <c r="I11" s="258">
        <v>32.099999219244076</v>
      </c>
      <c r="J11" s="380">
        <v>30.266405186967084</v>
      </c>
      <c r="K11" s="12"/>
      <c r="L11" s="82"/>
      <c r="M11" s="159" t="s">
        <v>53</v>
      </c>
      <c r="N11" s="22" t="s">
        <v>88</v>
      </c>
      <c r="O11" s="60">
        <v>93364</v>
      </c>
      <c r="P11" s="60">
        <v>111170</v>
      </c>
      <c r="Q11" s="60">
        <v>115760</v>
      </c>
      <c r="R11" s="60">
        <v>65823</v>
      </c>
      <c r="S11" s="60">
        <v>59391</v>
      </c>
      <c r="T11" s="60">
        <v>41114</v>
      </c>
      <c r="U11" s="360">
        <f>+'50'!U11</f>
        <v>77630</v>
      </c>
    </row>
    <row r="12" spans="1:21" ht="13.2" customHeight="1" x14ac:dyDescent="0.3">
      <c r="A12" s="332"/>
      <c r="B12" s="159"/>
      <c r="C12" s="22" t="s">
        <v>89</v>
      </c>
      <c r="D12" s="258">
        <v>0.69029018085103255</v>
      </c>
      <c r="E12" s="258">
        <v>0.78498826108185182</v>
      </c>
      <c r="F12" s="258">
        <v>1.5216958899081272</v>
      </c>
      <c r="G12" s="258">
        <v>1.1623364360067439</v>
      </c>
      <c r="H12" s="258">
        <v>1.5241913611115971</v>
      </c>
      <c r="I12" s="258">
        <v>1.6990032501371592</v>
      </c>
      <c r="J12" s="380">
        <v>1.1565537351255377</v>
      </c>
      <c r="K12" s="12"/>
      <c r="L12" s="82"/>
      <c r="M12" s="159"/>
      <c r="N12" s="22" t="s">
        <v>89</v>
      </c>
      <c r="O12" s="60">
        <v>3968.9602529735689</v>
      </c>
      <c r="P12" s="60">
        <v>4322.2027621237703</v>
      </c>
      <c r="Q12" s="60">
        <v>7630.6765778591953</v>
      </c>
      <c r="R12" s="60">
        <v>3180.9531129372517</v>
      </c>
      <c r="S12" s="60">
        <v>3820.1046806975232</v>
      </c>
      <c r="T12" s="60">
        <v>3094.1509799479886</v>
      </c>
      <c r="U12" s="360">
        <f>+'50'!U12</f>
        <v>3646.4236457236379</v>
      </c>
    </row>
    <row r="13" spans="1:21" ht="13.2" customHeight="1" x14ac:dyDescent="0.3">
      <c r="A13" s="332"/>
      <c r="B13" s="159" t="s">
        <v>54</v>
      </c>
      <c r="C13" s="22" t="s">
        <v>88</v>
      </c>
      <c r="D13" s="258">
        <v>56.295977567000712</v>
      </c>
      <c r="E13" s="258">
        <v>49.769149321853625</v>
      </c>
      <c r="F13" s="258">
        <v>44.931383726833161</v>
      </c>
      <c r="G13" s="258">
        <v>43.749127107583689</v>
      </c>
      <c r="H13" s="258">
        <v>39.394322855252938</v>
      </c>
      <c r="I13" s="258">
        <v>38.039990318626494</v>
      </c>
      <c r="J13" s="380">
        <v>36.327873709983663</v>
      </c>
      <c r="K13" s="12"/>
      <c r="L13" s="82"/>
      <c r="M13" s="159" t="s">
        <v>54</v>
      </c>
      <c r="N13" s="22" t="s">
        <v>88</v>
      </c>
      <c r="O13" s="60">
        <v>270827</v>
      </c>
      <c r="P13" s="60">
        <v>207290</v>
      </c>
      <c r="Q13" s="60">
        <v>161970</v>
      </c>
      <c r="R13" s="60">
        <v>90842</v>
      </c>
      <c r="S13" s="60">
        <v>68489</v>
      </c>
      <c r="T13" s="60">
        <v>48722</v>
      </c>
      <c r="U13" s="360">
        <f>+'50'!U13</f>
        <v>93177</v>
      </c>
    </row>
    <row r="14" spans="1:21" ht="13.2" customHeight="1" x14ac:dyDescent="0.3">
      <c r="A14" s="332"/>
      <c r="B14" s="159"/>
      <c r="C14" s="22" t="s">
        <v>89</v>
      </c>
      <c r="D14" s="258">
        <v>0.82818774414365048</v>
      </c>
      <c r="E14" s="258">
        <v>0.94292837070012714</v>
      </c>
      <c r="F14" s="258">
        <v>1.4694696033975556</v>
      </c>
      <c r="G14" s="258">
        <v>1.2227927120522333</v>
      </c>
      <c r="H14" s="258">
        <v>1.251375090478239</v>
      </c>
      <c r="I14" s="258">
        <v>1.7100065775713598</v>
      </c>
      <c r="J14" s="380">
        <v>1.2686174143802982</v>
      </c>
      <c r="K14" s="12"/>
      <c r="L14" s="82"/>
      <c r="M14" s="159"/>
      <c r="N14" s="22" t="s">
        <v>89</v>
      </c>
      <c r="O14" s="60">
        <v>6740.8719118918143</v>
      </c>
      <c r="P14" s="60">
        <v>6066.8284345514448</v>
      </c>
      <c r="Q14" s="60">
        <v>7747.9776568655552</v>
      </c>
      <c r="R14" s="60">
        <v>3583.5238379773878</v>
      </c>
      <c r="S14" s="60">
        <v>2712.8654922218952</v>
      </c>
      <c r="T14" s="60">
        <v>2337.4529229335803</v>
      </c>
      <c r="U14" s="360">
        <f>+'50'!U14</f>
        <v>3960.8880750290655</v>
      </c>
    </row>
    <row r="15" spans="1:21" ht="13.2" customHeight="1" x14ac:dyDescent="0.3">
      <c r="A15" s="332"/>
      <c r="B15" s="159" t="s">
        <v>134</v>
      </c>
      <c r="C15" s="22" t="s">
        <v>88</v>
      </c>
      <c r="D15" s="258">
        <v>8.8069061709456076</v>
      </c>
      <c r="E15" s="258">
        <v>7.8318763610346149</v>
      </c>
      <c r="F15" s="258">
        <v>8.0833215435956749</v>
      </c>
      <c r="G15" s="258">
        <v>9.6511801505468515</v>
      </c>
      <c r="H15" s="258">
        <v>9.0247620143222793</v>
      </c>
      <c r="I15" s="258">
        <v>7.3492555492227583</v>
      </c>
      <c r="J15" s="380">
        <v>9.7727387919170017</v>
      </c>
      <c r="K15" s="12"/>
      <c r="L15" s="82"/>
      <c r="M15" s="159" t="s">
        <v>134</v>
      </c>
      <c r="N15" s="22" t="s">
        <v>88</v>
      </c>
      <c r="O15" s="60">
        <v>42368</v>
      </c>
      <c r="P15" s="60">
        <v>32620</v>
      </c>
      <c r="Q15" s="60">
        <v>29139</v>
      </c>
      <c r="R15" s="60">
        <v>20040</v>
      </c>
      <c r="S15" s="60">
        <v>15690</v>
      </c>
      <c r="T15" s="60">
        <v>9413</v>
      </c>
      <c r="U15" s="360">
        <f>+'50'!U15</f>
        <v>25066</v>
      </c>
    </row>
    <row r="16" spans="1:21" ht="13.2" customHeight="1" x14ac:dyDescent="0.3">
      <c r="A16" s="332"/>
      <c r="B16" s="159"/>
      <c r="C16" s="22" t="s">
        <v>89</v>
      </c>
      <c r="D16" s="258">
        <v>0.46750406787490656</v>
      </c>
      <c r="E16" s="258">
        <v>0.51637867105768087</v>
      </c>
      <c r="F16" s="258">
        <v>0.74894835977573282</v>
      </c>
      <c r="G16" s="258">
        <v>0.91009223297005681</v>
      </c>
      <c r="H16" s="258">
        <v>0.70567910079233709</v>
      </c>
      <c r="I16" s="258">
        <v>0.9097283342227015</v>
      </c>
      <c r="J16" s="380">
        <v>0.79008963791133247</v>
      </c>
      <c r="K16" s="12"/>
      <c r="L16" s="82"/>
      <c r="M16" s="159"/>
      <c r="N16" s="22" t="s">
        <v>89</v>
      </c>
      <c r="O16" s="60">
        <v>2482.8813706132241</v>
      </c>
      <c r="P16" s="60">
        <v>2293.6803823995128</v>
      </c>
      <c r="Q16" s="60">
        <v>2727.2283727244644</v>
      </c>
      <c r="R16" s="60">
        <v>2005.1465179452516</v>
      </c>
      <c r="S16" s="60">
        <v>1268.6079634257965</v>
      </c>
      <c r="T16" s="60">
        <v>1257.3192037659387</v>
      </c>
      <c r="U16" s="360">
        <f>+'50'!U16</f>
        <v>2079.3534609445051</v>
      </c>
    </row>
    <row r="17" spans="1:21" ht="13.2" customHeight="1" x14ac:dyDescent="0.3">
      <c r="A17" s="332"/>
      <c r="B17" s="159" t="s">
        <v>132</v>
      </c>
      <c r="C17" s="22" t="s">
        <v>88</v>
      </c>
      <c r="D17" s="258">
        <v>10.207305691188729</v>
      </c>
      <c r="E17" s="258">
        <v>8.8565988720369369</v>
      </c>
      <c r="F17" s="258">
        <v>8.2056574096420647</v>
      </c>
      <c r="G17" s="258">
        <v>6.7746083422027228</v>
      </c>
      <c r="H17" s="258">
        <v>6.5025452244686655</v>
      </c>
      <c r="I17" s="258">
        <v>4.9289121727656715</v>
      </c>
      <c r="J17" s="380">
        <v>7.518840963939974</v>
      </c>
      <c r="K17" s="12"/>
      <c r="L17" s="82"/>
      <c r="M17" s="159" t="s">
        <v>132</v>
      </c>
      <c r="N17" s="22" t="s">
        <v>88</v>
      </c>
      <c r="O17" s="60">
        <v>49105</v>
      </c>
      <c r="P17" s="60">
        <v>36888</v>
      </c>
      <c r="Q17" s="60">
        <v>29580</v>
      </c>
      <c r="R17" s="60">
        <v>14067</v>
      </c>
      <c r="S17" s="60">
        <v>11305</v>
      </c>
      <c r="T17" s="60">
        <v>6313</v>
      </c>
      <c r="U17" s="360">
        <f>+'50'!U17</f>
        <v>19285</v>
      </c>
    </row>
    <row r="18" spans="1:21" ht="13.2" customHeight="1" x14ac:dyDescent="0.3">
      <c r="A18" s="332"/>
      <c r="B18" s="159"/>
      <c r="C18" s="22" t="s">
        <v>89</v>
      </c>
      <c r="D18" s="258">
        <v>0.4827393250829124</v>
      </c>
      <c r="E18" s="258">
        <v>0.51054006462274715</v>
      </c>
      <c r="F18" s="258">
        <v>0.81612347172208066</v>
      </c>
      <c r="G18" s="258">
        <v>0.54975827066583494</v>
      </c>
      <c r="H18" s="258">
        <v>0.61778377237944393</v>
      </c>
      <c r="I18" s="258">
        <v>0.59834407597831618</v>
      </c>
      <c r="J18" s="380">
        <v>0.80934860554422794</v>
      </c>
      <c r="K18" s="12"/>
      <c r="L18" s="82"/>
      <c r="M18" s="159"/>
      <c r="N18" s="22" t="s">
        <v>89</v>
      </c>
      <c r="O18" s="60">
        <v>2447.9393794073258</v>
      </c>
      <c r="P18" s="60">
        <v>2307.359724637618</v>
      </c>
      <c r="Q18" s="60">
        <v>3107.2115609667208</v>
      </c>
      <c r="R18" s="60">
        <v>1223.517042804729</v>
      </c>
      <c r="S18" s="60">
        <v>1103.1712504714867</v>
      </c>
      <c r="T18" s="60">
        <v>771.72035612524371</v>
      </c>
      <c r="U18" s="360">
        <f>+'50'!U18</f>
        <v>2171.0649551936131</v>
      </c>
    </row>
    <row r="19" spans="1:21" ht="13.2" customHeight="1" x14ac:dyDescent="0.3">
      <c r="A19" s="332"/>
      <c r="B19" s="159" t="s">
        <v>131</v>
      </c>
      <c r="C19" s="22" t="s">
        <v>88</v>
      </c>
      <c r="D19" s="258">
        <v>0.2579628624939459</v>
      </c>
      <c r="E19" s="258">
        <v>0.2569009106777142</v>
      </c>
      <c r="F19" s="258">
        <v>0.11761997098337508</v>
      </c>
      <c r="G19" s="258">
        <v>0.24946663263389568</v>
      </c>
      <c r="H19" s="258">
        <v>0.83345316499381672</v>
      </c>
      <c r="I19" s="258">
        <v>0.51139513276754556</v>
      </c>
      <c r="J19" s="380">
        <v>2.1856687811173185</v>
      </c>
      <c r="K19" s="12"/>
      <c r="L19" s="82"/>
      <c r="M19" s="159" t="s">
        <v>131</v>
      </c>
      <c r="N19" s="22" t="s">
        <v>88</v>
      </c>
      <c r="O19" s="60">
        <v>1241</v>
      </c>
      <c r="P19" s="60">
        <v>1070</v>
      </c>
      <c r="Q19" s="60">
        <v>424</v>
      </c>
      <c r="R19" s="60">
        <v>518</v>
      </c>
      <c r="S19" s="60">
        <v>1449</v>
      </c>
      <c r="T19" s="60">
        <v>655</v>
      </c>
      <c r="U19" s="360">
        <f>+'50'!U19</f>
        <v>5606</v>
      </c>
    </row>
    <row r="20" spans="1:21" ht="13.2" customHeight="1" x14ac:dyDescent="0.3">
      <c r="A20" s="332"/>
      <c r="B20" s="159"/>
      <c r="C20" s="22" t="s">
        <v>89</v>
      </c>
      <c r="D20" s="258">
        <v>9.5784870910271463E-2</v>
      </c>
      <c r="E20" s="258">
        <v>0.12813181764182208</v>
      </c>
      <c r="F20" s="258">
        <v>5.0611057307806573E-2</v>
      </c>
      <c r="G20" s="258">
        <v>8.2226714667479148E-2</v>
      </c>
      <c r="H20" s="258">
        <v>0.34708527227964575</v>
      </c>
      <c r="I20" s="258">
        <v>0.19732658851673904</v>
      </c>
      <c r="J20" s="380">
        <v>0.35035803458743298</v>
      </c>
      <c r="K20" s="12"/>
      <c r="L20" s="82"/>
      <c r="M20" s="159"/>
      <c r="N20" s="22" t="s">
        <v>89</v>
      </c>
      <c r="O20" s="60">
        <v>460.86332030223457</v>
      </c>
      <c r="P20" s="60">
        <v>535.93096570360638</v>
      </c>
      <c r="Q20" s="60">
        <v>181.74447070428016</v>
      </c>
      <c r="R20" s="60">
        <v>170.03655069257485</v>
      </c>
      <c r="S20" s="60">
        <v>606.53749829841945</v>
      </c>
      <c r="T20" s="60">
        <v>251.95832988809875</v>
      </c>
      <c r="U20" s="360">
        <f>+'50'!U20</f>
        <v>896.22789980857067</v>
      </c>
    </row>
    <row r="21" spans="1:21" ht="13.2" customHeight="1" x14ac:dyDescent="0.3">
      <c r="A21" s="332"/>
      <c r="B21" s="322" t="s">
        <v>6</v>
      </c>
      <c r="C21" s="22" t="s">
        <v>88</v>
      </c>
      <c r="D21" s="258">
        <v>100</v>
      </c>
      <c r="E21" s="258">
        <v>100</v>
      </c>
      <c r="F21" s="258">
        <v>100</v>
      </c>
      <c r="G21" s="258">
        <v>100</v>
      </c>
      <c r="H21" s="258">
        <v>100</v>
      </c>
      <c r="I21" s="258">
        <v>100</v>
      </c>
      <c r="J21" s="380">
        <v>100</v>
      </c>
      <c r="K21" s="12"/>
      <c r="L21" s="82"/>
      <c r="M21" s="322" t="s">
        <v>6</v>
      </c>
      <c r="N21" s="22" t="s">
        <v>88</v>
      </c>
      <c r="O21" s="60">
        <v>481077</v>
      </c>
      <c r="P21" s="60">
        <v>416503</v>
      </c>
      <c r="Q21" s="60">
        <v>360483</v>
      </c>
      <c r="R21" s="60">
        <v>207643</v>
      </c>
      <c r="S21" s="60">
        <v>173855</v>
      </c>
      <c r="T21" s="60">
        <v>128081</v>
      </c>
      <c r="U21" s="360">
        <f>+'50'!U21</f>
        <v>256489</v>
      </c>
    </row>
    <row r="22" spans="1:21" ht="13.2" customHeight="1" x14ac:dyDescent="0.3">
      <c r="A22" s="332"/>
      <c r="B22" s="322"/>
      <c r="C22" s="22" t="s">
        <v>89</v>
      </c>
      <c r="D22" s="258">
        <v>0</v>
      </c>
      <c r="E22" s="258">
        <v>0</v>
      </c>
      <c r="F22" s="258">
        <v>0</v>
      </c>
      <c r="G22" s="258">
        <v>0</v>
      </c>
      <c r="H22" s="258">
        <v>0</v>
      </c>
      <c r="I22" s="258">
        <v>0</v>
      </c>
      <c r="J22" s="380">
        <v>0</v>
      </c>
      <c r="K22" s="12"/>
      <c r="L22" s="82"/>
      <c r="M22" s="322"/>
      <c r="N22" s="22" t="s">
        <v>89</v>
      </c>
      <c r="O22" s="60">
        <v>9878.7312522964639</v>
      </c>
      <c r="P22" s="60">
        <v>9784.2410410498687</v>
      </c>
      <c r="Q22" s="60">
        <v>13092.270757833739</v>
      </c>
      <c r="R22" s="60">
        <v>6144.9156778901024</v>
      </c>
      <c r="S22" s="60">
        <v>5793.9123036095798</v>
      </c>
      <c r="T22" s="60">
        <v>5278.4621315016157</v>
      </c>
      <c r="U22" s="360">
        <f>+'50'!U22</f>
        <v>6646.3116329297127</v>
      </c>
    </row>
    <row r="23" spans="1:21" ht="13.2" customHeight="1" x14ac:dyDescent="0.3">
      <c r="A23" s="332"/>
      <c r="B23" s="278"/>
      <c r="C23" s="22"/>
      <c r="D23" s="12"/>
      <c r="E23" s="12"/>
      <c r="F23" s="12"/>
      <c r="G23" s="12"/>
      <c r="H23" s="12"/>
      <c r="I23" s="12"/>
      <c r="J23" s="380"/>
      <c r="K23" s="12"/>
      <c r="L23" s="82"/>
      <c r="M23" s="278"/>
      <c r="N23" s="22"/>
      <c r="O23" s="12"/>
      <c r="P23" s="12"/>
      <c r="Q23" s="12"/>
      <c r="R23" s="12"/>
      <c r="S23" s="12"/>
      <c r="T23" s="12"/>
      <c r="U23" s="360"/>
    </row>
    <row r="24" spans="1:21" ht="13.2" customHeight="1" x14ac:dyDescent="0.3">
      <c r="A24" s="332" t="s">
        <v>42</v>
      </c>
      <c r="B24" s="159" t="s">
        <v>52</v>
      </c>
      <c r="C24" s="22" t="s">
        <v>88</v>
      </c>
      <c r="D24" s="49">
        <v>6.3080168776371304</v>
      </c>
      <c r="E24" s="49">
        <v>7.0501476261385019</v>
      </c>
      <c r="F24" s="49">
        <v>5.2493320027041817</v>
      </c>
      <c r="G24" s="49">
        <v>7.2115075607279211</v>
      </c>
      <c r="H24" s="49">
        <v>8.0044085194129764</v>
      </c>
      <c r="I24" s="49">
        <v>8.6622557336249724</v>
      </c>
      <c r="J24" s="380">
        <v>7.6761650204002763</v>
      </c>
      <c r="K24" s="12"/>
      <c r="L24" s="332" t="s">
        <v>42</v>
      </c>
      <c r="M24" s="159" t="s">
        <v>52</v>
      </c>
      <c r="N24" s="22" t="s">
        <v>88</v>
      </c>
      <c r="O24" s="263">
        <v>42159</v>
      </c>
      <c r="P24" s="263">
        <v>46730</v>
      </c>
      <c r="Q24" s="263">
        <v>32612</v>
      </c>
      <c r="R24" s="263">
        <v>33660</v>
      </c>
      <c r="S24" s="263">
        <v>31520</v>
      </c>
      <c r="T24" s="263">
        <v>27009</v>
      </c>
      <c r="U24" s="360">
        <f>+'50'!U24</f>
        <v>28202</v>
      </c>
    </row>
    <row r="25" spans="1:21" ht="13.2" customHeight="1" x14ac:dyDescent="0.3">
      <c r="A25" s="332"/>
      <c r="B25" s="159"/>
      <c r="C25" s="22" t="s">
        <v>89</v>
      </c>
      <c r="D25" s="258">
        <v>0.3412458206625576</v>
      </c>
      <c r="E25" s="258">
        <v>0.48800654687120115</v>
      </c>
      <c r="F25" s="258">
        <v>0.37845599796882035</v>
      </c>
      <c r="G25" s="258">
        <v>0.4443450425926404</v>
      </c>
      <c r="H25" s="258">
        <v>0.42214693963146066</v>
      </c>
      <c r="I25" s="258">
        <v>0.59916328154583154</v>
      </c>
      <c r="J25" s="380">
        <v>0.5391341847437453</v>
      </c>
      <c r="K25" s="12"/>
      <c r="L25" s="82"/>
      <c r="M25" s="159"/>
      <c r="N25" s="22" t="s">
        <v>89</v>
      </c>
      <c r="O25" s="60">
        <v>2338.29796805355</v>
      </c>
      <c r="P25" s="60">
        <v>3402.2221672844112</v>
      </c>
      <c r="Q25" s="60">
        <v>2316.6989986956019</v>
      </c>
      <c r="R25" s="60">
        <v>2263.2942852992528</v>
      </c>
      <c r="S25" s="60">
        <v>1701.5257331567414</v>
      </c>
      <c r="T25" s="60">
        <v>1966.442528610565</v>
      </c>
      <c r="U25" s="360">
        <f>+'50'!U25</f>
        <v>2079.0537918976602</v>
      </c>
    </row>
    <row r="26" spans="1:21" ht="13.2" customHeight="1" x14ac:dyDescent="0.3">
      <c r="A26" s="332"/>
      <c r="B26" s="159" t="s">
        <v>53</v>
      </c>
      <c r="C26" s="22" t="s">
        <v>88</v>
      </c>
      <c r="D26" s="258">
        <v>15.597151150611966</v>
      </c>
      <c r="E26" s="258">
        <v>19.760931651436355</v>
      </c>
      <c r="F26" s="258">
        <v>24.188906415993301</v>
      </c>
      <c r="G26" s="258">
        <v>25.989493394807546</v>
      </c>
      <c r="H26" s="258">
        <v>28.38949370592433</v>
      </c>
      <c r="I26" s="258">
        <v>29.299136308093942</v>
      </c>
      <c r="J26" s="380">
        <v>33.223189084287569</v>
      </c>
      <c r="K26" s="12"/>
      <c r="L26" s="82"/>
      <c r="M26" s="159" t="s">
        <v>53</v>
      </c>
      <c r="N26" s="22" t="s">
        <v>88</v>
      </c>
      <c r="O26" s="60">
        <v>104242</v>
      </c>
      <c r="P26" s="60">
        <v>130980</v>
      </c>
      <c r="Q26" s="60">
        <v>150276</v>
      </c>
      <c r="R26" s="60">
        <v>121307</v>
      </c>
      <c r="S26" s="60">
        <v>111793</v>
      </c>
      <c r="T26" s="60">
        <v>91355</v>
      </c>
      <c r="U26" s="360">
        <f>+'50'!U26</f>
        <v>122061</v>
      </c>
    </row>
    <row r="27" spans="1:21" ht="13.2" customHeight="1" x14ac:dyDescent="0.3">
      <c r="A27" s="332"/>
      <c r="B27" s="159"/>
      <c r="C27" s="22" t="s">
        <v>89</v>
      </c>
      <c r="D27" s="258">
        <v>0.5403609470552585</v>
      </c>
      <c r="E27" s="258">
        <v>0.61060544080378221</v>
      </c>
      <c r="F27" s="258">
        <v>0.96116306780194716</v>
      </c>
      <c r="G27" s="258">
        <v>0.92061921601410479</v>
      </c>
      <c r="H27" s="258">
        <v>1.0739601200036495</v>
      </c>
      <c r="I27" s="258">
        <v>0.97691566212318637</v>
      </c>
      <c r="J27" s="380">
        <v>1.0370644624705641</v>
      </c>
      <c r="K27" s="12"/>
      <c r="L27" s="82"/>
      <c r="M27" s="159"/>
      <c r="N27" s="22" t="s">
        <v>89</v>
      </c>
      <c r="O27" s="60">
        <v>3902.891045772215</v>
      </c>
      <c r="P27" s="60">
        <v>4667.2355197179177</v>
      </c>
      <c r="Q27" s="60">
        <v>9034.9070154163855</v>
      </c>
      <c r="R27" s="60">
        <v>5095.2475120670852</v>
      </c>
      <c r="S27" s="60">
        <v>5627.7273091121706</v>
      </c>
      <c r="T27" s="60">
        <v>3975.9010925767416</v>
      </c>
      <c r="U27" s="360">
        <f>+'50'!U27</f>
        <v>4740.2501284028613</v>
      </c>
    </row>
    <row r="28" spans="1:21" ht="13.2" customHeight="1" x14ac:dyDescent="0.3">
      <c r="A28" s="332"/>
      <c r="B28" s="159" t="s">
        <v>54</v>
      </c>
      <c r="C28" s="22" t="s">
        <v>88</v>
      </c>
      <c r="D28" s="258">
        <v>57.490199599006495</v>
      </c>
      <c r="E28" s="258">
        <v>54.13707731928433</v>
      </c>
      <c r="F28" s="258">
        <v>50.728036570839905</v>
      </c>
      <c r="G28" s="258">
        <v>49.892020207646851</v>
      </c>
      <c r="H28" s="258">
        <v>45.400893385443254</v>
      </c>
      <c r="I28" s="258">
        <v>45.245525190746662</v>
      </c>
      <c r="J28" s="380">
        <v>37.273031625190193</v>
      </c>
      <c r="K28" s="12"/>
      <c r="L28" s="82"/>
      <c r="M28" s="159" t="s">
        <v>54</v>
      </c>
      <c r="N28" s="22" t="s">
        <v>88</v>
      </c>
      <c r="O28" s="60">
        <v>384230</v>
      </c>
      <c r="P28" s="60">
        <v>358833</v>
      </c>
      <c r="Q28" s="60">
        <v>315153</v>
      </c>
      <c r="R28" s="60">
        <v>232873</v>
      </c>
      <c r="S28" s="60">
        <v>178781</v>
      </c>
      <c r="T28" s="60">
        <v>141076</v>
      </c>
      <c r="U28" s="360">
        <f>+'50'!U28</f>
        <v>136940</v>
      </c>
    </row>
    <row r="29" spans="1:21" ht="13.2" customHeight="1" x14ac:dyDescent="0.3">
      <c r="A29" s="332"/>
      <c r="B29" s="159"/>
      <c r="C29" s="22" t="s">
        <v>89</v>
      </c>
      <c r="D29" s="258">
        <v>0.80485418780916296</v>
      </c>
      <c r="E29" s="258">
        <v>0.81279180551124086</v>
      </c>
      <c r="F29" s="258">
        <v>1.0739397804474426</v>
      </c>
      <c r="G29" s="258">
        <v>1.0161682088115804</v>
      </c>
      <c r="H29" s="258">
        <v>0.92790026334522191</v>
      </c>
      <c r="I29" s="258">
        <v>0.99945342978506757</v>
      </c>
      <c r="J29" s="380">
        <v>1.0107254776481538</v>
      </c>
      <c r="K29" s="12"/>
      <c r="L29" s="82"/>
      <c r="M29" s="159"/>
      <c r="N29" s="22" t="s">
        <v>89</v>
      </c>
      <c r="O29" s="60">
        <v>10059.825843174205</v>
      </c>
      <c r="P29" s="60">
        <v>8956.4835175581757</v>
      </c>
      <c r="Q29" s="60">
        <v>10231.67610120784</v>
      </c>
      <c r="R29" s="60">
        <v>7070.4088625041486</v>
      </c>
      <c r="S29" s="60">
        <v>4487.4950446369785</v>
      </c>
      <c r="T29" s="60">
        <v>4284.8884997407167</v>
      </c>
      <c r="U29" s="360">
        <f>+'50'!U29</f>
        <v>4783.1694587688298</v>
      </c>
    </row>
    <row r="30" spans="1:21" ht="13.2" customHeight="1" x14ac:dyDescent="0.3">
      <c r="A30" s="332"/>
      <c r="B30" s="159" t="s">
        <v>134</v>
      </c>
      <c r="C30" s="22" t="s">
        <v>88</v>
      </c>
      <c r="D30" s="258">
        <v>8.8021067121524972</v>
      </c>
      <c r="E30" s="258">
        <v>8.9900320296670451</v>
      </c>
      <c r="F30" s="258">
        <v>8.7303222483340317</v>
      </c>
      <c r="G30" s="258">
        <v>8.3630777668750564</v>
      </c>
      <c r="H30" s="258">
        <v>9.6939177161025238</v>
      </c>
      <c r="I30" s="258">
        <v>8.6705943855215359</v>
      </c>
      <c r="J30" s="380">
        <v>12.202875908077639</v>
      </c>
      <c r="K30" s="12"/>
      <c r="L30" s="82"/>
      <c r="M30" s="159" t="s">
        <v>134</v>
      </c>
      <c r="N30" s="22" t="s">
        <v>88</v>
      </c>
      <c r="O30" s="60">
        <v>58828</v>
      </c>
      <c r="P30" s="60">
        <v>59588</v>
      </c>
      <c r="Q30" s="60">
        <v>54238</v>
      </c>
      <c r="R30" s="60">
        <v>39035</v>
      </c>
      <c r="S30" s="60">
        <v>38173</v>
      </c>
      <c r="T30" s="60">
        <v>27035</v>
      </c>
      <c r="U30" s="360">
        <f>+'50'!U30</f>
        <v>44833</v>
      </c>
    </row>
    <row r="31" spans="1:21" ht="13.2" customHeight="1" x14ac:dyDescent="0.3">
      <c r="A31" s="332"/>
      <c r="B31" s="159"/>
      <c r="C31" s="22" t="s">
        <v>89</v>
      </c>
      <c r="D31" s="258">
        <v>0.45407236656395644</v>
      </c>
      <c r="E31" s="258">
        <v>0.43781865098055817</v>
      </c>
      <c r="F31" s="258">
        <v>0.57892264215579547</v>
      </c>
      <c r="G31" s="258">
        <v>0.58346653164628637</v>
      </c>
      <c r="H31" s="258">
        <v>0.52372076469855611</v>
      </c>
      <c r="I31" s="258">
        <v>0.54931223108921601</v>
      </c>
      <c r="J31" s="380">
        <v>0.70661829523506869</v>
      </c>
      <c r="K31" s="12"/>
      <c r="L31" s="82"/>
      <c r="M31" s="159"/>
      <c r="N31" s="22" t="s">
        <v>89</v>
      </c>
      <c r="O31" s="60">
        <v>3195.3884099126126</v>
      </c>
      <c r="P31" s="60">
        <v>3051.0464903085167</v>
      </c>
      <c r="Q31" s="60">
        <v>4200.3575282448628</v>
      </c>
      <c r="R31" s="60">
        <v>2986.2576066668225</v>
      </c>
      <c r="S31" s="60">
        <v>2202.1053859380781</v>
      </c>
      <c r="T31" s="60">
        <v>1774.576602452044</v>
      </c>
      <c r="U31" s="360">
        <f>+'50'!U31</f>
        <v>2925.9876369881317</v>
      </c>
    </row>
    <row r="32" spans="1:21" ht="13.2" customHeight="1" x14ac:dyDescent="0.3">
      <c r="A32" s="332"/>
      <c r="B32" s="159" t="s">
        <v>132</v>
      </c>
      <c r="C32" s="22" t="s">
        <v>88</v>
      </c>
      <c r="D32" s="258">
        <v>11.682077984259509</v>
      </c>
      <c r="E32" s="258">
        <v>9.8327909562583073</v>
      </c>
      <c r="F32" s="258">
        <v>10.896243118823037</v>
      </c>
      <c r="G32" s="258">
        <v>8.4487760147743778</v>
      </c>
      <c r="H32" s="258">
        <v>8.1367148911964193</v>
      </c>
      <c r="I32" s="258">
        <v>7.2472506502544887</v>
      </c>
      <c r="J32" s="380">
        <v>8.0545023503185931</v>
      </c>
      <c r="K32" s="12"/>
      <c r="L32" s="82"/>
      <c r="M32" s="159" t="s">
        <v>132</v>
      </c>
      <c r="N32" s="22" t="s">
        <v>88</v>
      </c>
      <c r="O32" s="60">
        <v>78076</v>
      </c>
      <c r="P32" s="60">
        <v>65174</v>
      </c>
      <c r="Q32" s="60">
        <v>67694</v>
      </c>
      <c r="R32" s="60">
        <v>39435</v>
      </c>
      <c r="S32" s="60">
        <v>32041</v>
      </c>
      <c r="T32" s="60">
        <v>22597</v>
      </c>
      <c r="U32" s="360">
        <f>+'50'!U32</f>
        <v>29592</v>
      </c>
    </row>
    <row r="33" spans="1:21" ht="13.2" customHeight="1" x14ac:dyDescent="0.3">
      <c r="A33" s="332"/>
      <c r="B33" s="159"/>
      <c r="C33" s="22" t="s">
        <v>89</v>
      </c>
      <c r="D33" s="258">
        <v>0.4496275476020668</v>
      </c>
      <c r="E33" s="258">
        <v>0.46776851390557289</v>
      </c>
      <c r="F33" s="258">
        <v>0.72443995526697857</v>
      </c>
      <c r="G33" s="258">
        <v>0.89466309925400866</v>
      </c>
      <c r="H33" s="258">
        <v>0.47124122561081366</v>
      </c>
      <c r="I33" s="258">
        <v>0.49809415693940856</v>
      </c>
      <c r="J33" s="380">
        <v>0.54113350782372449</v>
      </c>
      <c r="K33" s="12"/>
      <c r="L33" s="82"/>
      <c r="M33" s="159"/>
      <c r="N33" s="22" t="s">
        <v>89</v>
      </c>
      <c r="O33" s="60">
        <v>3156.9137937663313</v>
      </c>
      <c r="P33" s="60">
        <v>3346.3810279319132</v>
      </c>
      <c r="Q33" s="60">
        <v>4986.9274952093911</v>
      </c>
      <c r="R33" s="60">
        <v>4458.6872632333689</v>
      </c>
      <c r="S33" s="60">
        <v>1975.9499128426573</v>
      </c>
      <c r="T33" s="60">
        <v>1630.1080582316811</v>
      </c>
      <c r="U33" s="360">
        <f>+'50'!U33</f>
        <v>2064.2377228599839</v>
      </c>
    </row>
    <row r="34" spans="1:21" ht="13.2" customHeight="1" x14ac:dyDescent="0.3">
      <c r="A34" s="332"/>
      <c r="B34" s="159" t="s">
        <v>131</v>
      </c>
      <c r="C34" s="22" t="s">
        <v>88</v>
      </c>
      <c r="D34" s="258">
        <v>0.12044767633240566</v>
      </c>
      <c r="E34" s="258">
        <v>0.22902041721545571</v>
      </c>
      <c r="F34" s="258">
        <v>0.20715964330554035</v>
      </c>
      <c r="G34" s="258">
        <v>9.5125055168247083E-2</v>
      </c>
      <c r="H34" s="258">
        <v>0.37457178192049939</v>
      </c>
      <c r="I34" s="258">
        <v>0.87523773175839714</v>
      </c>
      <c r="J34" s="380">
        <v>1.5702360117257355</v>
      </c>
      <c r="K34" s="12"/>
      <c r="L34" s="82"/>
      <c r="M34" s="159" t="s">
        <v>131</v>
      </c>
      <c r="N34" s="22" t="s">
        <v>88</v>
      </c>
      <c r="O34" s="60">
        <v>805</v>
      </c>
      <c r="P34" s="60">
        <v>1518</v>
      </c>
      <c r="Q34" s="60">
        <v>1287</v>
      </c>
      <c r="R34" s="60">
        <v>444</v>
      </c>
      <c r="S34" s="60">
        <v>1475</v>
      </c>
      <c r="T34" s="60">
        <v>2729</v>
      </c>
      <c r="U34" s="360">
        <f>+'50'!U34</f>
        <v>5769</v>
      </c>
    </row>
    <row r="35" spans="1:21" ht="13.2" customHeight="1" x14ac:dyDescent="0.3">
      <c r="A35" s="332"/>
      <c r="B35" s="159"/>
      <c r="C35" s="22" t="s">
        <v>89</v>
      </c>
      <c r="D35" s="258">
        <v>5.0755641182501934E-2</v>
      </c>
      <c r="E35" s="258">
        <v>7.0869325507120245E-2</v>
      </c>
      <c r="F35" s="258">
        <v>0.10562046611037959</v>
      </c>
      <c r="G35" s="258">
        <v>3.7949889559170877E-2</v>
      </c>
      <c r="H35" s="258">
        <v>9.3498620012895745E-2</v>
      </c>
      <c r="I35" s="258">
        <v>0.45912531728778605</v>
      </c>
      <c r="J35" s="380">
        <v>0.26640700206751117</v>
      </c>
      <c r="K35" s="12"/>
      <c r="L35" s="82"/>
      <c r="M35" s="159"/>
      <c r="N35" s="22" t="s">
        <v>89</v>
      </c>
      <c r="O35" s="60">
        <v>339.47983085237263</v>
      </c>
      <c r="P35" s="60">
        <v>469.71906497394804</v>
      </c>
      <c r="Q35" s="60">
        <v>655.63328164454856</v>
      </c>
      <c r="R35" s="60">
        <v>176.81440363650617</v>
      </c>
      <c r="S35" s="60">
        <v>368.26123558475251</v>
      </c>
      <c r="T35" s="60">
        <v>1442.1002045627758</v>
      </c>
      <c r="U35" s="360">
        <f>+'50'!U35</f>
        <v>984.05557092405411</v>
      </c>
    </row>
    <row r="36" spans="1:21" ht="13.2" customHeight="1" x14ac:dyDescent="0.3">
      <c r="A36" s="332"/>
      <c r="B36" s="322" t="s">
        <v>6</v>
      </c>
      <c r="C36" s="22" t="s">
        <v>88</v>
      </c>
      <c r="D36" s="258">
        <v>100</v>
      </c>
      <c r="E36" s="258">
        <v>100</v>
      </c>
      <c r="F36" s="258">
        <v>100</v>
      </c>
      <c r="G36" s="258">
        <v>100</v>
      </c>
      <c r="H36" s="258">
        <v>100</v>
      </c>
      <c r="I36" s="258">
        <v>100</v>
      </c>
      <c r="J36" s="380">
        <v>100</v>
      </c>
      <c r="K36" s="12"/>
      <c r="L36" s="82"/>
      <c r="M36" s="322" t="s">
        <v>6</v>
      </c>
      <c r="N36" s="22" t="s">
        <v>88</v>
      </c>
      <c r="O36" s="60">
        <v>668340</v>
      </c>
      <c r="P36" s="60">
        <v>662823</v>
      </c>
      <c r="Q36" s="60">
        <v>621260</v>
      </c>
      <c r="R36" s="60">
        <v>466754</v>
      </c>
      <c r="S36" s="60">
        <v>393783</v>
      </c>
      <c r="T36" s="60">
        <v>311801</v>
      </c>
      <c r="U36" s="360">
        <f>+'50'!U36</f>
        <v>367397</v>
      </c>
    </row>
    <row r="37" spans="1:21" ht="13.2" customHeight="1" x14ac:dyDescent="0.3">
      <c r="A37" s="332"/>
      <c r="B37" s="322"/>
      <c r="C37" s="22" t="s">
        <v>89</v>
      </c>
      <c r="D37" s="258">
        <v>0</v>
      </c>
      <c r="E37" s="258">
        <v>0</v>
      </c>
      <c r="F37" s="258">
        <v>0</v>
      </c>
      <c r="G37" s="258">
        <v>0</v>
      </c>
      <c r="H37" s="258">
        <v>0</v>
      </c>
      <c r="I37" s="258">
        <v>0</v>
      </c>
      <c r="J37" s="380">
        <v>0</v>
      </c>
      <c r="K37" s="12"/>
      <c r="L37" s="82"/>
      <c r="M37" s="322"/>
      <c r="N37" s="22" t="s">
        <v>89</v>
      </c>
      <c r="O37" s="60">
        <v>12786.178447992883</v>
      </c>
      <c r="P37" s="60">
        <v>12793.415935319164</v>
      </c>
      <c r="Q37" s="60">
        <v>20038.036297945608</v>
      </c>
      <c r="R37" s="60">
        <v>11919.455445608379</v>
      </c>
      <c r="S37" s="60">
        <v>8774.0933503316228</v>
      </c>
      <c r="T37" s="60">
        <v>7421.7255468835783</v>
      </c>
      <c r="U37" s="360">
        <f>+'50'!U37</f>
        <v>8540.5778537660335</v>
      </c>
    </row>
    <row r="38" spans="1:21" ht="13.2" customHeight="1" x14ac:dyDescent="0.3">
      <c r="A38" s="332"/>
      <c r="B38" s="278"/>
      <c r="C38" s="278"/>
      <c r="D38" s="278"/>
      <c r="E38" s="322"/>
      <c r="F38" s="322"/>
      <c r="G38" s="322"/>
      <c r="H38" s="322"/>
      <c r="I38" s="483"/>
      <c r="J38" s="380"/>
      <c r="K38" s="12"/>
      <c r="L38" s="82"/>
      <c r="M38" s="278"/>
      <c r="N38" s="278"/>
      <c r="O38" s="263"/>
      <c r="P38" s="263"/>
      <c r="Q38" s="263"/>
      <c r="R38" s="263"/>
      <c r="S38" s="263"/>
      <c r="T38" s="263"/>
      <c r="U38" s="360"/>
    </row>
    <row r="39" spans="1:21" ht="13.2" customHeight="1" x14ac:dyDescent="0.3">
      <c r="A39" s="332" t="s">
        <v>112</v>
      </c>
      <c r="B39" s="159" t="s">
        <v>52</v>
      </c>
      <c r="C39" s="22" t="s">
        <v>88</v>
      </c>
      <c r="D39" s="258">
        <v>5.770838607746362</v>
      </c>
      <c r="E39" s="258">
        <v>6.8741974157946721</v>
      </c>
      <c r="F39" s="258">
        <v>5.7267533356489428</v>
      </c>
      <c r="G39" s="258">
        <v>7.4159582560420638</v>
      </c>
      <c r="H39" s="258">
        <v>8.6412467100511243</v>
      </c>
      <c r="I39" s="258">
        <v>11.110479628627678</v>
      </c>
      <c r="J39" s="380">
        <v>10.246583510449025</v>
      </c>
      <c r="K39" s="12"/>
      <c r="L39" s="332" t="s">
        <v>112</v>
      </c>
      <c r="M39" s="159" t="s">
        <v>52</v>
      </c>
      <c r="N39" s="22" t="s">
        <v>88</v>
      </c>
      <c r="O39" s="263">
        <v>66331</v>
      </c>
      <c r="P39" s="263">
        <v>74195</v>
      </c>
      <c r="Q39" s="263">
        <v>56222</v>
      </c>
      <c r="R39" s="263">
        <v>50013</v>
      </c>
      <c r="S39" s="263">
        <v>49051</v>
      </c>
      <c r="T39" s="263">
        <v>48873</v>
      </c>
      <c r="U39" s="360">
        <f>+'50'!U39</f>
        <v>63927</v>
      </c>
    </row>
    <row r="40" spans="1:21" ht="13.2" customHeight="1" x14ac:dyDescent="0.3">
      <c r="A40" s="332"/>
      <c r="B40" s="159"/>
      <c r="C40" s="22" t="s">
        <v>89</v>
      </c>
      <c r="D40" s="258">
        <v>0.24194317708025079</v>
      </c>
      <c r="E40" s="258">
        <v>0.355104291421667</v>
      </c>
      <c r="F40" s="258">
        <v>0.34056415263091866</v>
      </c>
      <c r="G40" s="258">
        <v>0.37139528186787452</v>
      </c>
      <c r="H40" s="258">
        <v>0.40535803524908259</v>
      </c>
      <c r="I40" s="258">
        <v>0.66907655986235914</v>
      </c>
      <c r="J40" s="380">
        <v>0.52299075559857522</v>
      </c>
      <c r="K40" s="12"/>
      <c r="L40" s="82"/>
      <c r="M40" s="159"/>
      <c r="N40" s="22" t="s">
        <v>89</v>
      </c>
      <c r="O40" s="263">
        <v>2836.9008475392875</v>
      </c>
      <c r="P40" s="263">
        <v>3972.0832881084584</v>
      </c>
      <c r="Q40" s="263">
        <v>3258.2663979605682</v>
      </c>
      <c r="R40" s="263">
        <v>2774.4257527395494</v>
      </c>
      <c r="S40" s="263">
        <v>2351.2975637675941</v>
      </c>
      <c r="T40" s="263">
        <v>3340.6424045369426</v>
      </c>
      <c r="U40" s="360">
        <f>+'50'!U40</f>
        <v>3468.5572391327905</v>
      </c>
    </row>
    <row r="41" spans="1:21" ht="13.2" customHeight="1" x14ac:dyDescent="0.3">
      <c r="A41" s="332"/>
      <c r="B41" s="159" t="s">
        <v>53</v>
      </c>
      <c r="C41" s="22" t="s">
        <v>88</v>
      </c>
      <c r="D41" s="258">
        <v>17.191845953209324</v>
      </c>
      <c r="E41" s="258">
        <v>22.435297583862521</v>
      </c>
      <c r="F41" s="258">
        <v>27.098334289116398</v>
      </c>
      <c r="G41" s="258">
        <v>27.747750953815036</v>
      </c>
      <c r="H41" s="258">
        <v>30.15724810530655</v>
      </c>
      <c r="I41" s="258">
        <v>30.114667115271821</v>
      </c>
      <c r="J41" s="380">
        <v>32.007610364714068</v>
      </c>
      <c r="K41" s="12"/>
      <c r="L41" s="82"/>
      <c r="M41" s="159" t="s">
        <v>53</v>
      </c>
      <c r="N41" s="22" t="s">
        <v>88</v>
      </c>
      <c r="O41" s="263">
        <v>197606</v>
      </c>
      <c r="P41" s="263">
        <v>242150</v>
      </c>
      <c r="Q41" s="263">
        <v>266036</v>
      </c>
      <c r="R41" s="263">
        <v>187130</v>
      </c>
      <c r="S41" s="263">
        <v>171184</v>
      </c>
      <c r="T41" s="263">
        <v>132469</v>
      </c>
      <c r="U41" s="360">
        <f>+'50'!U41</f>
        <v>199691</v>
      </c>
    </row>
    <row r="42" spans="1:21" ht="13.2" customHeight="1" x14ac:dyDescent="0.3">
      <c r="A42" s="332"/>
      <c r="B42" s="159"/>
      <c r="C42" s="22" t="s">
        <v>89</v>
      </c>
      <c r="D42" s="258">
        <v>0.40904919462860112</v>
      </c>
      <c r="E42" s="258">
        <v>0.49186105380022188</v>
      </c>
      <c r="F42" s="258">
        <v>0.93491622851072032</v>
      </c>
      <c r="G42" s="258">
        <v>0.73911660481018748</v>
      </c>
      <c r="H42" s="258">
        <v>0.85548703362085832</v>
      </c>
      <c r="I42" s="258">
        <v>0.84377813742104635</v>
      </c>
      <c r="J42" s="380">
        <v>0.78051926228409296</v>
      </c>
      <c r="K42" s="12"/>
      <c r="L42" s="82"/>
      <c r="M42" s="159"/>
      <c r="N42" s="22" t="s">
        <v>89</v>
      </c>
      <c r="O42" s="263">
        <v>5737.2856912892657</v>
      </c>
      <c r="P42" s="263">
        <v>6831.3685400595359</v>
      </c>
      <c r="Q42" s="263">
        <v>14431.927522970409</v>
      </c>
      <c r="R42" s="263">
        <v>6321.2532834041031</v>
      </c>
      <c r="S42" s="263">
        <v>7009.5094966129855</v>
      </c>
      <c r="T42" s="263">
        <v>5125.1620680425749</v>
      </c>
      <c r="U42" s="360">
        <f>+'50'!U42</f>
        <v>6073.2206696856128</v>
      </c>
    </row>
    <row r="43" spans="1:21" ht="13.2" customHeight="1" x14ac:dyDescent="0.3">
      <c r="A43" s="332"/>
      <c r="B43" s="159" t="s">
        <v>54</v>
      </c>
      <c r="C43" s="22" t="s">
        <v>88</v>
      </c>
      <c r="D43" s="258">
        <v>56.990369900566982</v>
      </c>
      <c r="E43" s="258">
        <v>52.451529936275044</v>
      </c>
      <c r="F43" s="258">
        <v>48.599582579147494</v>
      </c>
      <c r="G43" s="258">
        <v>48.000658365918</v>
      </c>
      <c r="H43" s="258">
        <v>43.561213308481818</v>
      </c>
      <c r="I43" s="258">
        <v>43.147480460668994</v>
      </c>
      <c r="J43" s="380">
        <v>36.884462866613454</v>
      </c>
      <c r="K43" s="12"/>
      <c r="L43" s="82"/>
      <c r="M43" s="159" t="s">
        <v>54</v>
      </c>
      <c r="N43" s="22" t="s">
        <v>88</v>
      </c>
      <c r="O43" s="263">
        <v>655057</v>
      </c>
      <c r="P43" s="263">
        <v>566123</v>
      </c>
      <c r="Q43" s="263">
        <v>477123</v>
      </c>
      <c r="R43" s="263">
        <v>323715</v>
      </c>
      <c r="S43" s="263">
        <v>247270</v>
      </c>
      <c r="T43" s="263">
        <v>189798</v>
      </c>
      <c r="U43" s="360">
        <f>+'50'!U43</f>
        <v>230117</v>
      </c>
    </row>
    <row r="44" spans="1:21" ht="13.2" customHeight="1" x14ac:dyDescent="0.3">
      <c r="A44" s="332"/>
      <c r="B44" s="159"/>
      <c r="C44" s="22" t="s">
        <v>89</v>
      </c>
      <c r="D44" s="258">
        <v>0.55342078512157777</v>
      </c>
      <c r="E44" s="258">
        <v>0.61595883599915091</v>
      </c>
      <c r="F44" s="258">
        <v>0.90406995824352543</v>
      </c>
      <c r="G44" s="258">
        <v>0.79835189314470512</v>
      </c>
      <c r="H44" s="258">
        <v>0.7118296078594355</v>
      </c>
      <c r="I44" s="258">
        <v>0.90889280389921301</v>
      </c>
      <c r="J44" s="380">
        <v>0.76675626817975895</v>
      </c>
      <c r="K44" s="12"/>
      <c r="L44" s="82"/>
      <c r="M44" s="159"/>
      <c r="N44" s="22" t="s">
        <v>89</v>
      </c>
      <c r="O44" s="263">
        <v>12921.94917959236</v>
      </c>
      <c r="P44" s="263">
        <v>11876.635833264827</v>
      </c>
      <c r="Q44" s="263">
        <v>14432.829217954102</v>
      </c>
      <c r="R44" s="263">
        <v>8318.2050716123613</v>
      </c>
      <c r="S44" s="263">
        <v>5670.3535254865392</v>
      </c>
      <c r="T44" s="263">
        <v>5232.3100490545139</v>
      </c>
      <c r="U44" s="360">
        <f>+'50'!U44</f>
        <v>6271.2527689285398</v>
      </c>
    </row>
    <row r="45" spans="1:21" ht="13.2" customHeight="1" x14ac:dyDescent="0.3">
      <c r="A45" s="332"/>
      <c r="B45" s="159" t="s">
        <v>134</v>
      </c>
      <c r="C45" s="22" t="s">
        <v>88</v>
      </c>
      <c r="D45" s="258">
        <v>8.8041154776725943</v>
      </c>
      <c r="E45" s="258">
        <v>8.5431093108106353</v>
      </c>
      <c r="F45" s="258">
        <v>8.4927521764861069</v>
      </c>
      <c r="G45" s="258">
        <v>8.759677163451201</v>
      </c>
      <c r="H45" s="258">
        <v>9.488970083045885</v>
      </c>
      <c r="I45" s="258">
        <v>8.2858584802287893</v>
      </c>
      <c r="J45" s="380">
        <v>11.203809670356444</v>
      </c>
      <c r="K45" s="12"/>
      <c r="L45" s="82"/>
      <c r="M45" s="159" t="s">
        <v>134</v>
      </c>
      <c r="N45" s="22" t="s">
        <v>88</v>
      </c>
      <c r="O45" s="263">
        <v>101196</v>
      </c>
      <c r="P45" s="263">
        <v>92208</v>
      </c>
      <c r="Q45" s="263">
        <v>83377</v>
      </c>
      <c r="R45" s="263">
        <v>59075</v>
      </c>
      <c r="S45" s="263">
        <v>53863</v>
      </c>
      <c r="T45" s="263">
        <v>36448</v>
      </c>
      <c r="U45" s="360">
        <f>+'50'!U45</f>
        <v>69899</v>
      </c>
    </row>
    <row r="46" spans="1:21" ht="13.2" customHeight="1" x14ac:dyDescent="0.3">
      <c r="A46" s="332"/>
      <c r="B46" s="159"/>
      <c r="C46" s="22" t="s">
        <v>89</v>
      </c>
      <c r="D46" s="258">
        <v>0.33471202794092059</v>
      </c>
      <c r="E46" s="258">
        <v>0.34025338076635037</v>
      </c>
      <c r="F46" s="258">
        <v>0.45276166207653817</v>
      </c>
      <c r="G46" s="258">
        <v>0.50713994325415335</v>
      </c>
      <c r="H46" s="258">
        <v>0.41420201958325148</v>
      </c>
      <c r="I46" s="258">
        <v>0.46661609088396849</v>
      </c>
      <c r="J46" s="380">
        <v>0.54189541585615908</v>
      </c>
      <c r="K46" s="12"/>
      <c r="L46" s="82"/>
      <c r="M46" s="159"/>
      <c r="N46" s="22" t="s">
        <v>89</v>
      </c>
      <c r="O46" s="263">
        <v>4167.8197882333779</v>
      </c>
      <c r="P46" s="263">
        <v>3907.8771452829296</v>
      </c>
      <c r="Q46" s="263">
        <v>5029.4686311142104</v>
      </c>
      <c r="R46" s="263">
        <v>3791.4503619732368</v>
      </c>
      <c r="S46" s="263">
        <v>2556.720728419019</v>
      </c>
      <c r="T46" s="263">
        <v>2159.7427572732272</v>
      </c>
      <c r="U46" s="360">
        <f>+'50'!U46</f>
        <v>3690.5790883275872</v>
      </c>
    </row>
    <row r="47" spans="1:21" ht="13.2" customHeight="1" x14ac:dyDescent="0.3">
      <c r="A47" s="332"/>
      <c r="B47" s="159" t="s">
        <v>132</v>
      </c>
      <c r="C47" s="22" t="s">
        <v>88</v>
      </c>
      <c r="D47" s="258">
        <v>11.064826777401066</v>
      </c>
      <c r="E47" s="258">
        <v>9.456086483601803</v>
      </c>
      <c r="F47" s="258">
        <v>9.9082957556101743</v>
      </c>
      <c r="G47" s="258">
        <v>7.9333093118741633</v>
      </c>
      <c r="H47" s="258">
        <v>7.6362047643040114</v>
      </c>
      <c r="I47" s="258">
        <v>6.5722170945844569</v>
      </c>
      <c r="J47" s="380">
        <v>7.8342838274941258</v>
      </c>
      <c r="K47" s="12"/>
      <c r="L47" s="82"/>
      <c r="M47" s="159" t="s">
        <v>132</v>
      </c>
      <c r="N47" s="22" t="s">
        <v>88</v>
      </c>
      <c r="O47" s="263">
        <v>127181</v>
      </c>
      <c r="P47" s="263">
        <v>102062</v>
      </c>
      <c r="Q47" s="263">
        <v>97274</v>
      </c>
      <c r="R47" s="263">
        <v>53502</v>
      </c>
      <c r="S47" s="263">
        <v>43346</v>
      </c>
      <c r="T47" s="263">
        <v>28910</v>
      </c>
      <c r="U47" s="360">
        <f>+'50'!U47</f>
        <v>48877</v>
      </c>
    </row>
    <row r="48" spans="1:21" ht="13.2" customHeight="1" x14ac:dyDescent="0.3">
      <c r="A48" s="332"/>
      <c r="B48" s="159"/>
      <c r="C48" s="22" t="s">
        <v>89</v>
      </c>
      <c r="D48" s="258">
        <v>0.33086778361109792</v>
      </c>
      <c r="E48" s="258">
        <v>0.34722036870248235</v>
      </c>
      <c r="F48" s="258">
        <v>0.62847156672516713</v>
      </c>
      <c r="G48" s="258">
        <v>0.65090761804693931</v>
      </c>
      <c r="H48" s="258">
        <v>0.3993090404265357</v>
      </c>
      <c r="I48" s="258">
        <v>0.3863352478513718</v>
      </c>
      <c r="J48" s="380">
        <v>0.47039484764542455</v>
      </c>
      <c r="K48" s="12"/>
      <c r="L48" s="82"/>
      <c r="M48" s="159"/>
      <c r="N48" s="22" t="s">
        <v>89</v>
      </c>
      <c r="O48" s="263">
        <v>4037.0124356433985</v>
      </c>
      <c r="P48" s="263">
        <v>4181.8484989679055</v>
      </c>
      <c r="Q48" s="263">
        <v>6622.5087848801786</v>
      </c>
      <c r="R48" s="263">
        <v>4660.466569067391</v>
      </c>
      <c r="S48" s="263">
        <v>2393.8728044527543</v>
      </c>
      <c r="T48" s="263">
        <v>1761.4145607552095</v>
      </c>
      <c r="U48" s="360">
        <f>+'50'!U48</f>
        <v>3091.0882069136505</v>
      </c>
    </row>
    <row r="49" spans="1:21" ht="13.2" customHeight="1" x14ac:dyDescent="0.3">
      <c r="A49" s="332"/>
      <c r="B49" s="159" t="s">
        <v>131</v>
      </c>
      <c r="C49" s="22" t="s">
        <v>88</v>
      </c>
      <c r="D49" s="258">
        <v>0.17800328340367333</v>
      </c>
      <c r="E49" s="258">
        <v>0.23977926965532192</v>
      </c>
      <c r="F49" s="258">
        <v>0.17428186399088152</v>
      </c>
      <c r="G49" s="258">
        <v>0.14264594889953544</v>
      </c>
      <c r="H49" s="258">
        <v>0.51511702881061516</v>
      </c>
      <c r="I49" s="258">
        <v>0.76929722061825667</v>
      </c>
      <c r="J49" s="380">
        <v>1.8232497603728888</v>
      </c>
      <c r="K49" s="12"/>
      <c r="L49" s="82"/>
      <c r="M49" s="159" t="s">
        <v>131</v>
      </c>
      <c r="N49" s="22" t="s">
        <v>88</v>
      </c>
      <c r="O49" s="263">
        <v>2046</v>
      </c>
      <c r="P49" s="263">
        <v>2588</v>
      </c>
      <c r="Q49" s="263">
        <v>1711</v>
      </c>
      <c r="R49" s="263">
        <v>962</v>
      </c>
      <c r="S49" s="263">
        <v>2924</v>
      </c>
      <c r="T49" s="263">
        <v>3384</v>
      </c>
      <c r="U49" s="360">
        <f>+'50'!U49</f>
        <v>11375</v>
      </c>
    </row>
    <row r="50" spans="1:21" ht="13.2" customHeight="1" x14ac:dyDescent="0.3">
      <c r="A50" s="332"/>
      <c r="B50" s="159"/>
      <c r="C50" s="22" t="s">
        <v>89</v>
      </c>
      <c r="D50" s="258">
        <v>4.9607390886388818E-2</v>
      </c>
      <c r="E50" s="258">
        <v>6.5946874936849961E-2</v>
      </c>
      <c r="F50" s="258">
        <v>6.9250849061277403E-2</v>
      </c>
      <c r="G50" s="258">
        <v>3.6066924468357436E-2</v>
      </c>
      <c r="H50" s="258">
        <v>0.12667882808494879</v>
      </c>
      <c r="I50" s="258">
        <v>0.32954803116762071</v>
      </c>
      <c r="J50" s="380">
        <v>0.21154045081557266</v>
      </c>
      <c r="K50" s="12"/>
      <c r="L50" s="82"/>
      <c r="M50" s="159"/>
      <c r="N50" s="22" t="s">
        <v>89</v>
      </c>
      <c r="O50" s="263">
        <v>570.42570847472234</v>
      </c>
      <c r="P50" s="263">
        <v>711.9411492532231</v>
      </c>
      <c r="Q50" s="263">
        <v>678.06198288326038</v>
      </c>
      <c r="R50" s="263">
        <v>242.68772802375759</v>
      </c>
      <c r="S50" s="263">
        <v>719.7186762144687</v>
      </c>
      <c r="T50" s="263">
        <v>1463.7843322800566</v>
      </c>
      <c r="U50" s="360">
        <f>+'50'!U50</f>
        <v>1319.4186832053315</v>
      </c>
    </row>
    <row r="51" spans="1:21" ht="13.2" customHeight="1" x14ac:dyDescent="0.3">
      <c r="A51" s="332"/>
      <c r="B51" s="322" t="s">
        <v>6</v>
      </c>
      <c r="C51" s="22" t="s">
        <v>88</v>
      </c>
      <c r="D51" s="258">
        <v>100</v>
      </c>
      <c r="E51" s="258">
        <v>100</v>
      </c>
      <c r="F51" s="258">
        <v>100</v>
      </c>
      <c r="G51" s="258">
        <v>100</v>
      </c>
      <c r="H51" s="258">
        <v>100</v>
      </c>
      <c r="I51" s="258">
        <v>100</v>
      </c>
      <c r="J51" s="380">
        <v>100</v>
      </c>
      <c r="K51" s="12"/>
      <c r="L51" s="82"/>
      <c r="M51" s="322" t="s">
        <v>6</v>
      </c>
      <c r="N51" s="22" t="s">
        <v>88</v>
      </c>
      <c r="O51" s="263">
        <v>1149417</v>
      </c>
      <c r="P51" s="263">
        <v>1079326</v>
      </c>
      <c r="Q51" s="263">
        <v>981743</v>
      </c>
      <c r="R51" s="263">
        <v>674397</v>
      </c>
      <c r="S51" s="263">
        <v>567638</v>
      </c>
      <c r="T51" s="263">
        <v>439882</v>
      </c>
      <c r="U51" s="360">
        <f>+'50'!U51</f>
        <v>623886</v>
      </c>
    </row>
    <row r="52" spans="1:21" ht="13.2" customHeight="1" x14ac:dyDescent="0.3">
      <c r="A52" s="332"/>
      <c r="B52" s="322"/>
      <c r="C52" s="22" t="s">
        <v>89</v>
      </c>
      <c r="D52" s="258">
        <v>0</v>
      </c>
      <c r="E52" s="258">
        <v>0</v>
      </c>
      <c r="F52" s="258">
        <v>0</v>
      </c>
      <c r="G52" s="258">
        <v>0</v>
      </c>
      <c r="H52" s="258">
        <v>0</v>
      </c>
      <c r="I52" s="258">
        <v>0</v>
      </c>
      <c r="J52" s="380">
        <v>0</v>
      </c>
      <c r="K52" s="12"/>
      <c r="L52" s="82"/>
      <c r="M52" s="322"/>
      <c r="N52" s="22" t="s">
        <v>89</v>
      </c>
      <c r="O52" s="263">
        <v>18336.592547975619</v>
      </c>
      <c r="P52" s="263">
        <v>18446.271778791775</v>
      </c>
      <c r="Q52" s="263">
        <v>28925.022754983067</v>
      </c>
      <c r="R52" s="263">
        <v>14788.319315139461</v>
      </c>
      <c r="S52" s="263">
        <v>11930.893463205339</v>
      </c>
      <c r="T52" s="263">
        <v>10219.604588523865</v>
      </c>
      <c r="U52" s="360">
        <f>+'50'!U52</f>
        <v>11435.729876102103</v>
      </c>
    </row>
    <row r="53" spans="1:21" ht="13.2" customHeight="1" x14ac:dyDescent="0.3">
      <c r="A53" s="332"/>
      <c r="B53" s="278"/>
      <c r="C53" s="278"/>
      <c r="D53" s="12"/>
      <c r="E53" s="12"/>
      <c r="F53" s="12"/>
      <c r="G53" s="12"/>
      <c r="H53" s="12"/>
      <c r="I53" s="12"/>
      <c r="J53" s="380"/>
      <c r="K53" s="12"/>
      <c r="L53" s="82"/>
      <c r="M53" s="278"/>
      <c r="N53" s="278"/>
      <c r="O53" s="12"/>
      <c r="P53" s="12"/>
      <c r="Q53" s="12"/>
      <c r="R53" s="12"/>
      <c r="S53" s="12"/>
      <c r="T53" s="12"/>
      <c r="U53" s="360"/>
    </row>
    <row r="54" spans="1:21" ht="13.2" customHeight="1" x14ac:dyDescent="0.3">
      <c r="A54" s="332" t="s">
        <v>21</v>
      </c>
      <c r="B54" s="159" t="s">
        <v>52</v>
      </c>
      <c r="C54" s="22" t="s">
        <v>88</v>
      </c>
      <c r="D54" s="251">
        <v>9.7959342449560776</v>
      </c>
      <c r="E54" s="251">
        <v>11.102462339483173</v>
      </c>
      <c r="F54" s="251">
        <v>12.727058750906806</v>
      </c>
      <c r="G54" s="251">
        <v>13.687149562630681</v>
      </c>
      <c r="H54" s="251">
        <v>14.152423558644939</v>
      </c>
      <c r="I54" s="251">
        <v>15.754693405978918</v>
      </c>
      <c r="J54" s="380">
        <v>16.854011460355633</v>
      </c>
      <c r="K54" s="12"/>
      <c r="L54" s="332" t="s">
        <v>21</v>
      </c>
      <c r="M54" s="159" t="s">
        <v>52</v>
      </c>
      <c r="N54" s="22" t="s">
        <v>88</v>
      </c>
      <c r="O54" s="263">
        <v>312260</v>
      </c>
      <c r="P54" s="263">
        <v>400373</v>
      </c>
      <c r="Q54" s="263">
        <v>507192</v>
      </c>
      <c r="R54" s="263">
        <v>629531</v>
      </c>
      <c r="S54" s="263">
        <v>691668</v>
      </c>
      <c r="T54" s="263">
        <v>843540</v>
      </c>
      <c r="U54" s="360">
        <f>+'50'!U54</f>
        <v>1003562</v>
      </c>
    </row>
    <row r="55" spans="1:21" ht="13.2" customHeight="1" x14ac:dyDescent="0.3">
      <c r="A55" s="318"/>
      <c r="B55" s="159"/>
      <c r="C55" s="22" t="s">
        <v>89</v>
      </c>
      <c r="D55" s="251">
        <v>0.26541581345678061</v>
      </c>
      <c r="E55" s="251">
        <v>0.31301603866122774</v>
      </c>
      <c r="F55" s="251">
        <v>0.3827254524088643</v>
      </c>
      <c r="G55" s="251">
        <v>0.29046995322027391</v>
      </c>
      <c r="H55" s="251">
        <v>0.31086177238067153</v>
      </c>
      <c r="I55" s="251">
        <v>0.25742147600859189</v>
      </c>
      <c r="J55" s="380">
        <v>0.26508982544791199</v>
      </c>
      <c r="K55" s="12"/>
      <c r="L55" s="82"/>
      <c r="M55" s="159"/>
      <c r="N55" s="22" t="s">
        <v>89</v>
      </c>
      <c r="O55" s="60">
        <v>8927.3266161323154</v>
      </c>
      <c r="P55" s="60">
        <v>11493.896915173918</v>
      </c>
      <c r="Q55" s="60">
        <v>17930.189626546573</v>
      </c>
      <c r="R55" s="60">
        <v>17654.924421312542</v>
      </c>
      <c r="S55" s="60">
        <v>17990.009829897004</v>
      </c>
      <c r="T55" s="60">
        <v>16783.411358973623</v>
      </c>
      <c r="U55" s="360">
        <f>+'50'!U55</f>
        <v>19413.420501490818</v>
      </c>
    </row>
    <row r="56" spans="1:21" ht="13.2" customHeight="1" x14ac:dyDescent="0.3">
      <c r="A56" s="273"/>
      <c r="B56" s="159" t="s">
        <v>53</v>
      </c>
      <c r="C56" s="22" t="s">
        <v>88</v>
      </c>
      <c r="D56" s="233">
        <v>15.14504890594918</v>
      </c>
      <c r="E56" s="233">
        <v>17.135022145415459</v>
      </c>
      <c r="F56" s="233">
        <v>18.727790969818678</v>
      </c>
      <c r="G56" s="233">
        <v>19.503086360030185</v>
      </c>
      <c r="H56" s="233">
        <v>18.676088684166803</v>
      </c>
      <c r="I56" s="233">
        <v>19.844182544814235</v>
      </c>
      <c r="J56" s="380">
        <v>19.564593815707269</v>
      </c>
      <c r="K56" s="12"/>
      <c r="L56" s="82"/>
      <c r="M56" s="159" t="s">
        <v>53</v>
      </c>
      <c r="N56" s="22" t="s">
        <v>88</v>
      </c>
      <c r="O56" s="60">
        <v>482771</v>
      </c>
      <c r="P56" s="60">
        <v>617917</v>
      </c>
      <c r="Q56" s="60">
        <v>746330</v>
      </c>
      <c r="R56" s="60">
        <v>897031</v>
      </c>
      <c r="S56" s="60">
        <v>912752</v>
      </c>
      <c r="T56" s="60">
        <v>1062500</v>
      </c>
      <c r="U56" s="360">
        <f>+'50'!U56</f>
        <v>1164962</v>
      </c>
    </row>
    <row r="57" spans="1:21" ht="13.2" customHeight="1" x14ac:dyDescent="0.3">
      <c r="A57" s="318"/>
      <c r="B57" s="159"/>
      <c r="C57" s="22" t="s">
        <v>89</v>
      </c>
      <c r="D57" s="251">
        <v>0.30963385610354155</v>
      </c>
      <c r="E57" s="251">
        <v>0.33728142545086487</v>
      </c>
      <c r="F57" s="251">
        <v>0.46306908627245436</v>
      </c>
      <c r="G57" s="251">
        <v>0.32680666642058248</v>
      </c>
      <c r="H57" s="251">
        <v>0.23795896873411646</v>
      </c>
      <c r="I57" s="251">
        <v>0.23469848987162134</v>
      </c>
      <c r="J57" s="380">
        <v>0.28773225195416485</v>
      </c>
      <c r="K57" s="12"/>
      <c r="L57" s="82"/>
      <c r="M57" s="159"/>
      <c r="N57" s="22" t="s">
        <v>89</v>
      </c>
      <c r="O57" s="60">
        <v>11288.3695056988</v>
      </c>
      <c r="P57" s="60">
        <v>13473.932790340201</v>
      </c>
      <c r="Q57" s="60">
        <v>28151.72297336486</v>
      </c>
      <c r="R57" s="60">
        <v>21263.895878585026</v>
      </c>
      <c r="S57" s="60">
        <v>15068.9041695367</v>
      </c>
      <c r="T57" s="60">
        <v>17309.149461068151</v>
      </c>
      <c r="U57" s="360">
        <f>+'50'!U57</f>
        <v>19659.448928725265</v>
      </c>
    </row>
    <row r="58" spans="1:21" ht="13.2" customHeight="1" x14ac:dyDescent="0.3">
      <c r="A58" s="273"/>
      <c r="B58" s="159" t="s">
        <v>54</v>
      </c>
      <c r="C58" s="22" t="s">
        <v>88</v>
      </c>
      <c r="D58" s="233">
        <v>56.185263810413254</v>
      </c>
      <c r="E58" s="233">
        <v>54.962780394901621</v>
      </c>
      <c r="F58" s="233">
        <v>51.643640749011269</v>
      </c>
      <c r="G58" s="233">
        <v>50.477526459251152</v>
      </c>
      <c r="H58" s="233">
        <v>49.63738491544165</v>
      </c>
      <c r="I58" s="233">
        <v>48.636587928685707</v>
      </c>
      <c r="J58" s="380">
        <v>44.504554584478143</v>
      </c>
      <c r="K58" s="12"/>
      <c r="L58" s="82"/>
      <c r="M58" s="159" t="s">
        <v>54</v>
      </c>
      <c r="N58" s="22" t="s">
        <v>88</v>
      </c>
      <c r="O58" s="60">
        <v>1790989</v>
      </c>
      <c r="P58" s="60">
        <v>1982048</v>
      </c>
      <c r="Q58" s="60">
        <v>2058075</v>
      </c>
      <c r="R58" s="60">
        <v>2321679</v>
      </c>
      <c r="S58" s="60">
        <v>2425916</v>
      </c>
      <c r="T58" s="60">
        <v>2604107</v>
      </c>
      <c r="U58" s="360">
        <f>+'50'!U58</f>
        <v>2649997</v>
      </c>
    </row>
    <row r="59" spans="1:21" ht="13.2" customHeight="1" x14ac:dyDescent="0.3">
      <c r="A59" s="318"/>
      <c r="B59" s="159"/>
      <c r="C59" s="22" t="s">
        <v>89</v>
      </c>
      <c r="D59" s="251">
        <v>0.49507143544447507</v>
      </c>
      <c r="E59" s="251">
        <v>0.47386771706774178</v>
      </c>
      <c r="F59" s="251">
        <v>0.5552192990440763</v>
      </c>
      <c r="G59" s="251">
        <v>0.38594577574214767</v>
      </c>
      <c r="H59" s="251">
        <v>0.32501217735440502</v>
      </c>
      <c r="I59" s="251">
        <v>0.32190275572349769</v>
      </c>
      <c r="J59" s="380">
        <v>0.46961942967961467</v>
      </c>
      <c r="K59" s="12"/>
      <c r="L59" s="82"/>
      <c r="M59" s="159"/>
      <c r="N59" s="22" t="s">
        <v>89</v>
      </c>
      <c r="O59" s="60">
        <v>26036.585086538969</v>
      </c>
      <c r="P59" s="60">
        <v>31282.131133574214</v>
      </c>
      <c r="Q59" s="60">
        <v>57920.962537825864</v>
      </c>
      <c r="R59" s="60">
        <v>47244.768992249119</v>
      </c>
      <c r="S59" s="60">
        <v>29443.744706506313</v>
      </c>
      <c r="T59" s="60">
        <v>30002.157607167443</v>
      </c>
      <c r="U59" s="360">
        <f>+'50'!U59</f>
        <v>51285.509017724064</v>
      </c>
    </row>
    <row r="60" spans="1:21" ht="13.2" customHeight="1" x14ac:dyDescent="0.3">
      <c r="A60" s="273"/>
      <c r="B60" s="159" t="s">
        <v>134</v>
      </c>
      <c r="C60" s="22" t="s">
        <v>88</v>
      </c>
      <c r="D60" s="233">
        <v>7.0023393416276374</v>
      </c>
      <c r="E60" s="233">
        <v>6.6720481930383642</v>
      </c>
      <c r="F60" s="233">
        <v>6.5942862333560086</v>
      </c>
      <c r="G60" s="233">
        <v>6.353568517497056</v>
      </c>
      <c r="H60" s="233">
        <v>6.9873074489756677</v>
      </c>
      <c r="I60" s="233">
        <v>6.6169562890089937</v>
      </c>
      <c r="J60" s="380">
        <v>8.1901236724192366</v>
      </c>
      <c r="K60" s="12"/>
      <c r="L60" s="82"/>
      <c r="M60" s="159" t="s">
        <v>134</v>
      </c>
      <c r="N60" s="22" t="s">
        <v>88</v>
      </c>
      <c r="O60" s="60">
        <v>223210</v>
      </c>
      <c r="P60" s="60">
        <v>240605</v>
      </c>
      <c r="Q60" s="60">
        <v>262792</v>
      </c>
      <c r="R60" s="60">
        <v>292228</v>
      </c>
      <c r="S60" s="60">
        <v>341489</v>
      </c>
      <c r="T60" s="60">
        <v>354286</v>
      </c>
      <c r="U60" s="360">
        <f>+'50'!U60</f>
        <v>487676</v>
      </c>
    </row>
    <row r="61" spans="1:21" ht="13.2" customHeight="1" x14ac:dyDescent="0.3">
      <c r="A61" s="318"/>
      <c r="B61" s="159"/>
      <c r="C61" s="22" t="s">
        <v>89</v>
      </c>
      <c r="D61" s="251">
        <v>0.2096284738543171</v>
      </c>
      <c r="E61" s="251">
        <v>0.23163209560056944</v>
      </c>
      <c r="F61" s="251">
        <v>0.24803455427717261</v>
      </c>
      <c r="G61" s="251">
        <v>0.22888698638318031</v>
      </c>
      <c r="H61" s="251">
        <v>0.15588007549029809</v>
      </c>
      <c r="I61" s="251">
        <v>0.16539926116747597</v>
      </c>
      <c r="J61" s="380">
        <v>0.17087494492060476</v>
      </c>
      <c r="K61" s="12"/>
      <c r="L61" s="82"/>
      <c r="M61" s="159"/>
      <c r="N61" s="22" t="s">
        <v>89</v>
      </c>
      <c r="O61" s="60">
        <v>6662.6891731819287</v>
      </c>
      <c r="P61" s="60">
        <v>8433.1097539717466</v>
      </c>
      <c r="Q61" s="60">
        <v>11745.637376257762</v>
      </c>
      <c r="R61" s="60">
        <v>11923.260387062028</v>
      </c>
      <c r="S61" s="60">
        <v>8152.4332332459162</v>
      </c>
      <c r="T61" s="60">
        <v>9300.1038423403861</v>
      </c>
      <c r="U61" s="360">
        <f>+'50'!U61</f>
        <v>9901.9487523022945</v>
      </c>
    </row>
    <row r="62" spans="1:21" ht="13.2" customHeight="1" x14ac:dyDescent="0.3">
      <c r="A62" s="332"/>
      <c r="B62" s="159" t="s">
        <v>132</v>
      </c>
      <c r="C62" s="22" t="s">
        <v>88</v>
      </c>
      <c r="D62" s="258">
        <v>11.23072207761896</v>
      </c>
      <c r="E62" s="258">
        <v>9.8095926863004568</v>
      </c>
      <c r="F62" s="258">
        <v>9.9460321037090971</v>
      </c>
      <c r="G62" s="258">
        <v>9.6184071464492025</v>
      </c>
      <c r="H62" s="258">
        <v>9.6904287787307286</v>
      </c>
      <c r="I62" s="258">
        <v>8.5430093007115513</v>
      </c>
      <c r="J62" s="380">
        <v>8.0376324221925159</v>
      </c>
      <c r="K62" s="12"/>
      <c r="L62" s="82"/>
      <c r="M62" s="159" t="s">
        <v>132</v>
      </c>
      <c r="N62" s="22" t="s">
        <v>88</v>
      </c>
      <c r="O62" s="60">
        <v>357996</v>
      </c>
      <c r="P62" s="60">
        <v>353750</v>
      </c>
      <c r="Q62" s="60">
        <v>396364</v>
      </c>
      <c r="R62" s="60">
        <v>442392</v>
      </c>
      <c r="S62" s="60">
        <v>473598</v>
      </c>
      <c r="T62" s="60">
        <v>457411</v>
      </c>
      <c r="U62" s="360">
        <f>+'50'!U62</f>
        <v>478596</v>
      </c>
    </row>
    <row r="63" spans="1:21" ht="13.2" customHeight="1" x14ac:dyDescent="0.3">
      <c r="A63" s="332"/>
      <c r="B63" s="159"/>
      <c r="C63" s="22" t="s">
        <v>89</v>
      </c>
      <c r="D63" s="258">
        <v>0.27503690195912589</v>
      </c>
      <c r="E63" s="258">
        <v>0.26595695171003697</v>
      </c>
      <c r="F63" s="258">
        <v>0.31173825987076892</v>
      </c>
      <c r="G63" s="258">
        <v>0.22483358568394057</v>
      </c>
      <c r="H63" s="258">
        <v>0.17918228878276646</v>
      </c>
      <c r="I63" s="258">
        <v>0.18257090722007985</v>
      </c>
      <c r="J63" s="380">
        <v>0.15405169481989509</v>
      </c>
      <c r="K63" s="12"/>
      <c r="L63" s="82"/>
      <c r="M63" s="159"/>
      <c r="N63" s="22" t="s">
        <v>89</v>
      </c>
      <c r="O63" s="60">
        <v>8596.9783388313081</v>
      </c>
      <c r="P63" s="60">
        <v>9698.4864521242398</v>
      </c>
      <c r="Q63" s="60">
        <v>16931.03429382477</v>
      </c>
      <c r="R63" s="60">
        <v>12769.541009414519</v>
      </c>
      <c r="S63" s="60">
        <v>9099.4710312977277</v>
      </c>
      <c r="T63" s="60">
        <v>11139.906342640485</v>
      </c>
      <c r="U63" s="360">
        <f>+'50'!U63</f>
        <v>9224.5449894595786</v>
      </c>
    </row>
    <row r="64" spans="1:21" ht="13.95" customHeight="1" x14ac:dyDescent="0.3">
      <c r="A64" s="2"/>
      <c r="B64" s="159" t="s">
        <v>131</v>
      </c>
      <c r="C64" s="22" t="s">
        <v>88</v>
      </c>
      <c r="D64" s="258">
        <v>0.64069161943488762</v>
      </c>
      <c r="E64" s="258">
        <v>0.31809424086092591</v>
      </c>
      <c r="F64" s="258">
        <v>0.36119119319814302</v>
      </c>
      <c r="G64" s="258">
        <v>0.36026195414171885</v>
      </c>
      <c r="H64" s="258">
        <v>0.85636661404021386</v>
      </c>
      <c r="I64" s="258">
        <v>0.6045705308005993</v>
      </c>
      <c r="J64" s="380">
        <v>2.8490840448472063</v>
      </c>
      <c r="K64" s="12"/>
      <c r="L64" s="82"/>
      <c r="M64" s="159" t="s">
        <v>131</v>
      </c>
      <c r="N64" s="22" t="s">
        <v>88</v>
      </c>
      <c r="O64" s="60">
        <v>20423</v>
      </c>
      <c r="P64" s="60">
        <v>11471</v>
      </c>
      <c r="Q64" s="60">
        <v>14394</v>
      </c>
      <c r="R64" s="60">
        <v>16570</v>
      </c>
      <c r="S64" s="60">
        <v>41853</v>
      </c>
      <c r="T64" s="60">
        <v>32370</v>
      </c>
      <c r="U64" s="360">
        <f>+'50'!U64</f>
        <v>169647</v>
      </c>
    </row>
    <row r="65" spans="1:21" ht="13.95" customHeight="1" x14ac:dyDescent="0.3">
      <c r="A65" s="332"/>
      <c r="B65" s="159"/>
      <c r="C65" s="22" t="s">
        <v>89</v>
      </c>
      <c r="D65" s="258">
        <v>7.2288508443894631E-2</v>
      </c>
      <c r="E65" s="258">
        <v>7.7713481166161641E-2</v>
      </c>
      <c r="F65" s="258">
        <v>4.179123668310554E-2</v>
      </c>
      <c r="G65" s="258">
        <v>6.2198038551837961E-2</v>
      </c>
      <c r="H65" s="258">
        <v>4.9298334189191863E-2</v>
      </c>
      <c r="I65" s="258">
        <v>4.2580940385968491E-2</v>
      </c>
      <c r="J65" s="380">
        <v>9.5415984823817204E-2</v>
      </c>
      <c r="K65" s="12"/>
      <c r="L65" s="82"/>
      <c r="M65" s="159"/>
      <c r="N65" s="22" t="s">
        <v>89</v>
      </c>
      <c r="O65" s="60">
        <v>2324.4798488601641</v>
      </c>
      <c r="P65" s="60">
        <v>2808.6134515187682</v>
      </c>
      <c r="Q65" s="60">
        <v>1648.9543561250227</v>
      </c>
      <c r="R65" s="60">
        <v>2868.3003142696148</v>
      </c>
      <c r="S65" s="60">
        <v>2460.2010500742608</v>
      </c>
      <c r="T65" s="60">
        <v>2336.1840340063491</v>
      </c>
      <c r="U65" s="360">
        <f>+'50'!U65</f>
        <v>5694.602854297088</v>
      </c>
    </row>
    <row r="66" spans="1:21" ht="13.95" customHeight="1" x14ac:dyDescent="0.3">
      <c r="A66" s="332"/>
      <c r="B66" s="322" t="s">
        <v>6</v>
      </c>
      <c r="C66" s="22" t="s">
        <v>88</v>
      </c>
      <c r="D66" s="258">
        <v>100</v>
      </c>
      <c r="E66" s="258">
        <v>100</v>
      </c>
      <c r="F66" s="258">
        <v>100</v>
      </c>
      <c r="G66" s="258">
        <v>100</v>
      </c>
      <c r="H66" s="258">
        <v>100</v>
      </c>
      <c r="I66" s="258">
        <v>100</v>
      </c>
      <c r="J66" s="380">
        <v>100</v>
      </c>
      <c r="K66" s="12"/>
      <c r="L66" s="82"/>
      <c r="M66" s="322" t="s">
        <v>6</v>
      </c>
      <c r="N66" s="22" t="s">
        <v>88</v>
      </c>
      <c r="O66" s="60">
        <v>3187649</v>
      </c>
      <c r="P66" s="60">
        <v>3606164</v>
      </c>
      <c r="Q66" s="60">
        <v>3985147</v>
      </c>
      <c r="R66" s="60">
        <v>4599431</v>
      </c>
      <c r="S66" s="60">
        <v>4887276</v>
      </c>
      <c r="T66" s="60">
        <v>5354214</v>
      </c>
      <c r="U66" s="360">
        <f>+'50'!U66</f>
        <v>5954355</v>
      </c>
    </row>
    <row r="67" spans="1:21" ht="13.95" customHeight="1" x14ac:dyDescent="0.3">
      <c r="A67" s="332"/>
      <c r="B67" s="322"/>
      <c r="C67" s="22" t="s">
        <v>89</v>
      </c>
      <c r="D67" s="258">
        <v>0</v>
      </c>
      <c r="E67" s="258">
        <v>0</v>
      </c>
      <c r="F67" s="258">
        <v>0</v>
      </c>
      <c r="G67" s="258">
        <v>0</v>
      </c>
      <c r="H67" s="258">
        <v>0</v>
      </c>
      <c r="I67" s="258">
        <v>0</v>
      </c>
      <c r="J67" s="380">
        <v>0</v>
      </c>
      <c r="K67" s="12"/>
      <c r="L67" s="82"/>
      <c r="M67" s="322"/>
      <c r="N67" s="22" t="s">
        <v>89</v>
      </c>
      <c r="O67" s="60">
        <v>32075.453909109841</v>
      </c>
      <c r="P67" s="60">
        <v>39238.945856980994</v>
      </c>
      <c r="Q67" s="60">
        <v>102885.76487301788</v>
      </c>
      <c r="R67" s="60">
        <v>83782.300582669821</v>
      </c>
      <c r="S67" s="60">
        <v>50973.767528371645</v>
      </c>
      <c r="T67" s="60">
        <v>55092.058865374958</v>
      </c>
      <c r="U67" s="360">
        <f>+'50'!U67</f>
        <v>73049.06245257055</v>
      </c>
    </row>
    <row r="68" spans="1:21" ht="13.95" customHeight="1" x14ac:dyDescent="0.3">
      <c r="A68" s="332"/>
      <c r="B68" s="278"/>
      <c r="C68" s="278"/>
      <c r="D68" s="12"/>
      <c r="E68" s="12"/>
      <c r="F68" s="12"/>
      <c r="G68" s="12"/>
      <c r="H68" s="12"/>
      <c r="I68" s="12"/>
      <c r="J68" s="380"/>
      <c r="K68" s="12"/>
      <c r="L68" s="82"/>
      <c r="M68" s="278"/>
      <c r="N68" s="278"/>
      <c r="O68" s="12"/>
      <c r="P68" s="12"/>
      <c r="Q68" s="12"/>
      <c r="R68" s="12"/>
      <c r="S68" s="12"/>
      <c r="T68" s="12"/>
      <c r="U68" s="360"/>
    </row>
    <row r="69" spans="1:21" ht="13.95" customHeight="1" x14ac:dyDescent="0.3">
      <c r="A69" s="332" t="s">
        <v>6</v>
      </c>
      <c r="B69" s="159" t="s">
        <v>52</v>
      </c>
      <c r="C69" s="22" t="s">
        <v>88</v>
      </c>
      <c r="D69" s="258">
        <v>8.7291961893132353</v>
      </c>
      <c r="E69" s="258">
        <v>10.128460417160213</v>
      </c>
      <c r="F69" s="258">
        <v>11.343395968100763</v>
      </c>
      <c r="G69" s="258">
        <v>12.885213548868107</v>
      </c>
      <c r="H69" s="258">
        <v>13.578930850238885</v>
      </c>
      <c r="I69" s="258">
        <v>15.402109319555629</v>
      </c>
      <c r="J69" s="380">
        <v>16.227365442211287</v>
      </c>
      <c r="K69" s="12"/>
      <c r="L69" s="332" t="s">
        <v>6</v>
      </c>
      <c r="M69" s="159" t="s">
        <v>52</v>
      </c>
      <c r="N69" s="22" t="s">
        <v>88</v>
      </c>
      <c r="O69" s="60">
        <v>378591</v>
      </c>
      <c r="P69" s="60">
        <v>474568</v>
      </c>
      <c r="Q69" s="60">
        <v>563414</v>
      </c>
      <c r="R69" s="60">
        <v>679544</v>
      </c>
      <c r="S69" s="60">
        <v>740719</v>
      </c>
      <c r="T69" s="60">
        <v>892413</v>
      </c>
      <c r="U69" s="360">
        <f>+'50'!U69</f>
        <v>1067489</v>
      </c>
    </row>
    <row r="70" spans="1:21" ht="13.95" customHeight="1" x14ac:dyDescent="0.3">
      <c r="A70" s="332"/>
      <c r="B70" s="159"/>
      <c r="C70" s="22" t="s">
        <v>89</v>
      </c>
      <c r="D70" s="251">
        <v>0.21034364227460017</v>
      </c>
      <c r="E70" s="251">
        <v>0.25672935813138537</v>
      </c>
      <c r="F70" s="251">
        <v>0.33384566282710465</v>
      </c>
      <c r="G70" s="251">
        <v>0.26061684491470538</v>
      </c>
      <c r="H70" s="251">
        <v>0.27779558428326123</v>
      </c>
      <c r="I70" s="251">
        <v>0.25143660371651771</v>
      </c>
      <c r="J70" s="380">
        <v>0.25196044226774944</v>
      </c>
      <c r="K70" s="12"/>
      <c r="L70" s="82"/>
      <c r="M70" s="159"/>
      <c r="N70" s="22" t="s">
        <v>89</v>
      </c>
      <c r="O70" s="263">
        <v>9631.1166137778182</v>
      </c>
      <c r="P70" s="263">
        <v>12158.714669078981</v>
      </c>
      <c r="Q70" s="263">
        <v>18976.015132724639</v>
      </c>
      <c r="R70" s="263">
        <v>18158.563955146517</v>
      </c>
      <c r="S70" s="263">
        <v>18197.592050540545</v>
      </c>
      <c r="T70" s="263">
        <v>17664.628366837693</v>
      </c>
      <c r="U70" s="360">
        <f>+'50'!U70</f>
        <v>20224.973416660832</v>
      </c>
    </row>
    <row r="71" spans="1:21" ht="13.2" customHeight="1" x14ac:dyDescent="0.3">
      <c r="A71" s="332"/>
      <c r="B71" s="159" t="s">
        <v>53</v>
      </c>
      <c r="C71" s="22" t="s">
        <v>88</v>
      </c>
      <c r="D71" s="258">
        <v>15.687494725697048</v>
      </c>
      <c r="E71" s="258">
        <v>18.355967038666179</v>
      </c>
      <c r="F71" s="258">
        <v>20.382291534541736</v>
      </c>
      <c r="G71" s="258">
        <v>20.55738260709299</v>
      </c>
      <c r="H71" s="258">
        <v>19.87081739510467</v>
      </c>
      <c r="I71" s="258">
        <v>20.623907508608763</v>
      </c>
      <c r="J71" s="380">
        <v>20.744684893998869</v>
      </c>
      <c r="K71" s="12"/>
      <c r="L71" s="82"/>
      <c r="M71" s="159" t="s">
        <v>53</v>
      </c>
      <c r="N71" s="22" t="s">
        <v>88</v>
      </c>
      <c r="O71" s="60">
        <v>680377</v>
      </c>
      <c r="P71" s="60">
        <v>860067</v>
      </c>
      <c r="Q71" s="60">
        <v>1012366</v>
      </c>
      <c r="R71" s="60">
        <v>1084161</v>
      </c>
      <c r="S71" s="60">
        <v>1083936</v>
      </c>
      <c r="T71" s="60">
        <v>1194969</v>
      </c>
      <c r="U71" s="360">
        <f>+'50'!U71</f>
        <v>1364653</v>
      </c>
    </row>
    <row r="72" spans="1:21" ht="13.2" customHeight="1" x14ac:dyDescent="0.3">
      <c r="A72" s="332"/>
      <c r="B72" s="159"/>
      <c r="C72" s="22" t="s">
        <v>89</v>
      </c>
      <c r="D72" s="258">
        <v>0.25113487305611376</v>
      </c>
      <c r="E72" s="258">
        <v>0.2937831471693082</v>
      </c>
      <c r="F72" s="258">
        <v>0.44214634843873118</v>
      </c>
      <c r="G72" s="258">
        <v>0.29967653860165755</v>
      </c>
      <c r="H72" s="258">
        <v>0.22033766361152593</v>
      </c>
      <c r="I72" s="258">
        <v>0.23677366519313897</v>
      </c>
      <c r="J72" s="380">
        <v>0.28282977576855384</v>
      </c>
      <c r="K72" s="12"/>
      <c r="L72" s="82"/>
      <c r="M72" s="159"/>
      <c r="N72" s="22" t="s">
        <v>89</v>
      </c>
      <c r="O72" s="60">
        <v>12402.969855931568</v>
      </c>
      <c r="P72" s="60">
        <v>15269.359705411762</v>
      </c>
      <c r="Q72" s="60">
        <v>37164.886355056871</v>
      </c>
      <c r="R72" s="60">
        <v>22864.690358803524</v>
      </c>
      <c r="S72" s="60">
        <v>16708.32355495591</v>
      </c>
      <c r="T72" s="60">
        <v>19199.582397535542</v>
      </c>
      <c r="U72" s="360">
        <f>+'50'!U72</f>
        <v>21291.435385372166</v>
      </c>
    </row>
    <row r="73" spans="1:21" ht="13.2" customHeight="1" x14ac:dyDescent="0.3">
      <c r="A73" s="332"/>
      <c r="B73" s="159" t="s">
        <v>54</v>
      </c>
      <c r="C73" s="22" t="s">
        <v>88</v>
      </c>
      <c r="D73" s="258">
        <v>56.398634468555478</v>
      </c>
      <c r="E73" s="258">
        <v>54.384301321740089</v>
      </c>
      <c r="F73" s="258">
        <v>51.041959858180874</v>
      </c>
      <c r="G73" s="258">
        <v>50.160794019069264</v>
      </c>
      <c r="H73" s="258">
        <v>49.005098888818409</v>
      </c>
      <c r="I73" s="258">
        <v>48.219860354402137</v>
      </c>
      <c r="J73" s="380">
        <v>43.781867909860352</v>
      </c>
      <c r="K73" s="12"/>
      <c r="L73" s="82"/>
      <c r="M73" s="159" t="s">
        <v>54</v>
      </c>
      <c r="N73" s="22" t="s">
        <v>88</v>
      </c>
      <c r="O73" s="60">
        <v>2446046</v>
      </c>
      <c r="P73" s="60">
        <v>2548171</v>
      </c>
      <c r="Q73" s="60">
        <v>2535198</v>
      </c>
      <c r="R73" s="60">
        <v>2645394</v>
      </c>
      <c r="S73" s="60">
        <v>2673186</v>
      </c>
      <c r="T73" s="60">
        <v>2793905</v>
      </c>
      <c r="U73" s="360">
        <f>+'50'!U73</f>
        <v>2880114</v>
      </c>
    </row>
    <row r="74" spans="1:21" ht="13.2" customHeight="1" x14ac:dyDescent="0.3">
      <c r="A74" s="332"/>
      <c r="B74" s="159"/>
      <c r="C74" s="22" t="s">
        <v>89</v>
      </c>
      <c r="D74" s="258">
        <v>0.40336621820952934</v>
      </c>
      <c r="E74" s="258">
        <v>0.40686655818470485</v>
      </c>
      <c r="F74" s="258">
        <v>0.49865495961398537</v>
      </c>
      <c r="G74" s="258">
        <v>0.35459329029719922</v>
      </c>
      <c r="H74" s="258">
        <v>0.31376369164835594</v>
      </c>
      <c r="I74" s="258">
        <v>0.31068241250141837</v>
      </c>
      <c r="J74" s="380">
        <v>0.43735655118042743</v>
      </c>
      <c r="K74" s="12"/>
      <c r="L74" s="82"/>
      <c r="M74" s="159"/>
      <c r="N74" s="22" t="s">
        <v>89</v>
      </c>
      <c r="O74" s="60">
        <v>27650.514725779802</v>
      </c>
      <c r="P74" s="60">
        <v>33971.841221685732</v>
      </c>
      <c r="Q74" s="60">
        <v>65709.830892575395</v>
      </c>
      <c r="R74" s="60">
        <v>49426.59008072094</v>
      </c>
      <c r="S74" s="60">
        <v>30469.795439645481</v>
      </c>
      <c r="T74" s="60">
        <v>30609.220309801422</v>
      </c>
      <c r="U74" s="360">
        <f>+'50'!U74</f>
        <v>52201.342112186212</v>
      </c>
    </row>
    <row r="75" spans="1:21" ht="13.2" customHeight="1" x14ac:dyDescent="0.3">
      <c r="A75" s="2"/>
      <c r="B75" s="159" t="s">
        <v>134</v>
      </c>
      <c r="C75" s="22" t="s">
        <v>88</v>
      </c>
      <c r="D75" s="258">
        <v>7.479849280596607</v>
      </c>
      <c r="E75" s="258">
        <v>7.1030564572755459</v>
      </c>
      <c r="F75" s="258">
        <v>6.9695322425099002</v>
      </c>
      <c r="G75" s="258">
        <v>6.6612525095623143</v>
      </c>
      <c r="H75" s="258">
        <v>7.2476303017792763</v>
      </c>
      <c r="I75" s="258">
        <v>6.7436576818885987</v>
      </c>
      <c r="J75" s="380">
        <v>8.4759405356317092</v>
      </c>
      <c r="K75" s="12"/>
      <c r="L75" s="82"/>
      <c r="M75" s="159" t="s">
        <v>134</v>
      </c>
      <c r="N75" s="22" t="s">
        <v>88</v>
      </c>
      <c r="O75" s="60">
        <v>324406</v>
      </c>
      <c r="P75" s="60">
        <v>332813</v>
      </c>
      <c r="Q75" s="60">
        <v>346169</v>
      </c>
      <c r="R75" s="60">
        <v>351303</v>
      </c>
      <c r="S75" s="60">
        <v>395352</v>
      </c>
      <c r="T75" s="60">
        <v>390734</v>
      </c>
      <c r="U75" s="360">
        <f>+'50'!U75</f>
        <v>557575</v>
      </c>
    </row>
    <row r="76" spans="1:21" ht="13.95" customHeight="1" x14ac:dyDescent="0.3">
      <c r="A76" s="355"/>
      <c r="B76" s="159"/>
      <c r="C76" s="22" t="s">
        <v>89</v>
      </c>
      <c r="D76" s="258">
        <v>0.18592778007626959</v>
      </c>
      <c r="E76" s="258">
        <v>0.20140971094858187</v>
      </c>
      <c r="F76" s="258">
        <v>0.21038762157898652</v>
      </c>
      <c r="G76" s="258">
        <v>0.20456378700314373</v>
      </c>
      <c r="H76" s="258">
        <v>0.1463348149002793</v>
      </c>
      <c r="I76" s="258">
        <v>0.1572395325961049</v>
      </c>
      <c r="J76" s="380">
        <v>0.16791721409982513</v>
      </c>
      <c r="K76" s="12"/>
      <c r="L76" s="82"/>
      <c r="M76" s="159"/>
      <c r="N76" s="22" t="s">
        <v>89</v>
      </c>
      <c r="O76" s="60">
        <v>8149.0936625198456</v>
      </c>
      <c r="P76" s="60">
        <v>9439.0295703424999</v>
      </c>
      <c r="Q76" s="60">
        <v>13486.344691405324</v>
      </c>
      <c r="R76" s="60">
        <v>12749.314091789998</v>
      </c>
      <c r="S76" s="60">
        <v>8603.5907163673619</v>
      </c>
      <c r="T76" s="60">
        <v>9613.4171033952134</v>
      </c>
      <c r="U76" s="360">
        <f>+'50'!U76</f>
        <v>11000.006371973288</v>
      </c>
    </row>
    <row r="77" spans="1:21" ht="13.95" customHeight="1" x14ac:dyDescent="0.3">
      <c r="A77" s="355"/>
      <c r="B77" s="159" t="s">
        <v>132</v>
      </c>
      <c r="C77" s="22" t="s">
        <v>88</v>
      </c>
      <c r="D77" s="286">
        <v>11.18675620799868</v>
      </c>
      <c r="E77" s="286">
        <v>9.7281607686709393</v>
      </c>
      <c r="F77" s="287">
        <v>9.9385732319419198</v>
      </c>
      <c r="G77" s="287">
        <v>9.4029232656051729</v>
      </c>
      <c r="H77" s="287">
        <v>9.4766663599096148</v>
      </c>
      <c r="I77" s="287">
        <v>8.3933887184471914</v>
      </c>
      <c r="J77" s="380">
        <v>8.0183469168296018</v>
      </c>
      <c r="K77" s="12"/>
      <c r="L77" s="82"/>
      <c r="M77" s="159" t="s">
        <v>132</v>
      </c>
      <c r="N77" s="22" t="s">
        <v>88</v>
      </c>
      <c r="O77" s="60">
        <v>485177</v>
      </c>
      <c r="P77" s="60">
        <v>455812</v>
      </c>
      <c r="Q77" s="60">
        <v>493638</v>
      </c>
      <c r="R77" s="60">
        <v>495894</v>
      </c>
      <c r="S77" s="60">
        <v>516944</v>
      </c>
      <c r="T77" s="60">
        <v>486321</v>
      </c>
      <c r="U77" s="360">
        <f>+'50'!U77</f>
        <v>527473</v>
      </c>
    </row>
    <row r="78" spans="1:21" ht="13.2" customHeight="1" x14ac:dyDescent="0.3">
      <c r="A78" s="355"/>
      <c r="B78" s="159"/>
      <c r="C78" s="22" t="s">
        <v>89</v>
      </c>
      <c r="D78" s="286">
        <v>0.21775285671114755</v>
      </c>
      <c r="E78" s="286">
        <v>0.22325689217641576</v>
      </c>
      <c r="F78" s="287">
        <v>0.28653691876610715</v>
      </c>
      <c r="G78" s="287">
        <v>0.21569861253061062</v>
      </c>
      <c r="H78" s="287">
        <v>0.16942188686274387</v>
      </c>
      <c r="I78" s="287">
        <v>0.17129267959677882</v>
      </c>
      <c r="J78" s="380">
        <v>0.14943273839520113</v>
      </c>
      <c r="K78" s="12"/>
      <c r="L78" s="82"/>
      <c r="M78" s="159"/>
      <c r="N78" s="22" t="s">
        <v>89</v>
      </c>
      <c r="O78" s="60">
        <v>9411.0540480385262</v>
      </c>
      <c r="P78" s="60">
        <v>10791.347829022128</v>
      </c>
      <c r="Q78" s="60">
        <v>19407.570412752779</v>
      </c>
      <c r="R78" s="60">
        <v>13896.105740078803</v>
      </c>
      <c r="S78" s="60">
        <v>9841.1278732919036</v>
      </c>
      <c r="T78" s="60">
        <v>11253.977170997045</v>
      </c>
      <c r="U78" s="360">
        <f>+'50'!U78</f>
        <v>9999.4865853978699</v>
      </c>
    </row>
    <row r="79" spans="1:21" ht="13.2" customHeight="1" x14ac:dyDescent="0.3">
      <c r="A79" s="355"/>
      <c r="B79" s="159" t="s">
        <v>131</v>
      </c>
      <c r="C79" s="22" t="s">
        <v>88</v>
      </c>
      <c r="D79" s="286">
        <v>0.51806912783895842</v>
      </c>
      <c r="E79" s="286">
        <v>0.30005399648702696</v>
      </c>
      <c r="F79" s="287">
        <v>0.32424716472480763</v>
      </c>
      <c r="G79" s="287">
        <v>0.33243404980215507</v>
      </c>
      <c r="H79" s="287">
        <v>0.82085620414913962</v>
      </c>
      <c r="I79" s="287">
        <v>0.61707641709768013</v>
      </c>
      <c r="J79" s="380">
        <v>2.7517943014681849</v>
      </c>
      <c r="K79" s="12"/>
      <c r="L79" s="82"/>
      <c r="M79" s="159" t="s">
        <v>131</v>
      </c>
      <c r="N79" s="22" t="s">
        <v>88</v>
      </c>
      <c r="O79" s="60">
        <v>22469</v>
      </c>
      <c r="P79" s="60">
        <v>14059</v>
      </c>
      <c r="Q79" s="60">
        <v>16105</v>
      </c>
      <c r="R79" s="60">
        <v>17532</v>
      </c>
      <c r="S79" s="60">
        <v>44777</v>
      </c>
      <c r="T79" s="60">
        <v>35754</v>
      </c>
      <c r="U79" s="360">
        <f>+'50'!U79</f>
        <v>181022</v>
      </c>
    </row>
    <row r="80" spans="1:21" ht="13.2" customHeight="1" x14ac:dyDescent="0.3">
      <c r="A80" s="355"/>
      <c r="B80" s="159"/>
      <c r="C80" s="22" t="s">
        <v>89</v>
      </c>
      <c r="D80" s="286">
        <v>5.5078278490298026E-2</v>
      </c>
      <c r="E80" s="286">
        <v>6.1685893260431071E-2</v>
      </c>
      <c r="F80" s="287">
        <v>4.0448294920101269E-2</v>
      </c>
      <c r="G80" s="287">
        <v>5.4460319116236673E-2</v>
      </c>
      <c r="H80" s="287">
        <v>4.7009545379769951E-2</v>
      </c>
      <c r="I80" s="287">
        <v>4.6686885087002507E-2</v>
      </c>
      <c r="J80" s="380">
        <v>8.5748772810562326E-2</v>
      </c>
      <c r="K80" s="12"/>
      <c r="L80" s="82"/>
      <c r="M80" s="159"/>
      <c r="N80" s="22" t="s">
        <v>89</v>
      </c>
      <c r="O80" s="60">
        <v>2400.7855278495581</v>
      </c>
      <c r="P80" s="60">
        <v>2894.6402358587102</v>
      </c>
      <c r="Q80" s="60">
        <v>1999.2200403141694</v>
      </c>
      <c r="R80" s="60">
        <v>2880.5081097458651</v>
      </c>
      <c r="S80" s="60">
        <v>2607.6567464485411</v>
      </c>
      <c r="T80" s="60">
        <v>2772.0503352923829</v>
      </c>
      <c r="U80" s="360">
        <f>+'50'!U80</f>
        <v>5721.1572783496204</v>
      </c>
    </row>
    <row r="81" spans="1:21" ht="13.2" customHeight="1" x14ac:dyDescent="0.3">
      <c r="A81" s="355"/>
      <c r="B81" s="322" t="s">
        <v>6</v>
      </c>
      <c r="C81" s="22" t="s">
        <v>88</v>
      </c>
      <c r="D81" s="286">
        <v>100</v>
      </c>
      <c r="E81" s="286">
        <v>100</v>
      </c>
      <c r="F81" s="287">
        <v>100</v>
      </c>
      <c r="G81" s="287">
        <v>100</v>
      </c>
      <c r="H81" s="287">
        <v>100</v>
      </c>
      <c r="I81" s="287">
        <v>100</v>
      </c>
      <c r="J81" s="380">
        <v>100</v>
      </c>
      <c r="K81" s="12"/>
      <c r="L81" s="82"/>
      <c r="M81" s="322" t="s">
        <v>6</v>
      </c>
      <c r="N81" s="22" t="s">
        <v>88</v>
      </c>
      <c r="O81" s="60">
        <v>4337066</v>
      </c>
      <c r="P81" s="60">
        <v>4685490</v>
      </c>
      <c r="Q81" s="60">
        <v>4966890</v>
      </c>
      <c r="R81" s="60">
        <v>5273828</v>
      </c>
      <c r="S81" s="60">
        <v>5454914</v>
      </c>
      <c r="T81" s="60">
        <v>5794096</v>
      </c>
      <c r="U81" s="360">
        <f>+'50'!U81</f>
        <v>6578241</v>
      </c>
    </row>
    <row r="82" spans="1:21" ht="13.2" customHeight="1" x14ac:dyDescent="0.3">
      <c r="A82" s="355"/>
      <c r="B82" s="322"/>
      <c r="C82" s="22" t="s">
        <v>89</v>
      </c>
      <c r="D82" s="286">
        <v>0</v>
      </c>
      <c r="E82" s="286">
        <v>0</v>
      </c>
      <c r="F82" s="287">
        <v>0</v>
      </c>
      <c r="G82" s="287">
        <v>0</v>
      </c>
      <c r="H82" s="287">
        <v>0</v>
      </c>
      <c r="I82" s="287">
        <v>0</v>
      </c>
      <c r="J82" s="380">
        <v>0</v>
      </c>
      <c r="K82" s="12"/>
      <c r="L82" s="82"/>
      <c r="M82" s="322"/>
      <c r="N82" s="22" t="s">
        <v>89</v>
      </c>
      <c r="O82" s="60">
        <v>34213.849086036731</v>
      </c>
      <c r="P82" s="60">
        <v>42472.320430088323</v>
      </c>
      <c r="Q82" s="60">
        <v>123292.29209987736</v>
      </c>
      <c r="R82" s="60">
        <v>89324.707377496437</v>
      </c>
      <c r="S82" s="60">
        <v>54885.605918875794</v>
      </c>
      <c r="T82" s="60">
        <v>57690.32752243556</v>
      </c>
      <c r="U82" s="360">
        <f>+'50'!U82</f>
        <v>75767.706649107306</v>
      </c>
    </row>
    <row r="83" spans="1:21" ht="13.2" customHeight="1" x14ac:dyDescent="0.3">
      <c r="A83" s="106"/>
      <c r="B83" s="58"/>
      <c r="C83" s="253"/>
      <c r="D83" s="253"/>
      <c r="E83" s="253"/>
      <c r="F83" s="253"/>
      <c r="G83" s="253"/>
      <c r="H83" s="58"/>
      <c r="I83" s="58"/>
      <c r="J83" s="303"/>
      <c r="K83" s="160"/>
      <c r="L83" s="106"/>
      <c r="M83" s="58"/>
      <c r="N83" s="58"/>
      <c r="O83" s="58"/>
      <c r="P83" s="58"/>
      <c r="Q83" s="58"/>
      <c r="R83" s="58"/>
      <c r="S83" s="20"/>
      <c r="T83" s="20"/>
      <c r="U83" s="4"/>
    </row>
    <row r="84" spans="1:21" ht="15" customHeight="1" x14ac:dyDescent="0.3">
      <c r="A84" s="650" t="s">
        <v>115</v>
      </c>
      <c r="B84" s="650"/>
      <c r="C84" s="675"/>
      <c r="D84" s="675"/>
      <c r="E84" s="675"/>
      <c r="F84" s="675"/>
      <c r="G84" s="675"/>
      <c r="H84" s="650"/>
      <c r="I84" s="650"/>
      <c r="J84" s="650"/>
      <c r="K84" s="22"/>
      <c r="L84" s="650" t="s">
        <v>115</v>
      </c>
      <c r="M84" s="650"/>
      <c r="N84" s="650"/>
      <c r="O84" s="650"/>
      <c r="P84" s="650"/>
      <c r="Q84" s="650"/>
      <c r="R84" s="650"/>
      <c r="S84" s="650"/>
      <c r="T84" s="650"/>
      <c r="U84" s="650"/>
    </row>
    <row r="85" spans="1:21" x14ac:dyDescent="0.3">
      <c r="A85" s="651" t="s">
        <v>45</v>
      </c>
      <c r="B85" s="651"/>
      <c r="C85" s="673"/>
      <c r="D85" s="673"/>
      <c r="E85" s="674"/>
      <c r="F85" s="674"/>
      <c r="G85" s="674"/>
      <c r="H85" s="651"/>
      <c r="I85" s="651"/>
      <c r="J85" s="651"/>
      <c r="K85" s="22"/>
      <c r="L85" s="651" t="s">
        <v>45</v>
      </c>
      <c r="M85" s="651"/>
      <c r="N85" s="651"/>
      <c r="O85" s="651"/>
      <c r="P85" s="651"/>
      <c r="Q85" s="651"/>
      <c r="R85" s="651"/>
      <c r="S85" s="651"/>
      <c r="T85" s="651"/>
      <c r="U85" s="651"/>
    </row>
    <row r="86" spans="1:21" x14ac:dyDescent="0.3">
      <c r="A86" s="651" t="s">
        <v>136</v>
      </c>
      <c r="B86" s="651"/>
      <c r="C86" s="674"/>
      <c r="D86" s="674"/>
      <c r="E86" s="674"/>
      <c r="F86" s="674"/>
      <c r="G86" s="674"/>
      <c r="H86" s="651"/>
      <c r="I86" s="651"/>
      <c r="J86" s="651"/>
      <c r="K86" s="22"/>
      <c r="L86" s="651" t="s">
        <v>136</v>
      </c>
      <c r="M86" s="651"/>
      <c r="N86" s="651"/>
      <c r="O86" s="651"/>
      <c r="P86" s="651"/>
      <c r="Q86" s="651"/>
      <c r="R86" s="651"/>
      <c r="S86" s="651"/>
      <c r="T86" s="651"/>
      <c r="U86" s="651"/>
    </row>
    <row r="87" spans="1:21" ht="13.95" customHeight="1" x14ac:dyDescent="0.3">
      <c r="A87" s="651" t="s">
        <v>47</v>
      </c>
      <c r="B87" s="651"/>
      <c r="C87" s="673"/>
      <c r="D87" s="674"/>
      <c r="E87" s="674"/>
      <c r="F87" s="674"/>
      <c r="G87" s="674"/>
      <c r="H87" s="651"/>
      <c r="I87" s="651"/>
      <c r="J87" s="651"/>
      <c r="K87" s="22"/>
      <c r="L87" s="651" t="s">
        <v>47</v>
      </c>
      <c r="M87" s="651"/>
      <c r="N87" s="651"/>
      <c r="O87" s="651"/>
      <c r="P87" s="651"/>
      <c r="Q87" s="651"/>
      <c r="R87" s="651"/>
      <c r="S87" s="651"/>
      <c r="T87" s="651"/>
      <c r="U87" s="651"/>
    </row>
    <row r="88" spans="1:21" ht="26.25" customHeight="1" x14ac:dyDescent="0.3">
      <c r="A88" s="651" t="s">
        <v>48</v>
      </c>
      <c r="B88" s="651"/>
      <c r="C88" s="674"/>
      <c r="D88" s="674"/>
      <c r="E88" s="674"/>
      <c r="F88" s="674"/>
      <c r="G88" s="674"/>
      <c r="H88" s="651"/>
      <c r="I88" s="651"/>
      <c r="J88" s="651"/>
      <c r="K88" s="22"/>
      <c r="L88" s="651" t="s">
        <v>48</v>
      </c>
      <c r="M88" s="651"/>
      <c r="N88" s="651"/>
      <c r="O88" s="651"/>
      <c r="P88" s="651"/>
      <c r="Q88" s="651"/>
      <c r="R88" s="651"/>
      <c r="S88" s="651"/>
      <c r="T88" s="651"/>
      <c r="U88" s="651"/>
    </row>
    <row r="89" spans="1:21" x14ac:dyDescent="0.3">
      <c r="A89" s="651" t="s">
        <v>49</v>
      </c>
      <c r="B89" s="651"/>
      <c r="C89" s="674"/>
      <c r="D89" s="674"/>
      <c r="E89" s="674"/>
      <c r="F89" s="674"/>
      <c r="G89" s="674"/>
      <c r="H89" s="651"/>
      <c r="I89" s="651"/>
      <c r="J89" s="651"/>
      <c r="K89" s="22"/>
      <c r="L89" s="651" t="s">
        <v>49</v>
      </c>
      <c r="M89" s="651"/>
      <c r="N89" s="651"/>
      <c r="O89" s="651"/>
      <c r="P89" s="651"/>
      <c r="Q89" s="651"/>
      <c r="R89" s="651"/>
      <c r="S89" s="651"/>
      <c r="T89" s="651"/>
      <c r="U89" s="651"/>
    </row>
    <row r="90" spans="1:21" ht="60.75" customHeight="1" x14ac:dyDescent="0.3">
      <c r="A90" s="637" t="s">
        <v>435</v>
      </c>
      <c r="B90" s="637"/>
      <c r="C90" s="637"/>
      <c r="D90" s="637"/>
      <c r="E90" s="637"/>
      <c r="F90" s="637"/>
      <c r="G90" s="637"/>
      <c r="H90" s="637"/>
      <c r="I90" s="637"/>
      <c r="J90" s="637"/>
      <c r="K90" s="22"/>
      <c r="L90" s="637" t="s">
        <v>435</v>
      </c>
      <c r="M90" s="637"/>
      <c r="N90" s="637"/>
      <c r="O90" s="637"/>
      <c r="P90" s="637"/>
      <c r="Q90" s="637"/>
      <c r="R90" s="637"/>
      <c r="S90" s="637"/>
      <c r="T90" s="637"/>
      <c r="U90" s="637"/>
    </row>
    <row r="91" spans="1:21" ht="64.5" customHeight="1" x14ac:dyDescent="0.3">
      <c r="A91" s="647" t="s">
        <v>440</v>
      </c>
      <c r="B91" s="647"/>
      <c r="C91" s="647"/>
      <c r="D91" s="647"/>
      <c r="E91" s="647"/>
      <c r="F91" s="647"/>
      <c r="G91" s="647"/>
      <c r="H91" s="647"/>
      <c r="I91" s="647"/>
      <c r="J91" s="647"/>
      <c r="K91" s="172"/>
      <c r="L91" s="647" t="s">
        <v>440</v>
      </c>
      <c r="M91" s="647"/>
      <c r="N91" s="647"/>
      <c r="O91" s="647"/>
      <c r="P91" s="647"/>
      <c r="Q91" s="647"/>
      <c r="R91" s="647"/>
      <c r="S91" s="647"/>
      <c r="T91" s="647"/>
      <c r="U91" s="647"/>
    </row>
    <row r="92" spans="1:2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row r="93" spans="1:21" x14ac:dyDescent="0.3">
      <c r="N93" s="9"/>
    </row>
    <row r="94" spans="1:21" x14ac:dyDescent="0.3">
      <c r="N94" s="9"/>
    </row>
    <row r="95" spans="1:21" x14ac:dyDescent="0.3">
      <c r="N95" s="9"/>
    </row>
    <row r="96" spans="1:21" x14ac:dyDescent="0.3">
      <c r="N96" s="9"/>
    </row>
    <row r="97" spans="14:14" x14ac:dyDescent="0.3">
      <c r="N97" s="9"/>
    </row>
    <row r="98" spans="14:14" x14ac:dyDescent="0.3">
      <c r="N98" s="9"/>
    </row>
    <row r="99" spans="14:14" x14ac:dyDescent="0.3">
      <c r="N99" s="9"/>
    </row>
    <row r="100" spans="14:14" x14ac:dyDescent="0.3">
      <c r="N100" s="9"/>
    </row>
    <row r="101" spans="14:14" x14ac:dyDescent="0.3">
      <c r="N101" s="9"/>
    </row>
    <row r="102" spans="14:14" x14ac:dyDescent="0.3">
      <c r="N102" s="9"/>
    </row>
    <row r="103" spans="14:14" x14ac:dyDescent="0.3">
      <c r="N103" s="9"/>
    </row>
    <row r="104" spans="14:14" x14ac:dyDescent="0.3">
      <c r="N104" s="9"/>
    </row>
    <row r="105" spans="14:14" x14ac:dyDescent="0.3">
      <c r="N105" s="9"/>
    </row>
    <row r="106" spans="14:14" x14ac:dyDescent="0.3">
      <c r="N106" s="9"/>
    </row>
    <row r="107" spans="14:14" x14ac:dyDescent="0.3">
      <c r="N107" s="9"/>
    </row>
    <row r="108" spans="14:14" x14ac:dyDescent="0.3">
      <c r="N108" s="9"/>
    </row>
    <row r="109" spans="14:14" x14ac:dyDescent="0.3">
      <c r="N109" s="9"/>
    </row>
    <row r="110" spans="14:14" x14ac:dyDescent="0.3">
      <c r="N110" s="9"/>
    </row>
    <row r="111" spans="14:14" x14ac:dyDescent="0.3">
      <c r="N111" s="9"/>
    </row>
    <row r="112" spans="14:14" x14ac:dyDescent="0.3">
      <c r="N112" s="9"/>
    </row>
    <row r="113" spans="14:14" x14ac:dyDescent="0.3">
      <c r="N113" s="9"/>
    </row>
    <row r="114" spans="14:14" x14ac:dyDescent="0.3">
      <c r="N114" s="9"/>
    </row>
    <row r="115" spans="14:14" x14ac:dyDescent="0.3">
      <c r="N115" s="9"/>
    </row>
    <row r="116" spans="14:14" x14ac:dyDescent="0.3">
      <c r="N116" s="9"/>
    </row>
    <row r="117" spans="14:14" x14ac:dyDescent="0.3">
      <c r="N117" s="9"/>
    </row>
    <row r="118" spans="14:14" x14ac:dyDescent="0.3">
      <c r="N118" s="9"/>
    </row>
    <row r="119" spans="14:14" x14ac:dyDescent="0.3">
      <c r="N119" s="9"/>
    </row>
    <row r="120" spans="14:14" ht="13.95" customHeight="1" x14ac:dyDescent="0.3">
      <c r="N120" s="9"/>
    </row>
    <row r="121" spans="14:14" x14ac:dyDescent="0.3">
      <c r="N121" s="9"/>
    </row>
    <row r="122" spans="14:14" x14ac:dyDescent="0.3">
      <c r="N122" s="9"/>
    </row>
    <row r="123" spans="14:14" x14ac:dyDescent="0.3">
      <c r="N123" s="9"/>
    </row>
    <row r="124" spans="14:14" x14ac:dyDescent="0.3">
      <c r="N124" s="9"/>
    </row>
    <row r="125" spans="14:14" x14ac:dyDescent="0.3">
      <c r="N125" s="9"/>
    </row>
    <row r="126" spans="14:14" x14ac:dyDescent="0.3">
      <c r="N126" s="9"/>
    </row>
    <row r="127" spans="14:14" x14ac:dyDescent="0.3">
      <c r="N127" s="9"/>
    </row>
    <row r="128" spans="14:14" x14ac:dyDescent="0.3">
      <c r="N128" s="9"/>
    </row>
    <row r="129" spans="14:14" x14ac:dyDescent="0.3">
      <c r="N129" s="9"/>
    </row>
    <row r="130" spans="14:14" x14ac:dyDescent="0.3">
      <c r="N130" s="9"/>
    </row>
    <row r="131" spans="14:14" x14ac:dyDescent="0.3">
      <c r="N131" s="9"/>
    </row>
    <row r="132" spans="14:14" x14ac:dyDescent="0.3">
      <c r="N132" s="9"/>
    </row>
    <row r="133" spans="14:14" x14ac:dyDescent="0.3">
      <c r="N133" s="9"/>
    </row>
    <row r="134" spans="14:14" x14ac:dyDescent="0.3">
      <c r="N134" s="9"/>
    </row>
    <row r="135" spans="14:14" x14ac:dyDescent="0.3">
      <c r="N135" s="9"/>
    </row>
    <row r="136" spans="14:14" x14ac:dyDescent="0.3">
      <c r="N136" s="9"/>
    </row>
    <row r="137" spans="14:14" x14ac:dyDescent="0.3">
      <c r="N137" s="9"/>
    </row>
    <row r="138" spans="14:14" x14ac:dyDescent="0.3">
      <c r="N138" s="9"/>
    </row>
    <row r="139" spans="14:14" x14ac:dyDescent="0.3">
      <c r="N139" s="9"/>
    </row>
    <row r="140" spans="14:14" x14ac:dyDescent="0.3">
      <c r="N140" s="9"/>
    </row>
    <row r="141" spans="14:14" x14ac:dyDescent="0.3">
      <c r="N141" s="9"/>
    </row>
    <row r="142" spans="14:14" x14ac:dyDescent="0.3">
      <c r="N142" s="9"/>
    </row>
    <row r="143" spans="14:14" x14ac:dyDescent="0.3">
      <c r="N143" s="9"/>
    </row>
    <row r="144" spans="14:14" x14ac:dyDescent="0.3">
      <c r="N144" s="9"/>
    </row>
    <row r="145" spans="14:14" x14ac:dyDescent="0.3">
      <c r="N145" s="9"/>
    </row>
    <row r="146" spans="14:14" x14ac:dyDescent="0.3">
      <c r="N146" s="9"/>
    </row>
    <row r="147" spans="14:14" x14ac:dyDescent="0.3">
      <c r="N147" s="9"/>
    </row>
    <row r="148" spans="14:14" x14ac:dyDescent="0.3">
      <c r="N148" s="9"/>
    </row>
    <row r="149" spans="14:14" x14ac:dyDescent="0.3">
      <c r="N149" s="9"/>
    </row>
    <row r="150" spans="14:14" x14ac:dyDescent="0.3">
      <c r="N150" s="9"/>
    </row>
    <row r="151" spans="14:14" x14ac:dyDescent="0.3">
      <c r="N151" s="9"/>
    </row>
    <row r="152" spans="14:14" x14ac:dyDescent="0.3">
      <c r="N152" s="9"/>
    </row>
    <row r="153" spans="14:14" x14ac:dyDescent="0.3">
      <c r="N153" s="9"/>
    </row>
    <row r="154" spans="14:14" x14ac:dyDescent="0.3">
      <c r="N154" s="9"/>
    </row>
    <row r="155" spans="14:14" x14ac:dyDescent="0.3">
      <c r="N155" s="9"/>
    </row>
    <row r="156" spans="14:14" x14ac:dyDescent="0.3">
      <c r="N156" s="9"/>
    </row>
    <row r="157" spans="14:14" x14ac:dyDescent="0.3">
      <c r="N157" s="9"/>
    </row>
    <row r="158" spans="14:14" x14ac:dyDescent="0.3">
      <c r="N158" s="9"/>
    </row>
    <row r="159" spans="14:14" x14ac:dyDescent="0.3">
      <c r="N159" s="9"/>
    </row>
    <row r="160" spans="14:14" x14ac:dyDescent="0.3">
      <c r="N160" s="9"/>
    </row>
    <row r="161" spans="1:20" x14ac:dyDescent="0.3">
      <c r="A161" s="29"/>
      <c r="B161" s="29"/>
      <c r="C161" s="29"/>
      <c r="D161" s="219"/>
      <c r="E161" s="219"/>
      <c r="F161" s="219"/>
      <c r="G161" s="219"/>
      <c r="H161" s="219"/>
      <c r="I161" s="487"/>
      <c r="J161" s="219"/>
      <c r="K161" s="219"/>
      <c r="L161" s="219"/>
      <c r="M161" s="219"/>
      <c r="N161" s="328"/>
      <c r="O161" s="219"/>
      <c r="P161" s="219"/>
      <c r="Q161" s="219"/>
      <c r="R161" s="219"/>
      <c r="S161" s="219"/>
      <c r="T161" s="487"/>
    </row>
    <row r="162" spans="1:20" x14ac:dyDescent="0.3">
      <c r="A162" s="29"/>
      <c r="B162" s="29"/>
      <c r="C162" s="29"/>
      <c r="D162" s="219"/>
      <c r="E162" s="219"/>
      <c r="F162" s="219"/>
      <c r="G162" s="219"/>
      <c r="H162" s="219"/>
      <c r="I162" s="487"/>
      <c r="J162" s="219"/>
      <c r="K162" s="219"/>
      <c r="L162" s="219"/>
      <c r="M162" s="219"/>
      <c r="N162" s="328"/>
      <c r="O162" s="219"/>
      <c r="P162" s="219"/>
      <c r="Q162" s="219"/>
      <c r="R162" s="219"/>
      <c r="S162" s="219"/>
      <c r="T162" s="487"/>
    </row>
  </sheetData>
  <mergeCells count="24">
    <mergeCell ref="A92:J92"/>
    <mergeCell ref="L91:U91"/>
    <mergeCell ref="L92:U92"/>
    <mergeCell ref="A5:J5"/>
    <mergeCell ref="L5:U5"/>
    <mergeCell ref="L85:U85"/>
    <mergeCell ref="L86:U86"/>
    <mergeCell ref="A85:J85"/>
    <mergeCell ref="A86:J86"/>
    <mergeCell ref="A90:J90"/>
    <mergeCell ref="L87:U87"/>
    <mergeCell ref="L88:U88"/>
    <mergeCell ref="L89:U89"/>
    <mergeCell ref="L90:U90"/>
    <mergeCell ref="A88:J88"/>
    <mergeCell ref="A89:J89"/>
    <mergeCell ref="A87:J87"/>
    <mergeCell ref="A91:J91"/>
    <mergeCell ref="A3:J3"/>
    <mergeCell ref="A4:J4"/>
    <mergeCell ref="L3:U3"/>
    <mergeCell ref="L4:U4"/>
    <mergeCell ref="L84:U84"/>
    <mergeCell ref="A84:J84"/>
  </mergeCells>
  <conditionalFormatting sqref="C91">
    <cfRule type="cellIs" dxfId="18" priority="2" operator="greaterThan">
      <formula>1.96</formula>
    </cfRule>
  </conditionalFormatting>
  <conditionalFormatting sqref="N91">
    <cfRule type="cellIs" dxfId="17" priority="1" operator="greaterThan">
      <formula>1.96</formula>
    </cfRule>
  </conditionalFormatting>
  <hyperlinks>
    <hyperlink ref="A1" location="Indice!A1" display="Indice" xr:uid="{199B9D2A-CFAE-47C9-87CC-4F6C5D3A247D}"/>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dimension ref="A1:V52"/>
  <sheetViews>
    <sheetView workbookViewId="0">
      <selection activeCell="D55" sqref="D55"/>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9.6640625" style="331" customWidth="1"/>
    <col min="12" max="12" width="11.5546875" style="9" customWidth="1"/>
    <col min="13" max="13" width="17.88671875" style="9" customWidth="1"/>
    <col min="14" max="14" width="11.5546875" style="9" customWidth="1"/>
    <col min="15" max="15" width="12.5546875" style="331" customWidth="1"/>
    <col min="16" max="20" width="11.5546875" style="9" customWidth="1"/>
    <col min="21" max="21" width="11.5546875" style="331" customWidth="1"/>
    <col min="22" max="22" width="11.5546875" style="9" customWidth="1"/>
    <col min="23" max="16384" width="11.5546875" style="9"/>
  </cols>
  <sheetData>
    <row r="1" spans="1:22" s="331" customFormat="1" x14ac:dyDescent="0.3">
      <c r="A1" s="548" t="s">
        <v>257</v>
      </c>
    </row>
    <row r="2" spans="1:22" x14ac:dyDescent="0.3">
      <c r="A2" s="52"/>
      <c r="B2" s="52"/>
      <c r="C2" s="52"/>
      <c r="D2" s="52"/>
      <c r="E2" s="8"/>
      <c r="F2" s="8"/>
      <c r="G2" s="8"/>
      <c r="H2" s="8"/>
      <c r="I2" s="476"/>
      <c r="J2" s="8"/>
      <c r="K2" s="476"/>
      <c r="L2" s="8"/>
      <c r="M2" s="8"/>
      <c r="N2" s="8"/>
      <c r="O2" s="328"/>
      <c r="P2" s="8"/>
      <c r="Q2" s="8"/>
    </row>
    <row r="3" spans="1:22" ht="12.75" customHeight="1" x14ac:dyDescent="0.3">
      <c r="A3" s="649" t="s">
        <v>195</v>
      </c>
      <c r="B3" s="649"/>
      <c r="C3" s="649"/>
      <c r="D3" s="649"/>
      <c r="E3" s="649"/>
      <c r="F3" s="649"/>
      <c r="G3" s="649"/>
      <c r="H3" s="649"/>
      <c r="I3" s="649"/>
      <c r="J3" s="649"/>
      <c r="K3" s="474"/>
      <c r="L3" s="44"/>
      <c r="M3" s="649" t="s">
        <v>196</v>
      </c>
      <c r="N3" s="649"/>
      <c r="O3" s="649"/>
      <c r="P3" s="649"/>
      <c r="Q3" s="649"/>
      <c r="R3" s="649"/>
      <c r="S3" s="649"/>
      <c r="T3" s="649"/>
      <c r="U3" s="649"/>
      <c r="V3" s="649"/>
    </row>
    <row r="4" spans="1:22" ht="12.75" customHeight="1" x14ac:dyDescent="0.3">
      <c r="A4" s="649" t="s">
        <v>243</v>
      </c>
      <c r="B4" s="649"/>
      <c r="C4" s="649"/>
      <c r="D4" s="649"/>
      <c r="E4" s="649"/>
      <c r="F4" s="649"/>
      <c r="G4" s="649"/>
      <c r="H4" s="649"/>
      <c r="I4" s="649"/>
      <c r="J4" s="649"/>
      <c r="K4" s="474"/>
      <c r="L4" s="44"/>
      <c r="M4" s="649" t="s">
        <v>243</v>
      </c>
      <c r="N4" s="649"/>
      <c r="O4" s="649"/>
      <c r="P4" s="649"/>
      <c r="Q4" s="649"/>
      <c r="R4" s="649"/>
      <c r="S4" s="649"/>
      <c r="T4" s="649"/>
      <c r="U4" s="649"/>
      <c r="V4" s="649"/>
    </row>
    <row r="5" spans="1:22" ht="13.2" customHeight="1" x14ac:dyDescent="0.3">
      <c r="A5" s="642" t="s">
        <v>142</v>
      </c>
      <c r="B5" s="642"/>
      <c r="C5" s="642"/>
      <c r="D5" s="642"/>
      <c r="E5" s="642"/>
      <c r="F5" s="642"/>
      <c r="G5" s="642"/>
      <c r="H5" s="642"/>
      <c r="I5" s="642"/>
      <c r="J5" s="642"/>
      <c r="K5" s="471"/>
      <c r="L5" s="42"/>
      <c r="M5" s="642" t="s">
        <v>26</v>
      </c>
      <c r="N5" s="642"/>
      <c r="O5" s="642"/>
      <c r="P5" s="642"/>
      <c r="Q5" s="642"/>
      <c r="R5" s="642"/>
      <c r="S5" s="642"/>
      <c r="T5" s="642"/>
      <c r="U5" s="642"/>
      <c r="V5" s="642"/>
    </row>
    <row r="6" spans="1:22" ht="13.2" customHeight="1" x14ac:dyDescent="0.3">
      <c r="A6" s="11"/>
      <c r="B6" s="11"/>
      <c r="C6" s="11"/>
      <c r="D6" s="11"/>
      <c r="E6" s="11"/>
      <c r="F6" s="11"/>
      <c r="G6" s="12"/>
      <c r="H6" s="12"/>
      <c r="I6" s="12"/>
      <c r="J6" s="12"/>
      <c r="K6" s="12"/>
      <c r="L6" s="12"/>
      <c r="M6" s="11"/>
      <c r="N6" s="11"/>
      <c r="O6" s="11"/>
      <c r="P6" s="11"/>
      <c r="Q6" s="11"/>
      <c r="R6" s="11"/>
    </row>
    <row r="7" spans="1:22" ht="13.2" customHeight="1" x14ac:dyDescent="0.3">
      <c r="A7" s="365"/>
      <c r="B7" s="75"/>
      <c r="C7" s="75"/>
      <c r="D7" s="75">
        <v>2006</v>
      </c>
      <c r="E7" s="75">
        <v>2009</v>
      </c>
      <c r="F7" s="75">
        <v>2011</v>
      </c>
      <c r="G7" s="75">
        <v>2013</v>
      </c>
      <c r="H7" s="75">
        <v>2015</v>
      </c>
      <c r="I7" s="75">
        <v>2017</v>
      </c>
      <c r="J7" s="226">
        <v>2020</v>
      </c>
      <c r="K7" s="477"/>
      <c r="L7" s="50"/>
      <c r="M7" s="365"/>
      <c r="N7" s="75"/>
      <c r="O7" s="75"/>
      <c r="P7" s="75">
        <v>2006</v>
      </c>
      <c r="Q7" s="75">
        <v>2009</v>
      </c>
      <c r="R7" s="75">
        <v>2011</v>
      </c>
      <c r="S7" s="75">
        <v>2013</v>
      </c>
      <c r="T7" s="91">
        <v>2015</v>
      </c>
      <c r="U7" s="91">
        <v>2017</v>
      </c>
      <c r="V7" s="226">
        <v>2020</v>
      </c>
    </row>
    <row r="8" spans="1:22" ht="13.2" customHeight="1" x14ac:dyDescent="0.3">
      <c r="A8" s="82"/>
      <c r="B8" s="322"/>
      <c r="C8" s="322"/>
      <c r="D8" s="322"/>
      <c r="E8" s="322"/>
      <c r="F8" s="322"/>
      <c r="G8" s="322"/>
      <c r="H8" s="322"/>
      <c r="I8" s="475"/>
      <c r="J8" s="104"/>
      <c r="K8" s="475"/>
      <c r="L8" s="1"/>
      <c r="M8" s="82"/>
      <c r="N8" s="322"/>
      <c r="O8" s="322"/>
      <c r="P8" s="322"/>
      <c r="Q8" s="322"/>
      <c r="R8" s="322"/>
      <c r="S8" s="322"/>
      <c r="T8" s="51"/>
      <c r="U8" s="12"/>
      <c r="V8" s="104"/>
    </row>
    <row r="9" spans="1:22" ht="13.2" customHeight="1" x14ac:dyDescent="0.3">
      <c r="A9" s="332" t="s">
        <v>41</v>
      </c>
      <c r="B9" s="322" t="s">
        <v>94</v>
      </c>
      <c r="C9" s="22" t="s">
        <v>88</v>
      </c>
      <c r="D9" s="59">
        <v>10.587486438725687</v>
      </c>
      <c r="E9" s="59">
        <v>8.4851339317008261</v>
      </c>
      <c r="F9" s="59">
        <v>7.1696067269839476</v>
      </c>
      <c r="G9" s="59">
        <v>3.7729800443626851</v>
      </c>
      <c r="H9" s="59">
        <v>3.0327689908374413</v>
      </c>
      <c r="I9" s="59">
        <v>2.0200575095259006</v>
      </c>
      <c r="J9" s="415">
        <v>4.070878339855744</v>
      </c>
      <c r="K9" s="54"/>
      <c r="L9" s="55"/>
      <c r="M9" s="332" t="s">
        <v>41</v>
      </c>
      <c r="N9" s="322" t="s">
        <v>94</v>
      </c>
      <c r="O9" s="22" t="s">
        <v>88</v>
      </c>
      <c r="P9" s="56">
        <v>1486676</v>
      </c>
      <c r="Q9" s="56">
        <v>1227405</v>
      </c>
      <c r="R9" s="56">
        <v>1059625</v>
      </c>
      <c r="S9" s="56">
        <v>568107</v>
      </c>
      <c r="T9" s="56">
        <v>463990</v>
      </c>
      <c r="U9" s="56">
        <v>313742</v>
      </c>
      <c r="V9" s="384">
        <v>703881</v>
      </c>
    </row>
    <row r="10" spans="1:22" ht="13.2" customHeight="1" x14ac:dyDescent="0.3">
      <c r="A10" s="332"/>
      <c r="B10" s="322"/>
      <c r="C10" s="22" t="s">
        <v>89</v>
      </c>
      <c r="D10" s="59">
        <v>0.29294904666503369</v>
      </c>
      <c r="E10" s="59">
        <v>0.25788217674052949</v>
      </c>
      <c r="F10" s="59">
        <v>0.28667196943426621</v>
      </c>
      <c r="G10" s="59">
        <v>0.15244666270134002</v>
      </c>
      <c r="H10" s="59">
        <v>0.11964684681208386</v>
      </c>
      <c r="I10" s="59">
        <v>9.3761764375209347E-2</v>
      </c>
      <c r="J10" s="415">
        <v>0.13152623523491291</v>
      </c>
      <c r="K10" s="54"/>
      <c r="L10" s="55"/>
      <c r="M10" s="82"/>
      <c r="N10" s="322"/>
      <c r="O10" s="22" t="s">
        <v>89</v>
      </c>
      <c r="P10" s="56">
        <v>43298.242273860385</v>
      </c>
      <c r="Q10" s="56">
        <v>39168.951304982402</v>
      </c>
      <c r="R10" s="56">
        <v>52468.55852722429</v>
      </c>
      <c r="S10" s="56">
        <v>23067.805841918042</v>
      </c>
      <c r="T10" s="56">
        <v>19339.57155487439</v>
      </c>
      <c r="U10" s="56">
        <v>14915.991235854312</v>
      </c>
      <c r="V10" s="384">
        <v>22502.798841633703</v>
      </c>
    </row>
    <row r="11" spans="1:22" ht="13.2" customHeight="1" x14ac:dyDescent="0.3">
      <c r="A11" s="332"/>
      <c r="B11" s="322" t="s">
        <v>5</v>
      </c>
      <c r="C11" s="22" t="s">
        <v>88</v>
      </c>
      <c r="D11" s="59">
        <v>26.082537728618277</v>
      </c>
      <c r="E11" s="59">
        <v>19.402383119155488</v>
      </c>
      <c r="F11" s="59">
        <v>14.461022393182319</v>
      </c>
      <c r="G11" s="59">
        <v>9.5743006953255385</v>
      </c>
      <c r="H11" s="59">
        <v>6.9901450003138539</v>
      </c>
      <c r="I11" s="59">
        <v>4.392589729450834</v>
      </c>
      <c r="J11" s="415">
        <v>5.6806513227093127</v>
      </c>
      <c r="K11" s="54"/>
      <c r="L11" s="55"/>
      <c r="M11" s="82"/>
      <c r="N11" s="322" t="s">
        <v>5</v>
      </c>
      <c r="O11" s="22" t="s">
        <v>88</v>
      </c>
      <c r="P11" s="56">
        <v>540733</v>
      </c>
      <c r="Q11" s="56">
        <v>410841</v>
      </c>
      <c r="R11" s="56">
        <v>312634</v>
      </c>
      <c r="S11" s="56">
        <v>210536</v>
      </c>
      <c r="T11" s="56">
        <v>155904</v>
      </c>
      <c r="U11" s="56">
        <v>99097</v>
      </c>
      <c r="V11" s="384">
        <v>127351</v>
      </c>
    </row>
    <row r="12" spans="1:22" ht="13.2" customHeight="1" x14ac:dyDescent="0.3">
      <c r="A12" s="332"/>
      <c r="B12" s="322"/>
      <c r="C12" s="22" t="s">
        <v>89</v>
      </c>
      <c r="D12" s="59">
        <v>0.48599441495522583</v>
      </c>
      <c r="E12" s="59">
        <v>0.73082127479425241</v>
      </c>
      <c r="F12" s="59">
        <v>0.55664254052702533</v>
      </c>
      <c r="G12" s="59">
        <v>0.48585400513433841</v>
      </c>
      <c r="H12" s="59">
        <v>0.32346240129920539</v>
      </c>
      <c r="I12" s="59">
        <v>0.27036352462097263</v>
      </c>
      <c r="J12" s="415">
        <v>0.38978294560705523</v>
      </c>
      <c r="K12" s="54"/>
      <c r="L12" s="55"/>
      <c r="M12" s="82"/>
      <c r="N12" s="322"/>
      <c r="O12" s="22" t="s">
        <v>89</v>
      </c>
      <c r="P12" s="56">
        <v>10841.204037492316</v>
      </c>
      <c r="Q12" s="56">
        <v>16645.914312074321</v>
      </c>
      <c r="R12" s="56">
        <v>14193.482899172101</v>
      </c>
      <c r="S12" s="56">
        <v>11121.444851326498</v>
      </c>
      <c r="T12" s="56">
        <v>7631.9419274043412</v>
      </c>
      <c r="U12" s="56">
        <v>6569.0945154093306</v>
      </c>
      <c r="V12" s="384">
        <v>9776.2737448034532</v>
      </c>
    </row>
    <row r="13" spans="1:22" ht="13.2" customHeight="1" x14ac:dyDescent="0.3">
      <c r="A13" s="332"/>
      <c r="B13" s="322" t="s">
        <v>6</v>
      </c>
      <c r="C13" s="22" t="s">
        <v>88</v>
      </c>
      <c r="D13" s="59">
        <v>12.580894438424167</v>
      </c>
      <c r="E13" s="59">
        <v>9.8791672232160543</v>
      </c>
      <c r="F13" s="59">
        <v>8.1000760862058492</v>
      </c>
      <c r="G13" s="59">
        <v>4.5122457011005714</v>
      </c>
      <c r="H13" s="59">
        <v>3.5362781495941715</v>
      </c>
      <c r="I13" s="59">
        <v>2.3209704607950461</v>
      </c>
      <c r="J13" s="415">
        <f>+'1'!D10</f>
        <v>4.2556398368256358</v>
      </c>
      <c r="K13" s="54"/>
      <c r="L13" s="55"/>
      <c r="M13" s="82"/>
      <c r="N13" s="322" t="s">
        <v>6</v>
      </c>
      <c r="O13" s="22" t="s">
        <v>88</v>
      </c>
      <c r="P13" s="56">
        <v>2027409</v>
      </c>
      <c r="Q13" s="56">
        <v>1638246</v>
      </c>
      <c r="R13" s="56">
        <v>1372259</v>
      </c>
      <c r="S13" s="56">
        <v>778643</v>
      </c>
      <c r="T13" s="56">
        <v>619894</v>
      </c>
      <c r="U13" s="56">
        <v>412839</v>
      </c>
      <c r="V13" s="384">
        <f>+'2'!T9</f>
        <v>831232</v>
      </c>
    </row>
    <row r="14" spans="1:22" ht="13.2" customHeight="1" x14ac:dyDescent="0.3">
      <c r="A14" s="332"/>
      <c r="B14" s="322"/>
      <c r="C14" s="22" t="s">
        <v>89</v>
      </c>
      <c r="D14" s="59">
        <v>0.26339552443911862</v>
      </c>
      <c r="E14" s="59">
        <v>0.24119966588456784</v>
      </c>
      <c r="F14" s="59">
        <v>0.26199497056601045</v>
      </c>
      <c r="G14" s="59">
        <v>0.14966016430338017</v>
      </c>
      <c r="H14" s="59">
        <v>0.11185419652719798</v>
      </c>
      <c r="I14" s="59">
        <v>8.8946816586530225E-2</v>
      </c>
      <c r="J14" s="415">
        <f>+'1'!F11</f>
        <v>0.10190548027246756</v>
      </c>
      <c r="K14" s="54"/>
      <c r="L14" s="55"/>
      <c r="M14" s="82"/>
      <c r="N14" s="322"/>
      <c r="O14" s="22" t="s">
        <v>89</v>
      </c>
      <c r="P14" s="56">
        <v>44634.818292320284</v>
      </c>
      <c r="Q14" s="56">
        <v>42559.290520602008</v>
      </c>
      <c r="R14" s="56">
        <v>54354.434876409599</v>
      </c>
      <c r="S14" s="56">
        <v>25566.780853121207</v>
      </c>
      <c r="T14" s="56">
        <v>20790.997222581191</v>
      </c>
      <c r="U14" s="56">
        <v>16298.45996713995</v>
      </c>
      <c r="V14" s="384">
        <f>+'2'!T10</f>
        <v>24534.69959140247</v>
      </c>
    </row>
    <row r="15" spans="1:22" ht="13.2" customHeight="1" x14ac:dyDescent="0.3">
      <c r="A15" s="332"/>
      <c r="B15" s="278"/>
      <c r="C15" s="278"/>
      <c r="D15" s="416"/>
      <c r="E15" s="54"/>
      <c r="F15" s="54"/>
      <c r="G15" s="54"/>
      <c r="H15" s="54"/>
      <c r="I15" s="54"/>
      <c r="J15" s="415"/>
      <c r="K15" s="54"/>
      <c r="L15" s="55"/>
      <c r="M15" s="82"/>
      <c r="N15" s="278"/>
      <c r="O15" s="278"/>
      <c r="P15" s="12"/>
      <c r="Q15" s="12"/>
      <c r="R15" s="12"/>
      <c r="S15" s="12"/>
      <c r="T15" s="12"/>
      <c r="U15" s="12"/>
      <c r="V15" s="384"/>
    </row>
    <row r="16" spans="1:22" ht="13.2" customHeight="1" x14ac:dyDescent="0.3">
      <c r="A16" s="332" t="s">
        <v>42</v>
      </c>
      <c r="B16" s="322" t="s">
        <v>94</v>
      </c>
      <c r="C16" s="22" t="s">
        <v>88</v>
      </c>
      <c r="D16" s="59">
        <v>15.175829746310699</v>
      </c>
      <c r="E16" s="59">
        <v>14.108873074555087</v>
      </c>
      <c r="F16" s="59">
        <v>12.74351289720653</v>
      </c>
      <c r="G16" s="59">
        <v>8.6327854444062133</v>
      </c>
      <c r="H16" s="59">
        <v>7.1248795690237801</v>
      </c>
      <c r="I16" s="59">
        <v>5.4184056237259632</v>
      </c>
      <c r="J16" s="415">
        <v>6.3532169597866863</v>
      </c>
      <c r="K16" s="54"/>
      <c r="L16" s="55"/>
      <c r="M16" s="332" t="s">
        <v>42</v>
      </c>
      <c r="N16" s="322" t="s">
        <v>94</v>
      </c>
      <c r="O16" s="22" t="s">
        <v>88</v>
      </c>
      <c r="P16" s="56">
        <v>2130963</v>
      </c>
      <c r="Q16" s="56">
        <v>2040899</v>
      </c>
      <c r="R16" s="56">
        <v>1883415</v>
      </c>
      <c r="S16" s="56">
        <v>1299860</v>
      </c>
      <c r="T16" s="56">
        <v>1090051</v>
      </c>
      <c r="U16" s="56">
        <v>842123</v>
      </c>
      <c r="V16" s="384">
        <v>1098512</v>
      </c>
    </row>
    <row r="17" spans="1:22" ht="13.2" customHeight="1" x14ac:dyDescent="0.3">
      <c r="A17" s="332"/>
      <c r="B17" s="322"/>
      <c r="C17" s="22" t="s">
        <v>89</v>
      </c>
      <c r="D17" s="59">
        <v>0.36705188968498809</v>
      </c>
      <c r="E17" s="59">
        <v>0.32967741869645173</v>
      </c>
      <c r="F17" s="59">
        <v>0.40379851345984946</v>
      </c>
      <c r="G17" s="59">
        <v>0.25257624502413523</v>
      </c>
      <c r="H17" s="59">
        <v>0.17757809192356658</v>
      </c>
      <c r="I17" s="59">
        <v>0.15859180930016223</v>
      </c>
      <c r="J17" s="415">
        <v>0.17383116395718157</v>
      </c>
      <c r="K17" s="54"/>
      <c r="L17" s="55"/>
      <c r="M17" s="82"/>
      <c r="N17" s="322"/>
      <c r="O17" s="22" t="s">
        <v>89</v>
      </c>
      <c r="P17" s="56">
        <v>57233.027589154932</v>
      </c>
      <c r="Q17" s="56">
        <v>51142.800131379328</v>
      </c>
      <c r="R17" s="56">
        <v>82571.109113357816</v>
      </c>
      <c r="S17" s="56">
        <v>41488.099509645603</v>
      </c>
      <c r="T17" s="56">
        <v>29104.55582270963</v>
      </c>
      <c r="U17" s="56">
        <v>25508.401116847726</v>
      </c>
      <c r="V17" s="384">
        <v>30451.822379199282</v>
      </c>
    </row>
    <row r="18" spans="1:22" ht="13.2" customHeight="1" x14ac:dyDescent="0.3">
      <c r="A18" s="332"/>
      <c r="B18" s="322" t="s">
        <v>5</v>
      </c>
      <c r="C18" s="22" t="s">
        <v>88</v>
      </c>
      <c r="D18" s="59">
        <v>25.679722896581598</v>
      </c>
      <c r="E18" s="46">
        <v>24.157617768693594</v>
      </c>
      <c r="F18" s="46">
        <v>23.286929878607229</v>
      </c>
      <c r="G18" s="59">
        <v>18.334447491325484</v>
      </c>
      <c r="H18" s="59">
        <v>15.085547495000762</v>
      </c>
      <c r="I18" s="59">
        <v>12.115315398376953</v>
      </c>
      <c r="J18" s="415">
        <v>8.1380099721746166</v>
      </c>
      <c r="K18" s="54"/>
      <c r="L18" s="55"/>
      <c r="M18" s="82"/>
      <c r="N18" s="322" t="s">
        <v>5</v>
      </c>
      <c r="O18" s="22" t="s">
        <v>88</v>
      </c>
      <c r="P18" s="56">
        <v>532382</v>
      </c>
      <c r="Q18" s="56">
        <v>511532</v>
      </c>
      <c r="R18" s="56">
        <v>503442</v>
      </c>
      <c r="S18" s="56">
        <v>403169</v>
      </c>
      <c r="T18" s="56">
        <v>336459</v>
      </c>
      <c r="U18" s="56">
        <v>273322</v>
      </c>
      <c r="V18" s="384">
        <v>182441</v>
      </c>
    </row>
    <row r="19" spans="1:22" ht="13.2" customHeight="1" x14ac:dyDescent="0.3">
      <c r="A19" s="332"/>
      <c r="B19" s="322"/>
      <c r="C19" s="22" t="s">
        <v>89</v>
      </c>
      <c r="D19" s="59">
        <v>0.42029911399219738</v>
      </c>
      <c r="E19" s="46">
        <v>0.61933252404815642</v>
      </c>
      <c r="F19" s="46">
        <v>0.5868547403769544</v>
      </c>
      <c r="G19" s="59">
        <v>0.54324651123925272</v>
      </c>
      <c r="H19" s="59">
        <v>0.41888763563157538</v>
      </c>
      <c r="I19" s="59">
        <v>0.42330833217519909</v>
      </c>
      <c r="J19" s="415">
        <v>0.45152353852525878</v>
      </c>
      <c r="K19" s="54"/>
      <c r="L19" s="55"/>
      <c r="M19" s="82"/>
      <c r="N19" s="322"/>
      <c r="O19" s="22" t="s">
        <v>89</v>
      </c>
      <c r="P19" s="56">
        <v>9933.6272825634496</v>
      </c>
      <c r="Q19" s="56">
        <v>18031.946164256227</v>
      </c>
      <c r="R19" s="56">
        <v>19996.963733720655</v>
      </c>
      <c r="S19" s="56">
        <v>15553.256271131708</v>
      </c>
      <c r="T19" s="56">
        <v>12746.091749773763</v>
      </c>
      <c r="U19" s="56">
        <v>10862.698736195041</v>
      </c>
      <c r="V19" s="384">
        <v>9795.956750959378</v>
      </c>
    </row>
    <row r="20" spans="1:22" ht="13.2" customHeight="1" x14ac:dyDescent="0.3">
      <c r="A20" s="332"/>
      <c r="B20" s="322" t="s">
        <v>6</v>
      </c>
      <c r="C20" s="22" t="s">
        <v>88</v>
      </c>
      <c r="D20" s="59">
        <v>16.527135027073871</v>
      </c>
      <c r="E20" s="59">
        <v>15.392006252248184</v>
      </c>
      <c r="F20" s="59">
        <v>14.088975409811875</v>
      </c>
      <c r="G20" s="59">
        <v>9.8690738683833352</v>
      </c>
      <c r="H20" s="59">
        <v>8.1377399090450648</v>
      </c>
      <c r="I20" s="59">
        <v>6.2677879283157738</v>
      </c>
      <c r="J20" s="415">
        <f>+'1'!D12</f>
        <v>6.5580663592129618</v>
      </c>
      <c r="K20" s="54"/>
      <c r="L20" s="55"/>
      <c r="M20" s="82"/>
      <c r="N20" s="322" t="s">
        <v>6</v>
      </c>
      <c r="O20" s="22" t="s">
        <v>88</v>
      </c>
      <c r="P20" s="56">
        <v>2663345</v>
      </c>
      <c r="Q20" s="56">
        <v>2552431</v>
      </c>
      <c r="R20" s="56">
        <v>2386857</v>
      </c>
      <c r="S20" s="56">
        <v>1703029</v>
      </c>
      <c r="T20" s="56">
        <v>1426510</v>
      </c>
      <c r="U20" s="56">
        <v>1115445</v>
      </c>
      <c r="V20" s="384">
        <f>+'2'!T11</f>
        <v>1280953</v>
      </c>
    </row>
    <row r="21" spans="1:22" ht="13.2" customHeight="1" x14ac:dyDescent="0.3">
      <c r="A21" s="332"/>
      <c r="B21" s="322"/>
      <c r="C21" s="22" t="s">
        <v>89</v>
      </c>
      <c r="D21" s="59">
        <v>0.32338150896263035</v>
      </c>
      <c r="E21" s="59">
        <v>0.29745695656269155</v>
      </c>
      <c r="F21" s="59">
        <v>0.36381928329588115</v>
      </c>
      <c r="G21" s="59">
        <v>0.2373191423423599</v>
      </c>
      <c r="H21" s="59">
        <v>0.16611556858357626</v>
      </c>
      <c r="I21" s="59">
        <v>0.14901473726366321</v>
      </c>
      <c r="J21" s="415">
        <f>+'1'!F13</f>
        <v>0.12930378767077375</v>
      </c>
      <c r="K21" s="54"/>
      <c r="L21" s="55"/>
      <c r="M21" s="82"/>
      <c r="N21" s="322"/>
      <c r="O21" s="22" t="s">
        <v>89</v>
      </c>
      <c r="P21" s="56">
        <v>58088.694235710434</v>
      </c>
      <c r="Q21" s="56">
        <v>54228.563393739736</v>
      </c>
      <c r="R21" s="56">
        <v>84958.0285716293</v>
      </c>
      <c r="S21" s="56">
        <v>44244.107554653572</v>
      </c>
      <c r="T21" s="56">
        <v>31773.228110012235</v>
      </c>
      <c r="U21" s="56">
        <v>27725.020313271758</v>
      </c>
      <c r="V21" s="384">
        <f>+'2'!T12</f>
        <v>31988.658222578961</v>
      </c>
    </row>
    <row r="22" spans="1:22" ht="13.2" customHeight="1" x14ac:dyDescent="0.3">
      <c r="A22" s="332"/>
      <c r="B22" s="278"/>
      <c r="C22" s="278"/>
      <c r="D22" s="416"/>
      <c r="E22" s="54"/>
      <c r="F22" s="54"/>
      <c r="G22" s="54"/>
      <c r="H22" s="54"/>
      <c r="I22" s="54"/>
      <c r="J22" s="415"/>
      <c r="K22" s="54"/>
      <c r="L22" s="55"/>
      <c r="M22" s="82"/>
      <c r="N22" s="278"/>
      <c r="O22" s="278"/>
      <c r="P22" s="264"/>
      <c r="Q22" s="56"/>
      <c r="R22" s="56"/>
      <c r="S22" s="56"/>
      <c r="T22" s="322"/>
      <c r="U22" s="483"/>
      <c r="V22" s="384"/>
    </row>
    <row r="23" spans="1:22" ht="13.2" customHeight="1" x14ac:dyDescent="0.3">
      <c r="A23" s="332" t="s">
        <v>112</v>
      </c>
      <c r="B23" s="322" t="s">
        <v>94</v>
      </c>
      <c r="C23" s="22" t="s">
        <v>88</v>
      </c>
      <c r="D23" s="59">
        <v>25.763316185036388</v>
      </c>
      <c r="E23" s="59">
        <v>22.594007006255911</v>
      </c>
      <c r="F23" s="59">
        <v>19.913119624190479</v>
      </c>
      <c r="G23" s="59">
        <v>12.405765488768898</v>
      </c>
      <c r="H23" s="59">
        <v>10.157648559861222</v>
      </c>
      <c r="I23" s="59">
        <v>7.4384631332518634</v>
      </c>
      <c r="J23" s="415">
        <v>10.424095299642429</v>
      </c>
      <c r="K23" s="54"/>
      <c r="L23" s="55"/>
      <c r="M23" s="332" t="s">
        <v>112</v>
      </c>
      <c r="N23" s="322" t="s">
        <v>94</v>
      </c>
      <c r="O23" s="22" t="s">
        <v>88</v>
      </c>
      <c r="P23" s="56">
        <v>3617639</v>
      </c>
      <c r="Q23" s="56">
        <v>3268304</v>
      </c>
      <c r="R23" s="56">
        <v>2943040</v>
      </c>
      <c r="S23" s="56">
        <v>1867967</v>
      </c>
      <c r="T23" s="56">
        <v>1554041</v>
      </c>
      <c r="U23" s="56">
        <v>1155865</v>
      </c>
      <c r="V23" s="384">
        <v>1802393</v>
      </c>
    </row>
    <row r="24" spans="1:22" ht="13.2" customHeight="1" x14ac:dyDescent="0.3">
      <c r="A24" s="332"/>
      <c r="B24" s="322"/>
      <c r="C24" s="22" t="s">
        <v>89</v>
      </c>
      <c r="D24" s="59">
        <v>0.50342226515082311</v>
      </c>
      <c r="E24" s="59">
        <v>0.45680057218011849</v>
      </c>
      <c r="F24" s="59">
        <v>0.5184272438638694</v>
      </c>
      <c r="G24" s="59">
        <v>0.31600606862876651</v>
      </c>
      <c r="H24" s="59">
        <v>0.23415206953692741</v>
      </c>
      <c r="I24" s="59">
        <v>0.19836672441171291</v>
      </c>
      <c r="J24" s="415">
        <v>0.23156950784973046</v>
      </c>
      <c r="K24" s="54"/>
      <c r="L24" s="55"/>
      <c r="M24" s="82"/>
      <c r="N24" s="322"/>
      <c r="O24" s="22" t="s">
        <v>89</v>
      </c>
      <c r="P24" s="56">
        <v>80576.295254355166</v>
      </c>
      <c r="Q24" s="56">
        <v>72751.313145887252</v>
      </c>
      <c r="R24" s="56">
        <v>116703.01694490889</v>
      </c>
      <c r="S24" s="56">
        <v>51732.576899734151</v>
      </c>
      <c r="T24" s="56">
        <v>39612.027028599339</v>
      </c>
      <c r="U24" s="56">
        <v>32388.102842194956</v>
      </c>
      <c r="V24" s="384">
        <v>40183.995189964415</v>
      </c>
    </row>
    <row r="25" spans="1:22" ht="13.2" customHeight="1" x14ac:dyDescent="0.3">
      <c r="A25" s="332"/>
      <c r="B25" s="322" t="s">
        <v>5</v>
      </c>
      <c r="C25" s="22" t="s">
        <v>88</v>
      </c>
      <c r="D25" s="59">
        <v>51.762260625199872</v>
      </c>
      <c r="E25" s="59">
        <v>43.560000887849078</v>
      </c>
      <c r="F25" s="59">
        <v>37.747952271789551</v>
      </c>
      <c r="G25" s="59">
        <v>27.908748186651021</v>
      </c>
      <c r="H25" s="59">
        <v>22.075692495314616</v>
      </c>
      <c r="I25" s="59">
        <v>16.507905127827787</v>
      </c>
      <c r="J25" s="415">
        <v>13.818661294883929</v>
      </c>
      <c r="K25" s="54"/>
      <c r="L25" s="55"/>
      <c r="M25" s="82"/>
      <c r="N25" s="322" t="s">
        <v>5</v>
      </c>
      <c r="O25" s="22" t="s">
        <v>88</v>
      </c>
      <c r="P25" s="56">
        <v>1073115</v>
      </c>
      <c r="Q25" s="56">
        <v>922373</v>
      </c>
      <c r="R25" s="56">
        <v>816076</v>
      </c>
      <c r="S25" s="56">
        <v>613705</v>
      </c>
      <c r="T25" s="56">
        <v>492363</v>
      </c>
      <c r="U25" s="56">
        <v>372419</v>
      </c>
      <c r="V25" s="384">
        <v>309792</v>
      </c>
    </row>
    <row r="26" spans="1:22" ht="13.2" customHeight="1" x14ac:dyDescent="0.3">
      <c r="A26" s="332"/>
      <c r="B26" s="322"/>
      <c r="C26" s="22" t="s">
        <v>89</v>
      </c>
      <c r="D26" s="59">
        <v>0.58310347323065514</v>
      </c>
      <c r="E26" s="59">
        <v>1.0899770125431933</v>
      </c>
      <c r="F26" s="59">
        <v>0.83242721451086388</v>
      </c>
      <c r="G26" s="59">
        <v>0.71176760524338611</v>
      </c>
      <c r="H26" s="59">
        <v>0.58292678279581123</v>
      </c>
      <c r="I26" s="59">
        <v>0.52819261141175711</v>
      </c>
      <c r="J26" s="415">
        <v>0.56459022310050311</v>
      </c>
      <c r="K26" s="54"/>
      <c r="L26" s="55"/>
      <c r="M26" s="82"/>
      <c r="N26" s="322"/>
      <c r="O26" s="22" t="s">
        <v>89</v>
      </c>
      <c r="P26" s="56">
        <v>14959.420108179858</v>
      </c>
      <c r="Q26" s="56">
        <v>29888.374337824673</v>
      </c>
      <c r="R26" s="56">
        <v>29308.337446090562</v>
      </c>
      <c r="S26" s="56">
        <v>20586.247835835497</v>
      </c>
      <c r="T26" s="56">
        <v>17280.830035490388</v>
      </c>
      <c r="U26" s="56">
        <v>14172.805679825544</v>
      </c>
      <c r="V26" s="384">
        <v>13996.827563177783</v>
      </c>
    </row>
    <row r="27" spans="1:22" ht="13.2" customHeight="1" x14ac:dyDescent="0.3">
      <c r="A27" s="332"/>
      <c r="B27" s="322" t="s">
        <v>6</v>
      </c>
      <c r="C27" s="22" t="s">
        <v>88</v>
      </c>
      <c r="D27" s="59">
        <v>29.108029465498042</v>
      </c>
      <c r="E27" s="59">
        <v>25.271173475464238</v>
      </c>
      <c r="F27" s="59">
        <v>22.189051496017722</v>
      </c>
      <c r="G27" s="59">
        <v>14.381319569483905</v>
      </c>
      <c r="H27" s="59">
        <v>11.674018058639234</v>
      </c>
      <c r="I27" s="59">
        <v>8.5887583891108186</v>
      </c>
      <c r="J27" s="415">
        <f>+'1'!D14</f>
        <v>10.813706196038599</v>
      </c>
      <c r="K27" s="54"/>
      <c r="L27" s="55"/>
      <c r="M27" s="82"/>
      <c r="N27" s="322" t="s">
        <v>6</v>
      </c>
      <c r="O27" s="22" t="s">
        <v>88</v>
      </c>
      <c r="P27" s="56">
        <v>4690754</v>
      </c>
      <c r="Q27" s="56">
        <v>4190677</v>
      </c>
      <c r="R27" s="56">
        <v>3759116</v>
      </c>
      <c r="S27" s="56">
        <v>2481672</v>
      </c>
      <c r="T27" s="56">
        <v>2046404</v>
      </c>
      <c r="U27" s="56">
        <v>1528284</v>
      </c>
      <c r="V27" s="384">
        <f>+'2'!T13</f>
        <v>2112185</v>
      </c>
    </row>
    <row r="28" spans="1:22" ht="13.2" customHeight="1" x14ac:dyDescent="0.3">
      <c r="A28" s="332"/>
      <c r="B28" s="322"/>
      <c r="C28" s="22" t="s">
        <v>89</v>
      </c>
      <c r="D28" s="59">
        <v>0.44382790345592571</v>
      </c>
      <c r="E28" s="59">
        <v>0.41830292829521282</v>
      </c>
      <c r="F28" s="59">
        <v>0.47212978430457642</v>
      </c>
      <c r="G28" s="59">
        <v>0.30215625298293458</v>
      </c>
      <c r="H28" s="59">
        <v>0.2193200243113759</v>
      </c>
      <c r="I28" s="59">
        <v>0.1865848820295474</v>
      </c>
      <c r="J28" s="415">
        <f>+'1'!F15</f>
        <v>0.17441183474416211</v>
      </c>
      <c r="K28" s="54"/>
      <c r="L28" s="55"/>
      <c r="M28" s="82"/>
      <c r="N28" s="322"/>
      <c r="O28" s="22" t="s">
        <v>89</v>
      </c>
      <c r="P28" s="56">
        <v>81953.172768905279</v>
      </c>
      <c r="Q28" s="56">
        <v>78651.563779805962</v>
      </c>
      <c r="R28" s="56">
        <v>120326.94132195668</v>
      </c>
      <c r="S28" s="56">
        <v>55542.084518366333</v>
      </c>
      <c r="T28" s="56">
        <v>43217.35498650965</v>
      </c>
      <c r="U28" s="56">
        <v>35353.325537418576</v>
      </c>
      <c r="V28" s="384">
        <f>+'2'!T14</f>
        <v>42551.905377555282</v>
      </c>
    </row>
    <row r="29" spans="1:22" ht="13.2" customHeight="1" x14ac:dyDescent="0.3">
      <c r="A29" s="332"/>
      <c r="B29" s="278"/>
      <c r="C29" s="278"/>
      <c r="D29" s="12"/>
      <c r="E29" s="12"/>
      <c r="F29" s="12"/>
      <c r="G29" s="12"/>
      <c r="H29" s="12"/>
      <c r="I29" s="12"/>
      <c r="J29" s="415"/>
      <c r="K29" s="54"/>
      <c r="L29" s="55"/>
      <c r="M29" s="82"/>
      <c r="N29" s="278"/>
      <c r="O29" s="278"/>
      <c r="P29" s="12"/>
      <c r="Q29" s="12"/>
      <c r="R29" s="12"/>
      <c r="S29" s="12"/>
      <c r="T29" s="12"/>
      <c r="U29" s="12"/>
      <c r="V29" s="384"/>
    </row>
    <row r="30" spans="1:22" ht="13.2" customHeight="1" x14ac:dyDescent="0.3">
      <c r="A30" s="332" t="s">
        <v>21</v>
      </c>
      <c r="B30" s="322" t="s">
        <v>94</v>
      </c>
      <c r="C30" s="22" t="s">
        <v>88</v>
      </c>
      <c r="D30" s="59">
        <v>74.236683814963612</v>
      </c>
      <c r="E30" s="59">
        <v>77.405992993744093</v>
      </c>
      <c r="F30" s="59">
        <v>80.086880375809528</v>
      </c>
      <c r="G30" s="59">
        <v>87.594234511231107</v>
      </c>
      <c r="H30" s="59">
        <v>89.842351440138785</v>
      </c>
      <c r="I30" s="59">
        <v>92.561536866748142</v>
      </c>
      <c r="J30" s="415">
        <v>89.575904700357569</v>
      </c>
      <c r="K30" s="54"/>
      <c r="L30" s="55"/>
      <c r="M30" s="332" t="s">
        <v>21</v>
      </c>
      <c r="N30" s="322" t="s">
        <v>94</v>
      </c>
      <c r="O30" s="22" t="s">
        <v>88</v>
      </c>
      <c r="P30" s="56">
        <v>10424183</v>
      </c>
      <c r="Q30" s="56">
        <v>11197054</v>
      </c>
      <c r="R30" s="56">
        <v>11836362</v>
      </c>
      <c r="S30" s="56">
        <v>13189282</v>
      </c>
      <c r="T30" s="56">
        <v>13745179</v>
      </c>
      <c r="U30" s="56">
        <v>14375475</v>
      </c>
      <c r="V30" s="384">
        <v>15488249</v>
      </c>
    </row>
    <row r="31" spans="1:22" ht="13.2" customHeight="1" x14ac:dyDescent="0.3">
      <c r="A31" s="332"/>
      <c r="B31" s="322"/>
      <c r="C31" s="22" t="s">
        <v>89</v>
      </c>
      <c r="D31" s="59">
        <v>0.50342226515082311</v>
      </c>
      <c r="E31" s="59">
        <v>0.45680057218011849</v>
      </c>
      <c r="F31" s="59">
        <v>0.51842724386386929</v>
      </c>
      <c r="G31" s="59">
        <v>0.31600606862876651</v>
      </c>
      <c r="H31" s="59">
        <v>0.23415206953692741</v>
      </c>
      <c r="I31" s="59">
        <v>0.19836672441171285</v>
      </c>
      <c r="J31" s="415">
        <v>0.23156950784973046</v>
      </c>
      <c r="K31" s="54"/>
      <c r="L31" s="55"/>
      <c r="M31" s="82"/>
      <c r="N31" s="322"/>
      <c r="O31" s="22" t="s">
        <v>89</v>
      </c>
      <c r="P31" s="56">
        <v>115737.80177232804</v>
      </c>
      <c r="Q31" s="56">
        <v>136546.85951254747</v>
      </c>
      <c r="R31" s="56">
        <v>369378.86483405298</v>
      </c>
      <c r="S31" s="56">
        <v>275541.70042097149</v>
      </c>
      <c r="T31" s="56">
        <v>147001.75691972749</v>
      </c>
      <c r="U31" s="56">
        <v>152919.18952239756</v>
      </c>
      <c r="V31" s="384">
        <v>218650.81597380532</v>
      </c>
    </row>
    <row r="32" spans="1:22" ht="13.2" customHeight="1" x14ac:dyDescent="0.3">
      <c r="A32" s="332"/>
      <c r="B32" s="322" t="s">
        <v>5</v>
      </c>
      <c r="C32" s="22" t="s">
        <v>88</v>
      </c>
      <c r="D32" s="59">
        <v>48.237739374800128</v>
      </c>
      <c r="E32" s="59">
        <v>56.439999112150915</v>
      </c>
      <c r="F32" s="59">
        <v>62.252047728210449</v>
      </c>
      <c r="G32" s="59">
        <v>72.091251813348975</v>
      </c>
      <c r="H32" s="59">
        <v>77.924307504685387</v>
      </c>
      <c r="I32" s="59">
        <v>83.492094872172217</v>
      </c>
      <c r="J32" s="415">
        <v>86.181338705116076</v>
      </c>
      <c r="K32" s="54"/>
      <c r="L32" s="55"/>
      <c r="M32" s="82"/>
      <c r="N32" s="322" t="s">
        <v>5</v>
      </c>
      <c r="O32" s="22" t="s">
        <v>88</v>
      </c>
      <c r="P32" s="56">
        <v>1000046</v>
      </c>
      <c r="Q32" s="56">
        <v>1195104</v>
      </c>
      <c r="R32" s="56">
        <v>1345832</v>
      </c>
      <c r="S32" s="56">
        <v>1585265</v>
      </c>
      <c r="T32" s="56">
        <v>1737977</v>
      </c>
      <c r="U32" s="56">
        <v>1883585</v>
      </c>
      <c r="V32" s="384">
        <v>1932046</v>
      </c>
    </row>
    <row r="33" spans="1:22" ht="13.2" customHeight="1" x14ac:dyDescent="0.3">
      <c r="A33" s="332"/>
      <c r="B33" s="322"/>
      <c r="C33" s="22" t="s">
        <v>89</v>
      </c>
      <c r="D33" s="59">
        <v>0.58310347323065514</v>
      </c>
      <c r="E33" s="59">
        <v>1.0899770125431936</v>
      </c>
      <c r="F33" s="59">
        <v>0.83242721451086388</v>
      </c>
      <c r="G33" s="59">
        <v>0.71176760524338623</v>
      </c>
      <c r="H33" s="59">
        <v>0.58292678279581123</v>
      </c>
      <c r="I33" s="59">
        <v>0.52819261141175711</v>
      </c>
      <c r="J33" s="415">
        <v>0.56459022310050311</v>
      </c>
      <c r="K33" s="54"/>
      <c r="L33" s="55"/>
      <c r="M33" s="82"/>
      <c r="N33" s="322"/>
      <c r="O33" s="22" t="s">
        <v>89</v>
      </c>
      <c r="P33" s="56">
        <v>17987.472480581662</v>
      </c>
      <c r="Q33" s="56">
        <v>59179.527773633999</v>
      </c>
      <c r="R33" s="56">
        <v>46663.546311033067</v>
      </c>
      <c r="S33" s="56">
        <v>43603.939548512826</v>
      </c>
      <c r="T33" s="56">
        <v>46160.07490616932</v>
      </c>
      <c r="U33" s="56">
        <v>57479.667090405186</v>
      </c>
      <c r="V33" s="384">
        <v>74640.170977162139</v>
      </c>
    </row>
    <row r="34" spans="1:22" ht="13.2" customHeight="1" x14ac:dyDescent="0.3">
      <c r="A34" s="332"/>
      <c r="B34" s="322" t="s">
        <v>6</v>
      </c>
      <c r="C34" s="22" t="s">
        <v>88</v>
      </c>
      <c r="D34" s="59">
        <v>70.891970534501951</v>
      </c>
      <c r="E34" s="59">
        <v>74.728826524535762</v>
      </c>
      <c r="F34" s="59">
        <v>77.810948503982274</v>
      </c>
      <c r="G34" s="59">
        <v>85.618680430516093</v>
      </c>
      <c r="H34" s="59">
        <v>88.325981941360766</v>
      </c>
      <c r="I34" s="59">
        <v>91.411241610889178</v>
      </c>
      <c r="J34" s="415">
        <f>+'1'!D16</f>
        <v>89.186293803961405</v>
      </c>
      <c r="K34" s="54"/>
      <c r="L34" s="55"/>
      <c r="M34" s="82"/>
      <c r="N34" s="322" t="s">
        <v>6</v>
      </c>
      <c r="O34" s="22" t="s">
        <v>88</v>
      </c>
      <c r="P34" s="56">
        <v>11424229</v>
      </c>
      <c r="Q34" s="56">
        <v>12392158</v>
      </c>
      <c r="R34" s="56">
        <v>13182194</v>
      </c>
      <c r="S34" s="56">
        <v>14774547</v>
      </c>
      <c r="T34" s="56">
        <v>15483156</v>
      </c>
      <c r="U34" s="56">
        <v>16259060</v>
      </c>
      <c r="V34" s="384">
        <f>+'2'!T15</f>
        <v>17420295</v>
      </c>
    </row>
    <row r="35" spans="1:22" ht="13.2" customHeight="1" x14ac:dyDescent="0.3">
      <c r="A35" s="332"/>
      <c r="B35" s="322"/>
      <c r="C35" s="22" t="s">
        <v>89</v>
      </c>
      <c r="D35" s="59">
        <v>0.44382790345592571</v>
      </c>
      <c r="E35" s="59">
        <v>0.41830292829521282</v>
      </c>
      <c r="F35" s="59">
        <v>0.47212978430457642</v>
      </c>
      <c r="G35" s="59">
        <v>0.30215625298293458</v>
      </c>
      <c r="H35" s="59">
        <v>0.2193200243113759</v>
      </c>
      <c r="I35" s="59">
        <v>0.18658488202954734</v>
      </c>
      <c r="J35" s="415">
        <f>+'2'!I16</f>
        <v>0.21546875214019179</v>
      </c>
      <c r="K35" s="54"/>
      <c r="L35" s="55"/>
      <c r="M35" s="82"/>
      <c r="N35" s="322"/>
      <c r="O35" s="22" t="s">
        <v>89</v>
      </c>
      <c r="P35" s="56">
        <v>117127.07351133804</v>
      </c>
      <c r="Q35" s="56">
        <v>148819.55970318447</v>
      </c>
      <c r="R35" s="56">
        <v>372314.69530548417</v>
      </c>
      <c r="S35" s="56">
        <v>278715.72350475815</v>
      </c>
      <c r="T35" s="56">
        <v>154078.77547809694</v>
      </c>
      <c r="U35" s="56">
        <v>163365.20637213654</v>
      </c>
      <c r="V35" s="384">
        <f>+'2'!T16</f>
        <v>231039.68154737155</v>
      </c>
    </row>
    <row r="36" spans="1:22" ht="13.2" customHeight="1" x14ac:dyDescent="0.3">
      <c r="A36" s="332"/>
      <c r="B36" s="278"/>
      <c r="C36" s="278"/>
      <c r="D36" s="12"/>
      <c r="E36" s="12"/>
      <c r="F36" s="12"/>
      <c r="G36" s="12"/>
      <c r="H36" s="12"/>
      <c r="I36" s="12"/>
      <c r="J36" s="415"/>
      <c r="K36" s="54"/>
      <c r="L36" s="55"/>
      <c r="M36" s="82"/>
      <c r="N36" s="278"/>
      <c r="O36" s="278"/>
      <c r="P36" s="13"/>
      <c r="Q36" s="13"/>
      <c r="R36" s="13"/>
      <c r="S36" s="13"/>
      <c r="T36" s="13"/>
      <c r="U36" s="13"/>
      <c r="V36" s="384"/>
    </row>
    <row r="37" spans="1:22" ht="13.2" customHeight="1" x14ac:dyDescent="0.3">
      <c r="A37" s="332" t="s">
        <v>6</v>
      </c>
      <c r="B37" s="322" t="s">
        <v>94</v>
      </c>
      <c r="C37" s="22" t="s">
        <v>88</v>
      </c>
      <c r="D37" s="59">
        <v>100</v>
      </c>
      <c r="E37" s="59">
        <v>100</v>
      </c>
      <c r="F37" s="59">
        <v>100</v>
      </c>
      <c r="G37" s="59">
        <v>100</v>
      </c>
      <c r="H37" s="59">
        <v>100</v>
      </c>
      <c r="I37" s="59">
        <v>100</v>
      </c>
      <c r="J37" s="147">
        <v>100</v>
      </c>
      <c r="K37" s="409"/>
      <c r="L37" s="39"/>
      <c r="M37" s="332" t="s">
        <v>6</v>
      </c>
      <c r="N37" s="322" t="s">
        <v>94</v>
      </c>
      <c r="O37" s="22" t="s">
        <v>88</v>
      </c>
      <c r="P37" s="56">
        <v>14041822</v>
      </c>
      <c r="Q37" s="56">
        <v>14465358</v>
      </c>
      <c r="R37" s="56">
        <v>14779402</v>
      </c>
      <c r="S37" s="56">
        <v>15057249</v>
      </c>
      <c r="T37" s="56">
        <v>15299220</v>
      </c>
      <c r="U37" s="56">
        <v>15531340</v>
      </c>
      <c r="V37" s="384">
        <v>17290642</v>
      </c>
    </row>
    <row r="38" spans="1:22" ht="13.2" customHeight="1" x14ac:dyDescent="0.3">
      <c r="A38" s="332"/>
      <c r="B38" s="322"/>
      <c r="C38" s="22" t="s">
        <v>89</v>
      </c>
      <c r="D38" s="59">
        <v>0</v>
      </c>
      <c r="E38" s="59">
        <v>0</v>
      </c>
      <c r="F38" s="59">
        <v>0</v>
      </c>
      <c r="G38" s="59">
        <v>0</v>
      </c>
      <c r="H38" s="59">
        <v>0</v>
      </c>
      <c r="I38" s="59">
        <v>0</v>
      </c>
      <c r="J38" s="147">
        <v>0</v>
      </c>
      <c r="K38" s="409"/>
      <c r="L38" s="39"/>
      <c r="M38" s="82"/>
      <c r="N38" s="322"/>
      <c r="O38" s="22" t="s">
        <v>89</v>
      </c>
      <c r="P38" s="56">
        <v>130834.09604539174</v>
      </c>
      <c r="Q38" s="56">
        <v>150156.95876941379</v>
      </c>
      <c r="R38" s="56">
        <v>449387.42396818683</v>
      </c>
      <c r="S38" s="56">
        <v>295659.03934061422</v>
      </c>
      <c r="T38" s="56">
        <v>159492.55891329426</v>
      </c>
      <c r="U38" s="56">
        <v>159795.70820749231</v>
      </c>
      <c r="V38" s="384">
        <v>227360.66189301986</v>
      </c>
    </row>
    <row r="39" spans="1:22" ht="13.2" customHeight="1" x14ac:dyDescent="0.3">
      <c r="A39" s="332"/>
      <c r="B39" s="322" t="s">
        <v>5</v>
      </c>
      <c r="C39" s="22" t="s">
        <v>88</v>
      </c>
      <c r="D39" s="59">
        <v>100</v>
      </c>
      <c r="E39" s="30">
        <v>100</v>
      </c>
      <c r="F39" s="30">
        <v>100</v>
      </c>
      <c r="G39" s="30">
        <v>100</v>
      </c>
      <c r="H39" s="30">
        <v>100</v>
      </c>
      <c r="I39" s="30">
        <v>100</v>
      </c>
      <c r="J39" s="147">
        <v>100</v>
      </c>
      <c r="K39" s="409"/>
      <c r="L39" s="39"/>
      <c r="M39" s="82"/>
      <c r="N39" s="322" t="s">
        <v>5</v>
      </c>
      <c r="O39" s="22" t="s">
        <v>88</v>
      </c>
      <c r="P39" s="56">
        <v>2073161</v>
      </c>
      <c r="Q39" s="56">
        <v>2117477</v>
      </c>
      <c r="R39" s="56">
        <v>2161908</v>
      </c>
      <c r="S39" s="56">
        <v>2198970</v>
      </c>
      <c r="T39" s="56">
        <v>2230340</v>
      </c>
      <c r="U39" s="56">
        <v>2256004</v>
      </c>
      <c r="V39" s="384">
        <v>2241838</v>
      </c>
    </row>
    <row r="40" spans="1:22" ht="13.2" customHeight="1" x14ac:dyDescent="0.3">
      <c r="A40" s="332"/>
      <c r="B40" s="322"/>
      <c r="C40" s="22" t="s">
        <v>89</v>
      </c>
      <c r="D40" s="59">
        <v>0</v>
      </c>
      <c r="E40" s="30">
        <v>0</v>
      </c>
      <c r="F40" s="30">
        <v>0</v>
      </c>
      <c r="G40" s="30">
        <v>0</v>
      </c>
      <c r="H40" s="30">
        <v>0</v>
      </c>
      <c r="I40" s="30">
        <v>0</v>
      </c>
      <c r="J40" s="147">
        <v>0</v>
      </c>
      <c r="K40" s="409"/>
      <c r="L40" s="39"/>
      <c r="M40" s="82"/>
      <c r="N40" s="322"/>
      <c r="O40" s="22" t="s">
        <v>89</v>
      </c>
      <c r="P40" s="56">
        <v>22755.183788133774</v>
      </c>
      <c r="Q40" s="56">
        <v>78033.836864656623</v>
      </c>
      <c r="R40" s="56">
        <v>66296.263159228794</v>
      </c>
      <c r="S40" s="56">
        <v>54205.989130932488</v>
      </c>
      <c r="T40" s="56">
        <v>55718.177416111335</v>
      </c>
      <c r="U40" s="56">
        <v>64371.919061993241</v>
      </c>
      <c r="V40" s="384">
        <v>80851.45267196295</v>
      </c>
    </row>
    <row r="41" spans="1:22" ht="13.2" customHeight="1" x14ac:dyDescent="0.3">
      <c r="A41" s="332"/>
      <c r="B41" s="322" t="s">
        <v>6</v>
      </c>
      <c r="C41" s="22" t="s">
        <v>88</v>
      </c>
      <c r="D41" s="59">
        <v>100</v>
      </c>
      <c r="E41" s="30">
        <v>100</v>
      </c>
      <c r="F41" s="30">
        <v>100</v>
      </c>
      <c r="G41" s="30">
        <v>100</v>
      </c>
      <c r="H41" s="30">
        <v>100</v>
      </c>
      <c r="I41" s="30">
        <v>100</v>
      </c>
      <c r="J41" s="147">
        <v>100</v>
      </c>
      <c r="K41" s="409"/>
      <c r="L41" s="39"/>
      <c r="M41" s="82"/>
      <c r="N41" s="322" t="s">
        <v>6</v>
      </c>
      <c r="O41" s="22" t="s">
        <v>88</v>
      </c>
      <c r="P41" s="56">
        <v>16114983</v>
      </c>
      <c r="Q41" s="56">
        <v>16582835</v>
      </c>
      <c r="R41" s="56">
        <v>16941310</v>
      </c>
      <c r="S41" s="56">
        <v>17256219</v>
      </c>
      <c r="T41" s="56">
        <v>17529560</v>
      </c>
      <c r="U41" s="56">
        <v>17787344</v>
      </c>
      <c r="V41" s="384">
        <f>+'2'!T17</f>
        <v>19532480</v>
      </c>
    </row>
    <row r="42" spans="1:22" ht="13.2" customHeight="1" x14ac:dyDescent="0.3">
      <c r="A42" s="332"/>
      <c r="B42" s="322"/>
      <c r="C42" s="22" t="s">
        <v>89</v>
      </c>
      <c r="D42" s="59">
        <v>0</v>
      </c>
      <c r="E42" s="30">
        <v>0</v>
      </c>
      <c r="F42" s="30">
        <v>0</v>
      </c>
      <c r="G42" s="30">
        <v>0</v>
      </c>
      <c r="H42" s="30">
        <v>0</v>
      </c>
      <c r="I42" s="30">
        <v>0</v>
      </c>
      <c r="J42" s="147">
        <v>0</v>
      </c>
      <c r="K42" s="409"/>
      <c r="L42" s="39"/>
      <c r="M42" s="82"/>
      <c r="N42" s="322"/>
      <c r="O42" s="22" t="s">
        <v>89</v>
      </c>
      <c r="P42" s="56">
        <v>132797.83308189386</v>
      </c>
      <c r="Q42" s="56">
        <v>169222.90614068555</v>
      </c>
      <c r="R42" s="56">
        <v>454251.30856128596</v>
      </c>
      <c r="S42" s="56">
        <v>300170.3505540273</v>
      </c>
      <c r="T42" s="56">
        <v>168944.93671987896</v>
      </c>
      <c r="U42" s="56">
        <v>172274.23581388436</v>
      </c>
      <c r="V42" s="384">
        <f>+'2'!T18</f>
        <v>241308.57418583112</v>
      </c>
    </row>
    <row r="43" spans="1:22" ht="13.2" customHeight="1" x14ac:dyDescent="0.3">
      <c r="A43" s="106"/>
      <c r="B43" s="58"/>
      <c r="C43" s="58"/>
      <c r="D43" s="58"/>
      <c r="E43" s="58"/>
      <c r="F43" s="58"/>
      <c r="G43" s="58"/>
      <c r="H43" s="58"/>
      <c r="I43" s="58"/>
      <c r="J43" s="303"/>
      <c r="K43" s="59"/>
      <c r="L43" s="59"/>
      <c r="M43" s="106"/>
      <c r="N43" s="58"/>
      <c r="O43" s="58"/>
      <c r="P43" s="58"/>
      <c r="Q43" s="58"/>
      <c r="R43" s="58"/>
      <c r="S43" s="58"/>
      <c r="T43" s="41"/>
      <c r="U43" s="41"/>
      <c r="V43" s="303"/>
    </row>
    <row r="44" spans="1:22" ht="15" customHeight="1" x14ac:dyDescent="0.3">
      <c r="A44" s="650" t="s">
        <v>115</v>
      </c>
      <c r="B44" s="650"/>
      <c r="C44" s="650"/>
      <c r="D44" s="650"/>
      <c r="E44" s="650"/>
      <c r="F44" s="650"/>
      <c r="G44" s="650"/>
      <c r="H44" s="650"/>
      <c r="I44" s="650"/>
      <c r="J44" s="650"/>
      <c r="K44" s="475"/>
      <c r="L44" s="1"/>
      <c r="M44" s="650" t="s">
        <v>115</v>
      </c>
      <c r="N44" s="650"/>
      <c r="O44" s="650"/>
      <c r="P44" s="650"/>
      <c r="Q44" s="650"/>
      <c r="R44" s="650"/>
      <c r="S44" s="650"/>
      <c r="T44" s="650"/>
      <c r="U44" s="650"/>
      <c r="V44" s="650"/>
    </row>
    <row r="45" spans="1:22" ht="13.2" customHeight="1" x14ac:dyDescent="0.3">
      <c r="A45" s="651" t="s">
        <v>45</v>
      </c>
      <c r="B45" s="651"/>
      <c r="C45" s="651"/>
      <c r="D45" s="651"/>
      <c r="E45" s="651"/>
      <c r="F45" s="651"/>
      <c r="G45" s="651"/>
      <c r="H45" s="651"/>
      <c r="I45" s="651"/>
      <c r="J45" s="651"/>
      <c r="K45" s="475"/>
      <c r="L45" s="1"/>
      <c r="M45" s="651" t="s">
        <v>45</v>
      </c>
      <c r="N45" s="651"/>
      <c r="O45" s="651"/>
      <c r="P45" s="651"/>
      <c r="Q45" s="651"/>
      <c r="R45" s="651"/>
      <c r="S45" s="651"/>
      <c r="T45" s="651"/>
      <c r="U45" s="651"/>
      <c r="V45" s="651"/>
    </row>
    <row r="46" spans="1:22" ht="13.95" customHeight="1" x14ac:dyDescent="0.3">
      <c r="A46" s="651" t="s">
        <v>136</v>
      </c>
      <c r="B46" s="651"/>
      <c r="C46" s="651"/>
      <c r="D46" s="651"/>
      <c r="E46" s="651"/>
      <c r="F46" s="651"/>
      <c r="G46" s="651"/>
      <c r="H46" s="651"/>
      <c r="I46" s="651"/>
      <c r="J46" s="651"/>
      <c r="K46" s="475"/>
      <c r="L46" s="1"/>
      <c r="M46" s="651" t="s">
        <v>136</v>
      </c>
      <c r="N46" s="651"/>
      <c r="O46" s="651"/>
      <c r="P46" s="651"/>
      <c r="Q46" s="651"/>
      <c r="R46" s="651"/>
      <c r="S46" s="651"/>
      <c r="T46" s="651"/>
      <c r="U46" s="651"/>
      <c r="V46" s="651"/>
    </row>
    <row r="47" spans="1:22" x14ac:dyDescent="0.3">
      <c r="A47" s="651" t="s">
        <v>47</v>
      </c>
      <c r="B47" s="651"/>
      <c r="C47" s="651"/>
      <c r="D47" s="651"/>
      <c r="E47" s="651"/>
      <c r="F47" s="651"/>
      <c r="G47" s="651"/>
      <c r="H47" s="651"/>
      <c r="I47" s="651"/>
      <c r="J47" s="651"/>
      <c r="K47" s="475"/>
      <c r="L47" s="1"/>
      <c r="M47" s="651" t="s">
        <v>47</v>
      </c>
      <c r="N47" s="651"/>
      <c r="O47" s="651"/>
      <c r="P47" s="651"/>
      <c r="Q47" s="651"/>
      <c r="R47" s="651"/>
      <c r="S47" s="651"/>
      <c r="T47" s="651"/>
      <c r="U47" s="651"/>
      <c r="V47" s="651"/>
    </row>
    <row r="48" spans="1:22" ht="30.75" customHeight="1" x14ac:dyDescent="0.3">
      <c r="A48" s="651" t="s">
        <v>48</v>
      </c>
      <c r="B48" s="651"/>
      <c r="C48" s="651"/>
      <c r="D48" s="651"/>
      <c r="E48" s="651"/>
      <c r="F48" s="651"/>
      <c r="G48" s="651"/>
      <c r="H48" s="651"/>
      <c r="I48" s="651"/>
      <c r="J48" s="651"/>
      <c r="K48" s="475"/>
      <c r="L48" s="1"/>
      <c r="M48" s="651" t="s">
        <v>48</v>
      </c>
      <c r="N48" s="651"/>
      <c r="O48" s="651"/>
      <c r="P48" s="651"/>
      <c r="Q48" s="651"/>
      <c r="R48" s="651"/>
      <c r="S48" s="651"/>
      <c r="T48" s="651"/>
      <c r="U48" s="651"/>
      <c r="V48" s="651"/>
    </row>
    <row r="49" spans="1:22" ht="17.25" customHeight="1" x14ac:dyDescent="0.3">
      <c r="A49" s="651" t="s">
        <v>49</v>
      </c>
      <c r="B49" s="651"/>
      <c r="C49" s="651"/>
      <c r="D49" s="651"/>
      <c r="E49" s="651"/>
      <c r="F49" s="651"/>
      <c r="G49" s="651"/>
      <c r="H49" s="651"/>
      <c r="I49" s="651"/>
      <c r="J49" s="651"/>
      <c r="K49" s="475"/>
      <c r="L49" s="1"/>
      <c r="M49" s="651" t="s">
        <v>49</v>
      </c>
      <c r="N49" s="651"/>
      <c r="O49" s="651"/>
      <c r="P49" s="651"/>
      <c r="Q49" s="651"/>
      <c r="R49" s="651"/>
      <c r="S49" s="651"/>
      <c r="T49" s="651"/>
      <c r="U49" s="651"/>
      <c r="V49" s="651"/>
    </row>
    <row r="50" spans="1:22" ht="57" customHeight="1" x14ac:dyDescent="0.3">
      <c r="A50" s="637" t="s">
        <v>435</v>
      </c>
      <c r="B50" s="637"/>
      <c r="C50" s="637"/>
      <c r="D50" s="637"/>
      <c r="E50" s="637"/>
      <c r="F50" s="637"/>
      <c r="G50" s="637"/>
      <c r="H50" s="637"/>
      <c r="I50" s="637"/>
      <c r="J50" s="637"/>
      <c r="K50" s="471"/>
      <c r="L50" s="42"/>
      <c r="M50" s="637" t="s">
        <v>435</v>
      </c>
      <c r="N50" s="637"/>
      <c r="O50" s="637"/>
      <c r="P50" s="637"/>
      <c r="Q50" s="637"/>
      <c r="R50" s="637"/>
      <c r="S50" s="637"/>
      <c r="T50" s="637"/>
      <c r="U50" s="637"/>
      <c r="V50" s="637"/>
    </row>
    <row r="51" spans="1:22" ht="66.75" customHeight="1" x14ac:dyDescent="0.3">
      <c r="A51" s="647" t="s">
        <v>440</v>
      </c>
      <c r="B51" s="647"/>
      <c r="C51" s="647"/>
      <c r="D51" s="647"/>
      <c r="E51" s="647"/>
      <c r="F51" s="647"/>
      <c r="G51" s="647"/>
      <c r="H51" s="647"/>
      <c r="I51" s="647"/>
      <c r="J51" s="647"/>
      <c r="K51" s="12"/>
      <c r="L51" s="12"/>
      <c r="M51" s="647" t="s">
        <v>440</v>
      </c>
      <c r="N51" s="647"/>
      <c r="O51" s="647"/>
      <c r="P51" s="647"/>
      <c r="Q51" s="647"/>
      <c r="R51" s="647"/>
      <c r="S51" s="647"/>
      <c r="T51" s="647"/>
      <c r="U51" s="647"/>
      <c r="V51" s="647"/>
    </row>
    <row r="52" spans="1:22" ht="17.25" customHeight="1" x14ac:dyDescent="0.3">
      <c r="A52" s="637" t="s">
        <v>441</v>
      </c>
      <c r="B52" s="637"/>
      <c r="C52" s="637"/>
      <c r="D52" s="637"/>
      <c r="E52" s="637"/>
      <c r="F52" s="637"/>
      <c r="G52" s="637"/>
      <c r="H52" s="637"/>
      <c r="I52" s="637"/>
      <c r="J52" s="637"/>
      <c r="M52" s="637" t="s">
        <v>441</v>
      </c>
      <c r="N52" s="637"/>
      <c r="O52" s="637"/>
      <c r="P52" s="637"/>
      <c r="Q52" s="637"/>
      <c r="R52" s="637"/>
      <c r="S52" s="637"/>
      <c r="T52" s="637"/>
      <c r="U52" s="637"/>
      <c r="V52" s="637"/>
    </row>
  </sheetData>
  <mergeCells count="24">
    <mergeCell ref="A52:J52"/>
    <mergeCell ref="M52:V52"/>
    <mergeCell ref="M51:V51"/>
    <mergeCell ref="A51:J51"/>
    <mergeCell ref="M49:V49"/>
    <mergeCell ref="M50:V50"/>
    <mergeCell ref="A50:J50"/>
    <mergeCell ref="A49:J49"/>
    <mergeCell ref="A44:J44"/>
    <mergeCell ref="A45:J45"/>
    <mergeCell ref="A46:J46"/>
    <mergeCell ref="A47:J47"/>
    <mergeCell ref="A48:J48"/>
    <mergeCell ref="M44:V44"/>
    <mergeCell ref="M45:V45"/>
    <mergeCell ref="M46:V46"/>
    <mergeCell ref="M47:V47"/>
    <mergeCell ref="M48:V48"/>
    <mergeCell ref="A5:J5"/>
    <mergeCell ref="M4:V4"/>
    <mergeCell ref="M5:V5"/>
    <mergeCell ref="A3:J3"/>
    <mergeCell ref="M3:V3"/>
    <mergeCell ref="A4:J4"/>
  </mergeCells>
  <phoneticPr fontId="2" type="noConversion"/>
  <hyperlinks>
    <hyperlink ref="A1" location="Indice!A1" display="Indice" xr:uid="{E9F34C77-A96F-47ED-96BE-4384BDE3548A}"/>
  </hyperlinks>
  <pageMargins left="0.75" right="0.75" top="1" bottom="1" header="0" footer="0"/>
  <pageSetup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9994-C79A-4ABA-A2E7-395622B1791E}">
  <sheetPr codeName="Hoja59"/>
  <dimension ref="A1:U72"/>
  <sheetViews>
    <sheetView workbookViewId="0">
      <selection activeCell="L70" sqref="L70:U72"/>
    </sheetView>
  </sheetViews>
  <sheetFormatPr baseColWidth="10" defaultRowHeight="13.2" x14ac:dyDescent="0.25"/>
  <cols>
    <col min="1" max="1" width="17.88671875" customWidth="1"/>
    <col min="2" max="2" width="13.44140625" customWidth="1"/>
    <col min="3" max="3" width="12.5546875" customWidth="1"/>
    <col min="12" max="12" width="17.88671875" customWidth="1"/>
    <col min="13" max="13" width="13.44140625" customWidth="1"/>
    <col min="14" max="14" width="12.5546875" customWidth="1"/>
  </cols>
  <sheetData>
    <row r="1" spans="1:21" x14ac:dyDescent="0.25">
      <c r="A1" s="548" t="s">
        <v>257</v>
      </c>
    </row>
    <row r="3" spans="1:21" ht="13.8" x14ac:dyDescent="0.3">
      <c r="A3" s="659" t="s">
        <v>486</v>
      </c>
      <c r="B3" s="659"/>
      <c r="C3" s="659"/>
      <c r="D3" s="659"/>
      <c r="E3" s="659"/>
      <c r="F3" s="659"/>
      <c r="G3" s="659"/>
      <c r="H3" s="659"/>
      <c r="I3" s="659"/>
      <c r="J3" s="659"/>
      <c r="K3" s="218"/>
      <c r="L3" s="659" t="s">
        <v>487</v>
      </c>
      <c r="M3" s="659"/>
      <c r="N3" s="659"/>
      <c r="O3" s="659"/>
      <c r="P3" s="659"/>
      <c r="Q3" s="659"/>
      <c r="R3" s="659"/>
      <c r="S3" s="659"/>
      <c r="T3" s="659"/>
      <c r="U3" s="659"/>
    </row>
    <row r="4" spans="1:21" ht="13.8" x14ac:dyDescent="0.25">
      <c r="A4" s="649" t="s">
        <v>243</v>
      </c>
      <c r="B4" s="649"/>
      <c r="C4" s="649"/>
      <c r="D4" s="649"/>
      <c r="E4" s="649"/>
      <c r="F4" s="649"/>
      <c r="G4" s="649"/>
      <c r="H4" s="649"/>
      <c r="I4" s="649"/>
      <c r="J4" s="649"/>
      <c r="K4" s="215"/>
      <c r="L4" s="649" t="s">
        <v>243</v>
      </c>
      <c r="M4" s="649"/>
      <c r="N4" s="649"/>
      <c r="O4" s="649"/>
      <c r="P4" s="649"/>
      <c r="Q4" s="649"/>
      <c r="R4" s="649"/>
      <c r="S4" s="649"/>
      <c r="T4" s="649"/>
      <c r="U4" s="649"/>
    </row>
    <row r="5" spans="1:21" ht="13.8" x14ac:dyDescent="0.25">
      <c r="A5" s="642" t="s">
        <v>162</v>
      </c>
      <c r="B5" s="642"/>
      <c r="C5" s="642"/>
      <c r="D5" s="642"/>
      <c r="E5" s="642"/>
      <c r="F5" s="642"/>
      <c r="G5" s="642"/>
      <c r="H5" s="642"/>
      <c r="I5" s="642"/>
      <c r="J5" s="642"/>
      <c r="K5" s="214"/>
      <c r="L5" s="642" t="s">
        <v>2</v>
      </c>
      <c r="M5" s="642"/>
      <c r="N5" s="642"/>
      <c r="O5" s="642"/>
      <c r="P5" s="642"/>
      <c r="Q5" s="642"/>
      <c r="R5" s="642"/>
      <c r="S5" s="642"/>
      <c r="T5" s="642"/>
      <c r="U5" s="642"/>
    </row>
    <row r="6" spans="1:21" ht="13.8" x14ac:dyDescent="0.3">
      <c r="A6" s="11"/>
      <c r="B6" s="11"/>
      <c r="C6" s="11"/>
      <c r="D6" s="11"/>
      <c r="E6" s="11"/>
      <c r="F6" s="11"/>
      <c r="G6" s="11"/>
      <c r="H6" s="11"/>
      <c r="I6" s="483"/>
      <c r="J6" s="217"/>
      <c r="K6" s="12"/>
      <c r="L6" s="11"/>
      <c r="M6" s="11"/>
      <c r="N6" s="11"/>
      <c r="O6" s="11"/>
      <c r="P6" s="11"/>
      <c r="Q6" s="11"/>
      <c r="R6" s="11"/>
      <c r="S6" s="41"/>
      <c r="T6" s="12"/>
      <c r="U6" s="9"/>
    </row>
    <row r="7" spans="1:21" ht="13.8" x14ac:dyDescent="0.3">
      <c r="A7" s="365"/>
      <c r="B7" s="75"/>
      <c r="C7" s="75"/>
      <c r="D7" s="75">
        <v>2006</v>
      </c>
      <c r="E7" s="75">
        <v>2009</v>
      </c>
      <c r="F7" s="75">
        <v>2011</v>
      </c>
      <c r="G7" s="75">
        <v>2013</v>
      </c>
      <c r="H7" s="75">
        <v>2015</v>
      </c>
      <c r="I7" s="75">
        <v>2017</v>
      </c>
      <c r="J7" s="226">
        <v>2020</v>
      </c>
      <c r="K7" s="216"/>
      <c r="L7" s="365"/>
      <c r="M7" s="75"/>
      <c r="N7" s="75"/>
      <c r="O7" s="75">
        <v>2006</v>
      </c>
      <c r="P7" s="75">
        <v>2009</v>
      </c>
      <c r="Q7" s="75">
        <v>2011</v>
      </c>
      <c r="R7" s="75">
        <v>2013</v>
      </c>
      <c r="S7" s="75">
        <v>2015</v>
      </c>
      <c r="T7" s="75">
        <v>2017</v>
      </c>
      <c r="U7" s="226">
        <v>2020</v>
      </c>
    </row>
    <row r="8" spans="1:21" ht="13.8" x14ac:dyDescent="0.3">
      <c r="A8" s="82"/>
      <c r="B8" s="483"/>
      <c r="C8" s="483"/>
      <c r="D8" s="483"/>
      <c r="E8" s="483"/>
      <c r="F8" s="483"/>
      <c r="G8" s="483"/>
      <c r="H8" s="483"/>
      <c r="I8" s="483"/>
      <c r="J8" s="104"/>
      <c r="K8" s="12"/>
      <c r="L8" s="82"/>
      <c r="M8" s="483"/>
      <c r="N8" s="483"/>
      <c r="O8" s="483"/>
      <c r="P8" s="483"/>
      <c r="Q8" s="483"/>
      <c r="R8" s="483"/>
      <c r="S8" s="12"/>
      <c r="T8" s="12"/>
      <c r="U8" s="3"/>
    </row>
    <row r="9" spans="1:21" ht="13.8" x14ac:dyDescent="0.3">
      <c r="A9" s="432" t="s">
        <v>41</v>
      </c>
      <c r="B9" s="159" t="s">
        <v>52</v>
      </c>
      <c r="C9" s="38" t="s">
        <v>88</v>
      </c>
      <c r="D9" s="49">
        <v>5.0245594780045613</v>
      </c>
      <c r="E9" s="49">
        <v>6.5941901979097386</v>
      </c>
      <c r="F9" s="49">
        <v>6.5495460257487874</v>
      </c>
      <c r="G9" s="49">
        <v>7.8755363773399534</v>
      </c>
      <c r="H9" s="49">
        <v>10.083690431681573</v>
      </c>
      <c r="I9" s="49">
        <v>17.07044760737346</v>
      </c>
      <c r="J9" s="464">
        <v>13.928472566074959</v>
      </c>
      <c r="K9" s="12"/>
      <c r="L9" s="432" t="s">
        <v>41</v>
      </c>
      <c r="M9" s="159" t="s">
        <v>52</v>
      </c>
      <c r="N9" s="38" t="s">
        <v>88</v>
      </c>
      <c r="O9" s="56">
        <v>24172</v>
      </c>
      <c r="P9" s="56">
        <v>27465</v>
      </c>
      <c r="Q9" s="56">
        <v>23610</v>
      </c>
      <c r="R9" s="56">
        <v>16353</v>
      </c>
      <c r="S9" s="56">
        <v>17531</v>
      </c>
      <c r="T9" s="56">
        <v>21864</v>
      </c>
      <c r="U9" s="384">
        <f>+'51'!U9</f>
        <v>35725</v>
      </c>
    </row>
    <row r="10" spans="1:21" ht="13.8" x14ac:dyDescent="0.3">
      <c r="A10" s="332"/>
      <c r="B10" s="159"/>
      <c r="C10" s="38" t="s">
        <v>89</v>
      </c>
      <c r="D10" s="49">
        <v>0.32938589513661126</v>
      </c>
      <c r="E10" s="49">
        <v>0.45891346894581647</v>
      </c>
      <c r="F10" s="49">
        <v>0.5738877492279818</v>
      </c>
      <c r="G10" s="49">
        <v>0.68882244315637353</v>
      </c>
      <c r="H10" s="49">
        <v>0.88756063548770092</v>
      </c>
      <c r="I10" s="49">
        <v>1.5060793728587123</v>
      </c>
      <c r="J10" s="464">
        <v>0.96844964943089717</v>
      </c>
      <c r="K10" s="12"/>
      <c r="L10" s="82"/>
      <c r="M10" s="159"/>
      <c r="N10" s="38" t="s">
        <v>89</v>
      </c>
      <c r="O10" s="56">
        <v>1620.1979960217541</v>
      </c>
      <c r="P10" s="56">
        <v>1991.0729998202078</v>
      </c>
      <c r="Q10" s="56">
        <v>2050.1507440349365</v>
      </c>
      <c r="R10" s="56">
        <v>1488.977277900326</v>
      </c>
      <c r="S10" s="56">
        <v>1612.0171557218644</v>
      </c>
      <c r="T10" s="56">
        <v>2251.9452044275004</v>
      </c>
      <c r="U10" s="384">
        <f>+'51'!U10</f>
        <v>2695.7406293109625</v>
      </c>
    </row>
    <row r="11" spans="1:21" ht="13.8" x14ac:dyDescent="0.3">
      <c r="A11" s="332"/>
      <c r="B11" s="159" t="s">
        <v>139</v>
      </c>
      <c r="C11" s="38" t="s">
        <v>88</v>
      </c>
      <c r="D11" s="49">
        <v>28.214194401312053</v>
      </c>
      <c r="E11" s="49">
        <v>34.523160697521988</v>
      </c>
      <c r="F11" s="49">
        <v>40.195792866792608</v>
      </c>
      <c r="G11" s="49">
        <v>41.351261540239733</v>
      </c>
      <c r="H11" s="49">
        <v>43.185988323603006</v>
      </c>
      <c r="I11" s="49">
        <v>39.44925476846683</v>
      </c>
      <c r="J11" s="464">
        <v>40.039143978884084</v>
      </c>
      <c r="K11" s="12"/>
      <c r="L11" s="82"/>
      <c r="M11" s="159" t="s">
        <v>139</v>
      </c>
      <c r="N11" s="38" t="s">
        <v>88</v>
      </c>
      <c r="O11" s="56">
        <v>135732</v>
      </c>
      <c r="P11" s="56">
        <v>143790</v>
      </c>
      <c r="Q11" s="56">
        <v>144899</v>
      </c>
      <c r="R11" s="56">
        <v>85863</v>
      </c>
      <c r="S11" s="56">
        <v>75081</v>
      </c>
      <c r="T11" s="56">
        <v>50527</v>
      </c>
      <c r="U11" s="384">
        <f>+'51'!U11</f>
        <v>102696</v>
      </c>
    </row>
    <row r="12" spans="1:21" ht="13.8" x14ac:dyDescent="0.3">
      <c r="A12" s="332"/>
      <c r="B12" s="159"/>
      <c r="C12" s="38" t="s">
        <v>89</v>
      </c>
      <c r="D12" s="49">
        <v>0.7846529551085184</v>
      </c>
      <c r="E12" s="49">
        <v>0.85952162919284891</v>
      </c>
      <c r="F12" s="49">
        <v>1.5279769120829667</v>
      </c>
      <c r="G12" s="49">
        <v>1.1991009429994119</v>
      </c>
      <c r="H12" s="49">
        <v>1.4218398823866794</v>
      </c>
      <c r="I12" s="49">
        <v>1.9311756392465855</v>
      </c>
      <c r="J12" s="464">
        <v>1.2684193469295562</v>
      </c>
      <c r="K12" s="12"/>
      <c r="L12" s="82"/>
      <c r="M12" s="159"/>
      <c r="N12" s="38" t="s">
        <v>89</v>
      </c>
      <c r="O12" s="56">
        <v>4966.1352106819913</v>
      </c>
      <c r="P12" s="56">
        <v>5094.4312006277651</v>
      </c>
      <c r="Q12" s="56">
        <v>8142.3659471064238</v>
      </c>
      <c r="R12" s="56">
        <v>3704.8320505606634</v>
      </c>
      <c r="S12" s="56">
        <v>4022.5068225944801</v>
      </c>
      <c r="T12" s="56">
        <v>3641.7244978549443</v>
      </c>
      <c r="U12" s="384">
        <f>+'51'!U12</f>
        <v>4173.9845587659729</v>
      </c>
    </row>
    <row r="13" spans="1:21" ht="13.8" x14ac:dyDescent="0.3">
      <c r="A13" s="332"/>
      <c r="B13" s="159" t="s">
        <v>140</v>
      </c>
      <c r="C13" s="38" t="s">
        <v>88</v>
      </c>
      <c r="D13" s="49">
        <v>66.503283258189441</v>
      </c>
      <c r="E13" s="49">
        <v>58.625748193890558</v>
      </c>
      <c r="F13" s="49">
        <v>53.137041136475226</v>
      </c>
      <c r="G13" s="49">
        <v>50.523735449786415</v>
      </c>
      <c r="H13" s="49">
        <v>45.896868079721607</v>
      </c>
      <c r="I13" s="49">
        <v>42.968902491392164</v>
      </c>
      <c r="J13" s="464">
        <v>43.846714673923636</v>
      </c>
      <c r="K13" s="12"/>
      <c r="L13" s="82"/>
      <c r="M13" s="159" t="s">
        <v>140</v>
      </c>
      <c r="N13" s="38" t="s">
        <v>88</v>
      </c>
      <c r="O13" s="56">
        <v>319932</v>
      </c>
      <c r="P13" s="56">
        <v>244178</v>
      </c>
      <c r="Q13" s="56">
        <v>191550</v>
      </c>
      <c r="R13" s="56">
        <v>104909</v>
      </c>
      <c r="S13" s="56">
        <v>79794</v>
      </c>
      <c r="T13" s="56">
        <v>55035</v>
      </c>
      <c r="U13" s="384">
        <f>+'51'!U13</f>
        <v>112462</v>
      </c>
    </row>
    <row r="14" spans="1:21" ht="13.8" x14ac:dyDescent="0.3">
      <c r="A14" s="332"/>
      <c r="B14" s="159"/>
      <c r="C14" s="38" t="s">
        <v>89</v>
      </c>
      <c r="D14" s="49">
        <v>0.80346069085864369</v>
      </c>
      <c r="E14" s="49">
        <v>0.89492004234212796</v>
      </c>
      <c r="F14" s="49">
        <v>1.5375496332040917</v>
      </c>
      <c r="G14" s="49">
        <v>1.1858326203506071</v>
      </c>
      <c r="H14" s="49">
        <v>1.3472713951225788</v>
      </c>
      <c r="I14" s="49">
        <v>1.8050292469334113</v>
      </c>
      <c r="J14" s="464">
        <v>1.2844295687437228</v>
      </c>
      <c r="K14" s="12"/>
      <c r="L14" s="82"/>
      <c r="M14" s="159"/>
      <c r="N14" s="38" t="s">
        <v>89</v>
      </c>
      <c r="O14" s="56">
        <v>7332.7752555124434</v>
      </c>
      <c r="P14" s="56">
        <v>6662.6930332875208</v>
      </c>
      <c r="Q14" s="56">
        <v>8660.3959782716101</v>
      </c>
      <c r="R14" s="56">
        <v>3859.2860679371211</v>
      </c>
      <c r="S14" s="56">
        <v>2998.9915316498582</v>
      </c>
      <c r="T14" s="56">
        <v>2483.911275139385</v>
      </c>
      <c r="U14" s="384">
        <f>+'51'!U14</f>
        <v>4400.8084557659704</v>
      </c>
    </row>
    <row r="15" spans="1:21" ht="13.8" x14ac:dyDescent="0.3">
      <c r="A15" s="332"/>
      <c r="B15" s="159" t="s">
        <v>131</v>
      </c>
      <c r="C15" s="38" t="s">
        <v>88</v>
      </c>
      <c r="D15" s="49">
        <v>0.2579628624939459</v>
      </c>
      <c r="E15" s="49">
        <v>0.2569009106777142</v>
      </c>
      <c r="F15" s="49">
        <v>0.11761997098337508</v>
      </c>
      <c r="G15" s="49">
        <v>0.24946663263389568</v>
      </c>
      <c r="H15" s="49">
        <v>0.83345316499381672</v>
      </c>
      <c r="I15" s="49">
        <v>0.51139513276754556</v>
      </c>
      <c r="J15" s="464">
        <v>2.1856687811173185</v>
      </c>
      <c r="K15" s="12"/>
      <c r="L15" s="82"/>
      <c r="M15" s="159" t="s">
        <v>131</v>
      </c>
      <c r="N15" s="38" t="s">
        <v>88</v>
      </c>
      <c r="O15" s="56">
        <v>1241</v>
      </c>
      <c r="P15" s="56">
        <v>1070</v>
      </c>
      <c r="Q15" s="56">
        <v>424</v>
      </c>
      <c r="R15" s="56">
        <v>518</v>
      </c>
      <c r="S15" s="56">
        <v>1449</v>
      </c>
      <c r="T15" s="56">
        <v>655</v>
      </c>
      <c r="U15" s="384">
        <f>+'51'!U15</f>
        <v>5606</v>
      </c>
    </row>
    <row r="16" spans="1:21" ht="13.8" x14ac:dyDescent="0.3">
      <c r="A16" s="332"/>
      <c r="B16" s="159"/>
      <c r="C16" s="38" t="s">
        <v>89</v>
      </c>
      <c r="D16" s="49">
        <v>9.5784870910271463E-2</v>
      </c>
      <c r="E16" s="49">
        <v>0.12813181764182208</v>
      </c>
      <c r="F16" s="49">
        <v>5.0611057307806573E-2</v>
      </c>
      <c r="G16" s="49">
        <v>8.2226714667479148E-2</v>
      </c>
      <c r="H16" s="49">
        <v>0.34708527227964575</v>
      </c>
      <c r="I16" s="49">
        <v>0.19732658851673904</v>
      </c>
      <c r="J16" s="464">
        <v>0.35035803458743298</v>
      </c>
      <c r="K16" s="12"/>
      <c r="L16" s="82"/>
      <c r="M16" s="159"/>
      <c r="N16" s="38" t="s">
        <v>89</v>
      </c>
      <c r="O16" s="56">
        <v>460.86332030223457</v>
      </c>
      <c r="P16" s="56">
        <v>535.93096570360638</v>
      </c>
      <c r="Q16" s="56">
        <v>181.74447070428016</v>
      </c>
      <c r="R16" s="56">
        <v>170.03655069257485</v>
      </c>
      <c r="S16" s="56">
        <v>606.53749829841945</v>
      </c>
      <c r="T16" s="56">
        <v>251.95832988809875</v>
      </c>
      <c r="U16" s="384">
        <f>+'51'!U16</f>
        <v>896.22789980857067</v>
      </c>
    </row>
    <row r="17" spans="1:21" ht="13.8" x14ac:dyDescent="0.3">
      <c r="A17" s="332"/>
      <c r="B17" s="483" t="s">
        <v>6</v>
      </c>
      <c r="C17" s="38" t="s">
        <v>88</v>
      </c>
      <c r="D17" s="49">
        <v>100</v>
      </c>
      <c r="E17" s="49">
        <v>100</v>
      </c>
      <c r="F17" s="49">
        <v>100</v>
      </c>
      <c r="G17" s="49">
        <v>100</v>
      </c>
      <c r="H17" s="49">
        <v>100</v>
      </c>
      <c r="I17" s="49">
        <v>100</v>
      </c>
      <c r="J17" s="464">
        <v>100</v>
      </c>
      <c r="K17" s="12"/>
      <c r="L17" s="82"/>
      <c r="M17" s="483" t="s">
        <v>6</v>
      </c>
      <c r="N17" s="38" t="s">
        <v>88</v>
      </c>
      <c r="O17" s="56">
        <v>481077</v>
      </c>
      <c r="P17" s="56">
        <v>416503</v>
      </c>
      <c r="Q17" s="56">
        <v>360483</v>
      </c>
      <c r="R17" s="56">
        <v>207643</v>
      </c>
      <c r="S17" s="56">
        <v>173855</v>
      </c>
      <c r="T17" s="56">
        <v>128081</v>
      </c>
      <c r="U17" s="384">
        <f>+'51'!U17</f>
        <v>256489</v>
      </c>
    </row>
    <row r="18" spans="1:21" ht="13.8" x14ac:dyDescent="0.3">
      <c r="A18" s="332"/>
      <c r="B18" s="483"/>
      <c r="C18" s="38" t="s">
        <v>89</v>
      </c>
      <c r="D18" s="49">
        <v>0</v>
      </c>
      <c r="E18" s="49">
        <v>0</v>
      </c>
      <c r="F18" s="49">
        <v>0</v>
      </c>
      <c r="G18" s="49">
        <v>0</v>
      </c>
      <c r="H18" s="49">
        <v>0</v>
      </c>
      <c r="I18" s="49">
        <v>0</v>
      </c>
      <c r="J18" s="464">
        <v>0</v>
      </c>
      <c r="K18" s="12"/>
      <c r="L18" s="82"/>
      <c r="M18" s="483"/>
      <c r="N18" s="38" t="s">
        <v>89</v>
      </c>
      <c r="O18" s="56">
        <v>9878.7312522964639</v>
      </c>
      <c r="P18" s="56">
        <v>9784.2410410498687</v>
      </c>
      <c r="Q18" s="56">
        <v>13092.270757833739</v>
      </c>
      <c r="R18" s="56">
        <v>6144.9156778901024</v>
      </c>
      <c r="S18" s="56">
        <v>5793.9123036095798</v>
      </c>
      <c r="T18" s="56">
        <v>5278.4621315016157</v>
      </c>
      <c r="U18" s="384">
        <f>+'51'!U18</f>
        <v>6646.3116329297127</v>
      </c>
    </row>
    <row r="19" spans="1:21" ht="13.8" x14ac:dyDescent="0.3">
      <c r="A19" s="332"/>
      <c r="B19" s="489"/>
      <c r="C19" s="489"/>
      <c r="D19" s="12"/>
      <c r="E19" s="12"/>
      <c r="F19" s="12"/>
      <c r="G19" s="12"/>
      <c r="H19" s="12"/>
      <c r="I19" s="12"/>
      <c r="J19" s="464"/>
      <c r="K19" s="12"/>
      <c r="L19" s="82"/>
      <c r="M19" s="489"/>
      <c r="N19" s="489"/>
      <c r="O19" s="12"/>
      <c r="P19" s="12"/>
      <c r="Q19" s="12"/>
      <c r="R19" s="12"/>
      <c r="S19" s="12"/>
      <c r="T19" s="12"/>
      <c r="U19" s="384"/>
    </row>
    <row r="20" spans="1:21" ht="13.8" x14ac:dyDescent="0.3">
      <c r="A20" s="332" t="s">
        <v>42</v>
      </c>
      <c r="B20" s="159" t="s">
        <v>52</v>
      </c>
      <c r="C20" s="38" t="s">
        <v>88</v>
      </c>
      <c r="D20" s="49">
        <v>6.3080168776371304</v>
      </c>
      <c r="E20" s="49">
        <v>7.0501476261385019</v>
      </c>
      <c r="F20" s="49">
        <v>5.2493320027041817</v>
      </c>
      <c r="G20" s="49">
        <v>7.2115075607279211</v>
      </c>
      <c r="H20" s="49">
        <v>8.0044085194129764</v>
      </c>
      <c r="I20" s="49">
        <v>8.6622557336249724</v>
      </c>
      <c r="J20" s="464">
        <v>7.6761650204002763</v>
      </c>
      <c r="K20" s="12"/>
      <c r="L20" s="332" t="s">
        <v>42</v>
      </c>
      <c r="M20" s="159" t="s">
        <v>52</v>
      </c>
      <c r="N20" s="38" t="s">
        <v>88</v>
      </c>
      <c r="O20" s="56">
        <v>42159</v>
      </c>
      <c r="P20" s="56">
        <v>46730</v>
      </c>
      <c r="Q20" s="56">
        <v>32612</v>
      </c>
      <c r="R20" s="56">
        <v>33660</v>
      </c>
      <c r="S20" s="56">
        <v>31520</v>
      </c>
      <c r="T20" s="56">
        <v>27009</v>
      </c>
      <c r="U20" s="384">
        <f>+'51'!U20</f>
        <v>28202</v>
      </c>
    </row>
    <row r="21" spans="1:21" ht="13.8" x14ac:dyDescent="0.3">
      <c r="A21" s="332"/>
      <c r="B21" s="159"/>
      <c r="C21" s="38" t="s">
        <v>89</v>
      </c>
      <c r="D21" s="49">
        <v>0.3412458206625576</v>
      </c>
      <c r="E21" s="49">
        <v>0.48800654687120115</v>
      </c>
      <c r="F21" s="49">
        <v>0.37845599796882035</v>
      </c>
      <c r="G21" s="49">
        <v>0.4443450425926404</v>
      </c>
      <c r="H21" s="49">
        <v>0.42214693963146066</v>
      </c>
      <c r="I21" s="49">
        <v>0.59916328154583154</v>
      </c>
      <c r="J21" s="464">
        <v>0.5391341847437453</v>
      </c>
      <c r="K21" s="12"/>
      <c r="L21" s="82"/>
      <c r="M21" s="159"/>
      <c r="N21" s="38" t="s">
        <v>89</v>
      </c>
      <c r="O21" s="56">
        <v>2338.29796805355</v>
      </c>
      <c r="P21" s="56">
        <v>3402.2221672844112</v>
      </c>
      <c r="Q21" s="56">
        <v>2316.6989986956019</v>
      </c>
      <c r="R21" s="56">
        <v>2263.2942852992528</v>
      </c>
      <c r="S21" s="56">
        <v>1701.5257331567414</v>
      </c>
      <c r="T21" s="56">
        <v>1966.442528610565</v>
      </c>
      <c r="U21" s="384">
        <f>+'51'!U21</f>
        <v>2079.0537918976602</v>
      </c>
    </row>
    <row r="22" spans="1:21" ht="13.8" x14ac:dyDescent="0.3">
      <c r="A22" s="332"/>
      <c r="B22" s="159" t="s">
        <v>139</v>
      </c>
      <c r="C22" s="38" t="s">
        <v>88</v>
      </c>
      <c r="D22" s="49">
        <v>24.399257862764461</v>
      </c>
      <c r="E22" s="49">
        <v>28.750963681103404</v>
      </c>
      <c r="F22" s="49">
        <v>32.919228664327335</v>
      </c>
      <c r="G22" s="49">
        <v>34.352571161682597</v>
      </c>
      <c r="H22" s="49">
        <v>38.083411422026856</v>
      </c>
      <c r="I22" s="49">
        <v>37.969730693615475</v>
      </c>
      <c r="J22" s="464">
        <v>45.426064992365205</v>
      </c>
      <c r="K22" s="12"/>
      <c r="L22" s="82"/>
      <c r="M22" s="159" t="s">
        <v>139</v>
      </c>
      <c r="N22" s="38" t="s">
        <v>88</v>
      </c>
      <c r="O22" s="56">
        <v>163070</v>
      </c>
      <c r="P22" s="56">
        <v>190568</v>
      </c>
      <c r="Q22" s="56">
        <v>204514</v>
      </c>
      <c r="R22" s="56">
        <v>160342</v>
      </c>
      <c r="S22" s="56">
        <v>149966</v>
      </c>
      <c r="T22" s="56">
        <v>118390</v>
      </c>
      <c r="U22" s="384">
        <f>+'51'!U22</f>
        <v>166894</v>
      </c>
    </row>
    <row r="23" spans="1:21" ht="13.8" x14ac:dyDescent="0.3">
      <c r="A23" s="332"/>
      <c r="B23" s="159"/>
      <c r="C23" s="38" t="s">
        <v>89</v>
      </c>
      <c r="D23" s="49">
        <v>0.65703140134909055</v>
      </c>
      <c r="E23" s="49">
        <v>0.70806706782754825</v>
      </c>
      <c r="F23" s="49">
        <v>1.0577387047104332</v>
      </c>
      <c r="G23" s="49">
        <v>1.0326965418486962</v>
      </c>
      <c r="H23" s="49">
        <v>1.0380112916290434</v>
      </c>
      <c r="I23" s="49">
        <v>1.0301691188170661</v>
      </c>
      <c r="J23" s="464">
        <v>1.0688512097408167</v>
      </c>
      <c r="K23" s="12"/>
      <c r="L23" s="82"/>
      <c r="M23" s="159"/>
      <c r="N23" s="38" t="s">
        <v>89</v>
      </c>
      <c r="O23" s="56">
        <v>5048.0507546407589</v>
      </c>
      <c r="P23" s="56">
        <v>5720.6419279815864</v>
      </c>
      <c r="Q23" s="56">
        <v>11112.944866383899</v>
      </c>
      <c r="R23" s="56">
        <v>6269.7173808149037</v>
      </c>
      <c r="S23" s="56">
        <v>6127.2577193086163</v>
      </c>
      <c r="T23" s="56">
        <v>4441.0837051813496</v>
      </c>
      <c r="U23" s="384">
        <f>+'51'!U23</f>
        <v>5751.1725077972442</v>
      </c>
    </row>
    <row r="24" spans="1:21" ht="13.8" x14ac:dyDescent="0.3">
      <c r="A24" s="332"/>
      <c r="B24" s="159" t="s">
        <v>140</v>
      </c>
      <c r="C24" s="38" t="s">
        <v>88</v>
      </c>
      <c r="D24" s="49">
        <v>69.172277583266009</v>
      </c>
      <c r="E24" s="49">
        <v>63.969868275542638</v>
      </c>
      <c r="F24" s="49">
        <v>61.624279689662941</v>
      </c>
      <c r="G24" s="49">
        <v>58.340796222421233</v>
      </c>
      <c r="H24" s="49">
        <v>53.537608276639673</v>
      </c>
      <c r="I24" s="49">
        <v>52.492775841001148</v>
      </c>
      <c r="J24" s="464">
        <v>45.327533975508786</v>
      </c>
      <c r="K24" s="12"/>
      <c r="L24" s="82"/>
      <c r="M24" s="159" t="s">
        <v>140</v>
      </c>
      <c r="N24" s="38" t="s">
        <v>88</v>
      </c>
      <c r="O24" s="56">
        <v>462306</v>
      </c>
      <c r="P24" s="56">
        <v>424007</v>
      </c>
      <c r="Q24" s="56">
        <v>382847</v>
      </c>
      <c r="R24" s="56">
        <v>272308</v>
      </c>
      <c r="S24" s="56">
        <v>210822</v>
      </c>
      <c r="T24" s="56">
        <v>163673</v>
      </c>
      <c r="U24" s="384">
        <f>+'51'!U24</f>
        <v>166532</v>
      </c>
    </row>
    <row r="25" spans="1:21" ht="13.8" x14ac:dyDescent="0.3">
      <c r="A25" s="332"/>
      <c r="B25" s="159"/>
      <c r="C25" s="38" t="s">
        <v>89</v>
      </c>
      <c r="D25" s="49">
        <v>0.72128356778004887</v>
      </c>
      <c r="E25" s="49">
        <v>0.78832238852712899</v>
      </c>
      <c r="F25" s="49">
        <v>1.0093051955912458</v>
      </c>
      <c r="G25" s="49">
        <v>1.0623769087753467</v>
      </c>
      <c r="H25" s="49">
        <v>0.98074389973403597</v>
      </c>
      <c r="I25" s="49">
        <v>1.0489417183154393</v>
      </c>
      <c r="J25" s="464">
        <v>1.0123438017332609</v>
      </c>
      <c r="K25" s="12"/>
      <c r="L25" s="82"/>
      <c r="M25" s="159"/>
      <c r="N25" s="38" t="s">
        <v>89</v>
      </c>
      <c r="O25" s="56">
        <v>10757.728249400778</v>
      </c>
      <c r="P25" s="56">
        <v>9905.018637121324</v>
      </c>
      <c r="Q25" s="56">
        <v>11768.906692366132</v>
      </c>
      <c r="R25" s="56">
        <v>8579.124839653352</v>
      </c>
      <c r="S25" s="56">
        <v>5094.1451676797924</v>
      </c>
      <c r="T25" s="56">
        <v>4744.2091613131188</v>
      </c>
      <c r="U25" s="384">
        <f>+'51'!U25</f>
        <v>5159.7711259074349</v>
      </c>
    </row>
    <row r="26" spans="1:21" ht="13.8" x14ac:dyDescent="0.25">
      <c r="A26" s="332"/>
      <c r="B26" s="159" t="s">
        <v>131</v>
      </c>
      <c r="C26" s="38" t="s">
        <v>88</v>
      </c>
      <c r="D26" s="49">
        <v>0.12044767633240566</v>
      </c>
      <c r="E26" s="49">
        <v>0.22902041721545571</v>
      </c>
      <c r="F26" s="49">
        <v>0.20715964330554035</v>
      </c>
      <c r="G26" s="49">
        <v>9.5125055168247083E-2</v>
      </c>
      <c r="H26" s="49">
        <v>0.37457178192049939</v>
      </c>
      <c r="I26" s="49">
        <v>0.87523773175839714</v>
      </c>
      <c r="J26" s="464">
        <v>1.5702360117257355</v>
      </c>
      <c r="K26" s="59"/>
      <c r="L26" s="82"/>
      <c r="M26" s="159" t="s">
        <v>131</v>
      </c>
      <c r="N26" s="38" t="s">
        <v>88</v>
      </c>
      <c r="O26" s="56">
        <v>805</v>
      </c>
      <c r="P26" s="56">
        <v>1518</v>
      </c>
      <c r="Q26" s="56">
        <v>1287</v>
      </c>
      <c r="R26" s="56">
        <v>444</v>
      </c>
      <c r="S26" s="56">
        <v>1475</v>
      </c>
      <c r="T26" s="56">
        <v>2729</v>
      </c>
      <c r="U26" s="384">
        <f>+'51'!U26</f>
        <v>5769</v>
      </c>
    </row>
    <row r="27" spans="1:21" ht="13.8" x14ac:dyDescent="0.3">
      <c r="A27" s="332"/>
      <c r="B27" s="159"/>
      <c r="C27" s="38" t="s">
        <v>89</v>
      </c>
      <c r="D27" s="49">
        <v>5.0755641182501934E-2</v>
      </c>
      <c r="E27" s="49">
        <v>7.0869325507120245E-2</v>
      </c>
      <c r="F27" s="49">
        <v>0.10562046611037959</v>
      </c>
      <c r="G27" s="49">
        <v>3.7949889559170877E-2</v>
      </c>
      <c r="H27" s="49">
        <v>9.3498620012895745E-2</v>
      </c>
      <c r="I27" s="49">
        <v>0.45912531728778605</v>
      </c>
      <c r="J27" s="464">
        <v>0.26640700206751117</v>
      </c>
      <c r="K27" s="12"/>
      <c r="L27" s="82"/>
      <c r="M27" s="159"/>
      <c r="N27" s="38" t="s">
        <v>89</v>
      </c>
      <c r="O27" s="56">
        <v>339.47983085237263</v>
      </c>
      <c r="P27" s="56">
        <v>469.71906497394804</v>
      </c>
      <c r="Q27" s="56">
        <v>655.63328164454856</v>
      </c>
      <c r="R27" s="56">
        <v>176.81440363650617</v>
      </c>
      <c r="S27" s="56">
        <v>368.26123558475251</v>
      </c>
      <c r="T27" s="56">
        <v>1442.1002045627758</v>
      </c>
      <c r="U27" s="384">
        <f>+'51'!U27</f>
        <v>984.05557092405411</v>
      </c>
    </row>
    <row r="28" spans="1:21" ht="13.8" x14ac:dyDescent="0.3">
      <c r="A28" s="332"/>
      <c r="B28" s="483" t="s">
        <v>6</v>
      </c>
      <c r="C28" s="38" t="s">
        <v>88</v>
      </c>
      <c r="D28" s="49">
        <v>100</v>
      </c>
      <c r="E28" s="49">
        <v>100</v>
      </c>
      <c r="F28" s="49">
        <v>100</v>
      </c>
      <c r="G28" s="49">
        <v>100</v>
      </c>
      <c r="H28" s="49">
        <v>100</v>
      </c>
      <c r="I28" s="49">
        <v>100</v>
      </c>
      <c r="J28" s="464">
        <v>100</v>
      </c>
      <c r="K28" s="12"/>
      <c r="L28" s="82"/>
      <c r="M28" s="483" t="s">
        <v>6</v>
      </c>
      <c r="N28" s="38" t="s">
        <v>88</v>
      </c>
      <c r="O28" s="56">
        <v>668340</v>
      </c>
      <c r="P28" s="56">
        <v>662823</v>
      </c>
      <c r="Q28" s="56">
        <v>621260</v>
      </c>
      <c r="R28" s="56">
        <v>466754</v>
      </c>
      <c r="S28" s="56">
        <v>393783</v>
      </c>
      <c r="T28" s="56">
        <v>311801</v>
      </c>
      <c r="U28" s="384">
        <f>+'51'!U28</f>
        <v>367397</v>
      </c>
    </row>
    <row r="29" spans="1:21" ht="13.8" x14ac:dyDescent="0.3">
      <c r="A29" s="332"/>
      <c r="B29" s="159"/>
      <c r="C29" s="38" t="s">
        <v>89</v>
      </c>
      <c r="D29" s="49">
        <v>0</v>
      </c>
      <c r="E29" s="49">
        <v>0</v>
      </c>
      <c r="F29" s="49">
        <v>0</v>
      </c>
      <c r="G29" s="49">
        <v>0</v>
      </c>
      <c r="H29" s="49">
        <v>0</v>
      </c>
      <c r="I29" s="49">
        <v>0</v>
      </c>
      <c r="J29" s="464">
        <v>0</v>
      </c>
      <c r="K29" s="12"/>
      <c r="L29" s="82"/>
      <c r="M29" s="159"/>
      <c r="N29" s="38" t="s">
        <v>89</v>
      </c>
      <c r="O29" s="56">
        <v>12786.178447992883</v>
      </c>
      <c r="P29" s="56">
        <v>12793.415935319164</v>
      </c>
      <c r="Q29" s="56">
        <v>20038.036297945608</v>
      </c>
      <c r="R29" s="56">
        <v>11919.455445608379</v>
      </c>
      <c r="S29" s="56">
        <v>8774.0933503316228</v>
      </c>
      <c r="T29" s="56">
        <v>7421.7255468835783</v>
      </c>
      <c r="U29" s="384">
        <f>+'51'!U29</f>
        <v>8540.5778537660335</v>
      </c>
    </row>
    <row r="30" spans="1:21" ht="13.8" x14ac:dyDescent="0.3">
      <c r="A30" s="332"/>
      <c r="B30" s="489"/>
      <c r="C30" s="489"/>
      <c r="D30" s="155"/>
      <c r="E30" s="59"/>
      <c r="F30" s="59"/>
      <c r="G30" s="59"/>
      <c r="H30" s="59"/>
      <c r="I30" s="59"/>
      <c r="J30" s="464"/>
      <c r="K30" s="12"/>
      <c r="L30" s="82"/>
      <c r="M30" s="489"/>
      <c r="N30" s="489"/>
      <c r="O30" s="264"/>
      <c r="P30" s="56"/>
      <c r="Q30" s="56"/>
      <c r="R30" s="56"/>
      <c r="S30" s="56"/>
      <c r="T30" s="56"/>
      <c r="U30" s="384"/>
    </row>
    <row r="31" spans="1:21" ht="15" x14ac:dyDescent="0.3">
      <c r="A31" s="332" t="s">
        <v>112</v>
      </c>
      <c r="B31" s="159" t="s">
        <v>52</v>
      </c>
      <c r="C31" s="38" t="s">
        <v>88</v>
      </c>
      <c r="D31" s="49">
        <v>5.770838607746362</v>
      </c>
      <c r="E31" s="49">
        <v>6.8741974157946721</v>
      </c>
      <c r="F31" s="49">
        <v>5.7267533356489428</v>
      </c>
      <c r="G31" s="49">
        <v>7.4159582560420638</v>
      </c>
      <c r="H31" s="49">
        <v>8.6412467100511243</v>
      </c>
      <c r="I31" s="49">
        <v>11.110479628627678</v>
      </c>
      <c r="J31" s="366">
        <v>10.246583510449025</v>
      </c>
      <c r="K31" s="12"/>
      <c r="L31" s="332" t="s">
        <v>112</v>
      </c>
      <c r="M31" s="159" t="s">
        <v>52</v>
      </c>
      <c r="N31" s="38" t="s">
        <v>88</v>
      </c>
      <c r="O31" s="56">
        <v>66331</v>
      </c>
      <c r="P31" s="56">
        <v>74195</v>
      </c>
      <c r="Q31" s="56">
        <v>56222</v>
      </c>
      <c r="R31" s="56">
        <v>50013</v>
      </c>
      <c r="S31" s="56">
        <v>49051</v>
      </c>
      <c r="T31" s="56">
        <v>48873</v>
      </c>
      <c r="U31" s="384">
        <f>+'51'!U31</f>
        <v>63927</v>
      </c>
    </row>
    <row r="32" spans="1:21" ht="13.8" x14ac:dyDescent="0.3">
      <c r="A32" s="332"/>
      <c r="B32" s="159"/>
      <c r="C32" s="38" t="s">
        <v>89</v>
      </c>
      <c r="D32" s="49">
        <v>0.24194317708025079</v>
      </c>
      <c r="E32" s="49">
        <v>0.355104291421667</v>
      </c>
      <c r="F32" s="49">
        <v>0.34056415263091866</v>
      </c>
      <c r="G32" s="49">
        <v>0.37139528186787452</v>
      </c>
      <c r="H32" s="49">
        <v>0.40535803524908259</v>
      </c>
      <c r="I32" s="49">
        <v>0.66907655986235914</v>
      </c>
      <c r="J32" s="366">
        <v>0.52299075559857511</v>
      </c>
      <c r="K32" s="12"/>
      <c r="L32" s="82"/>
      <c r="M32" s="159"/>
      <c r="N32" s="38" t="s">
        <v>89</v>
      </c>
      <c r="O32" s="56">
        <v>2836.9008475392875</v>
      </c>
      <c r="P32" s="56">
        <v>3972.0832881084584</v>
      </c>
      <c r="Q32" s="56">
        <v>3258.2663979605682</v>
      </c>
      <c r="R32" s="56">
        <v>2774.4257527395494</v>
      </c>
      <c r="S32" s="56">
        <v>2351.2975637675941</v>
      </c>
      <c r="T32" s="56">
        <v>3340.6424045369426</v>
      </c>
      <c r="U32" s="384">
        <f>+'51'!U32</f>
        <v>3468.5572391327905</v>
      </c>
    </row>
    <row r="33" spans="1:21" ht="13.8" x14ac:dyDescent="0.3">
      <c r="A33" s="332"/>
      <c r="B33" s="159" t="s">
        <v>139</v>
      </c>
      <c r="C33" s="38" t="s">
        <v>88</v>
      </c>
      <c r="D33" s="49">
        <v>25.995961430881913</v>
      </c>
      <c r="E33" s="49">
        <v>30.978406894673157</v>
      </c>
      <c r="F33" s="49">
        <v>35.591086465602508</v>
      </c>
      <c r="G33" s="49">
        <v>36.507428117266237</v>
      </c>
      <c r="H33" s="49">
        <v>39.646218188352435</v>
      </c>
      <c r="I33" s="49">
        <v>38.400525595500611</v>
      </c>
      <c r="J33" s="366">
        <v>43.21142003507051</v>
      </c>
      <c r="K33" s="12"/>
      <c r="L33" s="82"/>
      <c r="M33" s="159" t="s">
        <v>139</v>
      </c>
      <c r="N33" s="38" t="s">
        <v>88</v>
      </c>
      <c r="O33" s="56">
        <v>298802</v>
      </c>
      <c r="P33" s="56">
        <v>334358</v>
      </c>
      <c r="Q33" s="56">
        <v>349413</v>
      </c>
      <c r="R33" s="56">
        <v>246205</v>
      </c>
      <c r="S33" s="56">
        <v>225047</v>
      </c>
      <c r="T33" s="56">
        <v>168917</v>
      </c>
      <c r="U33" s="384">
        <f>+'51'!U33</f>
        <v>269590</v>
      </c>
    </row>
    <row r="34" spans="1:21" ht="13.8" x14ac:dyDescent="0.3">
      <c r="A34" s="332"/>
      <c r="B34" s="159"/>
      <c r="C34" s="38" t="s">
        <v>89</v>
      </c>
      <c r="D34" s="49">
        <v>0.48058601360138697</v>
      </c>
      <c r="E34" s="49">
        <v>0.55522932838625705</v>
      </c>
      <c r="F34" s="49">
        <v>0.96572617086335188</v>
      </c>
      <c r="G34" s="49">
        <v>0.81657802238153243</v>
      </c>
      <c r="H34" s="49">
        <v>0.83179835797543467</v>
      </c>
      <c r="I34" s="49">
        <v>0.91878909332066616</v>
      </c>
      <c r="J34" s="366">
        <v>0.81643358486953743</v>
      </c>
      <c r="K34" s="12"/>
      <c r="L34" s="82"/>
      <c r="M34" s="159"/>
      <c r="N34" s="38" t="s">
        <v>89</v>
      </c>
      <c r="O34" s="56">
        <v>7378.8692406169312</v>
      </c>
      <c r="P34" s="56">
        <v>8240.5915714507664</v>
      </c>
      <c r="Q34" s="56">
        <v>16613.433435052037</v>
      </c>
      <c r="R34" s="56">
        <v>7833.8875872301669</v>
      </c>
      <c r="S34" s="56">
        <v>7752.435248416552</v>
      </c>
      <c r="T34" s="56">
        <v>5861.2947264688491</v>
      </c>
      <c r="U34" s="384">
        <f>+'51'!U34</f>
        <v>7223.248910106061</v>
      </c>
    </row>
    <row r="35" spans="1:21" ht="13.8" x14ac:dyDescent="0.3">
      <c r="A35" s="332"/>
      <c r="B35" s="159" t="s">
        <v>140</v>
      </c>
      <c r="C35" s="38" t="s">
        <v>88</v>
      </c>
      <c r="D35" s="49">
        <v>68.055196677968041</v>
      </c>
      <c r="E35" s="49">
        <v>61.907616419876852</v>
      </c>
      <c r="F35" s="49">
        <v>58.50787833475767</v>
      </c>
      <c r="G35" s="49">
        <v>55.933967677792161</v>
      </c>
      <c r="H35" s="49">
        <v>51.19741807278583</v>
      </c>
      <c r="I35" s="49">
        <v>49.719697555253454</v>
      </c>
      <c r="J35" s="366">
        <v>44.718746694107573</v>
      </c>
      <c r="K35" s="12"/>
      <c r="L35" s="82"/>
      <c r="M35" s="159" t="s">
        <v>140</v>
      </c>
      <c r="N35" s="38" t="s">
        <v>88</v>
      </c>
      <c r="O35" s="56">
        <v>782238</v>
      </c>
      <c r="P35" s="56">
        <v>668185</v>
      </c>
      <c r="Q35" s="56">
        <v>574397</v>
      </c>
      <c r="R35" s="56">
        <v>377217</v>
      </c>
      <c r="S35" s="56">
        <v>290616</v>
      </c>
      <c r="T35" s="56">
        <v>218708</v>
      </c>
      <c r="U35" s="384">
        <f>+'51'!U35</f>
        <v>278994</v>
      </c>
    </row>
    <row r="36" spans="1:21" ht="13.8" x14ac:dyDescent="0.3">
      <c r="A36" s="332"/>
      <c r="B36" s="159"/>
      <c r="C36" s="38" t="s">
        <v>89</v>
      </c>
      <c r="D36" s="49">
        <v>0.5205559325667205</v>
      </c>
      <c r="E36" s="49">
        <v>0.60807663553881541</v>
      </c>
      <c r="F36" s="49">
        <v>0.91930858079715461</v>
      </c>
      <c r="G36" s="49">
        <v>0.83702294121109933</v>
      </c>
      <c r="H36" s="49">
        <v>0.77610753523633547</v>
      </c>
      <c r="I36" s="49">
        <v>0.96041572536106923</v>
      </c>
      <c r="J36" s="366">
        <v>0.77313663658502585</v>
      </c>
      <c r="K36" s="12"/>
      <c r="L36" s="82"/>
      <c r="M36" s="159"/>
      <c r="N36" s="38" t="s">
        <v>89</v>
      </c>
      <c r="O36" s="56">
        <v>14076.871050558955</v>
      </c>
      <c r="P36" s="56">
        <v>13413.914504585373</v>
      </c>
      <c r="Q36" s="56">
        <v>16479.575625199908</v>
      </c>
      <c r="R36" s="56">
        <v>9797.485084510321</v>
      </c>
      <c r="S36" s="56">
        <v>6479.5713953098048</v>
      </c>
      <c r="T36" s="56">
        <v>5709.56536367237</v>
      </c>
      <c r="U36" s="384">
        <f>+'51'!U36</f>
        <v>6970.087257978209</v>
      </c>
    </row>
    <row r="37" spans="1:21" ht="13.8" x14ac:dyDescent="0.3">
      <c r="A37" s="332"/>
      <c r="B37" s="159" t="s">
        <v>131</v>
      </c>
      <c r="C37" s="38" t="s">
        <v>88</v>
      </c>
      <c r="D37" s="49">
        <v>0.17800328340367333</v>
      </c>
      <c r="E37" s="49">
        <v>0.23977926965532192</v>
      </c>
      <c r="F37" s="49">
        <v>0.17428186399088152</v>
      </c>
      <c r="G37" s="49">
        <v>0.14264594889953544</v>
      </c>
      <c r="H37" s="49">
        <v>0.51511702881061516</v>
      </c>
      <c r="I37" s="49">
        <v>0.76929722061825667</v>
      </c>
      <c r="J37" s="366">
        <v>1.8232497603728888</v>
      </c>
      <c r="K37" s="12"/>
      <c r="L37" s="82"/>
      <c r="M37" s="159" t="s">
        <v>131</v>
      </c>
      <c r="N37" s="38" t="s">
        <v>88</v>
      </c>
      <c r="O37" s="56">
        <v>2046</v>
      </c>
      <c r="P37" s="56">
        <v>2588</v>
      </c>
      <c r="Q37" s="56">
        <v>1711</v>
      </c>
      <c r="R37" s="56">
        <v>962</v>
      </c>
      <c r="S37" s="56">
        <v>2924</v>
      </c>
      <c r="T37" s="56">
        <v>3384</v>
      </c>
      <c r="U37" s="384">
        <f>+'51'!U37</f>
        <v>11375</v>
      </c>
    </row>
    <row r="38" spans="1:21" ht="13.8" x14ac:dyDescent="0.3">
      <c r="A38" s="332"/>
      <c r="B38" s="159"/>
      <c r="C38" s="38" t="s">
        <v>89</v>
      </c>
      <c r="D38" s="49">
        <v>4.9607390886388818E-2</v>
      </c>
      <c r="E38" s="49">
        <v>6.5946874936849961E-2</v>
      </c>
      <c r="F38" s="49">
        <v>6.9250849061277403E-2</v>
      </c>
      <c r="G38" s="49">
        <v>3.6066924468357436E-2</v>
      </c>
      <c r="H38" s="49">
        <v>0.12667882808494879</v>
      </c>
      <c r="I38" s="49">
        <v>0.32954803116762071</v>
      </c>
      <c r="J38" s="366">
        <v>0.21154045081557266</v>
      </c>
      <c r="K38" s="12"/>
      <c r="L38" s="82"/>
      <c r="M38" s="159"/>
      <c r="N38" s="38" t="s">
        <v>89</v>
      </c>
      <c r="O38" s="56">
        <v>570.42570847472234</v>
      </c>
      <c r="P38" s="56">
        <v>711.9411492532231</v>
      </c>
      <c r="Q38" s="56">
        <v>678.06198288326038</v>
      </c>
      <c r="R38" s="56">
        <v>242.68772802375759</v>
      </c>
      <c r="S38" s="56">
        <v>719.7186762144687</v>
      </c>
      <c r="T38" s="56">
        <v>1463.7843322800566</v>
      </c>
      <c r="U38" s="384">
        <f>+'51'!U38</f>
        <v>1319.4186832053315</v>
      </c>
    </row>
    <row r="39" spans="1:21" ht="13.8" x14ac:dyDescent="0.3">
      <c r="A39" s="332"/>
      <c r="B39" s="483" t="s">
        <v>6</v>
      </c>
      <c r="C39" s="38" t="s">
        <v>88</v>
      </c>
      <c r="D39" s="49">
        <v>100</v>
      </c>
      <c r="E39" s="49">
        <v>100</v>
      </c>
      <c r="F39" s="49">
        <v>100</v>
      </c>
      <c r="G39" s="49">
        <v>100</v>
      </c>
      <c r="H39" s="49">
        <v>100</v>
      </c>
      <c r="I39" s="49">
        <v>100</v>
      </c>
      <c r="J39" s="366">
        <v>100</v>
      </c>
      <c r="K39" s="12"/>
      <c r="L39" s="82"/>
      <c r="M39" s="483" t="s">
        <v>6</v>
      </c>
      <c r="N39" s="38" t="s">
        <v>88</v>
      </c>
      <c r="O39" s="56">
        <v>1149417</v>
      </c>
      <c r="P39" s="56">
        <v>1079326</v>
      </c>
      <c r="Q39" s="56">
        <v>981743</v>
      </c>
      <c r="R39" s="56">
        <v>674397</v>
      </c>
      <c r="S39" s="56">
        <v>567638</v>
      </c>
      <c r="T39" s="56">
        <v>439882</v>
      </c>
      <c r="U39" s="384">
        <f>+'51'!U39</f>
        <v>623886</v>
      </c>
    </row>
    <row r="40" spans="1:21" ht="13.8" x14ac:dyDescent="0.3">
      <c r="A40" s="332"/>
      <c r="B40" s="159"/>
      <c r="C40" s="38" t="s">
        <v>89</v>
      </c>
      <c r="D40" s="49">
        <v>0</v>
      </c>
      <c r="E40" s="49">
        <v>0</v>
      </c>
      <c r="F40" s="49">
        <v>0</v>
      </c>
      <c r="G40" s="49">
        <v>0</v>
      </c>
      <c r="H40" s="49">
        <v>0</v>
      </c>
      <c r="I40" s="49">
        <v>0</v>
      </c>
      <c r="J40" s="366">
        <v>0</v>
      </c>
      <c r="K40" s="12"/>
      <c r="L40" s="82"/>
      <c r="M40" s="159"/>
      <c r="N40" s="38" t="s">
        <v>89</v>
      </c>
      <c r="O40" s="56">
        <v>18336.592547975619</v>
      </c>
      <c r="P40" s="56">
        <v>18446.271778791775</v>
      </c>
      <c r="Q40" s="56">
        <v>28925.022754983067</v>
      </c>
      <c r="R40" s="56">
        <v>14788.319315139461</v>
      </c>
      <c r="S40" s="56">
        <v>11930.893463205339</v>
      </c>
      <c r="T40" s="56">
        <v>10219.604588523865</v>
      </c>
      <c r="U40" s="384">
        <f>+'51'!U40</f>
        <v>11435.729876102103</v>
      </c>
    </row>
    <row r="41" spans="1:21" ht="13.8" x14ac:dyDescent="0.3">
      <c r="A41" s="332"/>
      <c r="B41" s="489"/>
      <c r="C41" s="489"/>
      <c r="D41" s="12"/>
      <c r="E41" s="12"/>
      <c r="F41" s="12"/>
      <c r="G41" s="12"/>
      <c r="H41" s="12"/>
      <c r="I41" s="12"/>
      <c r="J41" s="464"/>
      <c r="K41" s="12"/>
      <c r="L41" s="82"/>
      <c r="M41" s="489"/>
      <c r="N41" s="489"/>
      <c r="O41" s="12"/>
      <c r="P41" s="12"/>
      <c r="Q41" s="12"/>
      <c r="R41" s="12"/>
      <c r="S41" s="12"/>
      <c r="T41" s="12"/>
      <c r="U41" s="384"/>
    </row>
    <row r="42" spans="1:21" ht="13.8" x14ac:dyDescent="0.3">
      <c r="A42" s="332" t="s">
        <v>21</v>
      </c>
      <c r="B42" s="159" t="s">
        <v>52</v>
      </c>
      <c r="C42" s="38" t="s">
        <v>88</v>
      </c>
      <c r="D42" s="230">
        <v>9.7959342449560776</v>
      </c>
      <c r="E42" s="49">
        <v>11.102462339483173</v>
      </c>
      <c r="F42" s="49">
        <v>12.727058750906806</v>
      </c>
      <c r="G42" s="49">
        <v>13.687149562630681</v>
      </c>
      <c r="H42" s="49">
        <v>14.152423558644939</v>
      </c>
      <c r="I42" s="49">
        <v>15.754693405978918</v>
      </c>
      <c r="J42" s="464">
        <v>16.854011460355633</v>
      </c>
      <c r="K42" s="12"/>
      <c r="L42" s="332" t="s">
        <v>21</v>
      </c>
      <c r="M42" s="159" t="s">
        <v>52</v>
      </c>
      <c r="N42" s="38" t="s">
        <v>88</v>
      </c>
      <c r="O42" s="13">
        <v>312260</v>
      </c>
      <c r="P42" s="56">
        <v>400373</v>
      </c>
      <c r="Q42" s="56">
        <v>507192</v>
      </c>
      <c r="R42" s="56">
        <v>629531</v>
      </c>
      <c r="S42" s="56">
        <v>691668</v>
      </c>
      <c r="T42" s="56">
        <v>843540</v>
      </c>
      <c r="U42" s="384">
        <f>+'51'!U42</f>
        <v>1003562</v>
      </c>
    </row>
    <row r="43" spans="1:21" ht="13.8" x14ac:dyDescent="0.3">
      <c r="A43" s="332"/>
      <c r="B43" s="159"/>
      <c r="C43" s="38" t="s">
        <v>89</v>
      </c>
      <c r="D43" s="49">
        <v>0.26541581345678061</v>
      </c>
      <c r="E43" s="49">
        <v>0.31301603866122774</v>
      </c>
      <c r="F43" s="49">
        <v>0.3827254524088643</v>
      </c>
      <c r="G43" s="49">
        <v>0.29046995322027391</v>
      </c>
      <c r="H43" s="49">
        <v>0.31086177238067153</v>
      </c>
      <c r="I43" s="49">
        <v>0.25742147600859189</v>
      </c>
      <c r="J43" s="464">
        <v>0.26508982544791193</v>
      </c>
      <c r="K43" s="12"/>
      <c r="L43" s="82"/>
      <c r="M43" s="159"/>
      <c r="N43" s="38" t="s">
        <v>89</v>
      </c>
      <c r="O43" s="56">
        <v>8927.3266161323154</v>
      </c>
      <c r="P43" s="56">
        <v>11493.896915173918</v>
      </c>
      <c r="Q43" s="56">
        <v>17930.189626546573</v>
      </c>
      <c r="R43" s="56">
        <v>17654.924421312542</v>
      </c>
      <c r="S43" s="56">
        <v>17990.009829897004</v>
      </c>
      <c r="T43" s="56">
        <v>16783.411358973623</v>
      </c>
      <c r="U43" s="384">
        <f>+'51'!U43</f>
        <v>19413.420501490818</v>
      </c>
    </row>
    <row r="44" spans="1:21" ht="13.8" x14ac:dyDescent="0.3">
      <c r="A44" s="332"/>
      <c r="B44" s="159" t="s">
        <v>139</v>
      </c>
      <c r="C44" s="38" t="s">
        <v>88</v>
      </c>
      <c r="D44" s="49">
        <v>22.147388247576817</v>
      </c>
      <c r="E44" s="49">
        <v>23.807070338453826</v>
      </c>
      <c r="F44" s="49">
        <v>25.322077203174686</v>
      </c>
      <c r="G44" s="49">
        <v>25.856654877527241</v>
      </c>
      <c r="H44" s="49">
        <v>25.66339613314247</v>
      </c>
      <c r="I44" s="49">
        <v>26.461138833823227</v>
      </c>
      <c r="J44" s="464">
        <v>27.754717488126506</v>
      </c>
      <c r="K44" s="12"/>
      <c r="L44" s="82"/>
      <c r="M44" s="159" t="s">
        <v>139</v>
      </c>
      <c r="N44" s="38" t="s">
        <v>88</v>
      </c>
      <c r="O44" s="56">
        <v>705981</v>
      </c>
      <c r="P44" s="56">
        <v>858522</v>
      </c>
      <c r="Q44" s="56">
        <v>1009122</v>
      </c>
      <c r="R44" s="56">
        <v>1189259</v>
      </c>
      <c r="S44" s="56">
        <v>1254241</v>
      </c>
      <c r="T44" s="56">
        <v>1416786</v>
      </c>
      <c r="U44" s="384">
        <f>+'51'!U44</f>
        <v>1652638</v>
      </c>
    </row>
    <row r="45" spans="1:21" ht="13.8" x14ac:dyDescent="0.3">
      <c r="A45" s="332"/>
      <c r="B45" s="159"/>
      <c r="C45" s="38" t="s">
        <v>89</v>
      </c>
      <c r="D45" s="49">
        <v>0.36860996833817827</v>
      </c>
      <c r="E45" s="49">
        <v>0.38015333392564232</v>
      </c>
      <c r="F45" s="49">
        <v>0.51913274455413116</v>
      </c>
      <c r="G45" s="49">
        <v>0.37478441346000196</v>
      </c>
      <c r="H45" s="49">
        <v>0.28127240830446321</v>
      </c>
      <c r="I45" s="49">
        <v>0.27627780923231615</v>
      </c>
      <c r="J45" s="464">
        <v>0.3423717938669707</v>
      </c>
      <c r="K45" s="12"/>
      <c r="L45" s="82"/>
      <c r="M45" s="159"/>
      <c r="N45" s="38" t="s">
        <v>89</v>
      </c>
      <c r="O45" s="56">
        <v>13458.176912239758</v>
      </c>
      <c r="P45" s="56">
        <v>15473.494215133693</v>
      </c>
      <c r="Q45" s="56">
        <v>34549.941473060848</v>
      </c>
      <c r="R45" s="56">
        <v>26918.057776040871</v>
      </c>
      <c r="S45" s="56">
        <v>18603.291896656414</v>
      </c>
      <c r="T45" s="56">
        <v>20976.617363915801</v>
      </c>
      <c r="U45" s="384">
        <f>+'51'!U45</f>
        <v>22998.332965294238</v>
      </c>
    </row>
    <row r="46" spans="1:21" ht="13.8" x14ac:dyDescent="0.3">
      <c r="A46" s="332"/>
      <c r="B46" s="159" t="s">
        <v>140</v>
      </c>
      <c r="C46" s="38" t="s">
        <v>88</v>
      </c>
      <c r="D46" s="49">
        <v>67.41598588803221</v>
      </c>
      <c r="E46" s="49">
        <v>64.772373081202076</v>
      </c>
      <c r="F46" s="49">
        <v>61.589672852720369</v>
      </c>
      <c r="G46" s="49">
        <v>60.09593360570036</v>
      </c>
      <c r="H46" s="49">
        <v>59.327813694172384</v>
      </c>
      <c r="I46" s="49">
        <v>57.17959722939726</v>
      </c>
      <c r="J46" s="464">
        <v>52.542187006670652</v>
      </c>
      <c r="K46" s="12"/>
      <c r="L46" s="82"/>
      <c r="M46" s="159" t="s">
        <v>140</v>
      </c>
      <c r="N46" s="38" t="s">
        <v>88</v>
      </c>
      <c r="O46" s="56">
        <v>2148985</v>
      </c>
      <c r="P46" s="56">
        <v>2335798</v>
      </c>
      <c r="Q46" s="56">
        <v>2454439</v>
      </c>
      <c r="R46" s="56">
        <v>2764071</v>
      </c>
      <c r="S46" s="56">
        <v>2899514</v>
      </c>
      <c r="T46" s="56">
        <v>3061518</v>
      </c>
      <c r="U46" s="384">
        <f>+'51'!U46</f>
        <v>3128593</v>
      </c>
    </row>
    <row r="47" spans="1:21" ht="13.8" x14ac:dyDescent="0.3">
      <c r="A47" s="332"/>
      <c r="B47" s="159"/>
      <c r="C47" s="38" t="s">
        <v>89</v>
      </c>
      <c r="D47" s="49">
        <v>0.4594984543730401</v>
      </c>
      <c r="E47" s="49">
        <v>0.47195146686037731</v>
      </c>
      <c r="F47" s="49">
        <v>0.56570935158016977</v>
      </c>
      <c r="G47" s="49">
        <v>0.39474707042473711</v>
      </c>
      <c r="H47" s="49">
        <v>0.35064926793933537</v>
      </c>
      <c r="I47" s="49">
        <v>0.31291099158434071</v>
      </c>
      <c r="J47" s="464">
        <v>0.43672219922077016</v>
      </c>
      <c r="K47" s="12"/>
      <c r="L47" s="82"/>
      <c r="M47" s="159"/>
      <c r="N47" s="38" t="s">
        <v>89</v>
      </c>
      <c r="O47" s="56">
        <v>26671.69486282509</v>
      </c>
      <c r="P47" s="56">
        <v>33353.552243676109</v>
      </c>
      <c r="Q47" s="56">
        <v>68881.998720364019</v>
      </c>
      <c r="R47" s="56">
        <v>54429.199871698496</v>
      </c>
      <c r="S47" s="56">
        <v>32645.427450564257</v>
      </c>
      <c r="T47" s="56">
        <v>34361.789959001231</v>
      </c>
      <c r="U47" s="384">
        <f>+'51'!U47</f>
        <v>53521.016682360467</v>
      </c>
    </row>
    <row r="48" spans="1:21" ht="13.8" x14ac:dyDescent="0.3">
      <c r="A48" s="332"/>
      <c r="B48" s="159" t="s">
        <v>131</v>
      </c>
      <c r="C48" s="38" t="s">
        <v>88</v>
      </c>
      <c r="D48" s="49">
        <v>0.64069161943488762</v>
      </c>
      <c r="E48" s="49">
        <v>0.31809424086092591</v>
      </c>
      <c r="F48" s="49">
        <v>0.36119119319814302</v>
      </c>
      <c r="G48" s="49">
        <v>0.36026195414171885</v>
      </c>
      <c r="H48" s="49">
        <v>0.85636661404021386</v>
      </c>
      <c r="I48" s="49">
        <v>0.6045705308005993</v>
      </c>
      <c r="J48" s="464">
        <v>2.8490840448472063</v>
      </c>
      <c r="K48" s="12"/>
      <c r="L48" s="82"/>
      <c r="M48" s="159" t="s">
        <v>131</v>
      </c>
      <c r="N48" s="38" t="s">
        <v>88</v>
      </c>
      <c r="O48" s="56">
        <v>20423</v>
      </c>
      <c r="P48" s="56">
        <v>11471</v>
      </c>
      <c r="Q48" s="56">
        <v>14394</v>
      </c>
      <c r="R48" s="56">
        <v>16570</v>
      </c>
      <c r="S48" s="56">
        <v>41853</v>
      </c>
      <c r="T48" s="56">
        <v>32370</v>
      </c>
      <c r="U48" s="384">
        <f>+'51'!U48</f>
        <v>169647</v>
      </c>
    </row>
    <row r="49" spans="1:21" ht="13.8" x14ac:dyDescent="0.3">
      <c r="A49" s="332"/>
      <c r="B49" s="159"/>
      <c r="C49" s="38" t="s">
        <v>89</v>
      </c>
      <c r="D49" s="49">
        <v>7.2288508443894631E-2</v>
      </c>
      <c r="E49" s="49">
        <v>7.7713481166161641E-2</v>
      </c>
      <c r="F49" s="49">
        <v>4.179123668310554E-2</v>
      </c>
      <c r="G49" s="49">
        <v>6.2198038551837961E-2</v>
      </c>
      <c r="H49" s="49">
        <v>4.9298334189191863E-2</v>
      </c>
      <c r="I49" s="49">
        <v>4.2580940385968491E-2</v>
      </c>
      <c r="J49" s="464">
        <v>9.5415984823817218E-2</v>
      </c>
      <c r="K49" s="12"/>
      <c r="L49" s="82"/>
      <c r="M49" s="159"/>
      <c r="N49" s="38" t="s">
        <v>89</v>
      </c>
      <c r="O49" s="56">
        <v>2324.4798488601641</v>
      </c>
      <c r="P49" s="56">
        <v>2808.6134515187682</v>
      </c>
      <c r="Q49" s="56">
        <v>1648.9543561250227</v>
      </c>
      <c r="R49" s="56">
        <v>2868.3003142696148</v>
      </c>
      <c r="S49" s="56">
        <v>2460.2010500742608</v>
      </c>
      <c r="T49" s="56">
        <v>2336.1840340063491</v>
      </c>
      <c r="U49" s="384">
        <f>+'51'!U49</f>
        <v>5694.602854297088</v>
      </c>
    </row>
    <row r="50" spans="1:21" ht="13.8" x14ac:dyDescent="0.3">
      <c r="A50" s="332"/>
      <c r="B50" s="483" t="s">
        <v>6</v>
      </c>
      <c r="C50" s="38" t="s">
        <v>88</v>
      </c>
      <c r="D50" s="49">
        <v>100</v>
      </c>
      <c r="E50" s="49">
        <v>100</v>
      </c>
      <c r="F50" s="49">
        <v>100</v>
      </c>
      <c r="G50" s="49">
        <v>100</v>
      </c>
      <c r="H50" s="49">
        <v>100</v>
      </c>
      <c r="I50" s="49">
        <v>100</v>
      </c>
      <c r="J50" s="464">
        <v>100</v>
      </c>
      <c r="K50" s="12"/>
      <c r="L50" s="82"/>
      <c r="M50" s="483" t="s">
        <v>6</v>
      </c>
      <c r="N50" s="38" t="s">
        <v>88</v>
      </c>
      <c r="O50" s="56">
        <v>3187649</v>
      </c>
      <c r="P50" s="56">
        <v>3606164</v>
      </c>
      <c r="Q50" s="56">
        <v>3985147</v>
      </c>
      <c r="R50" s="56">
        <v>4599431</v>
      </c>
      <c r="S50" s="56">
        <v>4887276</v>
      </c>
      <c r="T50" s="56">
        <v>5354214</v>
      </c>
      <c r="U50" s="384">
        <f>+'51'!U50</f>
        <v>5954355</v>
      </c>
    </row>
    <row r="51" spans="1:21" ht="13.8" x14ac:dyDescent="0.3">
      <c r="A51" s="332"/>
      <c r="B51" s="159"/>
      <c r="C51" s="38" t="s">
        <v>89</v>
      </c>
      <c r="D51" s="49">
        <v>0</v>
      </c>
      <c r="E51" s="49">
        <v>0</v>
      </c>
      <c r="F51" s="49">
        <v>0</v>
      </c>
      <c r="G51" s="49">
        <v>0</v>
      </c>
      <c r="H51" s="49">
        <v>0</v>
      </c>
      <c r="I51" s="49">
        <v>0</v>
      </c>
      <c r="J51" s="464">
        <v>0</v>
      </c>
      <c r="K51" s="12"/>
      <c r="L51" s="82"/>
      <c r="M51" s="159"/>
      <c r="N51" s="38" t="s">
        <v>89</v>
      </c>
      <c r="O51" s="56">
        <v>32075.453909109841</v>
      </c>
      <c r="P51" s="56">
        <v>39238.945856980994</v>
      </c>
      <c r="Q51" s="56">
        <v>102885.76487301788</v>
      </c>
      <c r="R51" s="56">
        <v>83782.300582669821</v>
      </c>
      <c r="S51" s="56">
        <v>50973.767528371645</v>
      </c>
      <c r="T51" s="56">
        <v>55092.058865374958</v>
      </c>
      <c r="U51" s="384">
        <f>+'51'!U51</f>
        <v>73049.06245257055</v>
      </c>
    </row>
    <row r="52" spans="1:21" ht="13.8" x14ac:dyDescent="0.3">
      <c r="A52" s="332"/>
      <c r="B52" s="489"/>
      <c r="C52" s="489"/>
      <c r="D52" s="12"/>
      <c r="E52" s="12"/>
      <c r="F52" s="12"/>
      <c r="G52" s="12"/>
      <c r="H52" s="12"/>
      <c r="I52" s="12"/>
      <c r="J52" s="497"/>
      <c r="K52" s="12"/>
      <c r="L52" s="82"/>
      <c r="M52" s="489"/>
      <c r="N52" s="489"/>
      <c r="O52" s="12"/>
      <c r="P52" s="12"/>
      <c r="Q52" s="12"/>
      <c r="R52" s="12"/>
      <c r="S52" s="12"/>
      <c r="T52" s="12"/>
      <c r="U52" s="384"/>
    </row>
    <row r="53" spans="1:21" ht="13.8" x14ac:dyDescent="0.3">
      <c r="A53" s="332" t="s">
        <v>6</v>
      </c>
      <c r="B53" s="159" t="s">
        <v>52</v>
      </c>
      <c r="C53" s="38" t="s">
        <v>88</v>
      </c>
      <c r="D53" s="49">
        <v>8.7291961893132353</v>
      </c>
      <c r="E53" s="49">
        <v>10.128460417160213</v>
      </c>
      <c r="F53" s="49">
        <v>11.343395968100763</v>
      </c>
      <c r="G53" s="49">
        <v>12.885213548868107</v>
      </c>
      <c r="H53" s="49">
        <v>13.578930850238885</v>
      </c>
      <c r="I53" s="49">
        <v>15.402109319555629</v>
      </c>
      <c r="J53" s="464">
        <v>16.227365442211287</v>
      </c>
      <c r="K53" s="12"/>
      <c r="L53" s="332" t="s">
        <v>6</v>
      </c>
      <c r="M53" s="159" t="s">
        <v>52</v>
      </c>
      <c r="N53" s="38" t="s">
        <v>88</v>
      </c>
      <c r="O53" s="56">
        <v>378591</v>
      </c>
      <c r="P53" s="56">
        <v>474568</v>
      </c>
      <c r="Q53" s="56">
        <v>563414</v>
      </c>
      <c r="R53" s="56">
        <v>679544</v>
      </c>
      <c r="S53" s="56">
        <v>740719</v>
      </c>
      <c r="T53" s="56">
        <v>892413</v>
      </c>
      <c r="U53" s="384">
        <f>+'51'!U53</f>
        <v>1067489</v>
      </c>
    </row>
    <row r="54" spans="1:21" ht="13.8" x14ac:dyDescent="0.3">
      <c r="A54" s="332"/>
      <c r="B54" s="159"/>
      <c r="C54" s="38" t="s">
        <v>89</v>
      </c>
      <c r="D54" s="49">
        <v>0.21034364227460017</v>
      </c>
      <c r="E54" s="49">
        <v>0.25672935813138537</v>
      </c>
      <c r="F54" s="49">
        <v>0.33384566282710465</v>
      </c>
      <c r="G54" s="49">
        <v>0.26061684491470538</v>
      </c>
      <c r="H54" s="49">
        <v>0.27779558428326123</v>
      </c>
      <c r="I54" s="49">
        <v>0.25143660371651771</v>
      </c>
      <c r="J54" s="464">
        <v>0.25196044226774944</v>
      </c>
      <c r="K54" s="12"/>
      <c r="L54" s="82"/>
      <c r="M54" s="159"/>
      <c r="N54" s="38" t="s">
        <v>89</v>
      </c>
      <c r="O54" s="263">
        <v>9631.1166137778182</v>
      </c>
      <c r="P54" s="263">
        <v>12158.714669078981</v>
      </c>
      <c r="Q54" s="263">
        <v>18976.015132724639</v>
      </c>
      <c r="R54" s="263">
        <v>18158.563955146517</v>
      </c>
      <c r="S54" s="263">
        <v>18197.592050540545</v>
      </c>
      <c r="T54" s="263">
        <v>17664.628366837693</v>
      </c>
      <c r="U54" s="384">
        <f>+'51'!U54</f>
        <v>20224.973416660832</v>
      </c>
    </row>
    <row r="55" spans="1:21" ht="13.8" x14ac:dyDescent="0.3">
      <c r="A55" s="332"/>
      <c r="B55" s="159" t="s">
        <v>139</v>
      </c>
      <c r="C55" s="38" t="s">
        <v>88</v>
      </c>
      <c r="D55" s="49">
        <v>23.167344006293654</v>
      </c>
      <c r="E55" s="49">
        <v>25.459023495941725</v>
      </c>
      <c r="F55" s="49">
        <v>27.351823777051639</v>
      </c>
      <c r="G55" s="49">
        <v>27.218635116655303</v>
      </c>
      <c r="H55" s="49">
        <v>27.118447696883948</v>
      </c>
      <c r="I55" s="49">
        <v>27.367565190497363</v>
      </c>
      <c r="J55" s="464">
        <v>29.220625429630577</v>
      </c>
      <c r="K55" s="12"/>
      <c r="L55" s="82"/>
      <c r="M55" s="159" t="s">
        <v>139</v>
      </c>
      <c r="N55" s="38" t="s">
        <v>88</v>
      </c>
      <c r="O55" s="60">
        <v>1004783</v>
      </c>
      <c r="P55" s="60">
        <v>1192880</v>
      </c>
      <c r="Q55" s="60">
        <v>1358535</v>
      </c>
      <c r="R55" s="60">
        <v>1435464</v>
      </c>
      <c r="S55" s="60">
        <v>1479288</v>
      </c>
      <c r="T55" s="60">
        <v>1585703</v>
      </c>
      <c r="U55" s="384">
        <f>+'51'!U55</f>
        <v>1922228</v>
      </c>
    </row>
    <row r="56" spans="1:21" ht="13.8" x14ac:dyDescent="0.3">
      <c r="A56" s="332"/>
      <c r="B56" s="159"/>
      <c r="C56" s="38" t="s">
        <v>89</v>
      </c>
      <c r="D56" s="49">
        <v>0.30466474575752395</v>
      </c>
      <c r="E56" s="49">
        <v>0.33754740654622534</v>
      </c>
      <c r="F56" s="49">
        <v>0.49321729072049136</v>
      </c>
      <c r="G56" s="49">
        <v>0.3421291937640395</v>
      </c>
      <c r="H56" s="49">
        <v>0.26053582241874257</v>
      </c>
      <c r="I56" s="49">
        <v>0.27968564998180584</v>
      </c>
      <c r="J56" s="464">
        <v>0.33156864051701074</v>
      </c>
      <c r="K56" s="12"/>
      <c r="L56" s="82"/>
      <c r="M56" s="159"/>
      <c r="N56" s="38" t="s">
        <v>89</v>
      </c>
      <c r="O56" s="60">
        <v>15194.199086263725</v>
      </c>
      <c r="P56" s="60">
        <v>17630.828498913932</v>
      </c>
      <c r="Q56" s="60">
        <v>45735.258435102798</v>
      </c>
      <c r="R56" s="60">
        <v>29591.246913948158</v>
      </c>
      <c r="S56" s="60">
        <v>20600.202073914763</v>
      </c>
      <c r="T56" s="60">
        <v>23242.761710969517</v>
      </c>
      <c r="U56" s="384">
        <f>+'51'!U56</f>
        <v>24963.750437662351</v>
      </c>
    </row>
    <row r="57" spans="1:21" ht="13.8" x14ac:dyDescent="0.3">
      <c r="A57" s="332"/>
      <c r="B57" s="159" t="s">
        <v>140</v>
      </c>
      <c r="C57" s="38" t="s">
        <v>88</v>
      </c>
      <c r="D57" s="49">
        <v>67.585390676554141</v>
      </c>
      <c r="E57" s="49">
        <v>64.112462090411043</v>
      </c>
      <c r="F57" s="49">
        <v>60.98053309012279</v>
      </c>
      <c r="G57" s="49">
        <v>59.563717284674432</v>
      </c>
      <c r="H57" s="49">
        <v>58.481765248728024</v>
      </c>
      <c r="I57" s="49">
        <v>56.613249072849328</v>
      </c>
      <c r="J57" s="464">
        <v>51.800214826689952</v>
      </c>
      <c r="K57" s="12"/>
      <c r="L57" s="82"/>
      <c r="M57" s="159" t="s">
        <v>140</v>
      </c>
      <c r="N57" s="38" t="s">
        <v>88</v>
      </c>
      <c r="O57" s="60">
        <v>2931223</v>
      </c>
      <c r="P57" s="60">
        <v>3003983</v>
      </c>
      <c r="Q57" s="60">
        <v>3028836</v>
      </c>
      <c r="R57" s="60">
        <v>3141288</v>
      </c>
      <c r="S57" s="60">
        <v>3190130</v>
      </c>
      <c r="T57" s="60">
        <v>3280226</v>
      </c>
      <c r="U57" s="384">
        <f>+'51'!U57</f>
        <v>3407587</v>
      </c>
    </row>
    <row r="58" spans="1:21" ht="13.8" x14ac:dyDescent="0.3">
      <c r="A58" s="332"/>
      <c r="B58" s="159"/>
      <c r="C58" s="38" t="s">
        <v>89</v>
      </c>
      <c r="D58" s="49">
        <v>0.37154910087418591</v>
      </c>
      <c r="E58" s="49">
        <v>0.40531693347820152</v>
      </c>
      <c r="F58" s="49">
        <v>0.50445847497380825</v>
      </c>
      <c r="G58" s="49">
        <v>0.36146904582914591</v>
      </c>
      <c r="H58" s="49">
        <v>0.33972637466542022</v>
      </c>
      <c r="I58" s="49">
        <v>0.30671046263620277</v>
      </c>
      <c r="J58" s="464">
        <v>0.40521880890394579</v>
      </c>
      <c r="K58" s="12"/>
      <c r="L58" s="82"/>
      <c r="M58" s="159"/>
      <c r="N58" s="38" t="s">
        <v>89</v>
      </c>
      <c r="O58" s="60">
        <v>28378.783023879671</v>
      </c>
      <c r="P58" s="60">
        <v>36593.280789584351</v>
      </c>
      <c r="Q58" s="60">
        <v>78241.247039231355</v>
      </c>
      <c r="R58" s="60">
        <v>57031.387014635126</v>
      </c>
      <c r="S58" s="60">
        <v>34239.710076409887</v>
      </c>
      <c r="T58" s="60">
        <v>35003.398480294869</v>
      </c>
      <c r="U58" s="384">
        <f>+'51'!U58</f>
        <v>54561.461591490763</v>
      </c>
    </row>
    <row r="59" spans="1:21" ht="13.8" x14ac:dyDescent="0.3">
      <c r="A59" s="332"/>
      <c r="B59" s="159" t="s">
        <v>131</v>
      </c>
      <c r="C59" s="38" t="s">
        <v>88</v>
      </c>
      <c r="D59" s="49">
        <v>0.51806912783895842</v>
      </c>
      <c r="E59" s="49">
        <v>0.30005399648702696</v>
      </c>
      <c r="F59" s="49">
        <v>0.32424716472480763</v>
      </c>
      <c r="G59" s="49">
        <v>0.33243404980215507</v>
      </c>
      <c r="H59" s="49">
        <v>0.82085620414913962</v>
      </c>
      <c r="I59" s="49">
        <v>0.61707641709768013</v>
      </c>
      <c r="J59" s="464">
        <v>2.7517943014681849</v>
      </c>
      <c r="K59" s="12"/>
      <c r="L59" s="82"/>
      <c r="M59" s="159" t="s">
        <v>131</v>
      </c>
      <c r="N59" s="38" t="s">
        <v>88</v>
      </c>
      <c r="O59" s="60">
        <v>22469</v>
      </c>
      <c r="P59" s="60">
        <v>14059</v>
      </c>
      <c r="Q59" s="60">
        <v>16105</v>
      </c>
      <c r="R59" s="60">
        <v>17532</v>
      </c>
      <c r="S59" s="60">
        <v>44777</v>
      </c>
      <c r="T59" s="60">
        <v>35754</v>
      </c>
      <c r="U59" s="384">
        <f>+'51'!U59</f>
        <v>181022</v>
      </c>
    </row>
    <row r="60" spans="1:21" ht="13.8" x14ac:dyDescent="0.3">
      <c r="A60" s="332"/>
      <c r="B60" s="159"/>
      <c r="C60" s="38" t="s">
        <v>89</v>
      </c>
      <c r="D60" s="49">
        <v>5.5078278490298026E-2</v>
      </c>
      <c r="E60" s="49">
        <v>6.1685893260431071E-2</v>
      </c>
      <c r="F60" s="49">
        <v>4.0448294920101269E-2</v>
      </c>
      <c r="G60" s="49">
        <v>5.4460319116236673E-2</v>
      </c>
      <c r="H60" s="49">
        <v>4.7009545379769951E-2</v>
      </c>
      <c r="I60" s="49">
        <v>4.6686885087002507E-2</v>
      </c>
      <c r="J60" s="464">
        <v>8.5748772810562326E-2</v>
      </c>
      <c r="K60" s="12"/>
      <c r="L60" s="82"/>
      <c r="M60" s="159"/>
      <c r="N60" s="38" t="s">
        <v>89</v>
      </c>
      <c r="O60" s="60">
        <v>2400.7855278495581</v>
      </c>
      <c r="P60" s="60">
        <v>2894.6402358587102</v>
      </c>
      <c r="Q60" s="60">
        <v>1999.2200403141694</v>
      </c>
      <c r="R60" s="60">
        <v>2880.5081097458651</v>
      </c>
      <c r="S60" s="60">
        <v>2607.6567464485411</v>
      </c>
      <c r="T60" s="60">
        <v>2772.0503352923829</v>
      </c>
      <c r="U60" s="384">
        <f>+'51'!U60</f>
        <v>5721.1572783496204</v>
      </c>
    </row>
    <row r="61" spans="1:21" ht="13.8" x14ac:dyDescent="0.3">
      <c r="A61" s="332"/>
      <c r="B61" s="483" t="s">
        <v>6</v>
      </c>
      <c r="C61" s="38" t="s">
        <v>88</v>
      </c>
      <c r="D61" s="49">
        <v>100</v>
      </c>
      <c r="E61" s="49">
        <v>100</v>
      </c>
      <c r="F61" s="49">
        <v>100</v>
      </c>
      <c r="G61" s="49">
        <v>100</v>
      </c>
      <c r="H61" s="49">
        <v>100</v>
      </c>
      <c r="I61" s="49">
        <v>100</v>
      </c>
      <c r="J61" s="464">
        <v>100</v>
      </c>
      <c r="K61" s="12"/>
      <c r="L61" s="82"/>
      <c r="M61" s="483" t="s">
        <v>6</v>
      </c>
      <c r="N61" s="38" t="s">
        <v>88</v>
      </c>
      <c r="O61" s="60">
        <v>4337066</v>
      </c>
      <c r="P61" s="60">
        <v>4685490</v>
      </c>
      <c r="Q61" s="60">
        <v>4966890</v>
      </c>
      <c r="R61" s="60">
        <v>5273828</v>
      </c>
      <c r="S61" s="60">
        <v>5454914</v>
      </c>
      <c r="T61" s="60">
        <v>5794096</v>
      </c>
      <c r="U61" s="384">
        <f>+'51'!U61</f>
        <v>6578241</v>
      </c>
    </row>
    <row r="62" spans="1:21" ht="13.8" x14ac:dyDescent="0.3">
      <c r="A62" s="332"/>
      <c r="B62" s="159"/>
      <c r="C62" s="38" t="s">
        <v>89</v>
      </c>
      <c r="D62" s="49">
        <v>0</v>
      </c>
      <c r="E62" s="49">
        <v>0</v>
      </c>
      <c r="F62" s="49">
        <v>0</v>
      </c>
      <c r="G62" s="49">
        <v>0</v>
      </c>
      <c r="H62" s="49">
        <v>0</v>
      </c>
      <c r="I62" s="49">
        <v>0</v>
      </c>
      <c r="J62" s="464">
        <v>0</v>
      </c>
      <c r="K62" s="12"/>
      <c r="L62" s="82"/>
      <c r="M62" s="159"/>
      <c r="N62" s="38" t="s">
        <v>89</v>
      </c>
      <c r="O62" s="60">
        <v>34213.849086036731</v>
      </c>
      <c r="P62" s="60">
        <v>42472.320430088323</v>
      </c>
      <c r="Q62" s="60">
        <v>123292.29209987736</v>
      </c>
      <c r="R62" s="60">
        <v>89324.707377496437</v>
      </c>
      <c r="S62" s="60">
        <v>54885.605918875794</v>
      </c>
      <c r="T62" s="60">
        <v>57690.32752243556</v>
      </c>
      <c r="U62" s="384">
        <f>+'51'!U62</f>
        <v>75767.706649107306</v>
      </c>
    </row>
    <row r="63" spans="1:21" ht="13.8" x14ac:dyDescent="0.3">
      <c r="A63" s="106"/>
      <c r="B63" s="58"/>
      <c r="C63" s="58"/>
      <c r="D63" s="58"/>
      <c r="E63" s="58"/>
      <c r="F63" s="58"/>
      <c r="G63" s="58"/>
      <c r="H63" s="58"/>
      <c r="I63" s="58"/>
      <c r="J63" s="303"/>
      <c r="K63" s="160"/>
      <c r="L63" s="433"/>
      <c r="M63" s="223"/>
      <c r="N63" s="223"/>
      <c r="O63" s="58"/>
      <c r="P63" s="58"/>
      <c r="Q63" s="58"/>
      <c r="R63" s="58"/>
      <c r="S63" s="41"/>
      <c r="T63" s="41"/>
      <c r="U63" s="4"/>
    </row>
    <row r="64" spans="1:21" ht="13.8" x14ac:dyDescent="0.3">
      <c r="A64" s="650" t="s">
        <v>115</v>
      </c>
      <c r="B64" s="650"/>
      <c r="C64" s="650"/>
      <c r="D64" s="650"/>
      <c r="E64" s="650"/>
      <c r="F64" s="650"/>
      <c r="G64" s="650"/>
      <c r="H64" s="650"/>
      <c r="I64" s="650"/>
      <c r="J64" s="650"/>
      <c r="K64" s="22"/>
      <c r="L64" s="651" t="s">
        <v>115</v>
      </c>
      <c r="M64" s="651"/>
      <c r="N64" s="651"/>
      <c r="O64" s="651"/>
      <c r="P64" s="651"/>
      <c r="Q64" s="651"/>
      <c r="R64" s="651"/>
      <c r="S64" s="651"/>
      <c r="T64" s="651"/>
      <c r="U64" s="651"/>
    </row>
    <row r="65" spans="1:21" ht="13.8"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row>
    <row r="66" spans="1:21" ht="13.8" x14ac:dyDescent="0.3">
      <c r="A66" s="651" t="s">
        <v>46</v>
      </c>
      <c r="B66" s="651"/>
      <c r="C66" s="651"/>
      <c r="D66" s="651"/>
      <c r="E66" s="651"/>
      <c r="F66" s="651"/>
      <c r="G66" s="651"/>
      <c r="H66" s="651"/>
      <c r="I66" s="651"/>
      <c r="J66" s="651"/>
      <c r="K66" s="22"/>
      <c r="L66" s="651" t="s">
        <v>46</v>
      </c>
      <c r="M66" s="651"/>
      <c r="N66" s="651"/>
      <c r="O66" s="651"/>
      <c r="P66" s="651"/>
      <c r="Q66" s="651"/>
      <c r="R66" s="651"/>
      <c r="S66" s="651"/>
      <c r="T66" s="651"/>
      <c r="U66" s="651"/>
    </row>
    <row r="67" spans="1:21" ht="13.8"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row>
    <row r="68" spans="1:21" ht="25.5" customHeight="1"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1" ht="13.8"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1" ht="53.25"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1" ht="64.5" customHeight="1" x14ac:dyDescent="0.25">
      <c r="A71" s="647" t="s">
        <v>440</v>
      </c>
      <c r="B71" s="647"/>
      <c r="C71" s="647"/>
      <c r="D71" s="647"/>
      <c r="E71" s="647"/>
      <c r="F71" s="647"/>
      <c r="G71" s="647"/>
      <c r="H71" s="647"/>
      <c r="I71" s="647"/>
      <c r="J71" s="647"/>
      <c r="L71" s="647" t="s">
        <v>440</v>
      </c>
      <c r="M71" s="647"/>
      <c r="N71" s="647"/>
      <c r="O71" s="647"/>
      <c r="P71" s="647"/>
      <c r="Q71" s="647"/>
      <c r="R71" s="647"/>
      <c r="S71" s="647"/>
      <c r="T71" s="647"/>
      <c r="U71" s="647"/>
    </row>
    <row r="72" spans="1:21" ht="13.8" x14ac:dyDescent="0.25">
      <c r="A72" s="637" t="s">
        <v>441</v>
      </c>
      <c r="B72" s="637"/>
      <c r="C72" s="637"/>
      <c r="D72" s="637"/>
      <c r="E72" s="637"/>
      <c r="F72" s="637"/>
      <c r="G72" s="637"/>
      <c r="H72" s="637"/>
      <c r="I72" s="637"/>
      <c r="J72" s="637"/>
      <c r="L72" s="637" t="s">
        <v>441</v>
      </c>
      <c r="M72" s="637"/>
      <c r="N72" s="637"/>
      <c r="O72" s="637"/>
      <c r="P72" s="637"/>
      <c r="Q72" s="637"/>
      <c r="R72" s="637"/>
      <c r="S72" s="637"/>
      <c r="T72" s="637"/>
      <c r="U72" s="637"/>
    </row>
  </sheetData>
  <mergeCells count="24">
    <mergeCell ref="A72:J72"/>
    <mergeCell ref="L71:U71"/>
    <mergeCell ref="L72:U72"/>
    <mergeCell ref="A3:J3"/>
    <mergeCell ref="L3:U3"/>
    <mergeCell ref="A64:J64"/>
    <mergeCell ref="L64:U64"/>
    <mergeCell ref="A65:J65"/>
    <mergeCell ref="L65:U65"/>
    <mergeCell ref="A4:J4"/>
    <mergeCell ref="L4:U4"/>
    <mergeCell ref="A5:J5"/>
    <mergeCell ref="L5:U5"/>
    <mergeCell ref="A66:J66"/>
    <mergeCell ref="L66:U66"/>
    <mergeCell ref="A67:J67"/>
    <mergeCell ref="A71:J71"/>
    <mergeCell ref="L67:U67"/>
    <mergeCell ref="A68:J68"/>
    <mergeCell ref="L68:U68"/>
    <mergeCell ref="A70:J70"/>
    <mergeCell ref="A69:J69"/>
    <mergeCell ref="L69:U69"/>
    <mergeCell ref="L70:U70"/>
  </mergeCells>
  <conditionalFormatting sqref="M74:M77">
    <cfRule type="cellIs" dxfId="16" priority="3" operator="greaterThan">
      <formula>1.96</formula>
    </cfRule>
  </conditionalFormatting>
  <conditionalFormatting sqref="C71">
    <cfRule type="cellIs" dxfId="15" priority="2" operator="greaterThan">
      <formula>1.96</formula>
    </cfRule>
  </conditionalFormatting>
  <conditionalFormatting sqref="N71">
    <cfRule type="cellIs" dxfId="14" priority="1" operator="greaterThan">
      <formula>1.96</formula>
    </cfRule>
  </conditionalFormatting>
  <hyperlinks>
    <hyperlink ref="A1" location="Indice!A1" display="Indice" xr:uid="{903DEC7D-0F7F-491A-8AE4-23D36B20D6A6}"/>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60"/>
  <dimension ref="A1:R63"/>
  <sheetViews>
    <sheetView workbookViewId="0">
      <selection activeCell="J26" sqref="J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8" t="s">
        <v>257</v>
      </c>
    </row>
    <row r="2" spans="1:18" x14ac:dyDescent="0.3">
      <c r="A2" s="10"/>
      <c r="B2" s="10"/>
      <c r="C2" s="10"/>
      <c r="D2" s="10"/>
    </row>
    <row r="3" spans="1:18" ht="12.75" customHeight="1" x14ac:dyDescent="0.3">
      <c r="A3" s="676" t="s">
        <v>73</v>
      </c>
      <c r="B3" s="676"/>
      <c r="C3" s="676"/>
      <c r="D3" s="676"/>
      <c r="E3" s="676"/>
      <c r="F3" s="676"/>
      <c r="G3" s="676"/>
      <c r="H3" s="676"/>
      <c r="I3" s="676"/>
    </row>
    <row r="4" spans="1:18" x14ac:dyDescent="0.3">
      <c r="A4" s="676" t="s">
        <v>243</v>
      </c>
      <c r="B4" s="676"/>
      <c r="C4" s="676"/>
      <c r="D4" s="676"/>
      <c r="E4" s="676"/>
      <c r="F4" s="676"/>
      <c r="G4" s="676"/>
      <c r="H4" s="676"/>
      <c r="I4" s="676"/>
    </row>
    <row r="5" spans="1:18" x14ac:dyDescent="0.3">
      <c r="A5" s="663" t="s">
        <v>160</v>
      </c>
      <c r="B5" s="663"/>
      <c r="C5" s="663"/>
      <c r="D5" s="663"/>
      <c r="E5" s="663"/>
      <c r="F5" s="663"/>
      <c r="G5" s="663"/>
      <c r="H5" s="663"/>
      <c r="I5" s="663"/>
    </row>
    <row r="6" spans="1:18" x14ac:dyDescent="0.3">
      <c r="A6" s="142"/>
      <c r="B6" s="192"/>
      <c r="C6" s="142"/>
      <c r="D6" s="142"/>
      <c r="E6" s="142"/>
      <c r="F6" s="142"/>
    </row>
    <row r="7" spans="1:18"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88"/>
      <c r="I8" s="3"/>
    </row>
    <row r="9" spans="1:18" x14ac:dyDescent="0.3">
      <c r="A9" s="332" t="s">
        <v>41</v>
      </c>
      <c r="B9" s="22" t="s">
        <v>88</v>
      </c>
      <c r="C9" s="257">
        <v>4.2143128854632419</v>
      </c>
      <c r="D9" s="257">
        <v>3.9333354141506782</v>
      </c>
      <c r="E9" s="257">
        <v>3.8067232019263044</v>
      </c>
      <c r="F9" s="257">
        <v>3.7499121087635992</v>
      </c>
      <c r="G9" s="257">
        <v>3.5655805124960454</v>
      </c>
      <c r="H9" s="257">
        <v>3.223264965139248</v>
      </c>
      <c r="I9" s="379">
        <v>3.2408095473879972</v>
      </c>
      <c r="M9" s="331"/>
    </row>
    <row r="10" spans="1:18" x14ac:dyDescent="0.3">
      <c r="A10" s="332"/>
      <c r="B10" s="22" t="s">
        <v>89</v>
      </c>
      <c r="C10" s="257">
        <v>2.9897460758633906E-2</v>
      </c>
      <c r="D10" s="257">
        <v>3.3432629429306061E-2</v>
      </c>
      <c r="E10" s="257">
        <v>5.5771553701379442E-2</v>
      </c>
      <c r="F10" s="257">
        <v>4.2096015176638996E-2</v>
      </c>
      <c r="G10" s="257">
        <v>4.367931359802954E-2</v>
      </c>
      <c r="H10" s="257">
        <v>6.042934588407653E-2</v>
      </c>
      <c r="I10" s="379">
        <v>4.3723857897394802E-2</v>
      </c>
      <c r="M10" s="331"/>
      <c r="N10" s="23"/>
      <c r="O10" s="23"/>
      <c r="P10" s="23"/>
      <c r="Q10" s="23"/>
      <c r="R10" s="23"/>
    </row>
    <row r="11" spans="1:18" x14ac:dyDescent="0.3">
      <c r="A11" s="332" t="s">
        <v>42</v>
      </c>
      <c r="B11" s="22" t="s">
        <v>88</v>
      </c>
      <c r="C11" s="257">
        <v>3.9850151120687074</v>
      </c>
      <c r="D11" s="257">
        <v>3.8508485674154338</v>
      </c>
      <c r="E11" s="257">
        <v>3.8419614976016483</v>
      </c>
      <c r="F11" s="257">
        <v>3.6486650355433485</v>
      </c>
      <c r="G11" s="257">
        <v>3.6225789330671967</v>
      </c>
      <c r="H11" s="257">
        <v>3.5774259864464835</v>
      </c>
      <c r="I11" s="379">
        <v>3.4865635810853108</v>
      </c>
      <c r="N11" s="23"/>
      <c r="O11" s="23"/>
      <c r="P11" s="23"/>
      <c r="Q11" s="23"/>
      <c r="R11" s="23"/>
    </row>
    <row r="12" spans="1:18" x14ac:dyDescent="0.3">
      <c r="A12" s="332"/>
      <c r="B12" s="22" t="s">
        <v>89</v>
      </c>
      <c r="C12" s="257">
        <v>2.7773564574632998E-2</v>
      </c>
      <c r="D12" s="257">
        <v>2.9511661536336119E-2</v>
      </c>
      <c r="E12" s="257">
        <v>4.095615875775848E-2</v>
      </c>
      <c r="F12" s="257">
        <v>3.1897167034026098E-2</v>
      </c>
      <c r="G12" s="257">
        <v>3.1646321905538913E-2</v>
      </c>
      <c r="H12" s="257">
        <v>3.1450185775434097E-2</v>
      </c>
      <c r="I12" s="379">
        <v>3.0631863294493834E-2</v>
      </c>
      <c r="M12" s="331"/>
      <c r="N12" s="23"/>
      <c r="O12" s="23"/>
      <c r="P12" s="23"/>
      <c r="Q12" s="23"/>
      <c r="R12" s="23"/>
    </row>
    <row r="13" spans="1:18" ht="15" x14ac:dyDescent="0.3">
      <c r="A13" s="332" t="s">
        <v>112</v>
      </c>
      <c r="B13" s="22" t="s">
        <v>88</v>
      </c>
      <c r="C13" s="257">
        <v>4.0809854039047622</v>
      </c>
      <c r="D13" s="257">
        <v>3.8826795611335223</v>
      </c>
      <c r="E13" s="257">
        <v>3.8290224631089806</v>
      </c>
      <c r="F13" s="257">
        <v>3.6798384334449885</v>
      </c>
      <c r="G13" s="257">
        <v>3.6051215739608695</v>
      </c>
      <c r="H13" s="257">
        <v>3.4743044725630963</v>
      </c>
      <c r="I13" s="379">
        <v>3.3855303693302945</v>
      </c>
      <c r="M13" s="331"/>
      <c r="N13" s="23"/>
      <c r="O13" s="23"/>
      <c r="P13" s="23"/>
      <c r="Q13" s="23"/>
      <c r="R13" s="23"/>
    </row>
    <row r="14" spans="1:18" x14ac:dyDescent="0.3">
      <c r="A14" s="332"/>
      <c r="B14" s="22" t="s">
        <v>89</v>
      </c>
      <c r="C14" s="257">
        <v>2.055233684590432E-2</v>
      </c>
      <c r="D14" s="257">
        <v>2.3144033469540269E-2</v>
      </c>
      <c r="E14" s="257">
        <v>3.6380796072633684E-2</v>
      </c>
      <c r="F14" s="257">
        <v>2.501500331578338E-2</v>
      </c>
      <c r="G14" s="257">
        <v>2.6421565027881563E-2</v>
      </c>
      <c r="H14" s="257">
        <v>3.2325452740806934E-2</v>
      </c>
      <c r="I14" s="379">
        <v>2.6054137792678001E-2</v>
      </c>
      <c r="N14" s="23"/>
      <c r="O14" s="23"/>
      <c r="P14" s="23"/>
      <c r="Q14" s="23"/>
      <c r="R14" s="23"/>
    </row>
    <row r="15" spans="1:18" x14ac:dyDescent="0.3">
      <c r="A15" s="332" t="s">
        <v>21</v>
      </c>
      <c r="B15" s="22" t="s">
        <v>88</v>
      </c>
      <c r="C15" s="257">
        <v>3.5839043131787722</v>
      </c>
      <c r="D15" s="257">
        <v>3.4363822610397086</v>
      </c>
      <c r="E15" s="257">
        <v>3.3078313045917755</v>
      </c>
      <c r="F15" s="257">
        <v>3.21225538550312</v>
      </c>
      <c r="G15" s="257">
        <v>3.1680543517493178</v>
      </c>
      <c r="H15" s="257">
        <v>3.0366847496196452</v>
      </c>
      <c r="I15" s="379">
        <v>2.9255975372998972</v>
      </c>
      <c r="N15" s="23"/>
      <c r="O15" s="23"/>
      <c r="P15" s="23"/>
      <c r="Q15" s="23"/>
      <c r="R15" s="23"/>
    </row>
    <row r="16" spans="1:18" x14ac:dyDescent="0.3">
      <c r="A16" s="332"/>
      <c r="B16" s="22" t="s">
        <v>89</v>
      </c>
      <c r="C16" s="257">
        <v>1.6359494691917303E-2</v>
      </c>
      <c r="D16" s="257">
        <v>1.6925411946625234E-2</v>
      </c>
      <c r="E16" s="257">
        <v>2.1862024535865925E-2</v>
      </c>
      <c r="F16" s="257">
        <v>1.4623861238543534E-2</v>
      </c>
      <c r="G16" s="257">
        <v>1.2826085092666015E-2</v>
      </c>
      <c r="H16" s="257">
        <v>1.1645736178662656E-2</v>
      </c>
      <c r="I16" s="379">
        <v>1.1351078537610087E-2</v>
      </c>
      <c r="N16" s="23"/>
      <c r="O16" s="23"/>
      <c r="P16" s="23"/>
      <c r="Q16" s="23"/>
      <c r="R16" s="23"/>
    </row>
    <row r="17" spans="1:18" x14ac:dyDescent="0.3">
      <c r="A17" s="332" t="s">
        <v>6</v>
      </c>
      <c r="B17" s="22" t="s">
        <v>88</v>
      </c>
      <c r="C17" s="257">
        <v>3.5839043131787722</v>
      </c>
      <c r="D17" s="257">
        <v>3.4363822610397086</v>
      </c>
      <c r="E17" s="257">
        <v>3.3078313045917755</v>
      </c>
      <c r="F17" s="257">
        <v>3.21225538550312</v>
      </c>
      <c r="G17" s="257">
        <v>3.1680543517493178</v>
      </c>
      <c r="H17" s="257">
        <v>3.0699084033126134</v>
      </c>
      <c r="I17" s="379">
        <v>2.9692173966446784</v>
      </c>
      <c r="N17" s="23"/>
      <c r="O17" s="23"/>
      <c r="P17" s="23"/>
      <c r="Q17" s="23"/>
      <c r="R17" s="23"/>
    </row>
    <row r="18" spans="1:18" x14ac:dyDescent="0.3">
      <c r="A18" s="332"/>
      <c r="B18" s="22" t="s">
        <v>89</v>
      </c>
      <c r="C18" s="257">
        <v>1.6359494691917303E-2</v>
      </c>
      <c r="D18" s="257">
        <v>1.6925411946625234E-2</v>
      </c>
      <c r="E18" s="257">
        <v>2.1862024535865925E-2</v>
      </c>
      <c r="F18" s="257">
        <v>1.4623861238543534E-2</v>
      </c>
      <c r="G18" s="257">
        <v>1.2826085092666015E-2</v>
      </c>
      <c r="H18" s="257">
        <v>1.1482291685705585E-2</v>
      </c>
      <c r="I18" s="379">
        <v>1.0793142436817463E-2</v>
      </c>
      <c r="N18" s="23"/>
      <c r="O18" s="23"/>
      <c r="P18" s="23"/>
      <c r="Q18" s="23"/>
      <c r="R18" s="23"/>
    </row>
    <row r="19" spans="1:18" x14ac:dyDescent="0.3">
      <c r="A19" s="333"/>
      <c r="B19" s="43"/>
      <c r="C19" s="69"/>
      <c r="D19" s="143"/>
      <c r="E19" s="143"/>
      <c r="F19" s="143"/>
      <c r="G19" s="143"/>
      <c r="H19" s="143"/>
      <c r="I19" s="4"/>
      <c r="J19" s="12"/>
      <c r="N19" s="23"/>
      <c r="O19" s="23"/>
      <c r="P19" s="23"/>
      <c r="Q19" s="23"/>
      <c r="R19" s="23"/>
    </row>
    <row r="20" spans="1:18" ht="14.25" customHeight="1" x14ac:dyDescent="0.3">
      <c r="A20" s="650" t="s">
        <v>115</v>
      </c>
      <c r="B20" s="650"/>
      <c r="C20" s="650"/>
      <c r="D20" s="650"/>
      <c r="E20" s="650"/>
      <c r="F20" s="650"/>
      <c r="G20" s="650"/>
      <c r="H20" s="650"/>
      <c r="I20" s="650"/>
      <c r="J20" s="12"/>
    </row>
    <row r="21" spans="1:18" ht="12.75" customHeight="1" x14ac:dyDescent="0.3">
      <c r="A21" s="651" t="s">
        <v>45</v>
      </c>
      <c r="B21" s="651"/>
      <c r="C21" s="651"/>
      <c r="D21" s="651"/>
      <c r="E21" s="651"/>
      <c r="F21" s="651"/>
      <c r="G21" s="651"/>
      <c r="H21" s="651"/>
      <c r="I21" s="651"/>
      <c r="J21" s="12"/>
      <c r="N21" s="23"/>
      <c r="O21" s="23"/>
      <c r="P21" s="23"/>
      <c r="Q21" s="23"/>
      <c r="R21" s="23"/>
    </row>
    <row r="22" spans="1:18" ht="12.75" customHeight="1" x14ac:dyDescent="0.3">
      <c r="A22" s="651" t="s">
        <v>136</v>
      </c>
      <c r="B22" s="651"/>
      <c r="C22" s="651"/>
      <c r="D22" s="651"/>
      <c r="E22" s="651"/>
      <c r="F22" s="651"/>
      <c r="G22" s="651"/>
      <c r="H22" s="651"/>
      <c r="I22" s="651"/>
      <c r="N22" s="23"/>
      <c r="O22" s="23"/>
      <c r="P22" s="23"/>
      <c r="Q22" s="23"/>
      <c r="R22" s="23"/>
    </row>
    <row r="23" spans="1:18" ht="13.2" customHeight="1" x14ac:dyDescent="0.3">
      <c r="A23" s="651" t="s">
        <v>47</v>
      </c>
      <c r="B23" s="651"/>
      <c r="C23" s="651"/>
      <c r="D23" s="651"/>
      <c r="E23" s="651"/>
      <c r="F23" s="651"/>
      <c r="G23" s="651"/>
      <c r="H23" s="651"/>
      <c r="I23" s="651"/>
      <c r="N23" s="23"/>
      <c r="O23" s="23"/>
      <c r="P23" s="23"/>
      <c r="Q23" s="23"/>
      <c r="R23" s="23"/>
    </row>
    <row r="24" spans="1:18" ht="27" customHeight="1" x14ac:dyDescent="0.3">
      <c r="A24" s="651" t="s">
        <v>48</v>
      </c>
      <c r="B24" s="651"/>
      <c r="C24" s="651"/>
      <c r="D24" s="651"/>
      <c r="E24" s="651"/>
      <c r="F24" s="651"/>
      <c r="G24" s="651"/>
      <c r="H24" s="651"/>
      <c r="I24" s="651"/>
      <c r="N24" s="23"/>
      <c r="O24" s="23"/>
      <c r="P24" s="23"/>
      <c r="Q24" s="23"/>
      <c r="R24" s="23"/>
    </row>
    <row r="25" spans="1:18" ht="13.2" customHeight="1" x14ac:dyDescent="0.3">
      <c r="A25" s="651" t="s">
        <v>49</v>
      </c>
      <c r="B25" s="651"/>
      <c r="C25" s="651"/>
      <c r="D25" s="651"/>
      <c r="E25" s="651"/>
      <c r="F25" s="651"/>
      <c r="G25" s="651"/>
      <c r="H25" s="651"/>
      <c r="I25" s="651"/>
      <c r="N25" s="23"/>
      <c r="O25" s="23"/>
      <c r="P25" s="23"/>
      <c r="Q25" s="23"/>
      <c r="R25" s="23"/>
    </row>
    <row r="26" spans="1:18" ht="63.75" customHeight="1" x14ac:dyDescent="0.3">
      <c r="A26" s="637" t="s">
        <v>435</v>
      </c>
      <c r="B26" s="637"/>
      <c r="C26" s="637"/>
      <c r="D26" s="637"/>
      <c r="E26" s="637"/>
      <c r="F26" s="637"/>
      <c r="G26" s="637"/>
      <c r="H26" s="637"/>
      <c r="I26" s="637"/>
      <c r="J26" s="555"/>
      <c r="N26" s="23"/>
      <c r="O26" s="23"/>
      <c r="P26" s="23"/>
      <c r="Q26" s="23"/>
      <c r="R26" s="23"/>
    </row>
    <row r="27" spans="1:18" ht="78" customHeight="1" x14ac:dyDescent="0.3">
      <c r="A27" s="647" t="s">
        <v>440</v>
      </c>
      <c r="B27" s="647"/>
      <c r="C27" s="647"/>
      <c r="D27" s="647"/>
      <c r="E27" s="647"/>
      <c r="F27" s="647"/>
      <c r="G27" s="647"/>
      <c r="H27" s="647"/>
      <c r="I27" s="647"/>
      <c r="J27" s="572"/>
      <c r="N27" s="23"/>
      <c r="O27" s="23"/>
      <c r="P27" s="23"/>
      <c r="Q27" s="23"/>
      <c r="R27" s="23"/>
    </row>
    <row r="28" spans="1:18" ht="12.75" customHeight="1" x14ac:dyDescent="0.3">
      <c r="A28" s="637" t="s">
        <v>441</v>
      </c>
      <c r="B28" s="637"/>
      <c r="C28" s="637"/>
      <c r="D28" s="637"/>
      <c r="E28" s="637"/>
      <c r="F28" s="637"/>
      <c r="G28" s="637"/>
      <c r="H28" s="637"/>
      <c r="I28" s="637"/>
      <c r="J28" s="555"/>
      <c r="N28" s="23"/>
      <c r="O28" s="23"/>
      <c r="P28" s="23"/>
      <c r="Q28" s="23"/>
      <c r="R28" s="23"/>
    </row>
    <row r="31" spans="1:18" x14ac:dyDescent="0.3">
      <c r="A31" s="503"/>
      <c r="B31" s="525"/>
      <c r="C31" s="525"/>
      <c r="D31" s="525"/>
      <c r="E31" s="525"/>
      <c r="F31" s="525"/>
    </row>
    <row r="32" spans="1:18" x14ac:dyDescent="0.3">
      <c r="A32" s="520"/>
      <c r="B32" s="514"/>
      <c r="C32" s="514"/>
      <c r="D32" s="514"/>
      <c r="E32" s="514"/>
      <c r="F32" s="514"/>
    </row>
    <row r="33" spans="1:9" x14ac:dyDescent="0.3">
      <c r="A33" s="503"/>
      <c r="B33" s="513"/>
      <c r="C33" s="513"/>
      <c r="D33" s="513"/>
      <c r="E33" s="513"/>
      <c r="F33" s="513"/>
    </row>
    <row r="34" spans="1:9" x14ac:dyDescent="0.3">
      <c r="A34" s="520"/>
      <c r="B34" s="514"/>
      <c r="C34" s="514"/>
      <c r="D34" s="514"/>
      <c r="E34" s="514"/>
      <c r="F34" s="514"/>
    </row>
    <row r="35" spans="1:9" x14ac:dyDescent="0.3">
      <c r="A35" s="503"/>
      <c r="B35" s="513"/>
      <c r="C35" s="513"/>
      <c r="D35" s="513"/>
      <c r="E35" s="513"/>
      <c r="F35" s="513"/>
    </row>
    <row r="36" spans="1:9" x14ac:dyDescent="0.3">
      <c r="A36" s="520"/>
      <c r="B36" s="514"/>
      <c r="C36" s="514"/>
      <c r="D36" s="514"/>
      <c r="E36" s="514"/>
      <c r="F36" s="514"/>
    </row>
    <row r="37" spans="1:9" x14ac:dyDescent="0.3">
      <c r="A37" s="503"/>
      <c r="B37" s="513"/>
      <c r="C37" s="513"/>
      <c r="D37" s="513"/>
      <c r="E37" s="513"/>
      <c r="F37" s="513"/>
    </row>
    <row r="38" spans="1:9" x14ac:dyDescent="0.3">
      <c r="A38" s="520"/>
    </row>
    <row r="39" spans="1:9" x14ac:dyDescent="0.3">
      <c r="A39" s="503"/>
      <c r="B39" s="513"/>
      <c r="C39" s="513"/>
      <c r="D39" s="513"/>
      <c r="E39" s="513"/>
      <c r="F39" s="513"/>
    </row>
    <row r="40" spans="1:9" x14ac:dyDescent="0.3">
      <c r="A40" s="520"/>
    </row>
    <row r="45" spans="1:9" x14ac:dyDescent="0.3">
      <c r="C45" s="523"/>
      <c r="D45" s="523"/>
      <c r="E45" s="523"/>
      <c r="F45" s="523"/>
      <c r="G45" s="523"/>
      <c r="H45" s="523"/>
      <c r="I45" s="523"/>
    </row>
    <row r="46" spans="1:9" x14ac:dyDescent="0.3">
      <c r="A46" s="503"/>
      <c r="C46" s="515"/>
      <c r="D46" s="515"/>
      <c r="E46" s="515"/>
      <c r="F46" s="515"/>
      <c r="G46" s="515"/>
      <c r="H46" s="515"/>
      <c r="I46" s="515"/>
    </row>
    <row r="47" spans="1:9" x14ac:dyDescent="0.3">
      <c r="A47" s="520"/>
      <c r="C47" s="515"/>
      <c r="D47" s="515"/>
      <c r="E47" s="515"/>
      <c r="F47" s="515"/>
      <c r="G47" s="515"/>
      <c r="H47" s="515"/>
      <c r="I47" s="515"/>
    </row>
    <row r="48" spans="1:9" x14ac:dyDescent="0.3">
      <c r="A48" s="503"/>
      <c r="B48" s="331"/>
      <c r="C48" s="515"/>
      <c r="D48" s="515"/>
      <c r="E48" s="515"/>
      <c r="F48" s="515"/>
      <c r="G48" s="515"/>
      <c r="H48" s="515"/>
      <c r="I48" s="515"/>
    </row>
    <row r="49" spans="1:9" x14ac:dyDescent="0.3">
      <c r="A49" s="520"/>
      <c r="B49" s="331"/>
      <c r="C49" s="515"/>
      <c r="D49" s="515"/>
      <c r="E49" s="515"/>
      <c r="F49" s="515"/>
      <c r="G49" s="515"/>
      <c r="H49" s="515"/>
      <c r="I49" s="515"/>
    </row>
    <row r="50" spans="1:9" x14ac:dyDescent="0.3">
      <c r="A50" s="503"/>
      <c r="B50" s="331"/>
      <c r="C50" s="515"/>
      <c r="D50" s="515"/>
      <c r="E50" s="515"/>
      <c r="F50" s="515"/>
      <c r="G50" s="515"/>
      <c r="H50" s="515"/>
      <c r="I50" s="515"/>
    </row>
    <row r="51" spans="1:9" x14ac:dyDescent="0.3">
      <c r="A51" s="520"/>
      <c r="B51" s="331"/>
      <c r="C51" s="515"/>
      <c r="D51" s="515"/>
      <c r="E51" s="515"/>
      <c r="F51" s="515"/>
      <c r="G51" s="515"/>
      <c r="H51" s="515"/>
      <c r="I51" s="515"/>
    </row>
    <row r="52" spans="1:9" x14ac:dyDescent="0.3">
      <c r="A52" s="503"/>
      <c r="B52" s="331"/>
      <c r="C52" s="513"/>
      <c r="D52" s="513"/>
      <c r="E52" s="513"/>
      <c r="F52" s="513"/>
      <c r="G52" s="513"/>
      <c r="H52" s="513"/>
      <c r="I52" s="513"/>
    </row>
    <row r="53" spans="1:9" x14ac:dyDescent="0.3">
      <c r="A53" s="520"/>
      <c r="B53" s="331"/>
      <c r="C53" s="513"/>
      <c r="D53" s="513"/>
      <c r="E53" s="513"/>
      <c r="F53" s="513"/>
      <c r="G53" s="513"/>
      <c r="H53" s="513"/>
      <c r="I53" s="513"/>
    </row>
    <row r="54" spans="1:9" x14ac:dyDescent="0.3">
      <c r="A54" s="503"/>
      <c r="B54" s="331"/>
      <c r="C54" s="513"/>
      <c r="D54" s="513"/>
      <c r="E54" s="513"/>
      <c r="F54" s="513"/>
      <c r="G54" s="513"/>
      <c r="H54" s="513"/>
      <c r="I54" s="513"/>
    </row>
    <row r="55" spans="1:9" x14ac:dyDescent="0.3">
      <c r="A55" s="520"/>
      <c r="B55" s="331"/>
      <c r="C55" s="513"/>
      <c r="D55" s="513"/>
      <c r="E55" s="513"/>
      <c r="F55" s="513"/>
      <c r="G55" s="513"/>
      <c r="H55" s="513"/>
      <c r="I55" s="513"/>
    </row>
    <row r="56" spans="1:9" x14ac:dyDescent="0.3">
      <c r="A56" s="503"/>
      <c r="B56" s="331"/>
      <c r="C56" s="513"/>
      <c r="D56" s="513"/>
      <c r="E56" s="513"/>
      <c r="F56" s="513"/>
      <c r="G56" s="513"/>
      <c r="H56" s="513"/>
      <c r="I56" s="513"/>
    </row>
    <row r="57" spans="1:9" x14ac:dyDescent="0.3">
      <c r="A57" s="520"/>
      <c r="B57" s="331"/>
      <c r="C57" s="513"/>
      <c r="D57" s="513"/>
      <c r="E57" s="513"/>
      <c r="F57" s="513"/>
      <c r="G57" s="513"/>
      <c r="H57" s="513"/>
      <c r="I57" s="513"/>
    </row>
    <row r="58" spans="1:9" x14ac:dyDescent="0.3">
      <c r="A58" s="503"/>
      <c r="B58" s="331"/>
      <c r="C58" s="513"/>
      <c r="D58" s="513"/>
      <c r="E58" s="513"/>
      <c r="F58" s="513"/>
      <c r="G58" s="513"/>
      <c r="H58" s="513"/>
      <c r="I58" s="513"/>
    </row>
    <row r="59" spans="1:9" x14ac:dyDescent="0.3">
      <c r="A59" s="520"/>
      <c r="B59" s="331"/>
      <c r="C59" s="513"/>
      <c r="D59" s="513"/>
      <c r="E59" s="513"/>
      <c r="F59" s="513"/>
      <c r="G59" s="513"/>
      <c r="H59" s="513"/>
      <c r="I59" s="513"/>
    </row>
    <row r="60" spans="1:9" x14ac:dyDescent="0.3">
      <c r="A60" s="503"/>
      <c r="B60" s="331"/>
      <c r="C60" s="513"/>
      <c r="D60" s="513"/>
      <c r="E60" s="513"/>
      <c r="F60" s="513"/>
      <c r="G60" s="513"/>
      <c r="H60" s="513"/>
      <c r="I60" s="513"/>
    </row>
    <row r="61" spans="1:9" x14ac:dyDescent="0.3">
      <c r="A61" s="520"/>
      <c r="B61" s="331"/>
      <c r="C61" s="513"/>
      <c r="D61" s="513"/>
      <c r="E61" s="513"/>
      <c r="F61" s="513"/>
      <c r="G61" s="513"/>
      <c r="H61" s="513"/>
      <c r="I61" s="513"/>
    </row>
    <row r="62" spans="1:9" x14ac:dyDescent="0.3">
      <c r="A62" s="503"/>
      <c r="B62" s="331"/>
      <c r="C62" s="513"/>
      <c r="D62" s="513"/>
      <c r="E62" s="513"/>
      <c r="F62" s="513"/>
      <c r="G62" s="513"/>
      <c r="H62" s="513"/>
      <c r="I62" s="513"/>
    </row>
    <row r="63" spans="1:9" x14ac:dyDescent="0.3">
      <c r="A63" s="520"/>
      <c r="B63" s="331"/>
      <c r="C63" s="513"/>
      <c r="D63" s="513"/>
      <c r="E63" s="513"/>
      <c r="F63" s="513"/>
      <c r="G63" s="513"/>
      <c r="H63" s="513"/>
      <c r="I63" s="513"/>
    </row>
  </sheetData>
  <mergeCells count="12">
    <mergeCell ref="A28:I28"/>
    <mergeCell ref="A27:I27"/>
    <mergeCell ref="A20:I20"/>
    <mergeCell ref="A3:I3"/>
    <mergeCell ref="A4:I4"/>
    <mergeCell ref="A5:I5"/>
    <mergeCell ref="A21:I21"/>
    <mergeCell ref="A22:I22"/>
    <mergeCell ref="A23:I23"/>
    <mergeCell ref="A24:I24"/>
    <mergeCell ref="A25:I25"/>
    <mergeCell ref="A26:I26"/>
  </mergeCells>
  <conditionalFormatting sqref="M9:M10">
    <cfRule type="cellIs" dxfId="13" priority="3" operator="greaterThan">
      <formula>1.96</formula>
    </cfRule>
  </conditionalFormatting>
  <conditionalFormatting sqref="M12:M13">
    <cfRule type="cellIs" dxfId="12" priority="2" operator="greaterThan">
      <formula>1.96</formula>
    </cfRule>
  </conditionalFormatting>
  <hyperlinks>
    <hyperlink ref="A1" location="Indice!A1" display="Indice" xr:uid="{DED97331-3A09-4B5C-931D-F8CC7C3634C6}"/>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61"/>
  <dimension ref="A1:T75"/>
  <sheetViews>
    <sheetView workbookViewId="0">
      <selection activeCell="K26" sqref="K26:S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6384" width="11.5546875" style="9"/>
  </cols>
  <sheetData>
    <row r="1" spans="1:20" s="331" customFormat="1" x14ac:dyDescent="0.3">
      <c r="A1" s="548" t="s">
        <v>257</v>
      </c>
    </row>
    <row r="2" spans="1:20" x14ac:dyDescent="0.3">
      <c r="A2" s="10"/>
      <c r="B2" s="10"/>
      <c r="C2" s="10"/>
      <c r="D2" s="10"/>
    </row>
    <row r="3" spans="1:20" ht="12" customHeight="1" x14ac:dyDescent="0.3">
      <c r="A3" s="649" t="s">
        <v>241</v>
      </c>
      <c r="B3" s="649"/>
      <c r="C3" s="649"/>
      <c r="D3" s="649"/>
      <c r="E3" s="649"/>
      <c r="F3" s="649"/>
      <c r="G3" s="649"/>
      <c r="H3" s="649"/>
      <c r="I3" s="649"/>
      <c r="J3" s="167"/>
      <c r="K3" s="649" t="s">
        <v>242</v>
      </c>
      <c r="L3" s="649"/>
      <c r="M3" s="649"/>
      <c r="N3" s="649"/>
      <c r="O3" s="649"/>
      <c r="P3" s="649"/>
      <c r="Q3" s="649"/>
      <c r="R3" s="649"/>
      <c r="S3" s="649"/>
    </row>
    <row r="4" spans="1:20" ht="13.95" customHeight="1" x14ac:dyDescent="0.3">
      <c r="A4" s="649" t="s">
        <v>243</v>
      </c>
      <c r="B4" s="649"/>
      <c r="C4" s="649"/>
      <c r="D4" s="649"/>
      <c r="E4" s="649"/>
      <c r="F4" s="649"/>
      <c r="G4" s="649"/>
      <c r="H4" s="649"/>
      <c r="I4" s="649"/>
      <c r="J4" s="167"/>
      <c r="K4" s="649" t="s">
        <v>243</v>
      </c>
      <c r="L4" s="649"/>
      <c r="M4" s="649"/>
      <c r="N4" s="649"/>
      <c r="O4" s="649"/>
      <c r="P4" s="649"/>
      <c r="Q4" s="649"/>
      <c r="R4" s="649"/>
      <c r="S4" s="649"/>
    </row>
    <row r="5" spans="1:20" ht="12.75" customHeight="1" x14ac:dyDescent="0.3">
      <c r="A5" s="642" t="s">
        <v>159</v>
      </c>
      <c r="B5" s="642"/>
      <c r="C5" s="642"/>
      <c r="D5" s="642"/>
      <c r="E5" s="642"/>
      <c r="F5" s="642"/>
      <c r="G5" s="642"/>
      <c r="H5" s="642"/>
      <c r="I5" s="642"/>
      <c r="J5" s="168"/>
      <c r="K5" s="642" t="s">
        <v>2</v>
      </c>
      <c r="L5" s="642"/>
      <c r="M5" s="642"/>
      <c r="N5" s="642"/>
      <c r="O5" s="642"/>
      <c r="P5" s="642"/>
      <c r="Q5" s="642"/>
      <c r="R5" s="642"/>
      <c r="S5" s="642"/>
    </row>
    <row r="6" spans="1:20" x14ac:dyDescent="0.3">
      <c r="A6" s="11"/>
      <c r="B6" s="11"/>
      <c r="C6" s="11"/>
      <c r="D6" s="11"/>
      <c r="E6" s="11"/>
      <c r="F6" s="171"/>
      <c r="G6" s="171"/>
      <c r="H6" s="491"/>
      <c r="I6" s="176"/>
      <c r="J6" s="12"/>
      <c r="K6" s="11"/>
      <c r="L6" s="11"/>
      <c r="M6" s="11"/>
      <c r="N6" s="11"/>
      <c r="O6" s="11"/>
    </row>
    <row r="7" spans="1:20"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20" x14ac:dyDescent="0.3">
      <c r="A8" s="82"/>
      <c r="B8" s="322"/>
      <c r="C8" s="322"/>
      <c r="D8" s="322"/>
      <c r="E8" s="322"/>
      <c r="F8" s="322"/>
      <c r="G8" s="322"/>
      <c r="H8" s="491"/>
      <c r="I8" s="104"/>
      <c r="J8" s="12"/>
      <c r="K8" s="82"/>
      <c r="L8" s="322"/>
      <c r="M8" s="322"/>
      <c r="N8" s="322"/>
      <c r="O8" s="322"/>
      <c r="P8" s="322"/>
      <c r="Q8" s="322"/>
      <c r="R8" s="491"/>
      <c r="S8" s="3"/>
    </row>
    <row r="9" spans="1:20" ht="12.75" customHeight="1" x14ac:dyDescent="0.3">
      <c r="A9" s="332" t="s">
        <v>41</v>
      </c>
      <c r="B9" s="22" t="s">
        <v>88</v>
      </c>
      <c r="C9" s="251">
        <v>80.51995834346684</v>
      </c>
      <c r="D9" s="251">
        <v>75.241714945630648</v>
      </c>
      <c r="E9" s="251">
        <v>75.270401100745389</v>
      </c>
      <c r="F9" s="251">
        <v>75.500739249577393</v>
      </c>
      <c r="G9" s="251">
        <v>69.965776077765952</v>
      </c>
      <c r="H9" s="251">
        <v>62.5</v>
      </c>
      <c r="I9" s="378">
        <v>57.777916401872986</v>
      </c>
      <c r="J9" s="12"/>
      <c r="K9" s="332" t="s">
        <v>41</v>
      </c>
      <c r="L9" s="22" t="s">
        <v>88</v>
      </c>
      <c r="M9" s="376">
        <v>387363</v>
      </c>
      <c r="N9" s="376">
        <v>313384</v>
      </c>
      <c r="O9" s="376">
        <v>271337</v>
      </c>
      <c r="P9" s="376">
        <v>156772</v>
      </c>
      <c r="Q9" s="376">
        <v>121639</v>
      </c>
      <c r="R9" s="376">
        <v>80028</v>
      </c>
      <c r="S9" s="377">
        <v>148194</v>
      </c>
    </row>
    <row r="10" spans="1:20" ht="12.75" customHeight="1" x14ac:dyDescent="0.3">
      <c r="A10" s="332"/>
      <c r="B10" s="22" t="s">
        <v>89</v>
      </c>
      <c r="C10" s="251">
        <v>0.6159617156908026</v>
      </c>
      <c r="D10" s="251">
        <v>0.77145221588386481</v>
      </c>
      <c r="E10" s="251">
        <v>1.4363825511917654</v>
      </c>
      <c r="F10" s="251">
        <v>1.0632291489220524</v>
      </c>
      <c r="G10" s="251">
        <v>1.3667859713891788</v>
      </c>
      <c r="H10" s="251">
        <v>1.9</v>
      </c>
      <c r="I10" s="378">
        <v>1.2885686342694243</v>
      </c>
      <c r="J10" s="12"/>
      <c r="K10" s="332"/>
      <c r="L10" s="22" t="s">
        <v>89</v>
      </c>
      <c r="M10" s="376">
        <v>8883.2108487528767</v>
      </c>
      <c r="N10" s="376">
        <v>8171.3480904039361</v>
      </c>
      <c r="O10" s="376">
        <v>11310.237608641588</v>
      </c>
      <c r="P10" s="376">
        <v>5409.662123456299</v>
      </c>
      <c r="Q10" s="376">
        <v>4094.5843485090127</v>
      </c>
      <c r="R10" s="376">
        <v>4079.0571140318975</v>
      </c>
      <c r="S10" s="377">
        <v>5292.9621958364833</v>
      </c>
      <c r="T10" s="23"/>
    </row>
    <row r="11" spans="1:20" ht="12.75" customHeight="1" x14ac:dyDescent="0.3">
      <c r="A11" s="332" t="s">
        <v>42</v>
      </c>
      <c r="B11" s="22" t="s">
        <v>88</v>
      </c>
      <c r="C11" s="251">
        <v>72.24556363527546</v>
      </c>
      <c r="D11" s="251">
        <v>71.511700710446078</v>
      </c>
      <c r="E11" s="251">
        <v>74.50020925216495</v>
      </c>
      <c r="F11" s="251">
        <v>70.936938944283284</v>
      </c>
      <c r="G11" s="251">
        <v>69.685080361518899</v>
      </c>
      <c r="H11" s="251">
        <v>68.599999999999994</v>
      </c>
      <c r="I11" s="378">
        <v>64.291760683946791</v>
      </c>
      <c r="J11" s="12"/>
      <c r="K11" s="332" t="s">
        <v>42</v>
      </c>
      <c r="L11" s="22" t="s">
        <v>88</v>
      </c>
      <c r="M11" s="376">
        <v>482846</v>
      </c>
      <c r="N11" s="376">
        <v>473996</v>
      </c>
      <c r="O11" s="376">
        <v>462840</v>
      </c>
      <c r="P11" s="376">
        <v>331101</v>
      </c>
      <c r="Q11" s="376">
        <v>274408</v>
      </c>
      <c r="R11" s="376">
        <v>213772</v>
      </c>
      <c r="S11" s="377">
        <v>236206</v>
      </c>
      <c r="T11" s="23"/>
    </row>
    <row r="12" spans="1:20" ht="12.75" customHeight="1" x14ac:dyDescent="0.3">
      <c r="A12" s="332"/>
      <c r="B12" s="22" t="s">
        <v>89</v>
      </c>
      <c r="C12" s="251">
        <v>0.67729932793941672</v>
      </c>
      <c r="D12" s="251">
        <v>0.72337663865596791</v>
      </c>
      <c r="E12" s="251">
        <v>0.93577119759928695</v>
      </c>
      <c r="F12" s="251">
        <v>0.8104413857414422</v>
      </c>
      <c r="G12" s="251">
        <v>1.0083136205950938</v>
      </c>
      <c r="H12" s="251">
        <v>1</v>
      </c>
      <c r="I12" s="378">
        <v>1.0028946780675463</v>
      </c>
      <c r="J12" s="12"/>
      <c r="K12" s="332"/>
      <c r="L12" s="22" t="s">
        <v>89</v>
      </c>
      <c r="M12" s="376">
        <v>11420.129556075342</v>
      </c>
      <c r="N12" s="376">
        <v>10732.999025221576</v>
      </c>
      <c r="O12" s="376">
        <v>18243.204386090751</v>
      </c>
      <c r="P12" s="376">
        <v>9777.0283651295886</v>
      </c>
      <c r="Q12" s="376">
        <v>6578.0780145580611</v>
      </c>
      <c r="R12" s="376">
        <v>6046.8438945175985</v>
      </c>
      <c r="S12" s="377">
        <v>6785.1802644165027</v>
      </c>
      <c r="T12" s="23"/>
    </row>
    <row r="13" spans="1:20" ht="12.75" customHeight="1" x14ac:dyDescent="0.3">
      <c r="A13" s="332" t="s">
        <v>112</v>
      </c>
      <c r="B13" s="22" t="s">
        <v>88</v>
      </c>
      <c r="C13" s="251">
        <v>75.708728859935079</v>
      </c>
      <c r="D13" s="251">
        <v>72.951082434778741</v>
      </c>
      <c r="E13" s="251">
        <v>74.783013477050503</v>
      </c>
      <c r="F13" s="251">
        <v>72.342107097154937</v>
      </c>
      <c r="G13" s="251">
        <v>69.771051268590185</v>
      </c>
      <c r="H13" s="251">
        <v>66.8</v>
      </c>
      <c r="I13" s="378">
        <v>61.613820473612165</v>
      </c>
      <c r="J13" s="12"/>
      <c r="K13" s="332" t="s">
        <v>112</v>
      </c>
      <c r="L13" s="22" t="s">
        <v>88</v>
      </c>
      <c r="M13" s="376">
        <v>870209</v>
      </c>
      <c r="N13" s="376">
        <v>787380</v>
      </c>
      <c r="O13" s="376">
        <v>734177</v>
      </c>
      <c r="P13" s="376">
        <v>487873</v>
      </c>
      <c r="Q13" s="376">
        <v>396047</v>
      </c>
      <c r="R13" s="376">
        <v>293800</v>
      </c>
      <c r="S13" s="377">
        <v>384400</v>
      </c>
      <c r="T13" s="23"/>
    </row>
    <row r="14" spans="1:20" ht="12.75" customHeight="1" x14ac:dyDescent="0.3">
      <c r="A14" s="332"/>
      <c r="B14" s="22" t="s">
        <v>89</v>
      </c>
      <c r="C14" s="251">
        <v>0.47848780553451792</v>
      </c>
      <c r="D14" s="251">
        <v>0.55386709808826928</v>
      </c>
      <c r="E14" s="251">
        <v>0.80275358199826696</v>
      </c>
      <c r="F14" s="251">
        <v>0.62184793201562083</v>
      </c>
      <c r="G14" s="251">
        <v>0.79884441621919522</v>
      </c>
      <c r="H14" s="251">
        <v>1</v>
      </c>
      <c r="I14" s="378">
        <v>0.80613675397172568</v>
      </c>
      <c r="J14" s="12"/>
      <c r="K14" s="332"/>
      <c r="L14" s="22" t="s">
        <v>89</v>
      </c>
      <c r="M14" s="376">
        <v>16324.043050418457</v>
      </c>
      <c r="N14" s="376">
        <v>15539.483124305227</v>
      </c>
      <c r="O14" s="376">
        <v>25487.444717139497</v>
      </c>
      <c r="P14" s="376">
        <v>11944.589204906042</v>
      </c>
      <c r="Q14" s="376">
        <v>8716.0013412304797</v>
      </c>
      <c r="R14" s="376">
        <v>7835.2087735507321</v>
      </c>
      <c r="S14" s="377">
        <v>8898.7754008182146</v>
      </c>
      <c r="T14" s="23"/>
    </row>
    <row r="15" spans="1:20" x14ac:dyDescent="0.3">
      <c r="A15" s="332" t="s">
        <v>21</v>
      </c>
      <c r="B15" s="22" t="s">
        <v>88</v>
      </c>
      <c r="C15" s="251">
        <v>53.700862296946752</v>
      </c>
      <c r="D15" s="251">
        <v>49.153421752310763</v>
      </c>
      <c r="E15" s="251">
        <v>46.783167597079853</v>
      </c>
      <c r="F15" s="251">
        <v>45.798991223044766</v>
      </c>
      <c r="G15" s="251">
        <v>45.090046070653671</v>
      </c>
      <c r="H15" s="251">
        <v>41.6</v>
      </c>
      <c r="I15" s="378">
        <v>40.433709971046817</v>
      </c>
      <c r="J15" s="12"/>
      <c r="K15" s="332" t="s">
        <v>21</v>
      </c>
      <c r="L15" s="22" t="s">
        <v>88</v>
      </c>
      <c r="M15" s="376">
        <v>1711795</v>
      </c>
      <c r="N15" s="376">
        <v>1772553</v>
      </c>
      <c r="O15" s="376">
        <v>1864378</v>
      </c>
      <c r="P15" s="376">
        <v>2106493</v>
      </c>
      <c r="Q15" s="376">
        <v>2203675</v>
      </c>
      <c r="R15" s="376">
        <v>2224768</v>
      </c>
      <c r="S15" s="377">
        <v>2407601</v>
      </c>
      <c r="T15" s="23"/>
    </row>
    <row r="16" spans="1:20" x14ac:dyDescent="0.3">
      <c r="A16" s="332"/>
      <c r="B16" s="22" t="s">
        <v>89</v>
      </c>
      <c r="C16" s="251">
        <v>0.48963151863100379</v>
      </c>
      <c r="D16" s="251">
        <v>0.54685340479432765</v>
      </c>
      <c r="E16" s="251">
        <v>0.65517532320875627</v>
      </c>
      <c r="F16" s="251">
        <v>0.38373833436339244</v>
      </c>
      <c r="G16" s="251">
        <v>0.38327215544950427</v>
      </c>
      <c r="H16" s="251">
        <v>0.4</v>
      </c>
      <c r="I16" s="378">
        <v>0.52290002890723009</v>
      </c>
      <c r="J16" s="12"/>
      <c r="K16" s="332"/>
      <c r="L16" s="22" t="s">
        <v>89</v>
      </c>
      <c r="M16" s="376">
        <v>23196.04404130016</v>
      </c>
      <c r="N16" s="376">
        <v>31519.60460176722</v>
      </c>
      <c r="O16" s="376">
        <v>58940.12693442811</v>
      </c>
      <c r="P16" s="376">
        <v>41363.992669425708</v>
      </c>
      <c r="Q16" s="376">
        <v>27654.386370817232</v>
      </c>
      <c r="R16" s="376">
        <v>30981.065305535856</v>
      </c>
      <c r="S16" s="377">
        <v>52960.762978049184</v>
      </c>
      <c r="T16" s="23"/>
    </row>
    <row r="17" spans="1:20" x14ac:dyDescent="0.3">
      <c r="A17" s="332" t="s">
        <v>6</v>
      </c>
      <c r="B17" s="22" t="s">
        <v>88</v>
      </c>
      <c r="C17" s="251">
        <v>59.53342651460688</v>
      </c>
      <c r="D17" s="251">
        <v>54.635331630203034</v>
      </c>
      <c r="E17" s="251">
        <v>52.317546794875668</v>
      </c>
      <c r="F17" s="251">
        <v>49.193223593943522</v>
      </c>
      <c r="G17" s="251">
        <v>47.658349884159499</v>
      </c>
      <c r="H17" s="251">
        <v>43.5</v>
      </c>
      <c r="I17" s="378">
        <v>42.442423802043258</v>
      </c>
      <c r="J17" s="12"/>
      <c r="K17" s="332" t="s">
        <v>6</v>
      </c>
      <c r="L17" s="22" t="s">
        <v>88</v>
      </c>
      <c r="M17" s="376">
        <v>2582004</v>
      </c>
      <c r="N17" s="376">
        <v>2559933</v>
      </c>
      <c r="O17" s="376">
        <v>2598555</v>
      </c>
      <c r="P17" s="376">
        <v>2594366</v>
      </c>
      <c r="Q17" s="376">
        <v>2599722</v>
      </c>
      <c r="R17" s="376">
        <v>2518568</v>
      </c>
      <c r="S17" s="377">
        <v>2792001</v>
      </c>
      <c r="T17" s="23"/>
    </row>
    <row r="18" spans="1:20" x14ac:dyDescent="0.3">
      <c r="A18" s="332"/>
      <c r="B18" s="22" t="s">
        <v>89</v>
      </c>
      <c r="C18" s="251">
        <v>0.41414503601915931</v>
      </c>
      <c r="D18" s="251">
        <v>0.46621618403702203</v>
      </c>
      <c r="E18" s="251">
        <v>0.61655682535513534</v>
      </c>
      <c r="F18" s="251">
        <v>0.36045824036981566</v>
      </c>
      <c r="G18" s="251">
        <v>0.37050635907338286</v>
      </c>
      <c r="H18" s="251">
        <v>0.4</v>
      </c>
      <c r="I18" s="378">
        <v>0.47407315314001253</v>
      </c>
      <c r="J18" s="12"/>
      <c r="K18" s="332"/>
      <c r="L18" s="22" t="s">
        <v>89</v>
      </c>
      <c r="M18" s="376">
        <v>27363.048483494913</v>
      </c>
      <c r="N18" s="376">
        <v>36669.115348935506</v>
      </c>
      <c r="O18" s="376">
        <v>77396.971286739834</v>
      </c>
      <c r="P18" s="376">
        <v>46360.306563272978</v>
      </c>
      <c r="Q18" s="376">
        <v>30779.566033838921</v>
      </c>
      <c r="R18" s="376">
        <v>33431.532365438521</v>
      </c>
      <c r="S18" s="377">
        <v>54760.302521326033</v>
      </c>
      <c r="T18" s="23"/>
    </row>
    <row r="19" spans="1:20" x14ac:dyDescent="0.3">
      <c r="A19" s="106"/>
      <c r="B19" s="11"/>
      <c r="C19" s="58"/>
      <c r="D19" s="11"/>
      <c r="E19" s="11"/>
      <c r="F19" s="11"/>
      <c r="G19" s="11"/>
      <c r="H19" s="11"/>
      <c r="I19" s="107"/>
      <c r="J19" s="160"/>
      <c r="K19" s="106"/>
      <c r="L19" s="11"/>
      <c r="M19" s="58"/>
      <c r="N19" s="58"/>
      <c r="O19" s="262"/>
      <c r="P19" s="262"/>
      <c r="Q19" s="262"/>
      <c r="R19" s="262"/>
      <c r="S19" s="369"/>
      <c r="T19" s="23"/>
    </row>
    <row r="20" spans="1:20" ht="12.75" customHeight="1" x14ac:dyDescent="0.3">
      <c r="A20" s="650" t="s">
        <v>115</v>
      </c>
      <c r="B20" s="650"/>
      <c r="C20" s="650"/>
      <c r="D20" s="650"/>
      <c r="E20" s="650"/>
      <c r="F20" s="650"/>
      <c r="G20" s="650"/>
      <c r="H20" s="650"/>
      <c r="I20" s="650"/>
      <c r="J20" s="22"/>
      <c r="K20" s="650" t="s">
        <v>115</v>
      </c>
      <c r="L20" s="650"/>
      <c r="M20" s="650"/>
      <c r="N20" s="650"/>
      <c r="O20" s="650"/>
      <c r="P20" s="650"/>
      <c r="Q20" s="650"/>
      <c r="R20" s="650"/>
      <c r="S20" s="650"/>
    </row>
    <row r="21" spans="1:20" ht="13.95" customHeight="1" x14ac:dyDescent="0.3">
      <c r="A21" s="651" t="s">
        <v>45</v>
      </c>
      <c r="B21" s="651"/>
      <c r="C21" s="651"/>
      <c r="D21" s="651"/>
      <c r="E21" s="651"/>
      <c r="F21" s="651"/>
      <c r="G21" s="651"/>
      <c r="H21" s="651"/>
      <c r="I21" s="651"/>
      <c r="J21" s="22"/>
      <c r="K21" s="651" t="s">
        <v>45</v>
      </c>
      <c r="L21" s="651"/>
      <c r="M21" s="651"/>
      <c r="N21" s="651"/>
      <c r="O21" s="651"/>
      <c r="P21" s="651"/>
      <c r="Q21" s="651"/>
      <c r="R21" s="651"/>
      <c r="S21" s="651"/>
      <c r="T21" s="23"/>
    </row>
    <row r="22" spans="1:20" ht="13.95" customHeight="1" x14ac:dyDescent="0.3">
      <c r="A22" s="651" t="s">
        <v>136</v>
      </c>
      <c r="B22" s="651"/>
      <c r="C22" s="651"/>
      <c r="D22" s="651"/>
      <c r="E22" s="651"/>
      <c r="F22" s="651"/>
      <c r="G22" s="651"/>
      <c r="H22" s="651"/>
      <c r="I22" s="651"/>
      <c r="J22" s="22"/>
      <c r="K22" s="651" t="s">
        <v>136</v>
      </c>
      <c r="L22" s="651"/>
      <c r="M22" s="651"/>
      <c r="N22" s="651"/>
      <c r="O22" s="651"/>
      <c r="P22" s="651"/>
      <c r="Q22" s="651"/>
      <c r="R22" s="651"/>
      <c r="S22" s="651"/>
      <c r="T22" s="23"/>
    </row>
    <row r="23" spans="1:20" ht="13.2" customHeight="1" x14ac:dyDescent="0.3">
      <c r="A23" s="651" t="s">
        <v>47</v>
      </c>
      <c r="B23" s="651"/>
      <c r="C23" s="651"/>
      <c r="D23" s="651"/>
      <c r="E23" s="651"/>
      <c r="F23" s="651"/>
      <c r="G23" s="651"/>
      <c r="H23" s="651"/>
      <c r="I23" s="651"/>
      <c r="J23" s="190"/>
      <c r="K23" s="651" t="s">
        <v>47</v>
      </c>
      <c r="L23" s="651"/>
      <c r="M23" s="651"/>
      <c r="N23" s="651"/>
      <c r="O23" s="651"/>
      <c r="P23" s="651"/>
      <c r="Q23" s="651"/>
      <c r="R23" s="651"/>
      <c r="S23" s="651"/>
      <c r="T23" s="23"/>
    </row>
    <row r="24" spans="1:20" ht="31.5" customHeight="1" x14ac:dyDescent="0.3">
      <c r="A24" s="651" t="s">
        <v>48</v>
      </c>
      <c r="B24" s="651"/>
      <c r="C24" s="651"/>
      <c r="D24" s="651"/>
      <c r="E24" s="651"/>
      <c r="F24" s="651"/>
      <c r="G24" s="651"/>
      <c r="H24" s="651"/>
      <c r="I24" s="651"/>
      <c r="K24" s="651" t="s">
        <v>48</v>
      </c>
      <c r="L24" s="651"/>
      <c r="M24" s="651"/>
      <c r="N24" s="651"/>
      <c r="O24" s="651"/>
      <c r="P24" s="651"/>
      <c r="Q24" s="651"/>
      <c r="R24" s="651"/>
      <c r="S24" s="651"/>
      <c r="T24" s="23"/>
    </row>
    <row r="25" spans="1:20" ht="17.25" customHeight="1" x14ac:dyDescent="0.3">
      <c r="A25" s="651" t="s">
        <v>49</v>
      </c>
      <c r="B25" s="651"/>
      <c r="C25" s="651"/>
      <c r="D25" s="651"/>
      <c r="E25" s="651"/>
      <c r="F25" s="651"/>
      <c r="G25" s="651"/>
      <c r="H25" s="651"/>
      <c r="I25" s="651"/>
      <c r="J25" s="555"/>
      <c r="K25" s="651" t="s">
        <v>49</v>
      </c>
      <c r="L25" s="651"/>
      <c r="M25" s="651"/>
      <c r="N25" s="651"/>
      <c r="O25" s="651"/>
      <c r="P25" s="651"/>
      <c r="Q25" s="651"/>
      <c r="R25" s="651"/>
      <c r="S25" s="651"/>
      <c r="T25" s="23"/>
    </row>
    <row r="26" spans="1:20" ht="55.5" customHeight="1" x14ac:dyDescent="0.3">
      <c r="A26" s="637" t="s">
        <v>435</v>
      </c>
      <c r="B26" s="637"/>
      <c r="C26" s="637"/>
      <c r="D26" s="637"/>
      <c r="E26" s="637"/>
      <c r="F26" s="637"/>
      <c r="G26" s="637"/>
      <c r="H26" s="637"/>
      <c r="I26" s="637"/>
      <c r="J26" s="572"/>
      <c r="K26" s="637" t="s">
        <v>435</v>
      </c>
      <c r="L26" s="637"/>
      <c r="M26" s="637"/>
      <c r="N26" s="637"/>
      <c r="O26" s="637"/>
      <c r="P26" s="637"/>
      <c r="Q26" s="637"/>
      <c r="R26" s="637"/>
      <c r="S26" s="637"/>
      <c r="T26" s="23"/>
    </row>
    <row r="27" spans="1:20" ht="77.25" customHeight="1" x14ac:dyDescent="0.3">
      <c r="A27" s="647" t="s">
        <v>440</v>
      </c>
      <c r="B27" s="647"/>
      <c r="C27" s="647"/>
      <c r="D27" s="647"/>
      <c r="E27" s="647"/>
      <c r="F27" s="647"/>
      <c r="G27" s="647"/>
      <c r="H27" s="647"/>
      <c r="I27" s="647"/>
      <c r="J27" s="555"/>
      <c r="K27" s="647" t="s">
        <v>440</v>
      </c>
      <c r="L27" s="647"/>
      <c r="M27" s="647"/>
      <c r="N27" s="647"/>
      <c r="O27" s="647"/>
      <c r="P27" s="647"/>
      <c r="Q27" s="647"/>
      <c r="R27" s="647"/>
      <c r="S27" s="647"/>
      <c r="T27" s="23"/>
    </row>
    <row r="28" spans="1:20" x14ac:dyDescent="0.3">
      <c r="A28" s="637" t="s">
        <v>441</v>
      </c>
      <c r="B28" s="637"/>
      <c r="C28" s="637"/>
      <c r="D28" s="637"/>
      <c r="E28" s="637"/>
      <c r="F28" s="637"/>
      <c r="G28" s="637"/>
      <c r="H28" s="637"/>
      <c r="I28" s="637"/>
      <c r="K28" s="637" t="s">
        <v>441</v>
      </c>
      <c r="L28" s="637"/>
      <c r="M28" s="637"/>
      <c r="N28" s="637"/>
      <c r="O28" s="637"/>
      <c r="P28" s="637"/>
      <c r="Q28" s="637"/>
      <c r="R28" s="637"/>
      <c r="S28" s="637"/>
      <c r="T28" s="23"/>
    </row>
    <row r="29" spans="1:20" x14ac:dyDescent="0.3">
      <c r="O29" s="23"/>
      <c r="P29" s="23"/>
      <c r="Q29" s="23"/>
      <c r="R29" s="23"/>
      <c r="S29" s="23"/>
      <c r="T29" s="23"/>
    </row>
    <row r="31" spans="1:20" x14ac:dyDescent="0.3">
      <c r="O31" s="23"/>
      <c r="P31" s="23"/>
      <c r="Q31" s="23"/>
      <c r="R31" s="23"/>
      <c r="S31" s="23"/>
      <c r="T31" s="23"/>
    </row>
    <row r="32" spans="1:20" x14ac:dyDescent="0.3">
      <c r="O32" s="23"/>
      <c r="P32" s="23"/>
      <c r="Q32" s="23"/>
      <c r="R32" s="23"/>
      <c r="S32" s="23"/>
      <c r="T32" s="23"/>
    </row>
    <row r="33" spans="15:20" x14ac:dyDescent="0.3">
      <c r="O33" s="23"/>
      <c r="P33" s="23"/>
      <c r="Q33" s="23"/>
      <c r="R33" s="23"/>
      <c r="S33" s="23"/>
      <c r="T33" s="23"/>
    </row>
    <row r="34" spans="15:20" x14ac:dyDescent="0.3">
      <c r="O34" s="23"/>
      <c r="P34" s="23"/>
      <c r="Q34" s="23"/>
      <c r="R34" s="23"/>
      <c r="S34" s="23"/>
      <c r="T34" s="23"/>
    </row>
    <row r="35" spans="15:20" x14ac:dyDescent="0.3">
      <c r="O35" s="23"/>
      <c r="P35" s="23"/>
      <c r="Q35" s="23"/>
      <c r="R35" s="23"/>
      <c r="S35" s="23"/>
      <c r="T35" s="23"/>
    </row>
    <row r="36" spans="15:20" x14ac:dyDescent="0.3">
      <c r="O36" s="23"/>
      <c r="P36" s="23"/>
      <c r="Q36" s="23"/>
      <c r="R36" s="23"/>
      <c r="S36" s="23"/>
      <c r="T36" s="23"/>
    </row>
    <row r="37" spans="15:20" x14ac:dyDescent="0.3">
      <c r="O37" s="23"/>
      <c r="P37" s="23"/>
      <c r="Q37" s="23"/>
      <c r="R37" s="23"/>
      <c r="S37" s="23"/>
      <c r="T37" s="23"/>
    </row>
    <row r="38" spans="15:20" x14ac:dyDescent="0.3">
      <c r="O38" s="23"/>
      <c r="P38" s="23"/>
      <c r="Q38" s="23"/>
      <c r="R38" s="23"/>
      <c r="S38" s="23"/>
      <c r="T38" s="23"/>
    </row>
    <row r="39" spans="15:20" x14ac:dyDescent="0.3">
      <c r="O39" s="23"/>
      <c r="P39" s="23"/>
      <c r="Q39" s="23"/>
      <c r="R39" s="23"/>
      <c r="S39" s="23"/>
      <c r="T39" s="23"/>
    </row>
    <row r="40" spans="15:20" x14ac:dyDescent="0.3">
      <c r="O40" s="23"/>
      <c r="P40" s="23"/>
      <c r="Q40" s="23"/>
      <c r="R40" s="23"/>
      <c r="S40" s="23"/>
      <c r="T40" s="23"/>
    </row>
    <row r="42" spans="15:20" x14ac:dyDescent="0.3">
      <c r="O42" s="23"/>
      <c r="P42" s="23"/>
      <c r="Q42" s="23"/>
      <c r="R42" s="23"/>
      <c r="S42" s="23"/>
      <c r="T42" s="23"/>
    </row>
    <row r="43" spans="15:20" x14ac:dyDescent="0.3">
      <c r="O43" s="23"/>
      <c r="P43" s="23"/>
      <c r="Q43" s="23"/>
      <c r="R43" s="23"/>
      <c r="S43" s="23"/>
      <c r="T43" s="23"/>
    </row>
    <row r="44" spans="15:20" x14ac:dyDescent="0.3">
      <c r="O44" s="23"/>
      <c r="P44" s="23"/>
      <c r="Q44" s="23"/>
      <c r="R44" s="23"/>
      <c r="S44" s="23"/>
      <c r="T44" s="23"/>
    </row>
    <row r="45" spans="15:20" x14ac:dyDescent="0.3">
      <c r="O45" s="23"/>
      <c r="P45" s="23"/>
      <c r="Q45" s="23"/>
      <c r="R45" s="23"/>
      <c r="S45" s="23"/>
      <c r="T45" s="23"/>
    </row>
    <row r="46" spans="15:20" x14ac:dyDescent="0.3">
      <c r="O46" s="23"/>
      <c r="P46" s="23"/>
      <c r="Q46" s="23"/>
      <c r="R46" s="23"/>
      <c r="S46" s="23"/>
      <c r="T46" s="23"/>
    </row>
    <row r="47" spans="15:20" x14ac:dyDescent="0.3">
      <c r="O47" s="23"/>
      <c r="P47" s="23"/>
      <c r="Q47" s="23"/>
      <c r="R47" s="23"/>
      <c r="S47" s="23"/>
      <c r="T47" s="23"/>
    </row>
    <row r="48" spans="15: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3" spans="1:20" ht="13.95" customHeight="1" x14ac:dyDescent="0.3"/>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3" spans="1:20" x14ac:dyDescent="0.3">
      <c r="A63" s="9" t="s">
        <v>137</v>
      </c>
    </row>
    <row r="64" spans="1:20"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24">
    <mergeCell ref="A27:I27"/>
    <mergeCell ref="K27:S27"/>
    <mergeCell ref="K28:S28"/>
    <mergeCell ref="A28:I28"/>
    <mergeCell ref="K3:S3"/>
    <mergeCell ref="K4:S4"/>
    <mergeCell ref="K5:S5"/>
    <mergeCell ref="A3:I3"/>
    <mergeCell ref="A4:I4"/>
    <mergeCell ref="A5:I5"/>
    <mergeCell ref="A26:I26"/>
    <mergeCell ref="A23:I23"/>
    <mergeCell ref="A24:I24"/>
    <mergeCell ref="K20:S20"/>
    <mergeCell ref="K21:S21"/>
    <mergeCell ref="K22:S22"/>
    <mergeCell ref="K23:S23"/>
    <mergeCell ref="K24:S24"/>
    <mergeCell ref="K25:S25"/>
    <mergeCell ref="K26:S26"/>
    <mergeCell ref="A20:I20"/>
    <mergeCell ref="A21:I21"/>
    <mergeCell ref="A22:I22"/>
    <mergeCell ref="A25:I25"/>
  </mergeCells>
  <conditionalFormatting sqref="L29:L30">
    <cfRule type="cellIs" dxfId="11" priority="3" operator="greaterThan">
      <formula>1.96</formula>
    </cfRule>
  </conditionalFormatting>
  <conditionalFormatting sqref="L32:L33">
    <cfRule type="cellIs" dxfId="10" priority="2" operator="greaterThan">
      <formula>1.96</formula>
    </cfRule>
  </conditionalFormatting>
  <hyperlinks>
    <hyperlink ref="A1" location="Indice!A1" display="Indice" xr:uid="{D6AAF4E4-8BDD-475F-96A5-D5FEF785F9DA}"/>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62"/>
  <dimension ref="A1:T76"/>
  <sheetViews>
    <sheetView zoomScale="98" zoomScaleNormal="98" workbookViewId="0">
      <selection activeCell="K26" sqref="K26:S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ol min="11" max="11" width="17.88671875" style="9" customWidth="1"/>
    <col min="12" max="12" width="12.5546875" style="331" customWidth="1"/>
    <col min="13" max="17" width="11.5546875" style="9"/>
    <col min="18" max="18" width="11.5546875" style="331"/>
    <col min="19" max="16384" width="11.5546875" style="9"/>
  </cols>
  <sheetData>
    <row r="1" spans="1:20" s="331" customFormat="1" x14ac:dyDescent="0.3">
      <c r="A1" s="548" t="s">
        <v>257</v>
      </c>
    </row>
    <row r="2" spans="1:20" x14ac:dyDescent="0.3">
      <c r="A2" s="10"/>
      <c r="B2" s="10"/>
      <c r="C2" s="10"/>
      <c r="D2" s="10"/>
    </row>
    <row r="3" spans="1:20" ht="12.75" customHeight="1" x14ac:dyDescent="0.3">
      <c r="A3" s="649" t="s">
        <v>74</v>
      </c>
      <c r="B3" s="649"/>
      <c r="C3" s="649"/>
      <c r="D3" s="649"/>
      <c r="E3" s="649"/>
      <c r="F3" s="649"/>
      <c r="G3" s="649"/>
      <c r="H3" s="649"/>
      <c r="I3" s="649"/>
      <c r="J3" s="167"/>
      <c r="K3" s="649" t="s">
        <v>75</v>
      </c>
      <c r="L3" s="649"/>
      <c r="M3" s="649"/>
      <c r="N3" s="649"/>
      <c r="O3" s="649"/>
      <c r="P3" s="649"/>
      <c r="Q3" s="649"/>
      <c r="R3" s="649"/>
      <c r="S3" s="649"/>
    </row>
    <row r="4" spans="1:20" ht="12.75" customHeight="1" x14ac:dyDescent="0.3">
      <c r="A4" s="649" t="s">
        <v>243</v>
      </c>
      <c r="B4" s="649"/>
      <c r="C4" s="649"/>
      <c r="D4" s="649"/>
      <c r="E4" s="649"/>
      <c r="F4" s="649"/>
      <c r="G4" s="649"/>
      <c r="H4" s="649"/>
      <c r="I4" s="649"/>
      <c r="J4" s="167"/>
      <c r="K4" s="649" t="s">
        <v>243</v>
      </c>
      <c r="L4" s="649"/>
      <c r="M4" s="649"/>
      <c r="N4" s="649"/>
      <c r="O4" s="649"/>
      <c r="P4" s="649"/>
      <c r="Q4" s="649"/>
      <c r="R4" s="649"/>
      <c r="S4" s="649"/>
    </row>
    <row r="5" spans="1:20" ht="12.75" customHeight="1" x14ac:dyDescent="0.3">
      <c r="A5" s="642" t="s">
        <v>159</v>
      </c>
      <c r="B5" s="642"/>
      <c r="C5" s="642"/>
      <c r="D5" s="642"/>
      <c r="E5" s="642"/>
      <c r="F5" s="642"/>
      <c r="G5" s="642"/>
      <c r="H5" s="642"/>
      <c r="I5" s="642"/>
      <c r="J5" s="168"/>
      <c r="K5" s="642" t="s">
        <v>2</v>
      </c>
      <c r="L5" s="642"/>
      <c r="M5" s="642"/>
      <c r="N5" s="642"/>
      <c r="O5" s="642"/>
      <c r="P5" s="642"/>
      <c r="Q5" s="642"/>
      <c r="R5" s="490"/>
    </row>
    <row r="6" spans="1:20" ht="12.75" customHeight="1" x14ac:dyDescent="0.3">
      <c r="A6" s="11"/>
      <c r="B6" s="11"/>
      <c r="C6" s="11"/>
      <c r="D6" s="11"/>
      <c r="E6" s="11"/>
      <c r="F6" s="171"/>
      <c r="G6" s="171"/>
      <c r="H6" s="491"/>
      <c r="I6" s="176"/>
      <c r="J6" s="12"/>
      <c r="K6" s="11"/>
      <c r="L6" s="11"/>
      <c r="M6" s="11"/>
      <c r="N6" s="11"/>
      <c r="O6" s="11"/>
    </row>
    <row r="7" spans="1:20" ht="12.75" customHeight="1"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20" ht="12.75" customHeight="1" x14ac:dyDescent="0.3">
      <c r="A8" s="2"/>
      <c r="B8" s="12"/>
      <c r="C8" s="12"/>
      <c r="D8" s="12"/>
      <c r="E8" s="12"/>
      <c r="F8" s="12"/>
      <c r="G8" s="12"/>
      <c r="H8" s="12"/>
      <c r="I8" s="3"/>
      <c r="J8" s="12"/>
      <c r="K8" s="82"/>
      <c r="L8" s="322"/>
      <c r="M8" s="322"/>
      <c r="N8" s="322"/>
      <c r="O8" s="322"/>
      <c r="P8" s="322"/>
      <c r="Q8" s="322"/>
      <c r="R8" s="491"/>
      <c r="S8" s="3"/>
    </row>
    <row r="9" spans="1:20" ht="12.75" customHeight="1" x14ac:dyDescent="0.3">
      <c r="A9" s="373" t="s">
        <v>41</v>
      </c>
      <c r="B9" s="22" t="s">
        <v>88</v>
      </c>
      <c r="C9" s="233">
        <v>24.957335312226526</v>
      </c>
      <c r="D9" s="233">
        <v>24.121795041092142</v>
      </c>
      <c r="E9" s="233">
        <v>25.605090947423321</v>
      </c>
      <c r="F9" s="233">
        <v>22.427917146255833</v>
      </c>
      <c r="G9" s="233">
        <v>21.700267464266197</v>
      </c>
      <c r="H9" s="233">
        <v>22.528712299248134</v>
      </c>
      <c r="I9" s="374">
        <v>22.749903504633728</v>
      </c>
      <c r="J9" s="12"/>
      <c r="K9" s="332" t="s">
        <v>41</v>
      </c>
      <c r="L9" s="22" t="s">
        <v>88</v>
      </c>
      <c r="M9" s="376">
        <v>120064</v>
      </c>
      <c r="N9" s="376">
        <v>100468</v>
      </c>
      <c r="O9" s="376">
        <v>92302</v>
      </c>
      <c r="P9" s="376">
        <v>46570</v>
      </c>
      <c r="Q9" s="376">
        <v>37727</v>
      </c>
      <c r="R9" s="376">
        <v>28855</v>
      </c>
      <c r="S9" s="377">
        <v>58351</v>
      </c>
    </row>
    <row r="10" spans="1:20" ht="12.75" customHeight="1" x14ac:dyDescent="0.3">
      <c r="A10" s="373"/>
      <c r="B10" s="22" t="s">
        <v>89</v>
      </c>
      <c r="C10" s="233">
        <v>0.69299131569344552</v>
      </c>
      <c r="D10" s="233">
        <v>0.76694055888052237</v>
      </c>
      <c r="E10" s="233">
        <v>1.2245875162585915</v>
      </c>
      <c r="F10" s="233">
        <v>0.9699687536571725</v>
      </c>
      <c r="G10" s="233">
        <v>1.0348131310572726</v>
      </c>
      <c r="H10" s="233">
        <v>1.3351997390245953</v>
      </c>
      <c r="I10" s="374">
        <v>1.1284093380171645</v>
      </c>
      <c r="J10" s="12"/>
      <c r="K10" s="332"/>
      <c r="L10" s="22" t="s">
        <v>89</v>
      </c>
      <c r="M10" s="376">
        <v>3879.6993253739083</v>
      </c>
      <c r="N10" s="376">
        <v>3710.2344375888997</v>
      </c>
      <c r="O10" s="376">
        <v>4833.1667542798396</v>
      </c>
      <c r="P10" s="376">
        <v>2385.4448293555292</v>
      </c>
      <c r="Q10" s="376">
        <v>2233.27718619095</v>
      </c>
      <c r="R10" s="376">
        <v>1874.6336157007479</v>
      </c>
      <c r="S10" s="377">
        <v>3229.879242623646</v>
      </c>
      <c r="T10" s="23"/>
    </row>
    <row r="11" spans="1:20" ht="12.75" customHeight="1" x14ac:dyDescent="0.3">
      <c r="A11" s="373" t="s">
        <v>42</v>
      </c>
      <c r="B11" s="22" t="s">
        <v>88</v>
      </c>
      <c r="C11" s="233">
        <v>34.448933177723909</v>
      </c>
      <c r="D11" s="233">
        <v>32.012317013742738</v>
      </c>
      <c r="E11" s="233">
        <v>28.365418665293113</v>
      </c>
      <c r="F11" s="233">
        <v>29.222245551189708</v>
      </c>
      <c r="G11" s="233">
        <v>30.323807782458868</v>
      </c>
      <c r="H11" s="233">
        <v>29.284062591204009</v>
      </c>
      <c r="I11" s="374">
        <v>29.606393084320231</v>
      </c>
      <c r="J11" s="12"/>
      <c r="K11" s="332" t="s">
        <v>42</v>
      </c>
      <c r="L11" s="22" t="s">
        <v>88</v>
      </c>
      <c r="M11" s="376">
        <v>230236</v>
      </c>
      <c r="N11" s="376">
        <v>212185</v>
      </c>
      <c r="O11" s="376">
        <v>176223</v>
      </c>
      <c r="P11" s="376">
        <v>136396</v>
      </c>
      <c r="Q11" s="376">
        <v>119410</v>
      </c>
      <c r="R11" s="376">
        <v>91308</v>
      </c>
      <c r="S11" s="377">
        <v>108773</v>
      </c>
      <c r="T11" s="23"/>
    </row>
    <row r="12" spans="1:20" ht="12.75" customHeight="1" x14ac:dyDescent="0.3">
      <c r="A12" s="373"/>
      <c r="B12" s="22" t="s">
        <v>89</v>
      </c>
      <c r="C12" s="233">
        <v>0.77739244366284754</v>
      </c>
      <c r="D12" s="233">
        <v>0.77894438561918278</v>
      </c>
      <c r="E12" s="233">
        <v>0.9605012752274541</v>
      </c>
      <c r="F12" s="233">
        <v>0.98043485157197441</v>
      </c>
      <c r="G12" s="233">
        <v>0.82123777064027326</v>
      </c>
      <c r="H12" s="233">
        <v>0.89886124958521663</v>
      </c>
      <c r="I12" s="374">
        <v>0.93406502188980789</v>
      </c>
      <c r="J12" s="12"/>
      <c r="K12" s="332"/>
      <c r="L12" s="22" t="s">
        <v>89</v>
      </c>
      <c r="M12" s="376">
        <v>5493.8121016814384</v>
      </c>
      <c r="N12" s="376">
        <v>6195.5870794340308</v>
      </c>
      <c r="O12" s="376">
        <v>6135.1277434264412</v>
      </c>
      <c r="P12" s="376">
        <v>6012.5056307551267</v>
      </c>
      <c r="Q12" s="376">
        <v>3515.7022677891282</v>
      </c>
      <c r="R12" s="376">
        <v>3149.027118309165</v>
      </c>
      <c r="S12" s="377">
        <v>4118.5320366384958</v>
      </c>
      <c r="T12" s="23"/>
    </row>
    <row r="13" spans="1:20" ht="12.75" customHeight="1" x14ac:dyDescent="0.3">
      <c r="A13" s="373" t="s">
        <v>112</v>
      </c>
      <c r="B13" s="22" t="s">
        <v>88</v>
      </c>
      <c r="C13" s="233">
        <v>30.476319734265285</v>
      </c>
      <c r="D13" s="233">
        <v>28.967429673703776</v>
      </c>
      <c r="E13" s="233">
        <v>27.351862962099045</v>
      </c>
      <c r="F13" s="233">
        <v>27.130310484773805</v>
      </c>
      <c r="G13" s="233">
        <v>27.68260757736445</v>
      </c>
      <c r="H13" s="233">
        <v>27.317098676463232</v>
      </c>
      <c r="I13" s="374">
        <v>26.78758619363153</v>
      </c>
      <c r="J13" s="12"/>
      <c r="K13" s="332" t="s">
        <v>112</v>
      </c>
      <c r="L13" s="22" t="s">
        <v>88</v>
      </c>
      <c r="M13" s="376">
        <v>350300</v>
      </c>
      <c r="N13" s="376">
        <v>312653</v>
      </c>
      <c r="O13" s="376">
        <v>268525</v>
      </c>
      <c r="P13" s="376">
        <v>182966</v>
      </c>
      <c r="Q13" s="376">
        <v>157137</v>
      </c>
      <c r="R13" s="376">
        <v>120163</v>
      </c>
      <c r="S13" s="377">
        <v>167124</v>
      </c>
      <c r="T13" s="23"/>
    </row>
    <row r="14" spans="1:20" ht="12.75" customHeight="1" x14ac:dyDescent="0.3">
      <c r="A14" s="373"/>
      <c r="B14" s="22" t="s">
        <v>89</v>
      </c>
      <c r="C14" s="233">
        <v>0.54839715732933281</v>
      </c>
      <c r="D14" s="233">
        <v>0.58417214737699963</v>
      </c>
      <c r="E14" s="233">
        <v>0.8520843917738562</v>
      </c>
      <c r="F14" s="233">
        <v>0.75228067329828763</v>
      </c>
      <c r="G14" s="233">
        <v>0.66619385369751194</v>
      </c>
      <c r="H14" s="233">
        <v>0.76827257876224975</v>
      </c>
      <c r="I14" s="374">
        <v>0.75287805649918682</v>
      </c>
      <c r="J14" s="12"/>
      <c r="K14" s="332"/>
      <c r="L14" s="22" t="s">
        <v>89</v>
      </c>
      <c r="M14" s="376">
        <v>6898.8443583858816</v>
      </c>
      <c r="N14" s="376">
        <v>7271.2748264895317</v>
      </c>
      <c r="O14" s="376">
        <v>8586.4145711889669</v>
      </c>
      <c r="P14" s="376">
        <v>6637.1032947913427</v>
      </c>
      <c r="Q14" s="376">
        <v>4307.8183064101804</v>
      </c>
      <c r="R14" s="376">
        <v>3744.9238742579478</v>
      </c>
      <c r="S14" s="377">
        <v>5620.3965980028706</v>
      </c>
      <c r="T14" s="23"/>
    </row>
    <row r="15" spans="1:20" ht="12.75" customHeight="1" x14ac:dyDescent="0.3">
      <c r="A15" s="373" t="s">
        <v>21</v>
      </c>
      <c r="B15" s="22" t="s">
        <v>88</v>
      </c>
      <c r="C15" s="233">
        <v>36.554181467282</v>
      </c>
      <c r="D15" s="233">
        <v>40.907096848618089</v>
      </c>
      <c r="E15" s="233">
        <v>40.84301030802628</v>
      </c>
      <c r="F15" s="233">
        <v>40.55055940615263</v>
      </c>
      <c r="G15" s="233">
        <v>41.509319301795109</v>
      </c>
      <c r="H15" s="233">
        <v>43.082738194625762</v>
      </c>
      <c r="I15" s="374">
        <v>42.584290042388538</v>
      </c>
      <c r="J15" s="12"/>
      <c r="K15" s="332" t="s">
        <v>21</v>
      </c>
      <c r="L15" s="22" t="s">
        <v>88</v>
      </c>
      <c r="M15" s="376">
        <v>1165219</v>
      </c>
      <c r="N15" s="376">
        <v>1475177</v>
      </c>
      <c r="O15" s="376">
        <v>1627654</v>
      </c>
      <c r="P15" s="376">
        <v>1865095</v>
      </c>
      <c r="Q15" s="376">
        <v>2028675</v>
      </c>
      <c r="R15" s="376">
        <v>2306742</v>
      </c>
      <c r="S15" s="377">
        <v>2535656</v>
      </c>
      <c r="T15" s="23"/>
    </row>
    <row r="16" spans="1:20" ht="12.75" customHeight="1" x14ac:dyDescent="0.3">
      <c r="A16" s="373"/>
      <c r="B16" s="22" t="s">
        <v>89</v>
      </c>
      <c r="C16" s="233">
        <v>0.52024570603889841</v>
      </c>
      <c r="D16" s="233">
        <v>0.57938083178130118</v>
      </c>
      <c r="E16" s="233">
        <v>0.69592713785992999</v>
      </c>
      <c r="F16" s="233">
        <v>0.45537890327025193</v>
      </c>
      <c r="G16" s="233">
        <v>0.38509355113647986</v>
      </c>
      <c r="H16" s="233">
        <v>0.46953648932369252</v>
      </c>
      <c r="I16" s="374">
        <v>0.50946598440885915</v>
      </c>
      <c r="J16" s="12"/>
      <c r="K16" s="332"/>
      <c r="L16" s="22" t="s">
        <v>89</v>
      </c>
      <c r="M16" s="376">
        <v>16964.382880331894</v>
      </c>
      <c r="N16" s="376">
        <v>21228.963787970722</v>
      </c>
      <c r="O16" s="376">
        <v>46222.422075573886</v>
      </c>
      <c r="P16" s="376">
        <v>41297.967641113399</v>
      </c>
      <c r="Q16" s="376">
        <v>22593.703748710577</v>
      </c>
      <c r="R16" s="376">
        <v>26364.219439297078</v>
      </c>
      <c r="S16" s="377">
        <v>27116.289745450329</v>
      </c>
      <c r="T16" s="23"/>
    </row>
    <row r="17" spans="1:20" ht="12.75" customHeight="1" x14ac:dyDescent="0.3">
      <c r="A17" s="373" t="s">
        <v>6</v>
      </c>
      <c r="B17" s="22" t="s">
        <v>88</v>
      </c>
      <c r="C17" s="233">
        <v>34.943415663953466</v>
      </c>
      <c r="D17" s="233">
        <v>38.156734941276156</v>
      </c>
      <c r="E17" s="233">
        <v>38.176384014946976</v>
      </c>
      <c r="F17" s="233">
        <v>38.834429185024618</v>
      </c>
      <c r="G17" s="233">
        <v>40.070512569034086</v>
      </c>
      <c r="H17" s="233">
        <v>41.885826537910312</v>
      </c>
      <c r="I17" s="374">
        <v>41.08613650342047</v>
      </c>
      <c r="J17" s="12"/>
      <c r="K17" s="332" t="s">
        <v>6</v>
      </c>
      <c r="L17" s="22" t="s">
        <v>88</v>
      </c>
      <c r="M17" s="376">
        <v>1515519</v>
      </c>
      <c r="N17" s="376">
        <v>1787830</v>
      </c>
      <c r="O17" s="376">
        <v>1896179</v>
      </c>
      <c r="P17" s="376">
        <v>2048061</v>
      </c>
      <c r="Q17" s="376">
        <v>2185812</v>
      </c>
      <c r="R17" s="376">
        <v>2426905</v>
      </c>
      <c r="S17" s="377">
        <v>2702780</v>
      </c>
      <c r="T17" s="23"/>
    </row>
    <row r="18" spans="1:20" ht="12.75" customHeight="1" x14ac:dyDescent="0.3">
      <c r="A18" s="2"/>
      <c r="B18" s="22" t="s">
        <v>89</v>
      </c>
      <c r="C18" s="233">
        <v>0.42413602279077212</v>
      </c>
      <c r="D18" s="233">
        <v>0.48158295103464333</v>
      </c>
      <c r="E18" s="233">
        <v>0.6390107040455999</v>
      </c>
      <c r="F18" s="233">
        <v>0.42167972670523018</v>
      </c>
      <c r="G18" s="233">
        <v>0.36916969774988251</v>
      </c>
      <c r="H18" s="233">
        <v>0.44536014328607776</v>
      </c>
      <c r="I18" s="374">
        <v>0.45967788471044346</v>
      </c>
      <c r="J18" s="12"/>
      <c r="K18" s="332"/>
      <c r="L18" s="22" t="s">
        <v>89</v>
      </c>
      <c r="M18" s="376">
        <v>18807.759518735365</v>
      </c>
      <c r="N18" s="376">
        <v>22165.607941970484</v>
      </c>
      <c r="O18" s="376">
        <v>49516.241172647366</v>
      </c>
      <c r="P18" s="376">
        <v>42697.772480475309</v>
      </c>
      <c r="Q18" s="376">
        <v>23462.573134558457</v>
      </c>
      <c r="R18" s="376">
        <v>26899.844302569749</v>
      </c>
      <c r="S18" s="377"/>
      <c r="T18" s="23"/>
    </row>
    <row r="19" spans="1:20" ht="12.75" customHeight="1" x14ac:dyDescent="0.3">
      <c r="A19" s="5"/>
      <c r="B19" s="41"/>
      <c r="C19" s="41"/>
      <c r="D19" s="375"/>
      <c r="E19" s="375"/>
      <c r="F19" s="375"/>
      <c r="G19" s="41"/>
      <c r="H19" s="41"/>
      <c r="I19" s="4"/>
      <c r="J19" s="160"/>
      <c r="K19" s="106"/>
      <c r="L19" s="11"/>
      <c r="M19" s="58"/>
      <c r="N19" s="58"/>
      <c r="O19" s="262"/>
      <c r="P19" s="262"/>
      <c r="Q19" s="262"/>
      <c r="R19" s="262"/>
      <c r="S19" s="369"/>
      <c r="T19" s="23"/>
    </row>
    <row r="20" spans="1:20" ht="15" customHeight="1" x14ac:dyDescent="0.3">
      <c r="A20" s="650" t="s">
        <v>115</v>
      </c>
      <c r="B20" s="650"/>
      <c r="C20" s="650"/>
      <c r="D20" s="650"/>
      <c r="E20" s="650"/>
      <c r="F20" s="650"/>
      <c r="G20" s="650"/>
      <c r="H20" s="650"/>
      <c r="I20" s="650"/>
      <c r="J20" s="22"/>
      <c r="K20" s="650" t="s">
        <v>115</v>
      </c>
      <c r="L20" s="650"/>
      <c r="M20" s="650"/>
      <c r="N20" s="650"/>
      <c r="O20" s="650"/>
      <c r="P20" s="650"/>
      <c r="Q20" s="650"/>
      <c r="R20" s="650"/>
      <c r="S20" s="650"/>
    </row>
    <row r="21" spans="1:20" ht="12.75" customHeight="1" x14ac:dyDescent="0.3">
      <c r="A21" s="651" t="s">
        <v>45</v>
      </c>
      <c r="B21" s="651"/>
      <c r="C21" s="651"/>
      <c r="D21" s="651"/>
      <c r="E21" s="651"/>
      <c r="F21" s="651"/>
      <c r="G21" s="651"/>
      <c r="H21" s="651"/>
      <c r="I21" s="651"/>
      <c r="J21" s="22"/>
      <c r="K21" s="651" t="s">
        <v>45</v>
      </c>
      <c r="L21" s="651"/>
      <c r="M21" s="651"/>
      <c r="N21" s="651"/>
      <c r="O21" s="651"/>
      <c r="P21" s="651"/>
      <c r="Q21" s="651"/>
      <c r="R21" s="651"/>
      <c r="S21" s="651"/>
      <c r="T21" s="23"/>
    </row>
    <row r="22" spans="1:20" ht="12.75" customHeight="1" x14ac:dyDescent="0.3">
      <c r="A22" s="651" t="s">
        <v>136</v>
      </c>
      <c r="B22" s="651"/>
      <c r="C22" s="651"/>
      <c r="D22" s="651"/>
      <c r="E22" s="651"/>
      <c r="F22" s="651"/>
      <c r="G22" s="651"/>
      <c r="H22" s="651"/>
      <c r="I22" s="651"/>
      <c r="J22" s="22"/>
      <c r="K22" s="651" t="s">
        <v>136</v>
      </c>
      <c r="L22" s="651"/>
      <c r="M22" s="651"/>
      <c r="N22" s="651"/>
      <c r="O22" s="651"/>
      <c r="P22" s="651"/>
      <c r="Q22" s="651"/>
      <c r="R22" s="651"/>
      <c r="S22" s="651"/>
      <c r="T22" s="23"/>
    </row>
    <row r="23" spans="1:20" ht="13.95" customHeight="1" x14ac:dyDescent="0.3">
      <c r="A23" s="651" t="s">
        <v>47</v>
      </c>
      <c r="B23" s="651"/>
      <c r="C23" s="651"/>
      <c r="D23" s="651"/>
      <c r="E23" s="651"/>
      <c r="F23" s="651"/>
      <c r="G23" s="651"/>
      <c r="H23" s="651"/>
      <c r="I23" s="651"/>
      <c r="J23" s="190"/>
      <c r="K23" s="651" t="s">
        <v>47</v>
      </c>
      <c r="L23" s="651"/>
      <c r="M23" s="651"/>
      <c r="N23" s="651"/>
      <c r="O23" s="651"/>
      <c r="P23" s="651"/>
      <c r="Q23" s="651"/>
      <c r="R23" s="651"/>
      <c r="S23" s="651"/>
      <c r="T23" s="23"/>
    </row>
    <row r="24" spans="1:20" ht="27.75" customHeight="1" x14ac:dyDescent="0.3">
      <c r="A24" s="651" t="s">
        <v>48</v>
      </c>
      <c r="B24" s="651"/>
      <c r="C24" s="651"/>
      <c r="D24" s="651"/>
      <c r="E24" s="651"/>
      <c r="F24" s="651"/>
      <c r="G24" s="651"/>
      <c r="H24" s="651"/>
      <c r="I24" s="651"/>
      <c r="K24" s="651" t="s">
        <v>48</v>
      </c>
      <c r="L24" s="651"/>
      <c r="M24" s="651"/>
      <c r="N24" s="651"/>
      <c r="O24" s="651"/>
      <c r="P24" s="651"/>
      <c r="Q24" s="651"/>
      <c r="R24" s="651"/>
      <c r="S24" s="651"/>
      <c r="T24" s="23"/>
    </row>
    <row r="25" spans="1:20" ht="12.75" customHeight="1" x14ac:dyDescent="0.3">
      <c r="A25" s="651" t="s">
        <v>49</v>
      </c>
      <c r="B25" s="651"/>
      <c r="C25" s="651"/>
      <c r="D25" s="651"/>
      <c r="E25" s="651"/>
      <c r="F25" s="651"/>
      <c r="G25" s="651"/>
      <c r="H25" s="651"/>
      <c r="I25" s="651"/>
      <c r="K25" s="651" t="s">
        <v>49</v>
      </c>
      <c r="L25" s="651"/>
      <c r="M25" s="651"/>
      <c r="N25" s="651"/>
      <c r="O25" s="651"/>
      <c r="P25" s="651"/>
      <c r="Q25" s="651"/>
      <c r="R25" s="651"/>
      <c r="S25" s="651"/>
      <c r="T25" s="23"/>
    </row>
    <row r="26" spans="1:20" ht="67.5" customHeight="1" x14ac:dyDescent="0.3">
      <c r="A26" s="637" t="s">
        <v>435</v>
      </c>
      <c r="B26" s="637"/>
      <c r="C26" s="637"/>
      <c r="D26" s="637"/>
      <c r="E26" s="637"/>
      <c r="F26" s="637"/>
      <c r="G26" s="637"/>
      <c r="H26" s="637"/>
      <c r="I26" s="637"/>
      <c r="K26" s="637" t="s">
        <v>435</v>
      </c>
      <c r="L26" s="637"/>
      <c r="M26" s="637"/>
      <c r="N26" s="637"/>
      <c r="O26" s="637"/>
      <c r="P26" s="637"/>
      <c r="Q26" s="637"/>
      <c r="R26" s="637"/>
      <c r="S26" s="637"/>
      <c r="T26" s="23"/>
    </row>
    <row r="27" spans="1:20" ht="81.75" customHeight="1" x14ac:dyDescent="0.3">
      <c r="A27" s="647" t="s">
        <v>440</v>
      </c>
      <c r="B27" s="647"/>
      <c r="C27" s="647"/>
      <c r="D27" s="647"/>
      <c r="E27" s="647"/>
      <c r="F27" s="647"/>
      <c r="G27" s="647"/>
      <c r="H27" s="647"/>
      <c r="I27" s="647"/>
      <c r="J27" s="572"/>
      <c r="K27" s="647" t="s">
        <v>440</v>
      </c>
      <c r="L27" s="647"/>
      <c r="M27" s="647"/>
      <c r="N27" s="647"/>
      <c r="O27" s="647"/>
      <c r="P27" s="647"/>
      <c r="Q27" s="647"/>
      <c r="R27" s="647"/>
      <c r="S27" s="647"/>
      <c r="T27" s="23"/>
    </row>
    <row r="28" spans="1:20" ht="13.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c r="T28" s="23"/>
    </row>
    <row r="29" spans="1:20" x14ac:dyDescent="0.3">
      <c r="J29" s="522"/>
      <c r="O29" s="23"/>
      <c r="P29" s="23"/>
      <c r="Q29" s="23"/>
      <c r="R29" s="23"/>
      <c r="S29" s="23"/>
      <c r="T29" s="23"/>
    </row>
    <row r="30" spans="1:20" x14ac:dyDescent="0.3">
      <c r="O30" s="23"/>
      <c r="P30" s="23"/>
      <c r="Q30" s="23"/>
      <c r="R30" s="23"/>
      <c r="S30" s="23"/>
      <c r="T30" s="23"/>
    </row>
    <row r="32" spans="1:20" x14ac:dyDescent="0.3">
      <c r="O32" s="23"/>
      <c r="P32" s="23"/>
      <c r="Q32" s="23"/>
      <c r="R32" s="23"/>
      <c r="S32" s="23"/>
      <c r="T32" s="23"/>
    </row>
    <row r="33" spans="15:20" x14ac:dyDescent="0.3">
      <c r="O33" s="23"/>
      <c r="P33" s="23"/>
      <c r="Q33" s="23"/>
      <c r="R33" s="23"/>
      <c r="S33" s="23"/>
      <c r="T33" s="23"/>
    </row>
    <row r="34" spans="15:20" x14ac:dyDescent="0.3">
      <c r="O34" s="23"/>
      <c r="P34" s="23"/>
      <c r="Q34" s="23"/>
      <c r="R34" s="23"/>
      <c r="S34" s="23"/>
      <c r="T34" s="23"/>
    </row>
    <row r="35" spans="15:20" x14ac:dyDescent="0.3">
      <c r="O35" s="23"/>
      <c r="P35" s="23"/>
      <c r="Q35" s="23"/>
      <c r="R35" s="23"/>
      <c r="S35" s="23"/>
      <c r="T35" s="23"/>
    </row>
    <row r="36" spans="15:20" x14ac:dyDescent="0.3">
      <c r="O36" s="23"/>
      <c r="P36" s="23"/>
      <c r="Q36" s="23"/>
      <c r="R36" s="23"/>
      <c r="S36" s="23"/>
      <c r="T36" s="23"/>
    </row>
    <row r="37" spans="15:20" x14ac:dyDescent="0.3">
      <c r="O37" s="23"/>
      <c r="P37" s="23"/>
      <c r="Q37" s="23"/>
      <c r="R37" s="23"/>
      <c r="S37" s="23"/>
      <c r="T37" s="23"/>
    </row>
    <row r="38" spans="15:20" x14ac:dyDescent="0.3">
      <c r="O38" s="23"/>
      <c r="P38" s="23"/>
      <c r="Q38" s="23"/>
      <c r="R38" s="23"/>
      <c r="S38" s="23"/>
      <c r="T38" s="23"/>
    </row>
    <row r="39" spans="15:20" x14ac:dyDescent="0.3">
      <c r="O39" s="23"/>
      <c r="P39" s="23"/>
      <c r="Q39" s="23"/>
      <c r="R39" s="23"/>
      <c r="S39" s="23"/>
      <c r="T39" s="23"/>
    </row>
    <row r="40" spans="15:20" x14ac:dyDescent="0.3">
      <c r="O40" s="23"/>
      <c r="P40" s="23"/>
      <c r="Q40" s="23"/>
      <c r="R40" s="23"/>
      <c r="S40" s="23"/>
      <c r="T40" s="23"/>
    </row>
    <row r="41" spans="15:20" x14ac:dyDescent="0.3">
      <c r="O41" s="23"/>
      <c r="P41" s="23"/>
      <c r="Q41" s="23"/>
      <c r="R41" s="23"/>
      <c r="S41" s="23"/>
      <c r="T41" s="23"/>
    </row>
    <row r="43" spans="15:20" x14ac:dyDescent="0.3">
      <c r="O43" s="23"/>
      <c r="P43" s="23"/>
      <c r="Q43" s="23"/>
      <c r="R43" s="23"/>
      <c r="S43" s="23"/>
      <c r="T43" s="23"/>
    </row>
    <row r="44" spans="15:20" x14ac:dyDescent="0.3">
      <c r="O44" s="23"/>
      <c r="P44" s="23"/>
      <c r="Q44" s="23"/>
      <c r="R44" s="23"/>
      <c r="S44" s="23"/>
      <c r="T44" s="23"/>
    </row>
    <row r="45" spans="15:20" x14ac:dyDescent="0.3">
      <c r="O45" s="23"/>
      <c r="P45" s="23"/>
      <c r="Q45" s="23"/>
      <c r="R45" s="23"/>
      <c r="S45" s="23"/>
      <c r="T45" s="23"/>
    </row>
    <row r="46" spans="15:20" x14ac:dyDescent="0.3">
      <c r="O46" s="23"/>
      <c r="P46" s="23"/>
      <c r="Q46" s="23"/>
      <c r="R46" s="23"/>
      <c r="S46" s="23"/>
      <c r="T46" s="23"/>
    </row>
    <row r="47" spans="15:20" x14ac:dyDescent="0.3">
      <c r="O47" s="23"/>
      <c r="P47" s="23"/>
      <c r="Q47" s="23"/>
      <c r="R47" s="23"/>
      <c r="S47" s="23"/>
      <c r="T47" s="23"/>
    </row>
    <row r="48" spans="15: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2" spans="1:20" x14ac:dyDescent="0.3">
      <c r="O52" s="23"/>
      <c r="P52" s="23"/>
      <c r="Q52" s="23"/>
      <c r="R52" s="23"/>
      <c r="S52" s="23"/>
      <c r="T52" s="23"/>
    </row>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0" spans="1:20" ht="13.95" customHeight="1" x14ac:dyDescent="0.3"/>
    <row r="64" spans="1:20" x14ac:dyDescent="0.3">
      <c r="A64" s="9" t="s">
        <v>137</v>
      </c>
    </row>
    <row r="65" spans="1:8" x14ac:dyDescent="0.3">
      <c r="B65" s="10"/>
      <c r="C65" s="269"/>
      <c r="D65" s="269"/>
      <c r="E65" s="269"/>
      <c r="F65" s="100"/>
      <c r="G65" s="100"/>
      <c r="H65" s="100"/>
    </row>
    <row r="66" spans="1:8" ht="13.95" customHeight="1" x14ac:dyDescent="0.3">
      <c r="A66" s="10"/>
      <c r="B66" s="10"/>
      <c r="C66" s="269"/>
      <c r="D66" s="269"/>
      <c r="E66" s="269"/>
      <c r="F66" s="100"/>
      <c r="G66" s="100"/>
      <c r="H66" s="100"/>
    </row>
    <row r="67" spans="1:8" ht="13.95" customHeight="1"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A69" s="10"/>
      <c r="B69" s="10"/>
      <c r="C69" s="269"/>
      <c r="D69" s="269"/>
      <c r="E69" s="269"/>
      <c r="F69" s="100"/>
      <c r="G69" s="100"/>
      <c r="H69" s="100"/>
    </row>
    <row r="70" spans="1:8" x14ac:dyDescent="0.3">
      <c r="C70" s="100"/>
      <c r="D70" s="100"/>
      <c r="E70" s="100"/>
      <c r="F70" s="100"/>
      <c r="G70" s="100"/>
      <c r="H70" s="100"/>
    </row>
    <row r="71" spans="1:8" x14ac:dyDescent="0.3">
      <c r="C71" s="100"/>
      <c r="D71" s="100"/>
      <c r="E71" s="100"/>
      <c r="F71" s="100"/>
      <c r="G71" s="100"/>
      <c r="H71" s="100"/>
    </row>
    <row r="72" spans="1:8" x14ac:dyDescent="0.3">
      <c r="C72" s="266"/>
      <c r="D72" s="266"/>
      <c r="E72" s="100"/>
      <c r="F72" s="100"/>
      <c r="G72" s="100"/>
      <c r="H72" s="100"/>
    </row>
    <row r="73" spans="1:8" x14ac:dyDescent="0.3">
      <c r="C73" s="100"/>
      <c r="D73" s="100"/>
      <c r="E73" s="100"/>
      <c r="F73" s="100"/>
      <c r="G73" s="100"/>
      <c r="H73" s="100"/>
    </row>
    <row r="74" spans="1:8" x14ac:dyDescent="0.3">
      <c r="C74" s="266"/>
      <c r="D74" s="100"/>
      <c r="E74" s="100"/>
      <c r="F74" s="100"/>
      <c r="G74" s="100"/>
      <c r="H74" s="100"/>
    </row>
    <row r="75" spans="1:8" x14ac:dyDescent="0.3">
      <c r="C75" s="100"/>
      <c r="D75" s="100"/>
      <c r="E75" s="100"/>
      <c r="F75" s="100"/>
      <c r="G75" s="100"/>
      <c r="H75" s="100"/>
    </row>
    <row r="76" spans="1:8" x14ac:dyDescent="0.3">
      <c r="C76" s="100"/>
      <c r="D76" s="100"/>
      <c r="E76" s="100"/>
      <c r="F76" s="100"/>
      <c r="G76" s="100"/>
      <c r="H76" s="100"/>
    </row>
  </sheetData>
  <mergeCells count="24">
    <mergeCell ref="A28:I28"/>
    <mergeCell ref="K27:S27"/>
    <mergeCell ref="K28:S28"/>
    <mergeCell ref="K23:S23"/>
    <mergeCell ref="K25:S25"/>
    <mergeCell ref="K24:S24"/>
    <mergeCell ref="K26:S26"/>
    <mergeCell ref="A27:I27"/>
    <mergeCell ref="A26:I26"/>
    <mergeCell ref="A3:I3"/>
    <mergeCell ref="A4:I4"/>
    <mergeCell ref="A5:I5"/>
    <mergeCell ref="A25:I25"/>
    <mergeCell ref="K3:S3"/>
    <mergeCell ref="K4:S4"/>
    <mergeCell ref="K20:S20"/>
    <mergeCell ref="K21:S21"/>
    <mergeCell ref="K22:S22"/>
    <mergeCell ref="K5:Q5"/>
    <mergeCell ref="A20:I20"/>
    <mergeCell ref="A21:I21"/>
    <mergeCell ref="A22:I22"/>
    <mergeCell ref="A23:I23"/>
    <mergeCell ref="A24:I24"/>
  </mergeCells>
  <conditionalFormatting sqref="L29:L30">
    <cfRule type="cellIs" dxfId="9" priority="3" operator="greaterThan">
      <formula>1.96</formula>
    </cfRule>
  </conditionalFormatting>
  <conditionalFormatting sqref="L32:L33">
    <cfRule type="cellIs" dxfId="8" priority="2" operator="greaterThan">
      <formula>1.96</formula>
    </cfRule>
  </conditionalFormatting>
  <hyperlinks>
    <hyperlink ref="A1" location="Indice!A1" display="Indice" xr:uid="{E59D5CB8-7ACE-4D94-BD1D-F59520D89F8E}"/>
  </hyperlink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63"/>
  <dimension ref="A1:R57"/>
  <sheetViews>
    <sheetView workbookViewId="0">
      <selection activeCell="A6" sqref="A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8" t="s">
        <v>257</v>
      </c>
    </row>
    <row r="2" spans="1:18" x14ac:dyDescent="0.3">
      <c r="A2" s="10"/>
      <c r="B2" s="10"/>
      <c r="C2" s="10"/>
      <c r="D2" s="10"/>
    </row>
    <row r="3" spans="1:18" x14ac:dyDescent="0.3">
      <c r="A3" s="676" t="s">
        <v>76</v>
      </c>
      <c r="B3" s="676"/>
      <c r="C3" s="676"/>
      <c r="D3" s="676"/>
      <c r="E3" s="676"/>
      <c r="F3" s="676"/>
      <c r="G3" s="676"/>
      <c r="H3" s="676"/>
      <c r="I3" s="676"/>
    </row>
    <row r="4" spans="1:18" x14ac:dyDescent="0.3">
      <c r="A4" s="676" t="s">
        <v>243</v>
      </c>
      <c r="B4" s="676"/>
      <c r="C4" s="676"/>
      <c r="D4" s="676"/>
      <c r="E4" s="676"/>
      <c r="F4" s="676"/>
      <c r="G4" s="676"/>
      <c r="H4" s="676"/>
      <c r="I4" s="676"/>
    </row>
    <row r="5" spans="1:18" ht="13.95" customHeight="1" x14ac:dyDescent="0.3">
      <c r="A5" s="663" t="s">
        <v>492</v>
      </c>
      <c r="B5" s="663"/>
      <c r="C5" s="663"/>
      <c r="D5" s="663"/>
      <c r="E5" s="663"/>
      <c r="F5" s="663"/>
      <c r="G5" s="663"/>
      <c r="H5" s="663"/>
      <c r="I5" s="663"/>
    </row>
    <row r="6" spans="1:18" x14ac:dyDescent="0.3">
      <c r="A6" s="192"/>
      <c r="B6" s="192"/>
      <c r="C6" s="192"/>
      <c r="D6" s="192"/>
      <c r="E6" s="192"/>
      <c r="F6" s="192"/>
    </row>
    <row r="7" spans="1:18" x14ac:dyDescent="0.3">
      <c r="A7" s="362"/>
      <c r="B7" s="202"/>
      <c r="C7" s="91">
        <v>2006</v>
      </c>
      <c r="D7" s="91">
        <v>2009</v>
      </c>
      <c r="E7" s="91">
        <v>2011</v>
      </c>
      <c r="F7" s="91">
        <v>2013</v>
      </c>
      <c r="G7" s="91">
        <v>2015</v>
      </c>
      <c r="H7" s="91">
        <v>2017</v>
      </c>
      <c r="I7" s="226">
        <v>2020</v>
      </c>
    </row>
    <row r="8" spans="1:18" ht="13.95" customHeight="1" x14ac:dyDescent="0.3">
      <c r="A8" s="363"/>
      <c r="B8" s="327"/>
      <c r="C8" s="330"/>
      <c r="D8" s="330"/>
      <c r="E8" s="330"/>
      <c r="F8" s="330"/>
      <c r="G8" s="330"/>
      <c r="H8" s="492"/>
      <c r="I8" s="3"/>
    </row>
    <row r="9" spans="1:18" ht="13.95" customHeight="1" x14ac:dyDescent="0.3">
      <c r="A9" s="332" t="s">
        <v>41</v>
      </c>
      <c r="B9" s="22" t="s">
        <v>88</v>
      </c>
      <c r="C9" s="204">
        <v>47.121974236972463</v>
      </c>
      <c r="D9" s="204">
        <v>46.921604406210761</v>
      </c>
      <c r="E9" s="204">
        <v>46.608985721934182</v>
      </c>
      <c r="F9" s="204">
        <v>45.849221981959424</v>
      </c>
      <c r="G9" s="48">
        <v>45.833959333927702</v>
      </c>
      <c r="H9" s="48">
        <v>44.628742748729323</v>
      </c>
      <c r="I9" s="372">
        <v>46.450311709274082</v>
      </c>
      <c r="M9" s="331"/>
    </row>
    <row r="10" spans="1:18" ht="13.95" customHeight="1" x14ac:dyDescent="0.3">
      <c r="A10" s="332"/>
      <c r="B10" s="22" t="s">
        <v>89</v>
      </c>
      <c r="C10" s="204">
        <v>0.23298897049601069</v>
      </c>
      <c r="D10" s="204">
        <v>0.28336903172099959</v>
      </c>
      <c r="E10" s="204">
        <v>0.45345741765561703</v>
      </c>
      <c r="F10" s="204">
        <v>0.36529006907909367</v>
      </c>
      <c r="G10" s="48">
        <v>0.40285079030227017</v>
      </c>
      <c r="H10" s="48">
        <v>0.55242913547678563</v>
      </c>
      <c r="I10" s="372">
        <v>0.35382337898203969</v>
      </c>
      <c r="M10" s="331"/>
      <c r="N10" s="23"/>
      <c r="O10" s="23"/>
      <c r="P10" s="23"/>
      <c r="Q10" s="23"/>
      <c r="R10" s="23"/>
    </row>
    <row r="11" spans="1:18" ht="13.95" customHeight="1" x14ac:dyDescent="0.3">
      <c r="A11" s="332" t="s">
        <v>42</v>
      </c>
      <c r="B11" s="22" t="s">
        <v>88</v>
      </c>
      <c r="C11" s="204">
        <v>50.579751324176314</v>
      </c>
      <c r="D11" s="204">
        <v>50.189249618676477</v>
      </c>
      <c r="E11" s="204">
        <v>48.574496989988091</v>
      </c>
      <c r="F11" s="204">
        <v>48.843645689163885</v>
      </c>
      <c r="G11" s="48">
        <v>49.030689491420404</v>
      </c>
      <c r="H11" s="48">
        <v>48.180214303353743</v>
      </c>
      <c r="I11" s="372">
        <v>48.267092545665861</v>
      </c>
      <c r="N11" s="23"/>
      <c r="O11" s="23"/>
      <c r="P11" s="23"/>
      <c r="Q11" s="23"/>
      <c r="R11" s="23"/>
    </row>
    <row r="12" spans="1:18" ht="13.95" customHeight="1" x14ac:dyDescent="0.3">
      <c r="A12" s="332"/>
      <c r="B12" s="22" t="s">
        <v>89</v>
      </c>
      <c r="C12" s="204">
        <v>0.26834404300380826</v>
      </c>
      <c r="D12" s="204">
        <v>0.27642378785039734</v>
      </c>
      <c r="E12" s="204">
        <v>0.34350662149788974</v>
      </c>
      <c r="F12" s="204">
        <v>0.39723952105571769</v>
      </c>
      <c r="G12" s="48">
        <v>0.38598762288437377</v>
      </c>
      <c r="H12" s="48">
        <v>0.34992800143676966</v>
      </c>
      <c r="I12" s="372">
        <v>0.29985438080080246</v>
      </c>
      <c r="M12" s="331"/>
      <c r="N12" s="23"/>
      <c r="O12" s="23"/>
      <c r="P12" s="23"/>
      <c r="Q12" s="23"/>
      <c r="R12" s="23"/>
    </row>
    <row r="13" spans="1:18" ht="13.95" customHeight="1" x14ac:dyDescent="0.3">
      <c r="A13" s="332" t="s">
        <v>112</v>
      </c>
      <c r="B13" s="22" t="s">
        <v>88</v>
      </c>
      <c r="C13" s="205">
        <v>49.132533275564917</v>
      </c>
      <c r="D13" s="205">
        <v>48.928292286111891</v>
      </c>
      <c r="E13" s="205">
        <v>47.852787338437857</v>
      </c>
      <c r="F13" s="205">
        <v>47.921679663462321</v>
      </c>
      <c r="G13" s="48">
        <v>48.051601548874459</v>
      </c>
      <c r="H13" s="48">
        <v>47.15</v>
      </c>
      <c r="I13" s="372">
        <v>47.520186380204073</v>
      </c>
      <c r="M13" s="331"/>
      <c r="N13" s="23"/>
      <c r="O13" s="23"/>
      <c r="P13" s="23"/>
      <c r="Q13" s="23"/>
      <c r="R13" s="23"/>
    </row>
    <row r="14" spans="1:18" ht="13.95" customHeight="1" x14ac:dyDescent="0.3">
      <c r="A14" s="332"/>
      <c r="B14" s="22" t="s">
        <v>89</v>
      </c>
      <c r="C14" s="205">
        <v>0.19616710372179322</v>
      </c>
      <c r="D14" s="205">
        <v>0.21247485381149656</v>
      </c>
      <c r="E14" s="205">
        <v>0.3060969942513701</v>
      </c>
      <c r="F14" s="205">
        <v>0.30718625036700248</v>
      </c>
      <c r="G14" s="48">
        <v>0.30140950122150173</v>
      </c>
      <c r="H14" s="48">
        <v>0.32500000000000001</v>
      </c>
      <c r="I14" s="372">
        <v>0.23630508177252679</v>
      </c>
      <c r="N14" s="23"/>
      <c r="O14" s="23"/>
      <c r="P14" s="23"/>
      <c r="Q14" s="23"/>
      <c r="R14" s="23"/>
    </row>
    <row r="15" spans="1:18" ht="13.95" customHeight="1" x14ac:dyDescent="0.3">
      <c r="A15" s="332" t="s">
        <v>21</v>
      </c>
      <c r="B15" s="22" t="s">
        <v>88</v>
      </c>
      <c r="C15" s="204">
        <v>51.906820983113263</v>
      </c>
      <c r="D15" s="204">
        <v>53.344815709989895</v>
      </c>
      <c r="E15" s="204">
        <v>53.240960245632095</v>
      </c>
      <c r="F15" s="204">
        <v>53.12011246608548</v>
      </c>
      <c r="G15" s="48">
        <v>53.366189672938461</v>
      </c>
      <c r="H15" s="48">
        <v>53.758875158893538</v>
      </c>
      <c r="I15" s="372">
        <v>53.214980250031907</v>
      </c>
      <c r="N15" s="23"/>
      <c r="O15" s="23"/>
      <c r="P15" s="23"/>
      <c r="Q15" s="23"/>
      <c r="R15" s="23"/>
    </row>
    <row r="16" spans="1:18" ht="13.95" customHeight="1" x14ac:dyDescent="0.3">
      <c r="A16" s="332"/>
      <c r="B16" s="22" t="s">
        <v>89</v>
      </c>
      <c r="C16" s="204">
        <v>0.18157777055065882</v>
      </c>
      <c r="D16" s="204">
        <v>0.20766335208093425</v>
      </c>
      <c r="E16" s="204">
        <v>0.26714128329504178</v>
      </c>
      <c r="F16" s="204">
        <v>0.16491057656001612</v>
      </c>
      <c r="G16" s="48">
        <v>0.15912880849620842</v>
      </c>
      <c r="H16" s="48">
        <v>0.18324586701268628</v>
      </c>
      <c r="I16" s="372">
        <v>0.18942499795305454</v>
      </c>
      <c r="N16" s="23"/>
      <c r="O16" s="23"/>
      <c r="P16" s="23"/>
      <c r="Q16" s="23"/>
      <c r="R16" s="23"/>
    </row>
    <row r="17" spans="1:18" ht="13.95" customHeight="1" x14ac:dyDescent="0.3">
      <c r="A17" s="332" t="s">
        <v>6</v>
      </c>
      <c r="B17" s="22" t="s">
        <v>88</v>
      </c>
      <c r="C17" s="204">
        <v>51.171574285473177</v>
      </c>
      <c r="D17" s="204">
        <v>52.327447502822544</v>
      </c>
      <c r="E17" s="204">
        <v>52.175947524507286</v>
      </c>
      <c r="F17" s="204">
        <v>52.45535671622207</v>
      </c>
      <c r="G17" s="48">
        <v>52.813153974563122</v>
      </c>
      <c r="H17" s="48">
        <v>53.256841964648153</v>
      </c>
      <c r="I17" s="372">
        <v>52.674888109832196</v>
      </c>
      <c r="N17" s="23"/>
      <c r="O17" s="23"/>
      <c r="P17" s="23"/>
      <c r="Q17" s="23"/>
      <c r="R17" s="23"/>
    </row>
    <row r="18" spans="1:18" ht="13.95" customHeight="1" x14ac:dyDescent="0.3">
      <c r="A18" s="332"/>
      <c r="B18" s="22" t="s">
        <v>89</v>
      </c>
      <c r="C18" s="204">
        <v>0.1482097041894431</v>
      </c>
      <c r="D18" s="204">
        <v>0.17457983438368557</v>
      </c>
      <c r="E18" s="204">
        <v>0.24761899340135468</v>
      </c>
      <c r="F18" s="204">
        <v>0.15214258686491025</v>
      </c>
      <c r="G18" s="48">
        <v>0.15893598228297462</v>
      </c>
      <c r="H18" s="48">
        <v>0.17706189463646677</v>
      </c>
      <c r="I18" s="372">
        <v>0.17041378335615945</v>
      </c>
      <c r="N18" s="23"/>
      <c r="O18" s="23"/>
      <c r="P18" s="23"/>
      <c r="Q18" s="23"/>
      <c r="R18" s="23"/>
    </row>
    <row r="19" spans="1:18" x14ac:dyDescent="0.3">
      <c r="A19" s="333"/>
      <c r="B19" s="43"/>
      <c r="C19" s="69"/>
      <c r="D19" s="256"/>
      <c r="E19" s="256"/>
      <c r="F19" s="256"/>
      <c r="G19" s="143"/>
      <c r="H19" s="143"/>
      <c r="I19" s="4"/>
      <c r="N19" s="23"/>
      <c r="O19" s="23"/>
      <c r="P19" s="23"/>
      <c r="Q19" s="23"/>
      <c r="R19" s="23"/>
    </row>
    <row r="20" spans="1:18" ht="13.95" customHeight="1" x14ac:dyDescent="0.3">
      <c r="A20" s="650" t="s">
        <v>115</v>
      </c>
      <c r="B20" s="650"/>
      <c r="C20" s="650"/>
      <c r="D20" s="650"/>
      <c r="E20" s="650"/>
      <c r="F20" s="650"/>
      <c r="G20" s="650"/>
      <c r="H20" s="650"/>
      <c r="I20" s="650"/>
    </row>
    <row r="21" spans="1:18" x14ac:dyDescent="0.3">
      <c r="A21" s="651" t="s">
        <v>45</v>
      </c>
      <c r="B21" s="651"/>
      <c r="C21" s="651"/>
      <c r="D21" s="651"/>
      <c r="E21" s="651"/>
      <c r="F21" s="651"/>
      <c r="G21" s="651"/>
      <c r="H21" s="651"/>
      <c r="I21" s="651"/>
      <c r="N21" s="23"/>
      <c r="O21" s="23"/>
      <c r="P21" s="23"/>
      <c r="Q21" s="23"/>
      <c r="R21" s="23"/>
    </row>
    <row r="22" spans="1:18" ht="13.95" customHeight="1" x14ac:dyDescent="0.3">
      <c r="A22" s="651" t="s">
        <v>136</v>
      </c>
      <c r="B22" s="651"/>
      <c r="C22" s="651"/>
      <c r="D22" s="651"/>
      <c r="E22" s="651"/>
      <c r="F22" s="651"/>
      <c r="G22" s="651"/>
      <c r="H22" s="651"/>
      <c r="I22" s="651"/>
      <c r="N22" s="23"/>
      <c r="O22" s="23"/>
      <c r="P22" s="23"/>
      <c r="Q22" s="23"/>
      <c r="R22" s="23"/>
    </row>
    <row r="23" spans="1:18" ht="13.95" customHeight="1" x14ac:dyDescent="0.3">
      <c r="A23" s="651" t="s">
        <v>47</v>
      </c>
      <c r="B23" s="651"/>
      <c r="C23" s="651"/>
      <c r="D23" s="651"/>
      <c r="E23" s="651"/>
      <c r="F23" s="651"/>
      <c r="G23" s="651"/>
      <c r="H23" s="651"/>
      <c r="I23" s="651"/>
      <c r="N23" s="23"/>
      <c r="O23" s="23"/>
      <c r="P23" s="23"/>
      <c r="Q23" s="23"/>
      <c r="R23" s="23"/>
    </row>
    <row r="24" spans="1:18" ht="13.95" customHeight="1" x14ac:dyDescent="0.3">
      <c r="A24" s="651" t="s">
        <v>48</v>
      </c>
      <c r="B24" s="651"/>
      <c r="C24" s="651"/>
      <c r="D24" s="651"/>
      <c r="E24" s="651"/>
      <c r="F24" s="651"/>
      <c r="G24" s="651"/>
      <c r="H24" s="651"/>
      <c r="I24" s="651"/>
      <c r="N24" s="23"/>
      <c r="O24" s="23"/>
      <c r="P24" s="23"/>
      <c r="Q24" s="23"/>
      <c r="R24" s="23"/>
    </row>
    <row r="25" spans="1:18" ht="13.95" customHeight="1" x14ac:dyDescent="0.3">
      <c r="A25" s="651" t="s">
        <v>49</v>
      </c>
      <c r="B25" s="651"/>
      <c r="C25" s="651"/>
      <c r="D25" s="651"/>
      <c r="E25" s="651"/>
      <c r="F25" s="651"/>
      <c r="G25" s="651"/>
      <c r="H25" s="651"/>
      <c r="I25" s="651"/>
      <c r="N25" s="23"/>
      <c r="O25" s="23"/>
      <c r="P25" s="23"/>
      <c r="Q25" s="23"/>
      <c r="R25" s="23"/>
    </row>
    <row r="26" spans="1:18" ht="65.25" customHeight="1" x14ac:dyDescent="0.3">
      <c r="A26" s="637" t="s">
        <v>435</v>
      </c>
      <c r="B26" s="637"/>
      <c r="C26" s="637"/>
      <c r="D26" s="637"/>
      <c r="E26" s="637"/>
      <c r="F26" s="637"/>
      <c r="G26" s="637"/>
      <c r="H26" s="637"/>
      <c r="I26" s="637"/>
      <c r="J26" s="555"/>
      <c r="N26" s="23"/>
      <c r="O26" s="23"/>
      <c r="P26" s="23"/>
      <c r="Q26" s="23"/>
      <c r="R26" s="23"/>
    </row>
    <row r="27" spans="1:18" ht="79.5" customHeight="1" x14ac:dyDescent="0.3">
      <c r="A27" s="647" t="s">
        <v>440</v>
      </c>
      <c r="B27" s="647"/>
      <c r="C27" s="647"/>
      <c r="D27" s="647"/>
      <c r="E27" s="647"/>
      <c r="F27" s="647"/>
      <c r="G27" s="647"/>
      <c r="H27" s="647"/>
      <c r="I27" s="647"/>
      <c r="J27" s="572"/>
      <c r="N27" s="23"/>
      <c r="O27" s="23"/>
      <c r="P27" s="23"/>
      <c r="Q27" s="23"/>
      <c r="R27" s="23"/>
    </row>
    <row r="28" spans="1:18" ht="12.75" customHeight="1" x14ac:dyDescent="0.3">
      <c r="A28" s="637" t="s">
        <v>441</v>
      </c>
      <c r="B28" s="637"/>
      <c r="C28" s="637"/>
      <c r="D28" s="637"/>
      <c r="E28" s="637"/>
      <c r="F28" s="637"/>
      <c r="G28" s="637"/>
      <c r="H28" s="637"/>
      <c r="I28" s="637"/>
      <c r="J28" s="555"/>
      <c r="N28" s="23"/>
      <c r="O28" s="23"/>
      <c r="P28" s="23"/>
      <c r="Q28" s="23"/>
      <c r="R28" s="23"/>
    </row>
    <row r="29" spans="1:18" x14ac:dyDescent="0.3">
      <c r="N29" s="23"/>
      <c r="O29" s="23"/>
      <c r="P29" s="23"/>
      <c r="Q29" s="23"/>
      <c r="R29" s="23"/>
    </row>
    <row r="30" spans="1:18" x14ac:dyDescent="0.3">
      <c r="N30" s="23"/>
      <c r="O30" s="23"/>
      <c r="P30" s="23"/>
      <c r="Q30" s="23"/>
      <c r="R30" s="23"/>
    </row>
    <row r="31" spans="1:18" x14ac:dyDescent="0.3">
      <c r="N31" s="23"/>
      <c r="O31" s="23"/>
      <c r="P31" s="23"/>
      <c r="Q31" s="23"/>
      <c r="R31" s="23"/>
    </row>
    <row r="32" spans="1:18" x14ac:dyDescent="0.3">
      <c r="A32" s="503"/>
      <c r="B32" s="515"/>
      <c r="C32" s="515"/>
      <c r="D32" s="515"/>
      <c r="E32" s="515"/>
      <c r="F32" s="515"/>
      <c r="N32" s="23"/>
      <c r="O32" s="23"/>
      <c r="P32" s="23"/>
      <c r="Q32" s="23"/>
      <c r="R32" s="23"/>
    </row>
    <row r="33" spans="1:18" x14ac:dyDescent="0.3">
      <c r="A33" s="520"/>
      <c r="N33" s="23"/>
      <c r="O33" s="23"/>
      <c r="P33" s="23"/>
      <c r="Q33" s="23"/>
      <c r="R33" s="23"/>
    </row>
    <row r="34" spans="1:18" x14ac:dyDescent="0.3">
      <c r="A34" s="503"/>
      <c r="B34" s="513"/>
      <c r="C34" s="513"/>
      <c r="D34" s="513"/>
      <c r="E34" s="513"/>
      <c r="F34" s="513"/>
    </row>
    <row r="35" spans="1:18" ht="13.95" customHeight="1" x14ac:dyDescent="0.3">
      <c r="A35" s="520"/>
    </row>
    <row r="36" spans="1:18" ht="13.95" customHeight="1" x14ac:dyDescent="0.3">
      <c r="A36" s="503"/>
      <c r="B36" s="513"/>
      <c r="C36" s="513"/>
      <c r="D36" s="513"/>
      <c r="E36" s="513"/>
      <c r="F36" s="513"/>
    </row>
    <row r="37" spans="1:18" ht="13.95" customHeight="1" x14ac:dyDescent="0.3">
      <c r="A37" s="520"/>
    </row>
    <row r="38" spans="1:18" ht="13.95" customHeight="1" x14ac:dyDescent="0.3">
      <c r="A38" s="503"/>
      <c r="B38" s="517"/>
      <c r="C38" s="517"/>
      <c r="D38" s="517"/>
      <c r="E38" s="517"/>
      <c r="F38" s="517"/>
    </row>
    <row r="39" spans="1:18" ht="13.95" customHeight="1" x14ac:dyDescent="0.3">
      <c r="A39" s="520"/>
    </row>
    <row r="40" spans="1:18" ht="13.95" customHeight="1" x14ac:dyDescent="0.3"/>
    <row r="41" spans="1:18" ht="13.95" customHeight="1" x14ac:dyDescent="0.3"/>
    <row r="45" spans="1:18" x14ac:dyDescent="0.3">
      <c r="A45" s="9" t="s">
        <v>137</v>
      </c>
    </row>
    <row r="46" spans="1:18" x14ac:dyDescent="0.3">
      <c r="B46" s="10"/>
      <c r="C46" s="269"/>
      <c r="D46" s="269"/>
      <c r="E46" s="269"/>
      <c r="F46" s="100"/>
      <c r="G46" s="100"/>
      <c r="H46" s="100"/>
    </row>
    <row r="47" spans="1:18" ht="13.95" customHeight="1" x14ac:dyDescent="0.3">
      <c r="A47" s="10"/>
      <c r="B47" s="10"/>
      <c r="C47" s="269"/>
      <c r="D47" s="269"/>
      <c r="E47" s="269"/>
      <c r="F47" s="100"/>
      <c r="G47" s="100"/>
      <c r="H47" s="100"/>
    </row>
    <row r="48" spans="1:18" ht="13.95" customHeight="1" x14ac:dyDescent="0.3">
      <c r="A48" s="10"/>
      <c r="B48" s="10"/>
      <c r="C48" s="269"/>
      <c r="D48" s="269"/>
      <c r="E48" s="269"/>
      <c r="F48" s="100"/>
      <c r="G48" s="100"/>
      <c r="H48" s="100"/>
    </row>
    <row r="49" spans="1:8" x14ac:dyDescent="0.3">
      <c r="A49" s="10"/>
      <c r="B49" s="10"/>
      <c r="C49" s="269"/>
      <c r="D49" s="269"/>
      <c r="E49" s="269"/>
      <c r="F49" s="100"/>
      <c r="G49" s="100"/>
      <c r="H49" s="100"/>
    </row>
    <row r="50" spans="1:8" x14ac:dyDescent="0.3">
      <c r="A50" s="10"/>
      <c r="B50" s="10"/>
      <c r="C50" s="269"/>
      <c r="D50" s="269"/>
      <c r="E50" s="269"/>
      <c r="F50" s="100"/>
      <c r="G50" s="100"/>
      <c r="H50" s="100"/>
    </row>
    <row r="51" spans="1:8" x14ac:dyDescent="0.3">
      <c r="C51" s="100"/>
      <c r="D51" s="100"/>
      <c r="E51" s="100"/>
      <c r="F51" s="100"/>
      <c r="G51" s="100"/>
      <c r="H51" s="100"/>
    </row>
    <row r="52" spans="1:8" x14ac:dyDescent="0.3">
      <c r="C52" s="100"/>
      <c r="D52" s="100"/>
      <c r="E52" s="100"/>
      <c r="F52" s="100"/>
      <c r="G52" s="100"/>
      <c r="H52" s="100"/>
    </row>
    <row r="53" spans="1:8" x14ac:dyDescent="0.3">
      <c r="C53" s="266"/>
      <c r="D53" s="266"/>
      <c r="E53" s="100"/>
      <c r="F53" s="100"/>
      <c r="G53" s="100"/>
      <c r="H53" s="100"/>
    </row>
    <row r="54" spans="1:8" x14ac:dyDescent="0.3">
      <c r="C54" s="100"/>
      <c r="D54" s="100"/>
      <c r="E54" s="100"/>
      <c r="F54" s="100"/>
      <c r="G54" s="100"/>
      <c r="H54" s="100"/>
    </row>
    <row r="55" spans="1:8" x14ac:dyDescent="0.3">
      <c r="C55" s="266"/>
      <c r="D55" s="100"/>
      <c r="E55" s="100"/>
      <c r="F55" s="100"/>
      <c r="G55" s="100"/>
      <c r="H55" s="100"/>
    </row>
    <row r="56" spans="1:8" x14ac:dyDescent="0.3">
      <c r="C56" s="100"/>
      <c r="D56" s="100"/>
      <c r="E56" s="100"/>
      <c r="F56" s="100"/>
      <c r="G56" s="100"/>
      <c r="H56" s="100"/>
    </row>
    <row r="57" spans="1:8" x14ac:dyDescent="0.3">
      <c r="C57" s="100"/>
      <c r="D57" s="100"/>
      <c r="E57" s="100"/>
      <c r="F57" s="100"/>
      <c r="G57" s="100"/>
      <c r="H57" s="100"/>
    </row>
  </sheetData>
  <mergeCells count="12">
    <mergeCell ref="A26:I26"/>
    <mergeCell ref="A28:I28"/>
    <mergeCell ref="A27:I27"/>
    <mergeCell ref="A24:I24"/>
    <mergeCell ref="A3:I3"/>
    <mergeCell ref="A4:I4"/>
    <mergeCell ref="A25:I25"/>
    <mergeCell ref="A5:I5"/>
    <mergeCell ref="A20:I20"/>
    <mergeCell ref="A21:I21"/>
    <mergeCell ref="A22:I22"/>
    <mergeCell ref="A23:I23"/>
  </mergeCells>
  <conditionalFormatting sqref="M9:M10">
    <cfRule type="cellIs" dxfId="7" priority="3" operator="greaterThan">
      <formula>1.96</formula>
    </cfRule>
  </conditionalFormatting>
  <conditionalFormatting sqref="M12:M13">
    <cfRule type="cellIs" dxfId="6" priority="2" operator="greaterThan">
      <formula>1.96</formula>
    </cfRule>
  </conditionalFormatting>
  <hyperlinks>
    <hyperlink ref="A1" location="Indice!A1" display="Indice" xr:uid="{480DCF49-DA42-4F30-9145-4E696DECEA18}"/>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64"/>
  <dimension ref="A1:R72"/>
  <sheetViews>
    <sheetView workbookViewId="0">
      <selection activeCell="K26" sqref="K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8" t="s">
        <v>257</v>
      </c>
    </row>
    <row r="2" spans="1:18" x14ac:dyDescent="0.3">
      <c r="A2" s="10"/>
      <c r="B2" s="10"/>
      <c r="C2" s="10"/>
      <c r="D2" s="10"/>
    </row>
    <row r="3" spans="1:18" x14ac:dyDescent="0.3">
      <c r="A3" s="676" t="s">
        <v>77</v>
      </c>
      <c r="B3" s="676"/>
      <c r="C3" s="676"/>
      <c r="D3" s="676"/>
      <c r="E3" s="676"/>
      <c r="F3" s="676"/>
      <c r="G3" s="676"/>
      <c r="H3" s="676"/>
      <c r="I3" s="676"/>
    </row>
    <row r="4" spans="1:18" x14ac:dyDescent="0.3">
      <c r="A4" s="676" t="s">
        <v>243</v>
      </c>
      <c r="B4" s="676"/>
      <c r="C4" s="676"/>
      <c r="D4" s="676"/>
      <c r="E4" s="676"/>
      <c r="F4" s="676"/>
      <c r="G4" s="676"/>
      <c r="H4" s="676"/>
      <c r="I4" s="676"/>
    </row>
    <row r="5" spans="1:18" ht="13.2" customHeight="1" x14ac:dyDescent="0.3">
      <c r="A5" s="663" t="s">
        <v>164</v>
      </c>
      <c r="B5" s="663"/>
      <c r="C5" s="663"/>
      <c r="D5" s="663"/>
      <c r="E5" s="663"/>
      <c r="F5" s="663"/>
      <c r="G5" s="663"/>
      <c r="H5" s="663"/>
      <c r="I5" s="663"/>
    </row>
    <row r="6" spans="1:18" x14ac:dyDescent="0.3">
      <c r="A6" s="192"/>
      <c r="B6" s="192"/>
      <c r="C6" s="192"/>
      <c r="D6" s="192"/>
      <c r="E6" s="192"/>
      <c r="F6" s="192"/>
    </row>
    <row r="7" spans="1:18"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92"/>
      <c r="I8" s="3"/>
    </row>
    <row r="9" spans="1:18" ht="13.2" customHeight="1" x14ac:dyDescent="0.3">
      <c r="A9" s="332" t="s">
        <v>41</v>
      </c>
      <c r="B9" s="22" t="s">
        <v>88</v>
      </c>
      <c r="C9" s="48">
        <v>7.1923596968584116</v>
      </c>
      <c r="D9" s="48">
        <v>7.8015284403713778</v>
      </c>
      <c r="E9" s="48">
        <v>8.307185082236888</v>
      </c>
      <c r="F9" s="48">
        <v>8.2351207928469314</v>
      </c>
      <c r="G9" s="48">
        <v>8.8289942260484739</v>
      </c>
      <c r="H9" s="48">
        <v>9.451101640842241</v>
      </c>
      <c r="I9" s="370">
        <v>10.057510154185891</v>
      </c>
      <c r="M9" s="331"/>
    </row>
    <row r="10" spans="1:18" ht="13.2" customHeight="1" x14ac:dyDescent="0.3">
      <c r="A10" s="332"/>
      <c r="B10" s="22" t="s">
        <v>89</v>
      </c>
      <c r="C10" s="48">
        <v>6.4826357884612967E-2</v>
      </c>
      <c r="D10" s="48">
        <v>7.6116700307148413E-2</v>
      </c>
      <c r="E10" s="48">
        <v>0.11428416253135833</v>
      </c>
      <c r="F10" s="48">
        <v>0.10115872747866957</v>
      </c>
      <c r="G10" s="48">
        <v>0.10337599119925132</v>
      </c>
      <c r="H10" s="48">
        <v>0.16546636147102506</v>
      </c>
      <c r="I10" s="370">
        <v>0.11382637715232827</v>
      </c>
      <c r="M10" s="331"/>
      <c r="N10" s="23"/>
      <c r="O10" s="23"/>
      <c r="P10" s="23"/>
      <c r="Q10" s="23"/>
      <c r="R10" s="23"/>
    </row>
    <row r="11" spans="1:18" ht="13.2" customHeight="1" x14ac:dyDescent="0.3">
      <c r="A11" s="332" t="s">
        <v>42</v>
      </c>
      <c r="B11" s="22" t="s">
        <v>88</v>
      </c>
      <c r="C11" s="48">
        <v>7.5913666514988369</v>
      </c>
      <c r="D11" s="48">
        <v>8.0141817649659117</v>
      </c>
      <c r="E11" s="48">
        <v>8.3103273991565523</v>
      </c>
      <c r="F11" s="48">
        <v>8.3674082724392278</v>
      </c>
      <c r="G11" s="48">
        <v>8.531396002411066</v>
      </c>
      <c r="H11" s="48">
        <v>8.9841541245644887</v>
      </c>
      <c r="I11" s="370">
        <v>10.031383443522991</v>
      </c>
      <c r="N11" s="23"/>
      <c r="O11" s="23"/>
      <c r="P11" s="23"/>
      <c r="Q11" s="23"/>
      <c r="R11" s="23"/>
    </row>
    <row r="12" spans="1:18" ht="13.2" customHeight="1" x14ac:dyDescent="0.3">
      <c r="A12" s="332"/>
      <c r="B12" s="22" t="s">
        <v>89</v>
      </c>
      <c r="C12" s="48">
        <v>6.1602074257542126E-2</v>
      </c>
      <c r="D12" s="48">
        <v>7.5678036181618613E-2</v>
      </c>
      <c r="E12" s="48">
        <v>8.5725350207684223E-2</v>
      </c>
      <c r="F12" s="48">
        <v>7.9179662685089122E-2</v>
      </c>
      <c r="G12" s="48">
        <v>0.10757634822343058</v>
      </c>
      <c r="H12" s="48">
        <v>9.1015533332943085E-2</v>
      </c>
      <c r="I12" s="370">
        <v>8.6510830730309823E-2</v>
      </c>
      <c r="M12" s="331"/>
      <c r="N12" s="23"/>
      <c r="O12" s="23"/>
      <c r="P12" s="23"/>
      <c r="Q12" s="23"/>
      <c r="R12" s="23"/>
    </row>
    <row r="13" spans="1:18" ht="13.2" customHeight="1" x14ac:dyDescent="0.3">
      <c r="A13" s="332" t="s">
        <v>112</v>
      </c>
      <c r="B13" s="22" t="s">
        <v>88</v>
      </c>
      <c r="C13" s="48">
        <v>7.4243785208853836</v>
      </c>
      <c r="D13" s="48">
        <v>7.9321206011900021</v>
      </c>
      <c r="E13" s="48">
        <v>8.3091735820881834</v>
      </c>
      <c r="F13" s="48">
        <v>8.3267988830389434</v>
      </c>
      <c r="G13" s="48">
        <v>8.6225241519255373</v>
      </c>
      <c r="H13" s="48">
        <v>9.1196454408104213</v>
      </c>
      <c r="I13" s="371">
        <v>10.042112814732764</v>
      </c>
      <c r="M13" s="331"/>
      <c r="N13" s="23"/>
      <c r="O13" s="23"/>
      <c r="P13" s="23"/>
      <c r="Q13" s="23"/>
      <c r="R13" s="23"/>
    </row>
    <row r="14" spans="1:18" ht="13.2" customHeight="1" x14ac:dyDescent="0.3">
      <c r="A14" s="332"/>
      <c r="B14" s="22" t="s">
        <v>89</v>
      </c>
      <c r="C14" s="48">
        <v>4.7772308580159406E-2</v>
      </c>
      <c r="D14" s="48">
        <v>5.6108384987290705E-2</v>
      </c>
      <c r="E14" s="48">
        <v>7.5961837022336179E-2</v>
      </c>
      <c r="F14" s="48">
        <v>6.6378094530165105E-2</v>
      </c>
      <c r="G14" s="48">
        <v>8.2511176768004818E-2</v>
      </c>
      <c r="H14" s="48">
        <v>9.1146310490260049E-2</v>
      </c>
      <c r="I14" s="371">
        <v>6.9745896319330203E-2</v>
      </c>
      <c r="N14" s="23"/>
      <c r="O14" s="23"/>
      <c r="P14" s="23"/>
      <c r="Q14" s="23"/>
      <c r="R14" s="23"/>
    </row>
    <row r="15" spans="1:18" ht="13.2" customHeight="1" x14ac:dyDescent="0.3">
      <c r="A15" s="332" t="s">
        <v>21</v>
      </c>
      <c r="B15" s="22" t="s">
        <v>88</v>
      </c>
      <c r="C15" s="48">
        <v>10.199540415852571</v>
      </c>
      <c r="D15" s="48">
        <v>10.318655502079217</v>
      </c>
      <c r="E15" s="48">
        <v>10.356390868392056</v>
      </c>
      <c r="F15" s="48">
        <v>10.569079096051366</v>
      </c>
      <c r="G15" s="48">
        <v>10.74423807518045</v>
      </c>
      <c r="H15" s="48">
        <v>10.87944890865295</v>
      </c>
      <c r="I15" s="371">
        <v>11.613737951726979</v>
      </c>
      <c r="N15" s="23"/>
      <c r="O15" s="23"/>
      <c r="P15" s="23"/>
      <c r="Q15" s="23"/>
      <c r="R15" s="23"/>
    </row>
    <row r="16" spans="1:18" ht="13.2" customHeight="1" x14ac:dyDescent="0.3">
      <c r="A16" s="332"/>
      <c r="B16" s="22" t="s">
        <v>89</v>
      </c>
      <c r="C16" s="48">
        <v>6.8986796860500382E-2</v>
      </c>
      <c r="D16" s="48">
        <v>6.2135078425749612E-2</v>
      </c>
      <c r="E16" s="48">
        <v>7.3537641119146999E-2</v>
      </c>
      <c r="F16" s="48">
        <v>6.3390079538384561E-2</v>
      </c>
      <c r="G16" s="48">
        <v>5.0943654329006535E-2</v>
      </c>
      <c r="H16" s="48">
        <v>5.5806982489459665E-2</v>
      </c>
      <c r="I16" s="371">
        <v>4.6309115317722048E-2</v>
      </c>
      <c r="N16" s="23"/>
      <c r="O16" s="23"/>
      <c r="P16" s="23"/>
      <c r="Q16" s="23"/>
      <c r="R16" s="23"/>
    </row>
    <row r="17" spans="1:18" x14ac:dyDescent="0.3">
      <c r="A17" s="332" t="s">
        <v>6</v>
      </c>
      <c r="B17" s="22" t="s">
        <v>88</v>
      </c>
      <c r="C17" s="48">
        <v>9.464679952281486</v>
      </c>
      <c r="D17" s="48">
        <v>9.7689052799173623</v>
      </c>
      <c r="E17" s="48">
        <v>9.9517430424269513</v>
      </c>
      <c r="F17" s="48">
        <v>10.282091926945585</v>
      </c>
      <c r="G17" s="48">
        <v>10.523427514727702</v>
      </c>
      <c r="H17" s="48">
        <v>10.745862802124147</v>
      </c>
      <c r="I17" s="371">
        <v>11.463801990636371</v>
      </c>
      <c r="N17" s="23"/>
      <c r="O17" s="23"/>
      <c r="P17" s="23"/>
      <c r="Q17" s="23"/>
      <c r="R17" s="23"/>
    </row>
    <row r="18" spans="1:18" x14ac:dyDescent="0.3">
      <c r="A18" s="332"/>
      <c r="B18" s="22" t="s">
        <v>89</v>
      </c>
      <c r="C18" s="48">
        <v>5.8546480086821888E-2</v>
      </c>
      <c r="D18" s="48">
        <v>5.5842051586459288E-2</v>
      </c>
      <c r="E18" s="48">
        <v>6.5780149752898795E-2</v>
      </c>
      <c r="F18" s="48">
        <v>5.8942821131527323E-2</v>
      </c>
      <c r="G18" s="48">
        <v>5.0267868617434611E-2</v>
      </c>
      <c r="H18" s="48">
        <v>5.3946483952466193E-2</v>
      </c>
      <c r="I18" s="371">
        <v>4.3744446424824758E-2</v>
      </c>
      <c r="N18" s="23"/>
      <c r="O18" s="23"/>
      <c r="P18" s="23"/>
      <c r="Q18" s="23"/>
      <c r="R18" s="23"/>
    </row>
    <row r="19" spans="1:18" x14ac:dyDescent="0.3">
      <c r="A19" s="333"/>
      <c r="B19" s="43"/>
      <c r="C19" s="69"/>
      <c r="D19" s="143"/>
      <c r="E19" s="143"/>
      <c r="F19" s="143"/>
      <c r="G19" s="143"/>
      <c r="H19" s="143"/>
      <c r="I19" s="4"/>
      <c r="N19" s="23"/>
      <c r="O19" s="23"/>
      <c r="P19" s="23"/>
      <c r="Q19" s="23"/>
      <c r="R19" s="23"/>
    </row>
    <row r="20" spans="1:18" ht="13.95" customHeight="1" x14ac:dyDescent="0.3">
      <c r="A20" s="650" t="s">
        <v>115</v>
      </c>
      <c r="B20" s="650"/>
      <c r="C20" s="650"/>
      <c r="D20" s="650"/>
      <c r="E20" s="650"/>
      <c r="F20" s="650"/>
      <c r="G20" s="650"/>
      <c r="H20" s="650"/>
      <c r="I20" s="650"/>
    </row>
    <row r="21" spans="1:18" x14ac:dyDescent="0.3">
      <c r="A21" s="651" t="s">
        <v>45</v>
      </c>
      <c r="B21" s="651"/>
      <c r="C21" s="651"/>
      <c r="D21" s="651"/>
      <c r="E21" s="651"/>
      <c r="F21" s="651"/>
      <c r="G21" s="651"/>
      <c r="H21" s="651"/>
      <c r="I21" s="651"/>
      <c r="N21" s="23"/>
      <c r="O21" s="23"/>
      <c r="P21" s="23"/>
      <c r="Q21" s="23"/>
      <c r="R21" s="23"/>
    </row>
    <row r="22" spans="1:18" ht="13.95" customHeight="1" x14ac:dyDescent="0.3">
      <c r="A22" s="651" t="s">
        <v>136</v>
      </c>
      <c r="B22" s="651"/>
      <c r="C22" s="651"/>
      <c r="D22" s="651"/>
      <c r="E22" s="651"/>
      <c r="F22" s="651"/>
      <c r="G22" s="651"/>
      <c r="H22" s="651"/>
      <c r="I22" s="651"/>
      <c r="N22" s="23"/>
      <c r="O22" s="23"/>
      <c r="P22" s="23"/>
      <c r="Q22" s="23"/>
      <c r="R22" s="23"/>
    </row>
    <row r="23" spans="1:18" ht="13.95" customHeight="1" x14ac:dyDescent="0.3">
      <c r="A23" s="651" t="s">
        <v>47</v>
      </c>
      <c r="B23" s="651"/>
      <c r="C23" s="651"/>
      <c r="D23" s="651"/>
      <c r="E23" s="651"/>
      <c r="F23" s="651"/>
      <c r="G23" s="651"/>
      <c r="H23" s="651"/>
      <c r="I23" s="651"/>
      <c r="N23" s="23"/>
      <c r="O23" s="23"/>
      <c r="P23" s="23"/>
      <c r="Q23" s="23"/>
      <c r="R23" s="23"/>
    </row>
    <row r="24" spans="1:18" ht="13.95" customHeight="1" x14ac:dyDescent="0.3">
      <c r="A24" s="651" t="s">
        <v>48</v>
      </c>
      <c r="B24" s="651"/>
      <c r="C24" s="651"/>
      <c r="D24" s="651"/>
      <c r="E24" s="651"/>
      <c r="F24" s="651"/>
      <c r="G24" s="651"/>
      <c r="H24" s="651"/>
      <c r="I24" s="651"/>
      <c r="N24" s="23"/>
      <c r="O24" s="23"/>
      <c r="P24" s="23"/>
      <c r="Q24" s="23"/>
      <c r="R24" s="23"/>
    </row>
    <row r="25" spans="1:18" ht="13.95" customHeight="1" x14ac:dyDescent="0.3">
      <c r="A25" s="651" t="s">
        <v>49</v>
      </c>
      <c r="B25" s="651"/>
      <c r="C25" s="651"/>
      <c r="D25" s="651"/>
      <c r="E25" s="651"/>
      <c r="F25" s="651"/>
      <c r="G25" s="651"/>
      <c r="H25" s="651"/>
      <c r="I25" s="651"/>
      <c r="N25" s="23"/>
      <c r="O25" s="23"/>
      <c r="P25" s="23"/>
      <c r="Q25" s="23"/>
      <c r="R25" s="23"/>
    </row>
    <row r="26" spans="1:18" ht="63.75" customHeight="1" x14ac:dyDescent="0.3">
      <c r="A26" s="637" t="s">
        <v>435</v>
      </c>
      <c r="B26" s="637"/>
      <c r="C26" s="637"/>
      <c r="D26" s="637"/>
      <c r="E26" s="637"/>
      <c r="F26" s="637"/>
      <c r="G26" s="637"/>
      <c r="H26" s="637"/>
      <c r="I26" s="637"/>
      <c r="N26" s="23"/>
      <c r="O26" s="23"/>
      <c r="P26" s="23"/>
      <c r="Q26" s="23"/>
      <c r="R26" s="23"/>
    </row>
    <row r="27" spans="1:18" s="331" customFormat="1" ht="27.75" customHeight="1" x14ac:dyDescent="0.3">
      <c r="A27" s="637" t="s">
        <v>494</v>
      </c>
      <c r="B27" s="637"/>
      <c r="C27" s="637"/>
      <c r="D27" s="637"/>
      <c r="E27" s="637"/>
      <c r="F27" s="637"/>
      <c r="G27" s="637"/>
      <c r="H27" s="637"/>
      <c r="I27" s="637"/>
    </row>
    <row r="28" spans="1:18" ht="82.5" customHeight="1" x14ac:dyDescent="0.3">
      <c r="A28" s="647" t="s">
        <v>443</v>
      </c>
      <c r="B28" s="647"/>
      <c r="C28" s="647"/>
      <c r="D28" s="647"/>
      <c r="E28" s="647"/>
      <c r="F28" s="647"/>
      <c r="G28" s="647"/>
      <c r="H28" s="647"/>
      <c r="I28" s="647"/>
      <c r="N28" s="23"/>
      <c r="O28" s="23"/>
      <c r="P28" s="23"/>
      <c r="Q28" s="23"/>
      <c r="R28" s="23"/>
    </row>
    <row r="29" spans="1:18" ht="12.75" customHeight="1" x14ac:dyDescent="0.3">
      <c r="A29" s="637" t="s">
        <v>441</v>
      </c>
      <c r="B29" s="637"/>
      <c r="C29" s="637"/>
      <c r="D29" s="637"/>
      <c r="E29" s="637"/>
      <c r="F29" s="637"/>
      <c r="G29" s="637"/>
      <c r="H29" s="637"/>
      <c r="I29" s="637"/>
      <c r="J29" s="555"/>
      <c r="N29" s="23"/>
      <c r="O29" s="23"/>
      <c r="P29" s="23"/>
      <c r="Q29" s="23"/>
      <c r="R29" s="23"/>
    </row>
    <row r="30" spans="1:18" x14ac:dyDescent="0.3">
      <c r="N30" s="23"/>
      <c r="O30" s="23"/>
      <c r="P30" s="23"/>
      <c r="Q30" s="23"/>
      <c r="R30" s="23"/>
    </row>
    <row r="31" spans="1:18" x14ac:dyDescent="0.3">
      <c r="N31" s="23"/>
      <c r="O31" s="23"/>
      <c r="P31" s="23"/>
      <c r="Q31" s="23"/>
      <c r="R31" s="23"/>
    </row>
    <row r="32" spans="1:18" x14ac:dyDescent="0.3">
      <c r="N32" s="23"/>
      <c r="O32" s="23"/>
      <c r="P32" s="23"/>
      <c r="Q32" s="23"/>
      <c r="R32" s="23"/>
    </row>
    <row r="33" spans="14:18" x14ac:dyDescent="0.3">
      <c r="N33" s="23"/>
      <c r="O33" s="23"/>
      <c r="P33" s="23"/>
      <c r="Q33" s="23"/>
      <c r="R33" s="23"/>
    </row>
    <row r="34" spans="14:18" x14ac:dyDescent="0.3">
      <c r="N34" s="23"/>
      <c r="O34" s="23"/>
      <c r="P34" s="23"/>
      <c r="Q34" s="23"/>
      <c r="R34" s="23"/>
    </row>
    <row r="35" spans="14:18" x14ac:dyDescent="0.3">
      <c r="N35" s="23"/>
      <c r="O35" s="23"/>
      <c r="P35" s="23"/>
      <c r="Q35" s="23"/>
      <c r="R35" s="23"/>
    </row>
    <row r="36" spans="14:18" x14ac:dyDescent="0.3">
      <c r="N36" s="23"/>
      <c r="O36" s="23"/>
      <c r="P36" s="23"/>
      <c r="Q36" s="23"/>
      <c r="R36" s="23"/>
    </row>
    <row r="37" spans="14:18" x14ac:dyDescent="0.3">
      <c r="N37" s="23"/>
      <c r="O37" s="23"/>
      <c r="P37" s="23"/>
      <c r="Q37" s="23"/>
      <c r="R37" s="23"/>
    </row>
    <row r="39" spans="14:18" x14ac:dyDescent="0.3">
      <c r="N39" s="23"/>
      <c r="O39" s="23"/>
      <c r="P39" s="23"/>
      <c r="Q39" s="23"/>
      <c r="R39" s="23"/>
    </row>
    <row r="40" spans="14:18" x14ac:dyDescent="0.3">
      <c r="N40" s="23"/>
      <c r="O40" s="23"/>
      <c r="P40" s="23"/>
      <c r="Q40" s="23"/>
      <c r="R40" s="23"/>
    </row>
    <row r="41" spans="14:18" x14ac:dyDescent="0.3">
      <c r="N41" s="23"/>
      <c r="O41" s="23"/>
      <c r="P41" s="23"/>
      <c r="Q41" s="23"/>
      <c r="R41" s="23"/>
    </row>
    <row r="42" spans="14:18" x14ac:dyDescent="0.3">
      <c r="N42" s="23"/>
      <c r="O42" s="23"/>
      <c r="P42" s="23"/>
      <c r="Q42" s="23"/>
      <c r="R42" s="23"/>
    </row>
    <row r="43" spans="14:18" x14ac:dyDescent="0.3">
      <c r="N43" s="23"/>
      <c r="O43" s="23"/>
      <c r="P43" s="23"/>
      <c r="Q43" s="23"/>
      <c r="R43" s="23"/>
    </row>
    <row r="44" spans="14:18" x14ac:dyDescent="0.3">
      <c r="N44" s="23"/>
      <c r="O44" s="23"/>
      <c r="P44" s="23"/>
      <c r="Q44" s="23"/>
      <c r="R44" s="23"/>
    </row>
    <row r="45" spans="14:18" x14ac:dyDescent="0.3">
      <c r="N45" s="23"/>
      <c r="O45" s="23"/>
      <c r="P45" s="23"/>
      <c r="Q45" s="23"/>
      <c r="R45" s="23"/>
    </row>
    <row r="46" spans="14:18" x14ac:dyDescent="0.3">
      <c r="N46" s="23"/>
      <c r="O46" s="23"/>
      <c r="P46" s="23"/>
      <c r="Q46" s="23"/>
      <c r="R46" s="23"/>
    </row>
    <row r="47" spans="14:18" x14ac:dyDescent="0.3">
      <c r="N47" s="23"/>
      <c r="O47" s="23"/>
      <c r="P47" s="23"/>
      <c r="Q47" s="23"/>
      <c r="R47" s="23"/>
    </row>
    <row r="48" spans="14:18" x14ac:dyDescent="0.3">
      <c r="N48" s="23"/>
      <c r="O48" s="23"/>
      <c r="P48" s="23"/>
      <c r="Q48" s="23"/>
      <c r="R48" s="23"/>
    </row>
    <row r="50" spans="1:8" ht="13.95" customHeight="1" x14ac:dyDescent="0.3"/>
    <row r="51" spans="1:8" ht="13.95" customHeight="1" x14ac:dyDescent="0.3"/>
    <row r="52" spans="1:8" ht="13.95" customHeight="1" x14ac:dyDescent="0.3"/>
    <row r="53" spans="1:8" ht="13.95" customHeight="1" x14ac:dyDescent="0.3"/>
    <row r="54" spans="1:8" ht="13.95" customHeight="1" x14ac:dyDescent="0.3"/>
    <row r="55" spans="1:8" ht="13.95" customHeight="1" x14ac:dyDescent="0.3"/>
    <row r="56" spans="1:8" ht="13.95" customHeight="1" x14ac:dyDescent="0.3"/>
    <row r="60" spans="1:8" x14ac:dyDescent="0.3">
      <c r="A60" s="9" t="s">
        <v>137</v>
      </c>
    </row>
    <row r="61" spans="1:8" x14ac:dyDescent="0.3">
      <c r="B61" s="10"/>
      <c r="C61" s="269"/>
      <c r="D61" s="269"/>
      <c r="E61" s="269"/>
      <c r="F61" s="100"/>
      <c r="G61" s="100"/>
      <c r="H61" s="100"/>
    </row>
    <row r="62" spans="1:8" ht="13.95" customHeight="1" x14ac:dyDescent="0.3">
      <c r="A62" s="10"/>
      <c r="B62" s="10"/>
      <c r="C62" s="269"/>
      <c r="D62" s="269"/>
      <c r="E62" s="269"/>
      <c r="F62" s="100"/>
      <c r="G62" s="100"/>
      <c r="H62" s="100"/>
    </row>
    <row r="63" spans="1:8" ht="13.95" customHeight="1" x14ac:dyDescent="0.3">
      <c r="A63" s="10"/>
      <c r="B63" s="10"/>
      <c r="C63" s="269"/>
      <c r="D63" s="269"/>
      <c r="E63" s="269"/>
      <c r="F63" s="100"/>
      <c r="G63" s="100"/>
      <c r="H63" s="100"/>
    </row>
    <row r="64" spans="1:8" x14ac:dyDescent="0.3">
      <c r="A64" s="10"/>
      <c r="B64" s="10"/>
      <c r="C64" s="269"/>
      <c r="D64" s="269"/>
      <c r="E64" s="269"/>
      <c r="F64" s="100"/>
      <c r="G64" s="100"/>
      <c r="H64" s="100"/>
    </row>
    <row r="65" spans="1:8" x14ac:dyDescent="0.3">
      <c r="A65" s="10"/>
      <c r="B65" s="10"/>
      <c r="C65" s="269"/>
      <c r="D65" s="269"/>
      <c r="E65" s="269"/>
      <c r="F65" s="100"/>
      <c r="G65" s="100"/>
      <c r="H65" s="100"/>
    </row>
    <row r="66" spans="1:8" x14ac:dyDescent="0.3">
      <c r="C66" s="100"/>
      <c r="D66" s="100"/>
      <c r="E66" s="100"/>
      <c r="F66" s="100"/>
      <c r="G66" s="100"/>
      <c r="H66" s="100"/>
    </row>
    <row r="67" spans="1:8" x14ac:dyDescent="0.3">
      <c r="C67" s="100"/>
      <c r="D67" s="100"/>
      <c r="E67" s="100"/>
      <c r="F67" s="100"/>
      <c r="G67" s="100"/>
      <c r="H67" s="100"/>
    </row>
    <row r="68" spans="1:8" x14ac:dyDescent="0.3">
      <c r="C68" s="266"/>
      <c r="D68" s="266"/>
      <c r="E68" s="100"/>
      <c r="F68" s="100"/>
      <c r="G68" s="100"/>
      <c r="H68" s="100"/>
    </row>
    <row r="69" spans="1:8" x14ac:dyDescent="0.3">
      <c r="C69" s="100"/>
      <c r="D69" s="100"/>
      <c r="E69" s="100"/>
      <c r="F69" s="100"/>
      <c r="G69" s="100"/>
      <c r="H69" s="100"/>
    </row>
    <row r="70" spans="1:8" x14ac:dyDescent="0.3">
      <c r="C70" s="266"/>
      <c r="D70" s="100"/>
      <c r="E70" s="100"/>
      <c r="F70" s="100"/>
      <c r="G70" s="100"/>
      <c r="H70" s="100"/>
    </row>
    <row r="71" spans="1:8" x14ac:dyDescent="0.3">
      <c r="C71" s="100"/>
      <c r="D71" s="100"/>
      <c r="E71" s="100"/>
      <c r="F71" s="100"/>
      <c r="G71" s="100"/>
      <c r="H71" s="100"/>
    </row>
    <row r="72" spans="1:8" x14ac:dyDescent="0.3">
      <c r="C72" s="100"/>
      <c r="D72" s="100"/>
      <c r="E72" s="100"/>
      <c r="F72" s="100"/>
      <c r="G72" s="100"/>
      <c r="H72" s="100"/>
    </row>
  </sheetData>
  <mergeCells count="13">
    <mergeCell ref="A29:I29"/>
    <mergeCell ref="A26:I26"/>
    <mergeCell ref="A28:I28"/>
    <mergeCell ref="A20:I20"/>
    <mergeCell ref="A3:I3"/>
    <mergeCell ref="A4:I4"/>
    <mergeCell ref="A5:I5"/>
    <mergeCell ref="A25:I25"/>
    <mergeCell ref="A21:I21"/>
    <mergeCell ref="A22:I22"/>
    <mergeCell ref="A23:I23"/>
    <mergeCell ref="A24:I24"/>
    <mergeCell ref="A27:I27"/>
  </mergeCells>
  <conditionalFormatting sqref="M9:M10">
    <cfRule type="cellIs" dxfId="5" priority="3" operator="greaterThan">
      <formula>1.96</formula>
    </cfRule>
  </conditionalFormatting>
  <conditionalFormatting sqref="M12:M13">
    <cfRule type="cellIs" dxfId="4" priority="2" operator="greaterThan">
      <formula>1.96</formula>
    </cfRule>
  </conditionalFormatting>
  <hyperlinks>
    <hyperlink ref="A1" location="Indice!A1" display="Indice" xr:uid="{E80A9D85-4942-4719-A2C3-F77278710AC2}"/>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65"/>
  <dimension ref="A1:T75"/>
  <sheetViews>
    <sheetView workbookViewId="0">
      <selection activeCell="J26" sqref="J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6384" width="11.5546875" style="9"/>
  </cols>
  <sheetData>
    <row r="1" spans="1:20" s="331" customFormat="1" x14ac:dyDescent="0.3">
      <c r="A1" s="548" t="s">
        <v>257</v>
      </c>
    </row>
    <row r="2" spans="1:20" x14ac:dyDescent="0.3">
      <c r="A2" s="200"/>
      <c r="B2" s="200"/>
      <c r="C2" s="201"/>
      <c r="D2" s="201"/>
      <c r="E2" s="22"/>
      <c r="F2" s="22"/>
      <c r="G2" s="22"/>
      <c r="H2" s="22"/>
      <c r="I2" s="22"/>
      <c r="J2" s="22"/>
      <c r="K2" s="22"/>
      <c r="L2" s="22"/>
      <c r="M2" s="22"/>
      <c r="N2" s="81"/>
      <c r="O2" s="81"/>
    </row>
    <row r="3" spans="1:20" ht="12.75" customHeight="1" x14ac:dyDescent="0.3">
      <c r="A3" s="649" t="s">
        <v>488</v>
      </c>
      <c r="B3" s="649"/>
      <c r="C3" s="649"/>
      <c r="D3" s="649"/>
      <c r="E3" s="649"/>
      <c r="F3" s="649"/>
      <c r="G3" s="649"/>
      <c r="H3" s="649"/>
      <c r="I3" s="649"/>
      <c r="J3" s="209"/>
      <c r="K3" s="649" t="s">
        <v>489</v>
      </c>
      <c r="L3" s="649"/>
      <c r="M3" s="649"/>
      <c r="N3" s="649"/>
      <c r="O3" s="649"/>
      <c r="P3" s="649"/>
      <c r="Q3" s="649"/>
      <c r="R3" s="649"/>
      <c r="S3" s="649"/>
    </row>
    <row r="4" spans="1:20" ht="12.75" customHeight="1" x14ac:dyDescent="0.3">
      <c r="A4" s="649" t="s">
        <v>243</v>
      </c>
      <c r="B4" s="649"/>
      <c r="C4" s="649"/>
      <c r="D4" s="649"/>
      <c r="E4" s="649"/>
      <c r="F4" s="649"/>
      <c r="G4" s="649"/>
      <c r="H4" s="649"/>
      <c r="I4" s="649"/>
      <c r="J4" s="209"/>
      <c r="K4" s="649" t="s">
        <v>243</v>
      </c>
      <c r="L4" s="649"/>
      <c r="M4" s="649"/>
      <c r="N4" s="649"/>
      <c r="O4" s="649"/>
      <c r="P4" s="649"/>
      <c r="Q4" s="649"/>
      <c r="R4" s="649"/>
      <c r="S4" s="649"/>
    </row>
    <row r="5" spans="1:20" ht="12.75" customHeight="1" x14ac:dyDescent="0.3">
      <c r="A5" s="642" t="s">
        <v>163</v>
      </c>
      <c r="B5" s="642"/>
      <c r="C5" s="642"/>
      <c r="D5" s="642"/>
      <c r="E5" s="642"/>
      <c r="F5" s="642"/>
      <c r="G5" s="642"/>
      <c r="H5" s="642"/>
      <c r="I5" s="642"/>
      <c r="J5" s="208"/>
      <c r="K5" s="642" t="s">
        <v>493</v>
      </c>
      <c r="L5" s="642"/>
      <c r="M5" s="642"/>
      <c r="N5" s="642"/>
      <c r="O5" s="642"/>
      <c r="P5" s="642"/>
      <c r="Q5" s="642"/>
      <c r="R5" s="642"/>
      <c r="S5" s="642"/>
    </row>
    <row r="6" spans="1:20" ht="12.75" customHeight="1" x14ac:dyDescent="0.3">
      <c r="A6" s="11"/>
      <c r="B6" s="11"/>
      <c r="C6" s="11"/>
      <c r="D6" s="11"/>
      <c r="E6" s="11"/>
      <c r="F6" s="176"/>
      <c r="G6" s="176"/>
      <c r="H6" s="491"/>
      <c r="I6" s="176"/>
      <c r="J6" s="210"/>
      <c r="K6" s="11"/>
      <c r="L6" s="11"/>
      <c r="M6" s="11"/>
      <c r="N6" s="11"/>
      <c r="O6" s="11"/>
    </row>
    <row r="7" spans="1:20" x14ac:dyDescent="0.3">
      <c r="A7" s="365"/>
      <c r="B7" s="75"/>
      <c r="C7" s="91">
        <v>2006</v>
      </c>
      <c r="D7" s="91">
        <v>2009</v>
      </c>
      <c r="E7" s="91">
        <v>2011</v>
      </c>
      <c r="F7" s="91">
        <v>2013</v>
      </c>
      <c r="G7" s="91">
        <v>2015</v>
      </c>
      <c r="H7" s="91">
        <v>2017</v>
      </c>
      <c r="I7" s="226">
        <v>2020</v>
      </c>
      <c r="J7" s="211"/>
      <c r="K7" s="365"/>
      <c r="L7" s="75"/>
      <c r="M7" s="91">
        <v>2006</v>
      </c>
      <c r="N7" s="91">
        <v>2009</v>
      </c>
      <c r="O7" s="91">
        <v>2011</v>
      </c>
      <c r="P7" s="91">
        <v>2013</v>
      </c>
      <c r="Q7" s="91">
        <v>2015</v>
      </c>
      <c r="R7" s="91">
        <v>2017</v>
      </c>
      <c r="S7" s="226">
        <v>2020</v>
      </c>
    </row>
    <row r="8" spans="1:20" ht="12.75" customHeight="1" x14ac:dyDescent="0.3">
      <c r="A8" s="82"/>
      <c r="B8" s="322"/>
      <c r="C8" s="322"/>
      <c r="D8" s="322"/>
      <c r="E8" s="322"/>
      <c r="F8" s="322"/>
      <c r="G8" s="322"/>
      <c r="H8" s="491"/>
      <c r="I8" s="104"/>
      <c r="J8" s="210"/>
      <c r="K8" s="82"/>
      <c r="L8" s="322"/>
      <c r="M8" s="322"/>
      <c r="N8" s="322"/>
      <c r="O8" s="322"/>
      <c r="P8" s="322"/>
      <c r="Q8" s="322"/>
      <c r="R8" s="491"/>
      <c r="S8" s="3"/>
    </row>
    <row r="9" spans="1:20" ht="12.75" customHeight="1" x14ac:dyDescent="0.3">
      <c r="A9" s="332" t="s">
        <v>41</v>
      </c>
      <c r="B9" s="22" t="s">
        <v>88</v>
      </c>
      <c r="C9" s="49">
        <v>81.219326945548019</v>
      </c>
      <c r="D9" s="49">
        <v>74.481816457504507</v>
      </c>
      <c r="E9" s="49">
        <v>70.54285500287115</v>
      </c>
      <c r="F9" s="49">
        <v>70.037558457922415</v>
      </c>
      <c r="G9" s="49">
        <v>64.670562067097691</v>
      </c>
      <c r="H9" s="49">
        <v>56.734700308002552</v>
      </c>
      <c r="I9" s="366">
        <v>47.534208762175162</v>
      </c>
      <c r="J9" s="45"/>
      <c r="K9" s="332" t="s">
        <v>41</v>
      </c>
      <c r="L9" s="22" t="s">
        <v>88</v>
      </c>
      <c r="M9" s="367">
        <v>389242</v>
      </c>
      <c r="N9" s="367">
        <v>310219</v>
      </c>
      <c r="O9" s="367">
        <v>254295</v>
      </c>
      <c r="P9" s="367">
        <v>144519</v>
      </c>
      <c r="Q9" s="367">
        <v>112228</v>
      </c>
      <c r="R9" s="367">
        <v>72023</v>
      </c>
      <c r="S9" s="368">
        <v>120542</v>
      </c>
    </row>
    <row r="10" spans="1:20" ht="12.75" customHeight="1" x14ac:dyDescent="0.3">
      <c r="A10" s="332"/>
      <c r="B10" s="22" t="s">
        <v>89</v>
      </c>
      <c r="C10" s="49">
        <v>0.67407357929265743</v>
      </c>
      <c r="D10" s="49">
        <v>0.90761717657336094</v>
      </c>
      <c r="E10" s="49">
        <v>1.437082427298001</v>
      </c>
      <c r="F10" s="49">
        <v>1.1639625311716357</v>
      </c>
      <c r="G10" s="49">
        <v>1.2767576174986419</v>
      </c>
      <c r="H10" s="49">
        <v>1.8995036086655632</v>
      </c>
      <c r="I10" s="366">
        <v>1.3302391789149191</v>
      </c>
      <c r="J10" s="45"/>
      <c r="K10" s="332"/>
      <c r="L10" s="22" t="s">
        <v>89</v>
      </c>
      <c r="M10" s="367">
        <v>8498.927096939593</v>
      </c>
      <c r="N10" s="367">
        <v>8170.718860917631</v>
      </c>
      <c r="O10" s="367">
        <v>9404.4580118913964</v>
      </c>
      <c r="P10" s="367">
        <v>4898.9003050483998</v>
      </c>
      <c r="Q10" s="367">
        <v>4543.1337495408588</v>
      </c>
      <c r="R10" s="367">
        <v>3126.1183950815648</v>
      </c>
      <c r="S10" s="377">
        <v>4520.4254192716753</v>
      </c>
      <c r="T10" s="23"/>
    </row>
    <row r="11" spans="1:20" ht="12.75" customHeight="1" x14ac:dyDescent="0.3">
      <c r="A11" s="332" t="s">
        <v>42</v>
      </c>
      <c r="B11" s="22" t="s">
        <v>88</v>
      </c>
      <c r="C11" s="49">
        <v>76.332779181928359</v>
      </c>
      <c r="D11" s="49">
        <v>70.191740479735927</v>
      </c>
      <c r="E11" s="49">
        <v>68.988024337636418</v>
      </c>
      <c r="F11" s="49">
        <v>67.425016529422379</v>
      </c>
      <c r="G11" s="49">
        <v>65.70486816705538</v>
      </c>
      <c r="H11" s="49">
        <v>61.035117886100323</v>
      </c>
      <c r="I11" s="366">
        <v>50.262421754351251</v>
      </c>
      <c r="J11" s="45"/>
      <c r="K11" s="332" t="s">
        <v>42</v>
      </c>
      <c r="L11" s="22" t="s">
        <v>88</v>
      </c>
      <c r="M11" s="367">
        <v>508287</v>
      </c>
      <c r="N11" s="367">
        <v>465247</v>
      </c>
      <c r="O11" s="367">
        <v>428595</v>
      </c>
      <c r="P11" s="367">
        <v>314090</v>
      </c>
      <c r="Q11" s="367">
        <v>258343</v>
      </c>
      <c r="R11" s="367">
        <v>189547</v>
      </c>
      <c r="S11" s="368">
        <v>182914</v>
      </c>
      <c r="T11" s="23"/>
    </row>
    <row r="12" spans="1:20" ht="12.75" customHeight="1" x14ac:dyDescent="0.3">
      <c r="A12" s="332"/>
      <c r="B12" s="22" t="s">
        <v>89</v>
      </c>
      <c r="C12" s="49">
        <v>0.71277276425580394</v>
      </c>
      <c r="D12" s="49">
        <v>0.83991173414903875</v>
      </c>
      <c r="E12" s="49">
        <v>1.265980614180753</v>
      </c>
      <c r="F12" s="49">
        <v>1.1148023920483097</v>
      </c>
      <c r="G12" s="49">
        <v>1.0594426845242459</v>
      </c>
      <c r="H12" s="49">
        <v>1.1148584452191395</v>
      </c>
      <c r="I12" s="366">
        <v>1.1989705184287733</v>
      </c>
      <c r="J12" s="45"/>
      <c r="K12" s="332"/>
      <c r="L12" s="22" t="s">
        <v>89</v>
      </c>
      <c r="M12" s="367">
        <v>10992.57054296527</v>
      </c>
      <c r="N12" s="367">
        <v>9999.3158082712998</v>
      </c>
      <c r="O12" s="367">
        <v>13364.013153884342</v>
      </c>
      <c r="P12" s="367">
        <v>8321.9299369724577</v>
      </c>
      <c r="Q12" s="367">
        <v>6059.1538342881349</v>
      </c>
      <c r="R12" s="367">
        <v>5682.149421407471</v>
      </c>
      <c r="S12" s="377">
        <v>6229.9307784905786</v>
      </c>
      <c r="T12" s="23"/>
    </row>
    <row r="13" spans="1:20" ht="12.75" customHeight="1" x14ac:dyDescent="0.3">
      <c r="A13" s="332" t="s">
        <v>112</v>
      </c>
      <c r="B13" s="22" t="s">
        <v>88</v>
      </c>
      <c r="C13" s="59">
        <v>78.377844980181308</v>
      </c>
      <c r="D13" s="59">
        <v>71.847245410561783</v>
      </c>
      <c r="E13" s="59">
        <v>69.55893752234546</v>
      </c>
      <c r="F13" s="59">
        <v>68.227010284432325</v>
      </c>
      <c r="G13" s="59">
        <v>65.388151219727391</v>
      </c>
      <c r="H13" s="59">
        <v>59.78729191476134</v>
      </c>
      <c r="I13" s="366">
        <v>49.142035406828739</v>
      </c>
      <c r="J13" s="45"/>
      <c r="K13" s="332" t="s">
        <v>112</v>
      </c>
      <c r="L13" s="22" t="s">
        <v>88</v>
      </c>
      <c r="M13" s="367">
        <v>897529</v>
      </c>
      <c r="N13" s="367">
        <v>775466</v>
      </c>
      <c r="O13" s="367">
        <v>682890</v>
      </c>
      <c r="P13" s="367">
        <v>458609</v>
      </c>
      <c r="Q13" s="367">
        <v>370571</v>
      </c>
      <c r="R13" s="367">
        <v>261570</v>
      </c>
      <c r="S13" s="377">
        <v>303456</v>
      </c>
      <c r="T13" s="23"/>
    </row>
    <row r="14" spans="1:20" ht="12.75" customHeight="1" x14ac:dyDescent="0.3">
      <c r="A14" s="332"/>
      <c r="B14" s="22" t="s">
        <v>89</v>
      </c>
      <c r="C14" s="59">
        <v>0.52194842129854069</v>
      </c>
      <c r="D14" s="59">
        <v>0.62545176675666314</v>
      </c>
      <c r="E14" s="59">
        <v>1.0971403563291202</v>
      </c>
      <c r="F14" s="59">
        <v>0.87715129006504433</v>
      </c>
      <c r="G14" s="59">
        <v>0.82009809705488634</v>
      </c>
      <c r="H14" s="59">
        <v>1.0754319576443754</v>
      </c>
      <c r="I14" s="366">
        <v>0.89960888746299672</v>
      </c>
      <c r="J14" s="45"/>
      <c r="K14" s="332"/>
      <c r="L14" s="22" t="s">
        <v>89</v>
      </c>
      <c r="M14" s="367">
        <v>15897.980534497105</v>
      </c>
      <c r="N14" s="367">
        <v>14934.990048401911</v>
      </c>
      <c r="O14" s="367">
        <v>18429.088019123581</v>
      </c>
      <c r="P14" s="367">
        <v>10953.962626360211</v>
      </c>
      <c r="Q14" s="367">
        <v>8328.4947283419333</v>
      </c>
      <c r="R14" s="367">
        <v>7240.5105815646539</v>
      </c>
      <c r="S14" s="377">
        <v>8011.5475291888461</v>
      </c>
      <c r="T14" s="23"/>
    </row>
    <row r="15" spans="1:20" ht="12.75" customHeight="1" x14ac:dyDescent="0.3">
      <c r="A15" s="332" t="s">
        <v>21</v>
      </c>
      <c r="B15" s="22" t="s">
        <v>88</v>
      </c>
      <c r="C15" s="59">
        <v>50.357552189157943</v>
      </c>
      <c r="D15" s="59">
        <v>47.731744867953871</v>
      </c>
      <c r="E15" s="59">
        <v>47.945784684981504</v>
      </c>
      <c r="F15" s="59">
        <v>45.852564095565526</v>
      </c>
      <c r="G15" s="59">
        <v>44.311207992957279</v>
      </c>
      <c r="H15" s="59">
        <v>43.039549255239592</v>
      </c>
      <c r="I15" s="366">
        <v>36.961512475414999</v>
      </c>
      <c r="J15" s="45"/>
      <c r="K15" s="332" t="s">
        <v>21</v>
      </c>
      <c r="L15" s="22" t="s">
        <v>88</v>
      </c>
      <c r="M15" s="367">
        <v>1601066</v>
      </c>
      <c r="N15" s="367">
        <v>1721285</v>
      </c>
      <c r="O15" s="367">
        <v>1910710</v>
      </c>
      <c r="P15" s="367">
        <v>2099903</v>
      </c>
      <c r="Q15" s="367">
        <v>2161853</v>
      </c>
      <c r="R15" s="367">
        <v>2292261</v>
      </c>
      <c r="S15" s="377">
        <v>2164169</v>
      </c>
      <c r="T15" s="23"/>
    </row>
    <row r="16" spans="1:20" ht="12.75" customHeight="1" x14ac:dyDescent="0.3">
      <c r="A16" s="332"/>
      <c r="B16" s="22" t="s">
        <v>89</v>
      </c>
      <c r="C16" s="59">
        <v>0.66452223390873388</v>
      </c>
      <c r="D16" s="59">
        <v>0.6435769399290352</v>
      </c>
      <c r="E16" s="59">
        <v>0.73133360429326033</v>
      </c>
      <c r="F16" s="59">
        <v>0.58826925646050465</v>
      </c>
      <c r="G16" s="59">
        <v>0.45374827070141699</v>
      </c>
      <c r="H16" s="59">
        <v>0.52329721154487019</v>
      </c>
      <c r="I16" s="366">
        <v>0.48250910134487152</v>
      </c>
      <c r="J16" s="45"/>
      <c r="K16" s="332"/>
      <c r="L16" s="22" t="s">
        <v>89</v>
      </c>
      <c r="M16" s="367">
        <v>19739.983501356615</v>
      </c>
      <c r="N16" s="367">
        <v>21270.597720793467</v>
      </c>
      <c r="O16" s="367">
        <v>53226.773289454424</v>
      </c>
      <c r="P16" s="367">
        <v>43659.241533881534</v>
      </c>
      <c r="Q16" s="367">
        <v>24922.8246927939</v>
      </c>
      <c r="R16" s="367">
        <v>28261.97187096149</v>
      </c>
      <c r="S16" s="377">
        <v>25483.161732344353</v>
      </c>
      <c r="T16" s="23"/>
    </row>
    <row r="17" spans="1:20" ht="12.75" customHeight="1" x14ac:dyDescent="0.3">
      <c r="A17" s="332" t="s">
        <v>6</v>
      </c>
      <c r="B17" s="22" t="s">
        <v>88</v>
      </c>
      <c r="C17" s="49">
        <v>57.777301425103836</v>
      </c>
      <c r="D17" s="49">
        <v>53.286870743508153</v>
      </c>
      <c r="E17" s="49">
        <v>52.217786180084524</v>
      </c>
      <c r="F17" s="49">
        <v>48.716246758771078</v>
      </c>
      <c r="G17" s="49">
        <v>46.50472314856983</v>
      </c>
      <c r="H17" s="49">
        <v>44.310864931060294</v>
      </c>
      <c r="I17" s="366">
        <v>38.123557017283659</v>
      </c>
      <c r="J17" s="45"/>
      <c r="K17" s="332" t="s">
        <v>6</v>
      </c>
      <c r="L17" s="22" t="s">
        <v>88</v>
      </c>
      <c r="M17" s="367">
        <v>2498595</v>
      </c>
      <c r="N17" s="367">
        <v>2496751</v>
      </c>
      <c r="O17" s="367">
        <v>2593600</v>
      </c>
      <c r="P17" s="367">
        <v>2558512</v>
      </c>
      <c r="Q17" s="367">
        <v>2532424</v>
      </c>
      <c r="R17" s="367">
        <v>2553831</v>
      </c>
      <c r="S17" s="377">
        <v>2467625</v>
      </c>
      <c r="T17" s="23"/>
    </row>
    <row r="18" spans="1:20" ht="12.75" customHeight="1" x14ac:dyDescent="0.3">
      <c r="A18" s="332"/>
      <c r="B18" s="22" t="s">
        <v>89</v>
      </c>
      <c r="C18" s="49">
        <v>0.58077733192576697</v>
      </c>
      <c r="D18" s="49">
        <v>0.59161855085304282</v>
      </c>
      <c r="E18" s="49">
        <v>0.6934943846892111</v>
      </c>
      <c r="F18" s="49">
        <v>0.55675440313462987</v>
      </c>
      <c r="G18" s="49">
        <v>0.44877472740526453</v>
      </c>
      <c r="H18" s="49">
        <v>0.50808920751426689</v>
      </c>
      <c r="I18" s="366">
        <v>0.46550756150520828</v>
      </c>
      <c r="J18" s="45"/>
      <c r="K18" s="332"/>
      <c r="L18" s="22" t="s">
        <v>89</v>
      </c>
      <c r="M18" s="367">
        <v>27830.909304336128</v>
      </c>
      <c r="N18" s="367">
        <v>29582.03057141928</v>
      </c>
      <c r="O18" s="367">
        <v>64481.692922678754</v>
      </c>
      <c r="P18" s="367">
        <v>48588.357531236565</v>
      </c>
      <c r="Q18" s="367">
        <v>29007.282020704919</v>
      </c>
      <c r="R18" s="367">
        <v>30930.509582631137</v>
      </c>
      <c r="S18" s="377">
        <v>29232.488554852738</v>
      </c>
      <c r="T18" s="23"/>
    </row>
    <row r="19" spans="1:20" ht="12.75" customHeight="1" x14ac:dyDescent="0.3">
      <c r="A19" s="106"/>
      <c r="B19" s="11"/>
      <c r="C19" s="58"/>
      <c r="D19" s="255"/>
      <c r="E19" s="255"/>
      <c r="F19" s="255"/>
      <c r="G19" s="11"/>
      <c r="H19" s="11"/>
      <c r="I19" s="107"/>
      <c r="J19" s="59"/>
      <c r="K19" s="106"/>
      <c r="L19" s="11"/>
      <c r="M19" s="58"/>
      <c r="N19" s="58"/>
      <c r="O19" s="262"/>
      <c r="P19" s="262"/>
      <c r="Q19" s="262"/>
      <c r="R19" s="262"/>
      <c r="S19" s="369"/>
      <c r="T19" s="23"/>
    </row>
    <row r="20" spans="1:20" ht="12.75" customHeight="1" x14ac:dyDescent="0.3">
      <c r="A20" s="650" t="s">
        <v>115</v>
      </c>
      <c r="B20" s="650"/>
      <c r="C20" s="650"/>
      <c r="D20" s="650"/>
      <c r="E20" s="650"/>
      <c r="F20" s="650"/>
      <c r="G20" s="650"/>
      <c r="H20" s="650"/>
      <c r="I20" s="650"/>
      <c r="J20" s="210"/>
      <c r="K20" s="650" t="s">
        <v>115</v>
      </c>
      <c r="L20" s="650"/>
      <c r="M20" s="650"/>
      <c r="N20" s="650"/>
      <c r="O20" s="650"/>
      <c r="P20" s="650"/>
      <c r="Q20" s="650"/>
      <c r="R20" s="650"/>
      <c r="S20" s="650"/>
    </row>
    <row r="21" spans="1:20" ht="12.75" customHeight="1" x14ac:dyDescent="0.3">
      <c r="A21" s="651" t="s">
        <v>45</v>
      </c>
      <c r="B21" s="651"/>
      <c r="C21" s="651"/>
      <c r="D21" s="651"/>
      <c r="E21" s="651"/>
      <c r="F21" s="651"/>
      <c r="G21" s="651"/>
      <c r="H21" s="651"/>
      <c r="I21" s="651"/>
      <c r="J21" s="210"/>
      <c r="K21" s="651" t="s">
        <v>45</v>
      </c>
      <c r="L21" s="651"/>
      <c r="M21" s="651"/>
      <c r="N21" s="651"/>
      <c r="O21" s="651"/>
      <c r="P21" s="651"/>
      <c r="Q21" s="651"/>
      <c r="R21" s="651"/>
      <c r="S21" s="651"/>
      <c r="T21" s="23"/>
    </row>
    <row r="22" spans="1:20" ht="12.75" customHeight="1" x14ac:dyDescent="0.3">
      <c r="A22" s="651" t="s">
        <v>136</v>
      </c>
      <c r="B22" s="651"/>
      <c r="C22" s="651"/>
      <c r="D22" s="651"/>
      <c r="E22" s="651"/>
      <c r="F22" s="651"/>
      <c r="G22" s="651"/>
      <c r="H22" s="651"/>
      <c r="I22" s="651"/>
      <c r="J22" s="210"/>
      <c r="K22" s="651" t="s">
        <v>136</v>
      </c>
      <c r="L22" s="651"/>
      <c r="M22" s="651"/>
      <c r="N22" s="651"/>
      <c r="O22" s="651"/>
      <c r="P22" s="651"/>
      <c r="Q22" s="651"/>
      <c r="R22" s="651"/>
      <c r="S22" s="651"/>
      <c r="T22" s="23"/>
    </row>
    <row r="23" spans="1:20" ht="12.75" customHeight="1" x14ac:dyDescent="0.3">
      <c r="A23" s="651" t="s">
        <v>47</v>
      </c>
      <c r="B23" s="651"/>
      <c r="C23" s="651"/>
      <c r="D23" s="651"/>
      <c r="E23" s="651"/>
      <c r="F23" s="651"/>
      <c r="G23" s="651"/>
      <c r="H23" s="651"/>
      <c r="I23" s="651"/>
      <c r="J23" s="210"/>
      <c r="K23" s="651" t="s">
        <v>47</v>
      </c>
      <c r="L23" s="651"/>
      <c r="M23" s="651"/>
      <c r="N23" s="651"/>
      <c r="O23" s="651"/>
      <c r="P23" s="651"/>
      <c r="Q23" s="651"/>
      <c r="R23" s="651"/>
      <c r="S23" s="651"/>
      <c r="T23" s="23"/>
    </row>
    <row r="24" spans="1:20" ht="27.75" customHeight="1" x14ac:dyDescent="0.3">
      <c r="A24" s="651" t="s">
        <v>48</v>
      </c>
      <c r="B24" s="651"/>
      <c r="C24" s="651"/>
      <c r="D24" s="651"/>
      <c r="E24" s="651"/>
      <c r="F24" s="651"/>
      <c r="G24" s="651"/>
      <c r="H24" s="651"/>
      <c r="I24" s="651"/>
      <c r="J24" s="210"/>
      <c r="K24" s="651" t="s">
        <v>48</v>
      </c>
      <c r="L24" s="651"/>
      <c r="M24" s="651"/>
      <c r="N24" s="651"/>
      <c r="O24" s="651"/>
      <c r="P24" s="651"/>
      <c r="Q24" s="651"/>
      <c r="R24" s="651"/>
      <c r="S24" s="651"/>
      <c r="T24" s="23"/>
    </row>
    <row r="25" spans="1:20" ht="12.75" customHeight="1" x14ac:dyDescent="0.3">
      <c r="A25" s="651" t="s">
        <v>49</v>
      </c>
      <c r="B25" s="651"/>
      <c r="C25" s="651"/>
      <c r="D25" s="651"/>
      <c r="E25" s="651"/>
      <c r="F25" s="651"/>
      <c r="G25" s="651"/>
      <c r="H25" s="651"/>
      <c r="I25" s="651"/>
      <c r="J25" s="210"/>
      <c r="K25" s="651" t="s">
        <v>49</v>
      </c>
      <c r="L25" s="651"/>
      <c r="M25" s="651"/>
      <c r="N25" s="651"/>
      <c r="O25" s="651"/>
      <c r="P25" s="651"/>
      <c r="Q25" s="651"/>
      <c r="R25" s="651"/>
      <c r="S25" s="651"/>
      <c r="T25" s="23"/>
    </row>
    <row r="26" spans="1:20" ht="69.75" customHeight="1" x14ac:dyDescent="0.3">
      <c r="A26" s="637" t="s">
        <v>435</v>
      </c>
      <c r="B26" s="637"/>
      <c r="C26" s="637"/>
      <c r="D26" s="637"/>
      <c r="E26" s="637"/>
      <c r="F26" s="637"/>
      <c r="G26" s="637"/>
      <c r="H26" s="637"/>
      <c r="I26" s="637"/>
      <c r="J26" s="208"/>
      <c r="K26" s="637" t="s">
        <v>435</v>
      </c>
      <c r="L26" s="637"/>
      <c r="M26" s="637"/>
      <c r="N26" s="637"/>
      <c r="O26" s="637"/>
      <c r="P26" s="637"/>
      <c r="Q26" s="637"/>
      <c r="R26" s="637"/>
      <c r="S26" s="637"/>
      <c r="T26" s="23"/>
    </row>
    <row r="27" spans="1:20" ht="75.75" customHeight="1" x14ac:dyDescent="0.3">
      <c r="A27" s="647" t="s">
        <v>440</v>
      </c>
      <c r="B27" s="647"/>
      <c r="C27" s="647"/>
      <c r="D27" s="647"/>
      <c r="E27" s="647"/>
      <c r="F27" s="647"/>
      <c r="G27" s="647"/>
      <c r="H27" s="647"/>
      <c r="I27" s="647"/>
      <c r="K27" s="647" t="s">
        <v>440</v>
      </c>
      <c r="L27" s="647"/>
      <c r="M27" s="647"/>
      <c r="N27" s="647"/>
      <c r="O27" s="647"/>
      <c r="P27" s="647"/>
      <c r="Q27" s="647"/>
      <c r="R27" s="647"/>
      <c r="S27" s="647"/>
      <c r="T27" s="23"/>
    </row>
    <row r="28" spans="1:20" x14ac:dyDescent="0.3">
      <c r="A28" s="637" t="s">
        <v>441</v>
      </c>
      <c r="B28" s="637"/>
      <c r="C28" s="637"/>
      <c r="D28" s="637"/>
      <c r="E28" s="637"/>
      <c r="F28" s="637"/>
      <c r="G28" s="637"/>
      <c r="H28" s="637"/>
      <c r="I28" s="637"/>
      <c r="K28" s="637" t="s">
        <v>441</v>
      </c>
      <c r="L28" s="637"/>
      <c r="M28" s="637"/>
      <c r="N28" s="637"/>
      <c r="O28" s="637"/>
      <c r="P28" s="637"/>
      <c r="Q28" s="637"/>
      <c r="R28" s="637"/>
      <c r="S28" s="637"/>
      <c r="T28" s="23"/>
    </row>
    <row r="29" spans="1:20" x14ac:dyDescent="0.3">
      <c r="O29" s="23"/>
      <c r="P29" s="23"/>
      <c r="Q29" s="23"/>
      <c r="R29" s="23"/>
      <c r="S29" s="23"/>
      <c r="T29" s="23"/>
    </row>
    <row r="30" spans="1:20" x14ac:dyDescent="0.3">
      <c r="D30" s="247"/>
      <c r="E30" s="247"/>
      <c r="F30" s="247"/>
      <c r="G30" s="259"/>
      <c r="H30" s="259"/>
    </row>
    <row r="31" spans="1:20" x14ac:dyDescent="0.3">
      <c r="D31" s="247"/>
      <c r="E31" s="247"/>
      <c r="F31" s="259"/>
      <c r="O31" s="23"/>
      <c r="P31" s="23"/>
      <c r="Q31" s="23"/>
      <c r="R31" s="23"/>
      <c r="S31" s="23"/>
      <c r="T31" s="23"/>
    </row>
    <row r="32" spans="1:20" x14ac:dyDescent="0.3">
      <c r="D32" s="247"/>
      <c r="E32" s="247"/>
      <c r="F32" s="259"/>
      <c r="O32" s="23"/>
      <c r="P32" s="23"/>
      <c r="Q32" s="23"/>
      <c r="R32" s="23"/>
      <c r="S32" s="23"/>
      <c r="T32" s="23"/>
    </row>
    <row r="33" spans="4:20" x14ac:dyDescent="0.3">
      <c r="D33" s="247"/>
      <c r="E33" s="247"/>
      <c r="F33" s="259"/>
      <c r="O33" s="23"/>
      <c r="P33" s="23"/>
      <c r="Q33" s="23"/>
      <c r="R33" s="23"/>
      <c r="S33" s="23"/>
      <c r="T33" s="23"/>
    </row>
    <row r="34" spans="4:20" x14ac:dyDescent="0.3">
      <c r="D34" s="247"/>
      <c r="E34" s="247"/>
      <c r="F34" s="259"/>
      <c r="O34" s="23"/>
      <c r="P34" s="23"/>
      <c r="Q34" s="23"/>
      <c r="R34" s="23"/>
      <c r="S34" s="23"/>
      <c r="T34" s="23"/>
    </row>
    <row r="35" spans="4:20" x14ac:dyDescent="0.3">
      <c r="D35" s="247"/>
      <c r="E35" s="247"/>
      <c r="F35" s="259"/>
      <c r="O35" s="23"/>
      <c r="P35" s="23"/>
      <c r="Q35" s="23"/>
      <c r="R35" s="23"/>
      <c r="S35" s="23"/>
      <c r="T35" s="23"/>
    </row>
    <row r="36" spans="4:20" x14ac:dyDescent="0.3">
      <c r="D36" s="247"/>
      <c r="E36" s="247"/>
      <c r="F36" s="259"/>
      <c r="O36" s="23"/>
      <c r="P36" s="23"/>
      <c r="Q36" s="23"/>
      <c r="R36" s="23"/>
      <c r="S36" s="23"/>
      <c r="T36" s="23"/>
    </row>
    <row r="37" spans="4:20" x14ac:dyDescent="0.3">
      <c r="O37" s="23"/>
      <c r="P37" s="23"/>
      <c r="Q37" s="23"/>
      <c r="R37" s="23"/>
      <c r="S37" s="23"/>
      <c r="T37" s="23"/>
    </row>
    <row r="38" spans="4:20" x14ac:dyDescent="0.3">
      <c r="O38" s="23"/>
      <c r="P38" s="23"/>
      <c r="Q38" s="23"/>
      <c r="R38" s="23"/>
      <c r="S38" s="23"/>
      <c r="T38" s="23"/>
    </row>
    <row r="39" spans="4:20" x14ac:dyDescent="0.3">
      <c r="O39" s="23"/>
      <c r="P39" s="23"/>
      <c r="Q39" s="23"/>
      <c r="R39" s="23"/>
      <c r="S39" s="23"/>
      <c r="T39" s="23"/>
    </row>
    <row r="40" spans="4:20" x14ac:dyDescent="0.3">
      <c r="O40" s="23"/>
      <c r="P40" s="23"/>
      <c r="Q40" s="23"/>
      <c r="R40" s="23"/>
      <c r="S40" s="23"/>
      <c r="T40" s="23"/>
    </row>
    <row r="41" spans="4:20" x14ac:dyDescent="0.3">
      <c r="D41" s="247"/>
      <c r="E41" s="247"/>
      <c r="F41" s="247"/>
      <c r="G41" s="259"/>
      <c r="H41" s="259"/>
    </row>
    <row r="42" spans="4:20" x14ac:dyDescent="0.3">
      <c r="O42" s="23"/>
      <c r="P42" s="23"/>
      <c r="Q42" s="23"/>
      <c r="R42" s="23"/>
      <c r="S42" s="23"/>
      <c r="T42" s="23"/>
    </row>
    <row r="43" spans="4:20" x14ac:dyDescent="0.3">
      <c r="O43" s="23"/>
      <c r="P43" s="23"/>
      <c r="Q43" s="23"/>
      <c r="R43" s="23"/>
      <c r="S43" s="23"/>
      <c r="T43" s="23"/>
    </row>
    <row r="44" spans="4:20" x14ac:dyDescent="0.3">
      <c r="O44" s="23"/>
      <c r="P44" s="23"/>
      <c r="Q44" s="23"/>
      <c r="R44" s="23"/>
      <c r="S44" s="23"/>
      <c r="T44" s="23"/>
    </row>
    <row r="45" spans="4:20" x14ac:dyDescent="0.3">
      <c r="O45" s="23"/>
      <c r="P45" s="23"/>
      <c r="Q45" s="23"/>
      <c r="R45" s="23"/>
      <c r="S45" s="23"/>
      <c r="T45" s="23"/>
    </row>
    <row r="46" spans="4:20" x14ac:dyDescent="0.3">
      <c r="O46" s="23"/>
      <c r="P46" s="23"/>
      <c r="Q46" s="23"/>
      <c r="R46" s="23"/>
      <c r="S46" s="23"/>
      <c r="T46" s="23"/>
    </row>
    <row r="47" spans="4:20" x14ac:dyDescent="0.3">
      <c r="O47" s="23"/>
      <c r="P47" s="23"/>
      <c r="Q47" s="23"/>
      <c r="R47" s="23"/>
      <c r="S47" s="23"/>
      <c r="T47" s="23"/>
    </row>
    <row r="48" spans="4: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3" spans="1:20" ht="13.95" customHeight="1" x14ac:dyDescent="0.3"/>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3" spans="1:20" x14ac:dyDescent="0.3">
      <c r="A63" s="9" t="s">
        <v>137</v>
      </c>
    </row>
    <row r="64" spans="1:20"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24">
    <mergeCell ref="A28:I28"/>
    <mergeCell ref="K27:S27"/>
    <mergeCell ref="K28:S28"/>
    <mergeCell ref="K26:S26"/>
    <mergeCell ref="K21:S21"/>
    <mergeCell ref="K22:S22"/>
    <mergeCell ref="K23:S23"/>
    <mergeCell ref="K24:S24"/>
    <mergeCell ref="K25:S25"/>
    <mergeCell ref="A21:I21"/>
    <mergeCell ref="A26:I26"/>
    <mergeCell ref="A27:I27"/>
    <mergeCell ref="A22:I22"/>
    <mergeCell ref="A23:I23"/>
    <mergeCell ref="A24:I24"/>
    <mergeCell ref="A25:I25"/>
    <mergeCell ref="K3:S3"/>
    <mergeCell ref="K4:S4"/>
    <mergeCell ref="K5:S5"/>
    <mergeCell ref="K20:S20"/>
    <mergeCell ref="A4:I4"/>
    <mergeCell ref="A5:I5"/>
    <mergeCell ref="A3:I3"/>
    <mergeCell ref="A20:I20"/>
  </mergeCells>
  <conditionalFormatting sqref="L29:L30">
    <cfRule type="cellIs" dxfId="3" priority="3" operator="greaterThan">
      <formula>1.96</formula>
    </cfRule>
  </conditionalFormatting>
  <conditionalFormatting sqref="L32:L33">
    <cfRule type="cellIs" dxfId="2" priority="2" operator="greaterThan">
      <formula>1.96</formula>
    </cfRule>
  </conditionalFormatting>
  <hyperlinks>
    <hyperlink ref="A1" location="Indice!A1" display="Indice" xr:uid="{61AF31B4-4913-415E-889B-33930CD2004A}"/>
  </hyperlink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66"/>
  <dimension ref="A1:R75"/>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8" t="s">
        <v>257</v>
      </c>
    </row>
    <row r="2" spans="1:18" x14ac:dyDescent="0.3">
      <c r="A2" s="10"/>
      <c r="B2" s="10"/>
      <c r="C2" s="10"/>
      <c r="D2" s="10"/>
    </row>
    <row r="3" spans="1:18" x14ac:dyDescent="0.3">
      <c r="A3" s="676" t="s">
        <v>78</v>
      </c>
      <c r="B3" s="676"/>
      <c r="C3" s="676"/>
      <c r="D3" s="676"/>
      <c r="E3" s="676"/>
      <c r="F3" s="676"/>
      <c r="G3" s="676"/>
      <c r="H3" s="676"/>
      <c r="I3" s="676"/>
    </row>
    <row r="4" spans="1:18" x14ac:dyDescent="0.3">
      <c r="A4" s="676" t="s">
        <v>243</v>
      </c>
      <c r="B4" s="676"/>
      <c r="C4" s="676"/>
      <c r="D4" s="676"/>
      <c r="E4" s="676"/>
      <c r="F4" s="676"/>
      <c r="G4" s="676"/>
      <c r="H4" s="676"/>
      <c r="I4" s="676"/>
    </row>
    <row r="5" spans="1:18" x14ac:dyDescent="0.3">
      <c r="A5" s="663" t="s">
        <v>161</v>
      </c>
      <c r="B5" s="663"/>
      <c r="C5" s="663"/>
      <c r="D5" s="663"/>
      <c r="E5" s="663"/>
      <c r="F5" s="663"/>
      <c r="G5" s="663"/>
      <c r="H5" s="663"/>
      <c r="I5" s="663"/>
    </row>
    <row r="6" spans="1:18" x14ac:dyDescent="0.3">
      <c r="A6" s="192"/>
      <c r="B6" s="192"/>
      <c r="C6" s="192"/>
      <c r="D6" s="192"/>
      <c r="E6" s="192"/>
      <c r="F6" s="192"/>
    </row>
    <row r="7" spans="1:18" ht="13.2" customHeight="1"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92"/>
      <c r="I8" s="3"/>
    </row>
    <row r="9" spans="1:18" ht="13.2" customHeight="1" x14ac:dyDescent="0.3">
      <c r="A9" s="332" t="s">
        <v>41</v>
      </c>
      <c r="B9" s="22" t="s">
        <v>88</v>
      </c>
      <c r="C9" s="282">
        <v>0.95372882095797551</v>
      </c>
      <c r="D9" s="282">
        <v>0.76908449639018206</v>
      </c>
      <c r="E9" s="282">
        <v>0.79303046190805115</v>
      </c>
      <c r="F9" s="282">
        <v>0.74288080985152405</v>
      </c>
      <c r="G9" s="282">
        <v>0.71274913002214491</v>
      </c>
      <c r="H9" s="282">
        <v>0.64413144806801947</v>
      </c>
      <c r="I9" s="364">
        <v>0.70591331402126412</v>
      </c>
      <c r="M9" s="331"/>
    </row>
    <row r="10" spans="1:18" ht="13.2" customHeight="1" x14ac:dyDescent="0.3">
      <c r="A10" s="332"/>
      <c r="B10" s="22" t="s">
        <v>89</v>
      </c>
      <c r="C10" s="282">
        <v>1.2165209010738741E-2</v>
      </c>
      <c r="D10" s="282">
        <v>1.4043913001185617E-2</v>
      </c>
      <c r="E10" s="282">
        <v>3.101814310809399E-2</v>
      </c>
      <c r="F10" s="282">
        <v>1.8820020475493821E-2</v>
      </c>
      <c r="G10" s="282">
        <v>2.0183483672255385E-2</v>
      </c>
      <c r="H10" s="282">
        <v>2.2241000596193907E-2</v>
      </c>
      <c r="I10" s="364">
        <v>2.156803676702998E-2</v>
      </c>
      <c r="M10" s="331"/>
      <c r="N10" s="23"/>
      <c r="O10" s="23"/>
      <c r="P10" s="23"/>
      <c r="Q10" s="23"/>
      <c r="R10" s="23"/>
    </row>
    <row r="11" spans="1:18" ht="13.2" customHeight="1" x14ac:dyDescent="0.3">
      <c r="A11" s="332" t="s">
        <v>42</v>
      </c>
      <c r="B11" s="22" t="s">
        <v>88</v>
      </c>
      <c r="C11" s="282">
        <v>1.1802031899931174</v>
      </c>
      <c r="D11" s="282">
        <v>1.0195316094945408</v>
      </c>
      <c r="E11" s="282">
        <v>1.0243666097930013</v>
      </c>
      <c r="F11" s="282">
        <v>0.92278587864271111</v>
      </c>
      <c r="G11" s="282">
        <v>0.88737451845305659</v>
      </c>
      <c r="H11" s="282">
        <v>0.84121282484661686</v>
      </c>
      <c r="I11" s="364">
        <v>0.75614934253681987</v>
      </c>
      <c r="N11" s="23"/>
      <c r="O11" s="23"/>
      <c r="P11" s="23"/>
      <c r="Q11" s="23"/>
      <c r="R11" s="23"/>
    </row>
    <row r="12" spans="1:18" ht="13.2" customHeight="1" x14ac:dyDescent="0.3">
      <c r="A12" s="332"/>
      <c r="B12" s="22" t="s">
        <v>89</v>
      </c>
      <c r="C12" s="282">
        <v>1.2913333780370965E-2</v>
      </c>
      <c r="D12" s="282">
        <v>1.1827510000912009E-2</v>
      </c>
      <c r="E12" s="282">
        <v>1.7473468291328117E-2</v>
      </c>
      <c r="F12" s="282">
        <v>1.3624710133446445E-2</v>
      </c>
      <c r="G12" s="282">
        <v>1.5437413039054283E-2</v>
      </c>
      <c r="H12" s="282">
        <v>1.3972855292564266E-2</v>
      </c>
      <c r="I12" s="364">
        <v>1.5738377588631745E-2</v>
      </c>
      <c r="M12" s="331"/>
      <c r="N12" s="23"/>
      <c r="O12" s="23"/>
      <c r="P12" s="23"/>
      <c r="Q12" s="23"/>
      <c r="R12" s="23"/>
    </row>
    <row r="13" spans="1:18" ht="13.2" customHeight="1" x14ac:dyDescent="0.3">
      <c r="A13" s="332" t="s">
        <v>112</v>
      </c>
      <c r="B13" s="22" t="s">
        <v>88</v>
      </c>
      <c r="C13" s="282">
        <v>1.0854146058393082</v>
      </c>
      <c r="D13" s="282">
        <v>0.92288613449504597</v>
      </c>
      <c r="E13" s="282">
        <v>0.93942304656106534</v>
      </c>
      <c r="F13" s="282">
        <v>0.86739413134993182</v>
      </c>
      <c r="G13" s="282">
        <v>0.83389061338388193</v>
      </c>
      <c r="H13" s="282">
        <v>0.78382839034104601</v>
      </c>
      <c r="I13" s="364">
        <v>0.73549654904902495</v>
      </c>
      <c r="M13" s="331"/>
      <c r="N13" s="23"/>
      <c r="O13" s="23"/>
      <c r="P13" s="23"/>
      <c r="Q13" s="23"/>
      <c r="R13" s="23"/>
    </row>
    <row r="14" spans="1:18" ht="13.2" customHeight="1" x14ac:dyDescent="0.3">
      <c r="A14" s="332"/>
      <c r="B14" s="22" t="s">
        <v>89</v>
      </c>
      <c r="C14" s="282">
        <v>9.5156754843209249E-3</v>
      </c>
      <c r="D14" s="282">
        <v>9.4738427251445448E-3</v>
      </c>
      <c r="E14" s="282">
        <v>1.6349607190908E-2</v>
      </c>
      <c r="F14" s="282">
        <v>1.0632367329256969E-2</v>
      </c>
      <c r="G14" s="282">
        <v>1.2772348562108602E-2</v>
      </c>
      <c r="H14" s="282">
        <v>1.2409076043647868E-2</v>
      </c>
      <c r="I14" s="364">
        <v>1.3249111721295712E-2</v>
      </c>
      <c r="N14" s="23"/>
      <c r="O14" s="23"/>
      <c r="P14" s="23"/>
      <c r="Q14" s="23"/>
      <c r="R14" s="23"/>
    </row>
    <row r="15" spans="1:18" x14ac:dyDescent="0.3">
      <c r="A15" s="332" t="s">
        <v>21</v>
      </c>
      <c r="B15" s="22" t="s">
        <v>88</v>
      </c>
      <c r="C15" s="282">
        <v>1.6610643141700985</v>
      </c>
      <c r="D15" s="282">
        <v>1.5178097834707462</v>
      </c>
      <c r="E15" s="282">
        <v>1.4982205173359979</v>
      </c>
      <c r="F15" s="282">
        <v>1.4518669809374247</v>
      </c>
      <c r="G15" s="282">
        <v>1.4425618688201771</v>
      </c>
      <c r="H15" s="282">
        <v>1.4030636429548764</v>
      </c>
      <c r="I15" s="364">
        <v>1.2078420472790052</v>
      </c>
      <c r="N15" s="23"/>
      <c r="O15" s="23"/>
      <c r="P15" s="23"/>
      <c r="Q15" s="23"/>
      <c r="R15" s="23"/>
    </row>
    <row r="16" spans="1:18" x14ac:dyDescent="0.3">
      <c r="A16" s="332"/>
      <c r="B16" s="22" t="s">
        <v>89</v>
      </c>
      <c r="C16" s="282">
        <v>8.466659443053302E-3</v>
      </c>
      <c r="D16" s="282">
        <v>1.0021495881044602E-2</v>
      </c>
      <c r="E16" s="282">
        <v>1.1536265975468907E-2</v>
      </c>
      <c r="F16" s="282">
        <v>8.6643748108978756E-3</v>
      </c>
      <c r="G16" s="282">
        <v>6.1241620385632098E-3</v>
      </c>
      <c r="H16" s="282">
        <v>6.6117070354703624E-3</v>
      </c>
      <c r="I16" s="364">
        <v>6.2984387241591657E-3</v>
      </c>
      <c r="N16" s="23"/>
      <c r="O16" s="23"/>
      <c r="P16" s="23"/>
      <c r="Q16" s="23"/>
      <c r="R16" s="23"/>
    </row>
    <row r="17" spans="1:18" x14ac:dyDescent="0.3">
      <c r="A17" s="332" t="s">
        <v>6</v>
      </c>
      <c r="B17" s="22" t="s">
        <v>88</v>
      </c>
      <c r="C17" s="282">
        <v>1.5085045973476079</v>
      </c>
      <c r="D17" s="282">
        <v>1.3807661525262032</v>
      </c>
      <c r="E17" s="282">
        <v>1.3877700130262598</v>
      </c>
      <c r="F17" s="282">
        <v>1.3771268232486915</v>
      </c>
      <c r="G17" s="282">
        <v>1.3792235771269721</v>
      </c>
      <c r="H17" s="282">
        <v>1.3560519190569158</v>
      </c>
      <c r="I17" s="364">
        <v>1.1630449752718244</v>
      </c>
      <c r="N17" s="23"/>
      <c r="O17" s="23"/>
      <c r="P17" s="23"/>
      <c r="Q17" s="23"/>
      <c r="R17" s="23"/>
    </row>
    <row r="18" spans="1:18" x14ac:dyDescent="0.3">
      <c r="A18" s="332"/>
      <c r="B18" s="22" t="s">
        <v>89</v>
      </c>
      <c r="C18" s="282">
        <v>6.85696754857088E-3</v>
      </c>
      <c r="D18" s="282">
        <v>8.3682427156578712E-3</v>
      </c>
      <c r="E18" s="282">
        <v>1.0463511038464086E-2</v>
      </c>
      <c r="F18" s="282">
        <v>8.0253793850367759E-3</v>
      </c>
      <c r="G18" s="282">
        <v>5.8260209664258416E-3</v>
      </c>
      <c r="H18" s="282">
        <v>6.3786893406511625E-3</v>
      </c>
      <c r="I18" s="364">
        <v>5.9600814072124815E-3</v>
      </c>
      <c r="N18" s="23"/>
      <c r="O18" s="23"/>
      <c r="P18" s="23"/>
      <c r="Q18" s="23"/>
      <c r="R18" s="23"/>
    </row>
    <row r="19" spans="1:18" x14ac:dyDescent="0.3">
      <c r="A19" s="333"/>
      <c r="B19" s="43"/>
      <c r="C19" s="69"/>
      <c r="D19" s="254"/>
      <c r="E19" s="254"/>
      <c r="F19" s="254"/>
      <c r="G19" s="143"/>
      <c r="H19" s="143"/>
      <c r="I19" s="4"/>
      <c r="N19" s="23"/>
      <c r="O19" s="23"/>
      <c r="P19" s="23"/>
      <c r="Q19" s="23"/>
      <c r="R19" s="23"/>
    </row>
    <row r="20" spans="1:18" ht="13.95" customHeight="1" x14ac:dyDescent="0.3">
      <c r="A20" s="650" t="s">
        <v>115</v>
      </c>
      <c r="B20" s="650"/>
      <c r="C20" s="650"/>
      <c r="D20" s="650"/>
      <c r="E20" s="650"/>
      <c r="F20" s="650"/>
      <c r="G20" s="650"/>
      <c r="H20" s="650"/>
      <c r="I20" s="650"/>
    </row>
    <row r="21" spans="1:18" x14ac:dyDescent="0.3">
      <c r="A21" s="651" t="s">
        <v>45</v>
      </c>
      <c r="B21" s="651"/>
      <c r="C21" s="651"/>
      <c r="D21" s="651"/>
      <c r="E21" s="651"/>
      <c r="F21" s="651"/>
      <c r="G21" s="651"/>
      <c r="H21" s="651"/>
      <c r="I21" s="651"/>
      <c r="N21" s="23"/>
      <c r="O21" s="23"/>
      <c r="P21" s="23"/>
      <c r="Q21" s="23"/>
      <c r="R21" s="23"/>
    </row>
    <row r="22" spans="1:18" ht="13.95" customHeight="1" x14ac:dyDescent="0.3">
      <c r="A22" s="651" t="s">
        <v>136</v>
      </c>
      <c r="B22" s="651"/>
      <c r="C22" s="651"/>
      <c r="D22" s="651"/>
      <c r="E22" s="651"/>
      <c r="F22" s="651"/>
      <c r="G22" s="651"/>
      <c r="H22" s="651"/>
      <c r="I22" s="651"/>
      <c r="N22" s="23"/>
      <c r="O22" s="23"/>
      <c r="P22" s="23"/>
      <c r="Q22" s="23"/>
      <c r="R22" s="23"/>
    </row>
    <row r="23" spans="1:18" ht="13.95" customHeight="1" x14ac:dyDescent="0.3">
      <c r="A23" s="651" t="s">
        <v>47</v>
      </c>
      <c r="B23" s="651"/>
      <c r="C23" s="651"/>
      <c r="D23" s="651"/>
      <c r="E23" s="651"/>
      <c r="F23" s="651"/>
      <c r="G23" s="651"/>
      <c r="H23" s="651"/>
      <c r="I23" s="651"/>
      <c r="N23" s="23"/>
      <c r="O23" s="23"/>
      <c r="P23" s="23"/>
      <c r="Q23" s="23"/>
      <c r="R23" s="23"/>
    </row>
    <row r="24" spans="1:18" ht="13.95" customHeight="1" x14ac:dyDescent="0.3">
      <c r="A24" s="651" t="s">
        <v>48</v>
      </c>
      <c r="B24" s="651"/>
      <c r="C24" s="651"/>
      <c r="D24" s="651"/>
      <c r="E24" s="651"/>
      <c r="F24" s="651"/>
      <c r="G24" s="651"/>
      <c r="H24" s="651"/>
      <c r="I24" s="651"/>
      <c r="N24" s="23"/>
      <c r="O24" s="23"/>
      <c r="P24" s="23"/>
      <c r="Q24" s="23"/>
      <c r="R24" s="23"/>
    </row>
    <row r="25" spans="1:18" ht="13.95" customHeight="1" x14ac:dyDescent="0.3">
      <c r="A25" s="651" t="s">
        <v>49</v>
      </c>
      <c r="B25" s="651"/>
      <c r="C25" s="651"/>
      <c r="D25" s="651"/>
      <c r="E25" s="651"/>
      <c r="F25" s="651"/>
      <c r="G25" s="651"/>
      <c r="H25" s="651"/>
      <c r="I25" s="651"/>
      <c r="N25" s="23"/>
      <c r="O25" s="23"/>
      <c r="P25" s="23"/>
      <c r="Q25" s="23"/>
      <c r="R25" s="23"/>
    </row>
    <row r="26" spans="1:18" ht="68.25" customHeight="1" x14ac:dyDescent="0.3">
      <c r="A26" s="637" t="s">
        <v>435</v>
      </c>
      <c r="B26" s="637"/>
      <c r="C26" s="637"/>
      <c r="D26" s="637"/>
      <c r="E26" s="637"/>
      <c r="F26" s="637"/>
      <c r="G26" s="637"/>
      <c r="H26" s="637"/>
      <c r="I26" s="637"/>
      <c r="N26" s="23"/>
      <c r="O26" s="23"/>
      <c r="P26" s="23"/>
      <c r="Q26" s="23"/>
      <c r="R26" s="23"/>
    </row>
    <row r="27" spans="1:18" ht="80.25" customHeight="1" x14ac:dyDescent="0.3">
      <c r="A27" s="647" t="s">
        <v>440</v>
      </c>
      <c r="B27" s="647"/>
      <c r="C27" s="647"/>
      <c r="D27" s="647"/>
      <c r="E27" s="647"/>
      <c r="F27" s="647"/>
      <c r="G27" s="647"/>
      <c r="H27" s="647"/>
      <c r="I27" s="647"/>
      <c r="J27" s="572"/>
      <c r="N27" s="23"/>
      <c r="O27" s="23"/>
      <c r="P27" s="23"/>
      <c r="Q27" s="23"/>
      <c r="R27" s="23"/>
    </row>
    <row r="28" spans="1:18" ht="12.75" customHeight="1" x14ac:dyDescent="0.3">
      <c r="A28" s="677" t="s">
        <v>441</v>
      </c>
      <c r="B28" s="677"/>
      <c r="C28" s="677"/>
      <c r="D28" s="677"/>
      <c r="E28" s="677"/>
      <c r="F28" s="677"/>
      <c r="G28" s="677"/>
      <c r="H28" s="677"/>
      <c r="I28" s="677"/>
      <c r="J28" s="555"/>
      <c r="N28" s="23"/>
      <c r="O28" s="23"/>
      <c r="P28" s="23"/>
      <c r="Q28" s="23"/>
      <c r="R28" s="23"/>
    </row>
    <row r="29" spans="1:18" x14ac:dyDescent="0.3">
      <c r="N29" s="23"/>
      <c r="O29" s="23"/>
      <c r="P29" s="23"/>
      <c r="Q29" s="23"/>
      <c r="R29" s="23"/>
    </row>
    <row r="30" spans="1:18" x14ac:dyDescent="0.3">
      <c r="D30" s="36"/>
      <c r="E30" s="36"/>
      <c r="F30" s="36"/>
      <c r="G30" s="36"/>
      <c r="H30" s="36"/>
    </row>
    <row r="31" spans="1:18" x14ac:dyDescent="0.3">
      <c r="D31" s="36"/>
      <c r="E31" s="36"/>
      <c r="F31" s="36"/>
      <c r="N31" s="23"/>
      <c r="O31" s="23"/>
      <c r="P31" s="23"/>
      <c r="Q31" s="23"/>
      <c r="R31" s="23"/>
    </row>
    <row r="32" spans="1:18" x14ac:dyDescent="0.3">
      <c r="D32" s="36"/>
      <c r="E32" s="36"/>
      <c r="F32" s="36"/>
      <c r="N32" s="23"/>
      <c r="O32" s="23"/>
      <c r="P32" s="23"/>
      <c r="Q32" s="23"/>
      <c r="R32" s="23"/>
    </row>
    <row r="33" spans="4:18" x14ac:dyDescent="0.3">
      <c r="D33" s="36"/>
      <c r="E33" s="36"/>
      <c r="F33" s="36"/>
      <c r="N33" s="23"/>
      <c r="O33" s="23"/>
      <c r="P33" s="23"/>
      <c r="Q33" s="23"/>
      <c r="R33" s="23"/>
    </row>
    <row r="34" spans="4:18" x14ac:dyDescent="0.3">
      <c r="D34" s="36"/>
      <c r="E34" s="36"/>
      <c r="F34" s="36"/>
      <c r="N34" s="23"/>
      <c r="O34" s="23"/>
      <c r="P34" s="23"/>
      <c r="Q34" s="23"/>
      <c r="R34" s="23"/>
    </row>
    <row r="35" spans="4:18" x14ac:dyDescent="0.3">
      <c r="D35" s="36"/>
      <c r="E35" s="36"/>
      <c r="F35" s="36"/>
      <c r="N35" s="23"/>
      <c r="O35" s="23"/>
      <c r="P35" s="23"/>
      <c r="Q35" s="23"/>
      <c r="R35" s="23"/>
    </row>
    <row r="36" spans="4:18" x14ac:dyDescent="0.3">
      <c r="D36" s="36"/>
      <c r="E36" s="36"/>
      <c r="F36" s="36"/>
      <c r="N36" s="23"/>
      <c r="O36" s="23"/>
      <c r="P36" s="23"/>
      <c r="Q36" s="23"/>
      <c r="R36" s="23"/>
    </row>
    <row r="37" spans="4:18" x14ac:dyDescent="0.3">
      <c r="D37" s="36"/>
      <c r="E37" s="36"/>
      <c r="F37" s="36"/>
      <c r="N37" s="23"/>
      <c r="O37" s="23"/>
      <c r="P37" s="23"/>
      <c r="Q37" s="23"/>
      <c r="R37" s="23"/>
    </row>
    <row r="38" spans="4:18" x14ac:dyDescent="0.3">
      <c r="D38" s="36"/>
      <c r="E38" s="36"/>
      <c r="F38" s="36"/>
      <c r="N38" s="23"/>
      <c r="O38" s="23"/>
      <c r="P38" s="23"/>
      <c r="Q38" s="23"/>
      <c r="R38" s="23"/>
    </row>
    <row r="39" spans="4:18" x14ac:dyDescent="0.3">
      <c r="D39" s="36"/>
      <c r="E39" s="36"/>
      <c r="F39" s="36"/>
      <c r="N39" s="23"/>
      <c r="O39" s="23"/>
      <c r="P39" s="23"/>
      <c r="Q39" s="23"/>
      <c r="R39" s="23"/>
    </row>
    <row r="40" spans="4:18" x14ac:dyDescent="0.3">
      <c r="D40" s="36"/>
      <c r="E40" s="36"/>
      <c r="F40" s="36"/>
      <c r="N40" s="23"/>
      <c r="O40" s="23"/>
      <c r="P40" s="23"/>
      <c r="Q40" s="23"/>
      <c r="R40" s="23"/>
    </row>
    <row r="41" spans="4:18" x14ac:dyDescent="0.3">
      <c r="D41" s="36"/>
      <c r="E41" s="36"/>
      <c r="F41" s="36"/>
      <c r="G41" s="36"/>
      <c r="H41" s="36"/>
    </row>
    <row r="42" spans="4:18" x14ac:dyDescent="0.3">
      <c r="D42" s="36"/>
      <c r="E42" s="36"/>
      <c r="F42" s="36"/>
      <c r="N42" s="23"/>
      <c r="O42" s="23"/>
      <c r="P42" s="23"/>
      <c r="Q42" s="23"/>
      <c r="R42" s="23"/>
    </row>
    <row r="43" spans="4:18" x14ac:dyDescent="0.3">
      <c r="D43" s="36"/>
      <c r="E43" s="36"/>
      <c r="F43" s="36"/>
      <c r="N43" s="23"/>
      <c r="O43" s="23"/>
      <c r="P43" s="23"/>
      <c r="Q43" s="23"/>
      <c r="R43" s="23"/>
    </row>
    <row r="44" spans="4:18" x14ac:dyDescent="0.3">
      <c r="D44" s="36"/>
      <c r="E44" s="36"/>
      <c r="F44" s="36"/>
      <c r="N44" s="23"/>
      <c r="O44" s="23"/>
      <c r="P44" s="23"/>
      <c r="Q44" s="23"/>
      <c r="R44" s="23"/>
    </row>
    <row r="45" spans="4:18" x14ac:dyDescent="0.3">
      <c r="D45" s="36"/>
      <c r="E45" s="36"/>
      <c r="F45" s="36"/>
      <c r="N45" s="23"/>
      <c r="O45" s="23"/>
      <c r="P45" s="23"/>
      <c r="Q45" s="23"/>
      <c r="R45" s="23"/>
    </row>
    <row r="46" spans="4:18" x14ac:dyDescent="0.3">
      <c r="D46" s="36"/>
      <c r="E46" s="36"/>
      <c r="F46" s="36"/>
      <c r="N46" s="23"/>
      <c r="O46" s="23"/>
      <c r="P46" s="23"/>
      <c r="Q46" s="23"/>
      <c r="R46" s="23"/>
    </row>
    <row r="47" spans="4:18" x14ac:dyDescent="0.3">
      <c r="D47" s="36"/>
      <c r="E47" s="36"/>
      <c r="F47" s="36"/>
      <c r="N47" s="23"/>
      <c r="O47" s="23"/>
      <c r="P47" s="23"/>
      <c r="Q47" s="23"/>
      <c r="R47" s="23"/>
    </row>
    <row r="48" spans="4:18" x14ac:dyDescent="0.3">
      <c r="D48" s="36"/>
      <c r="E48" s="36"/>
      <c r="F48" s="36"/>
      <c r="N48" s="23"/>
      <c r="O48" s="23"/>
      <c r="P48" s="23"/>
      <c r="Q48" s="23"/>
      <c r="R48" s="23"/>
    </row>
    <row r="49" spans="1:18" x14ac:dyDescent="0.3">
      <c r="D49" s="36"/>
      <c r="E49" s="36"/>
      <c r="F49" s="36"/>
      <c r="N49" s="23"/>
      <c r="O49" s="23"/>
      <c r="P49" s="23"/>
      <c r="Q49" s="23"/>
      <c r="R49" s="23"/>
    </row>
    <row r="50" spans="1:18" x14ac:dyDescent="0.3">
      <c r="D50" s="36"/>
      <c r="E50" s="36"/>
      <c r="F50" s="36"/>
      <c r="N50" s="23"/>
      <c r="O50" s="23"/>
      <c r="P50" s="23"/>
      <c r="Q50" s="23"/>
      <c r="R50" s="23"/>
    </row>
    <row r="51" spans="1:18" x14ac:dyDescent="0.3">
      <c r="D51" s="36"/>
      <c r="E51" s="36"/>
      <c r="F51" s="36"/>
      <c r="N51" s="23"/>
      <c r="O51" s="23"/>
      <c r="P51" s="23"/>
      <c r="Q51" s="23"/>
      <c r="R51" s="23"/>
    </row>
    <row r="53" spans="1:18" ht="13.95" customHeight="1" x14ac:dyDescent="0.3"/>
    <row r="54" spans="1:18" ht="13.95" customHeight="1" x14ac:dyDescent="0.3"/>
    <row r="55" spans="1:18" ht="13.95" customHeight="1" x14ac:dyDescent="0.3"/>
    <row r="56" spans="1:18" ht="13.95" customHeight="1" x14ac:dyDescent="0.3"/>
    <row r="57" spans="1:18" ht="13.95" customHeight="1" x14ac:dyDescent="0.3"/>
    <row r="58" spans="1:18" ht="13.95" customHeight="1" x14ac:dyDescent="0.3"/>
    <row r="59" spans="1:18" ht="13.95" customHeight="1" x14ac:dyDescent="0.3"/>
    <row r="63" spans="1:18" x14ac:dyDescent="0.3">
      <c r="A63" s="9" t="s">
        <v>137</v>
      </c>
    </row>
    <row r="64" spans="1:18"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12">
    <mergeCell ref="A28:I28"/>
    <mergeCell ref="A26:I26"/>
    <mergeCell ref="A27:I27"/>
    <mergeCell ref="A20:I20"/>
    <mergeCell ref="A3:I3"/>
    <mergeCell ref="A4:I4"/>
    <mergeCell ref="A5:I5"/>
    <mergeCell ref="A21:I21"/>
    <mergeCell ref="A22:I22"/>
    <mergeCell ref="A23:I23"/>
    <mergeCell ref="A24:I24"/>
    <mergeCell ref="A25:I25"/>
  </mergeCells>
  <conditionalFormatting sqref="M9:M10">
    <cfRule type="cellIs" dxfId="1" priority="3" operator="greaterThan">
      <formula>1.96</formula>
    </cfRule>
  </conditionalFormatting>
  <conditionalFormatting sqref="M12:M13">
    <cfRule type="cellIs" dxfId="0" priority="2" operator="greaterThan">
      <formula>1.96</formula>
    </cfRule>
  </conditionalFormatting>
  <hyperlinks>
    <hyperlink ref="A1" location="Indice!A1" display="Indice" xr:uid="{5AA25B3A-5724-46B7-A328-7C26B2558D45}"/>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7"/>
  <dimension ref="A1:Q54"/>
  <sheetViews>
    <sheetView workbookViewId="0">
      <selection activeCell="A54" sqref="A54:G54"/>
    </sheetView>
  </sheetViews>
  <sheetFormatPr baseColWidth="10" defaultColWidth="11.5546875" defaultRowHeight="13.8" x14ac:dyDescent="0.3"/>
  <cols>
    <col min="1" max="1" width="22.88671875" style="9" customWidth="1"/>
    <col min="2" max="7" width="11.5546875" style="9" customWidth="1"/>
    <col min="8" max="16384" width="11.5546875" style="9"/>
  </cols>
  <sheetData>
    <row r="1" spans="1:17" s="331" customFormat="1" x14ac:dyDescent="0.3">
      <c r="A1" s="548" t="s">
        <v>257</v>
      </c>
    </row>
    <row r="2" spans="1:17" x14ac:dyDescent="0.3">
      <c r="A2" s="52"/>
      <c r="B2" s="8"/>
      <c r="C2" s="8"/>
      <c r="D2" s="8"/>
      <c r="E2" s="8"/>
      <c r="F2" s="8"/>
      <c r="G2" s="8"/>
    </row>
    <row r="3" spans="1:17" ht="13.95" customHeight="1" x14ac:dyDescent="0.3">
      <c r="A3" s="676" t="s">
        <v>433</v>
      </c>
      <c r="B3" s="676"/>
      <c r="C3" s="676"/>
      <c r="D3" s="676"/>
      <c r="E3" s="676"/>
      <c r="F3" s="676"/>
      <c r="G3" s="676"/>
      <c r="N3" s="18"/>
      <c r="O3" s="18"/>
      <c r="P3" s="18"/>
      <c r="Q3" s="18"/>
    </row>
    <row r="4" spans="1:17" ht="13.95" customHeight="1" x14ac:dyDescent="0.3">
      <c r="A4" s="663" t="s">
        <v>60</v>
      </c>
      <c r="B4" s="663"/>
      <c r="C4" s="663"/>
      <c r="D4" s="663"/>
      <c r="E4" s="663"/>
      <c r="F4" s="663"/>
      <c r="G4" s="663"/>
      <c r="N4" s="18"/>
      <c r="O4" s="18"/>
      <c r="P4" s="18"/>
      <c r="Q4" s="18"/>
    </row>
    <row r="5" spans="1:17" ht="12.75" customHeight="1" x14ac:dyDescent="0.3">
      <c r="A5" s="327"/>
      <c r="B5" s="327"/>
      <c r="C5" s="327"/>
      <c r="D5" s="327"/>
      <c r="E5" s="327"/>
      <c r="F5" s="327"/>
      <c r="G5" s="327"/>
      <c r="N5" s="18"/>
      <c r="O5" s="18"/>
      <c r="P5" s="18"/>
      <c r="Q5" s="18"/>
    </row>
    <row r="6" spans="1:17" ht="18" customHeight="1" x14ac:dyDescent="0.3">
      <c r="A6" s="390"/>
      <c r="B6" s="678" t="s">
        <v>9</v>
      </c>
      <c r="C6" s="678"/>
      <c r="D6" s="678"/>
      <c r="E6" s="678" t="s">
        <v>10</v>
      </c>
      <c r="F6" s="678"/>
      <c r="G6" s="679"/>
      <c r="N6" s="18"/>
      <c r="O6" s="18"/>
      <c r="P6" s="18"/>
      <c r="Q6" s="18"/>
    </row>
    <row r="7" spans="1:17" x14ac:dyDescent="0.3">
      <c r="A7" s="358" t="s">
        <v>3</v>
      </c>
      <c r="B7" s="413" t="s">
        <v>94</v>
      </c>
      <c r="C7" s="413" t="s">
        <v>5</v>
      </c>
      <c r="D7" s="413" t="s">
        <v>6</v>
      </c>
      <c r="E7" s="413" t="s">
        <v>94</v>
      </c>
      <c r="F7" s="413" t="s">
        <v>5</v>
      </c>
      <c r="G7" s="414" t="s">
        <v>6</v>
      </c>
      <c r="N7" s="18"/>
      <c r="O7" s="18"/>
      <c r="P7" s="18"/>
      <c r="Q7" s="18"/>
    </row>
    <row r="8" spans="1:17" x14ac:dyDescent="0.3">
      <c r="A8" s="363"/>
      <c r="B8" s="327"/>
      <c r="C8" s="327"/>
      <c r="D8" s="327"/>
      <c r="E8" s="327"/>
      <c r="F8" s="327"/>
      <c r="G8" s="302"/>
      <c r="N8" s="18"/>
      <c r="O8" s="18"/>
      <c r="P8" s="18"/>
      <c r="Q8" s="18"/>
    </row>
    <row r="9" spans="1:17" ht="13.95" customHeight="1" x14ac:dyDescent="0.3">
      <c r="A9" s="391" t="s">
        <v>22</v>
      </c>
      <c r="B9" s="60">
        <v>6787</v>
      </c>
      <c r="C9" s="327">
        <v>440</v>
      </c>
      <c r="D9" s="60">
        <v>7227</v>
      </c>
      <c r="E9" s="60">
        <v>2148</v>
      </c>
      <c r="F9" s="327">
        <v>152</v>
      </c>
      <c r="G9" s="360">
        <v>2300</v>
      </c>
      <c r="N9" s="18"/>
      <c r="O9" s="18"/>
      <c r="P9" s="18"/>
      <c r="Q9" s="18"/>
    </row>
    <row r="10" spans="1:17" x14ac:dyDescent="0.3">
      <c r="A10" s="391" t="s">
        <v>23</v>
      </c>
      <c r="B10" s="60">
        <v>8037</v>
      </c>
      <c r="C10" s="327">
        <v>352</v>
      </c>
      <c r="D10" s="60">
        <v>8389</v>
      </c>
      <c r="E10" s="60">
        <v>2541</v>
      </c>
      <c r="F10" s="327">
        <v>110</v>
      </c>
      <c r="G10" s="360">
        <v>2651</v>
      </c>
      <c r="N10" s="18"/>
      <c r="O10" s="18"/>
      <c r="P10" s="18"/>
      <c r="Q10" s="18"/>
    </row>
    <row r="11" spans="1:17" x14ac:dyDescent="0.3">
      <c r="A11" s="391" t="s">
        <v>31</v>
      </c>
      <c r="B11" s="60">
        <v>7291</v>
      </c>
      <c r="C11" s="327">
        <v>308</v>
      </c>
      <c r="D11" s="60">
        <v>7599</v>
      </c>
      <c r="E11" s="60">
        <v>2294</v>
      </c>
      <c r="F11" s="327">
        <v>100</v>
      </c>
      <c r="G11" s="360">
        <v>2394</v>
      </c>
      <c r="N11" s="18"/>
      <c r="O11" s="18"/>
      <c r="P11" s="18"/>
      <c r="Q11" s="18"/>
    </row>
    <row r="12" spans="1:17" x14ac:dyDescent="0.3">
      <c r="A12" s="391" t="s">
        <v>37</v>
      </c>
      <c r="B12" s="60">
        <v>6809</v>
      </c>
      <c r="C12" s="327">
        <v>584</v>
      </c>
      <c r="D12" s="60">
        <v>7393</v>
      </c>
      <c r="E12" s="60">
        <v>2226</v>
      </c>
      <c r="F12" s="327">
        <v>194</v>
      </c>
      <c r="G12" s="360">
        <v>2420</v>
      </c>
      <c r="N12" s="18"/>
      <c r="O12" s="18"/>
      <c r="P12" s="18"/>
      <c r="Q12" s="18"/>
    </row>
    <row r="13" spans="1:17" x14ac:dyDescent="0.3">
      <c r="A13" s="391" t="s">
        <v>32</v>
      </c>
      <c r="B13" s="60">
        <v>6373</v>
      </c>
      <c r="C13" s="60">
        <v>1788</v>
      </c>
      <c r="D13" s="60">
        <v>8161</v>
      </c>
      <c r="E13" s="60">
        <v>2070</v>
      </c>
      <c r="F13" s="327">
        <v>640</v>
      </c>
      <c r="G13" s="360">
        <v>2710</v>
      </c>
      <c r="N13" s="18"/>
      <c r="O13" s="18"/>
      <c r="P13" s="18"/>
      <c r="Q13" s="18"/>
    </row>
    <row r="14" spans="1:17" x14ac:dyDescent="0.3">
      <c r="A14" s="391" t="s">
        <v>33</v>
      </c>
      <c r="B14" s="60">
        <v>16319</v>
      </c>
      <c r="C14" s="60">
        <v>2186</v>
      </c>
      <c r="D14" s="60">
        <v>18505</v>
      </c>
      <c r="E14" s="60">
        <v>5658</v>
      </c>
      <c r="F14" s="60">
        <v>705</v>
      </c>
      <c r="G14" s="360">
        <v>6363</v>
      </c>
      <c r="N14" s="18"/>
      <c r="O14" s="18"/>
      <c r="P14" s="18"/>
      <c r="Q14" s="18"/>
    </row>
    <row r="15" spans="1:17" x14ac:dyDescent="0.3">
      <c r="A15" s="274" t="s">
        <v>0</v>
      </c>
      <c r="B15" s="60">
        <v>37709</v>
      </c>
      <c r="C15" s="60">
        <v>1617</v>
      </c>
      <c r="D15" s="60">
        <v>39326</v>
      </c>
      <c r="E15" s="60">
        <v>12716</v>
      </c>
      <c r="F15" s="327">
        <v>483</v>
      </c>
      <c r="G15" s="360">
        <v>13199</v>
      </c>
      <c r="N15" s="18"/>
      <c r="O15" s="18"/>
      <c r="P15" s="18"/>
      <c r="Q15" s="18"/>
    </row>
    <row r="16" spans="1:17" x14ac:dyDescent="0.3">
      <c r="A16" s="391" t="s">
        <v>38</v>
      </c>
      <c r="B16" s="60">
        <v>8736</v>
      </c>
      <c r="C16" s="60">
        <v>3614</v>
      </c>
      <c r="D16" s="60">
        <v>12350</v>
      </c>
      <c r="E16" s="60">
        <v>3021</v>
      </c>
      <c r="F16" s="60">
        <v>1213</v>
      </c>
      <c r="G16" s="360">
        <v>4234</v>
      </c>
      <c r="N16" s="18"/>
      <c r="O16" s="18"/>
      <c r="P16" s="18"/>
      <c r="Q16" s="18"/>
    </row>
    <row r="17" spans="1:17" ht="12.75" customHeight="1" x14ac:dyDescent="0.3">
      <c r="A17" s="391" t="s">
        <v>34</v>
      </c>
      <c r="B17" s="60">
        <v>8440</v>
      </c>
      <c r="C17" s="60">
        <v>3986</v>
      </c>
      <c r="D17" s="60">
        <v>12426</v>
      </c>
      <c r="E17" s="60">
        <v>2992</v>
      </c>
      <c r="F17" s="60">
        <v>1350</v>
      </c>
      <c r="G17" s="360">
        <v>4342</v>
      </c>
      <c r="N17" s="18"/>
      <c r="O17" s="18"/>
      <c r="P17" s="18"/>
      <c r="Q17" s="18"/>
    </row>
    <row r="18" spans="1:17" ht="12.75" customHeight="1" x14ac:dyDescent="0.3">
      <c r="A18" s="274" t="s">
        <v>111</v>
      </c>
      <c r="B18" s="60">
        <v>4505</v>
      </c>
      <c r="C18" s="60">
        <v>1845</v>
      </c>
      <c r="D18" s="60">
        <v>6350</v>
      </c>
      <c r="E18" s="60">
        <v>1622</v>
      </c>
      <c r="F18" s="327">
        <v>654</v>
      </c>
      <c r="G18" s="360">
        <v>2276</v>
      </c>
      <c r="N18" s="18"/>
      <c r="O18" s="18"/>
      <c r="P18" s="18"/>
      <c r="Q18" s="18"/>
    </row>
    <row r="19" spans="1:17" ht="12.75" customHeight="1" x14ac:dyDescent="0.3">
      <c r="A19" s="391" t="s">
        <v>39</v>
      </c>
      <c r="B19" s="60">
        <v>15210</v>
      </c>
      <c r="C19" s="60">
        <v>2466</v>
      </c>
      <c r="D19" s="60">
        <v>17676</v>
      </c>
      <c r="E19" s="60">
        <v>5207</v>
      </c>
      <c r="F19" s="60">
        <v>847</v>
      </c>
      <c r="G19" s="360">
        <v>6054</v>
      </c>
      <c r="N19" s="18"/>
      <c r="O19" s="18"/>
      <c r="P19" s="18"/>
      <c r="Q19" s="18"/>
    </row>
    <row r="20" spans="1:17" ht="12.75" customHeight="1" x14ac:dyDescent="0.3">
      <c r="A20" s="391" t="s">
        <v>95</v>
      </c>
      <c r="B20" s="60">
        <v>7996</v>
      </c>
      <c r="C20" s="60">
        <v>3862</v>
      </c>
      <c r="D20" s="60">
        <v>11858</v>
      </c>
      <c r="E20" s="60">
        <v>2760</v>
      </c>
      <c r="F20" s="60">
        <v>1255</v>
      </c>
      <c r="G20" s="360">
        <v>4015</v>
      </c>
      <c r="N20" s="18"/>
      <c r="O20" s="18"/>
      <c r="P20" s="18"/>
      <c r="Q20" s="18"/>
    </row>
    <row r="21" spans="1:17" ht="12.75" customHeight="1" x14ac:dyDescent="0.3">
      <c r="A21" s="391" t="s">
        <v>40</v>
      </c>
      <c r="B21" s="60">
        <v>5666</v>
      </c>
      <c r="C21" s="60">
        <v>2331</v>
      </c>
      <c r="D21" s="60">
        <v>7997</v>
      </c>
      <c r="E21" s="60">
        <v>1993</v>
      </c>
      <c r="F21" s="60">
        <v>807</v>
      </c>
      <c r="G21" s="360">
        <v>2800</v>
      </c>
      <c r="N21" s="18"/>
      <c r="O21" s="18"/>
      <c r="P21" s="18"/>
      <c r="Q21" s="18"/>
    </row>
    <row r="22" spans="1:17" ht="12.75" customHeight="1" x14ac:dyDescent="0.3">
      <c r="A22" s="391" t="s">
        <v>24</v>
      </c>
      <c r="B22" s="60">
        <v>7373</v>
      </c>
      <c r="C22" s="60">
        <v>3140</v>
      </c>
      <c r="D22" s="60">
        <v>10513</v>
      </c>
      <c r="E22" s="60">
        <v>2531</v>
      </c>
      <c r="F22" s="60">
        <v>1066</v>
      </c>
      <c r="G22" s="360">
        <v>3597</v>
      </c>
      <c r="N22" s="18"/>
      <c r="O22" s="18"/>
      <c r="P22" s="18"/>
      <c r="Q22" s="18"/>
    </row>
    <row r="23" spans="1:17" ht="12.75" customHeight="1" x14ac:dyDescent="0.3">
      <c r="A23" s="391" t="s">
        <v>35</v>
      </c>
      <c r="B23" s="60">
        <v>3874</v>
      </c>
      <c r="C23" s="327">
        <v>706</v>
      </c>
      <c r="D23" s="60">
        <v>4580</v>
      </c>
      <c r="E23" s="60">
        <v>1405</v>
      </c>
      <c r="F23" s="327">
        <v>290</v>
      </c>
      <c r="G23" s="360">
        <v>1695</v>
      </c>
      <c r="N23" s="18"/>
      <c r="O23" s="18"/>
      <c r="P23" s="18"/>
      <c r="Q23" s="18"/>
    </row>
    <row r="24" spans="1:17" ht="12.75" customHeight="1" x14ac:dyDescent="0.3">
      <c r="A24" s="391" t="s">
        <v>1</v>
      </c>
      <c r="B24" s="60">
        <v>4957</v>
      </c>
      <c r="C24" s="327">
        <v>130</v>
      </c>
      <c r="D24" s="60">
        <v>5087</v>
      </c>
      <c r="E24" s="60">
        <v>1809</v>
      </c>
      <c r="F24" s="327">
        <v>52</v>
      </c>
      <c r="G24" s="360">
        <v>1861</v>
      </c>
      <c r="N24" s="18"/>
      <c r="O24" s="18"/>
      <c r="P24" s="18"/>
      <c r="Q24" s="18"/>
    </row>
    <row r="25" spans="1:17" x14ac:dyDescent="0.3">
      <c r="A25" s="355" t="s">
        <v>6</v>
      </c>
      <c r="B25" s="61">
        <v>156082</v>
      </c>
      <c r="C25" s="61">
        <v>29355</v>
      </c>
      <c r="D25" s="61">
        <v>185437</v>
      </c>
      <c r="E25" s="61">
        <v>52993</v>
      </c>
      <c r="F25" s="61">
        <v>9918</v>
      </c>
      <c r="G25" s="392">
        <v>62911</v>
      </c>
      <c r="N25" s="18"/>
      <c r="O25" s="18"/>
      <c r="P25" s="18"/>
      <c r="Q25" s="18"/>
    </row>
    <row r="26" spans="1:17" s="331" customFormat="1" x14ac:dyDescent="0.3">
      <c r="A26" s="358"/>
      <c r="B26" s="346"/>
      <c r="C26" s="346"/>
      <c r="D26" s="346"/>
      <c r="E26" s="346"/>
      <c r="F26" s="346"/>
      <c r="G26" s="393"/>
      <c r="N26" s="18"/>
      <c r="O26" s="18"/>
      <c r="P26" s="18"/>
      <c r="Q26" s="18"/>
    </row>
    <row r="27" spans="1:17" ht="12.75" customHeight="1" x14ac:dyDescent="0.3">
      <c r="A27" s="680" t="s">
        <v>442</v>
      </c>
      <c r="B27" s="680"/>
      <c r="C27" s="680"/>
      <c r="D27" s="680"/>
      <c r="E27" s="680"/>
      <c r="F27" s="680"/>
      <c r="G27" s="680"/>
      <c r="H27" s="555"/>
      <c r="I27" s="555"/>
      <c r="J27" s="555"/>
      <c r="N27" s="18"/>
      <c r="O27" s="18"/>
      <c r="P27" s="18"/>
      <c r="Q27" s="18"/>
    </row>
    <row r="28" spans="1:17" x14ac:dyDescent="0.3">
      <c r="A28" s="18"/>
      <c r="B28" s="18"/>
      <c r="C28" s="18"/>
      <c r="D28" s="18"/>
      <c r="E28" s="18"/>
      <c r="F28" s="18"/>
      <c r="G28" s="18"/>
      <c r="H28" s="18"/>
      <c r="I28" s="18"/>
      <c r="J28" s="18"/>
      <c r="K28" s="18"/>
      <c r="L28" s="18"/>
      <c r="M28" s="18"/>
      <c r="N28" s="18"/>
      <c r="O28" s="18"/>
      <c r="P28" s="18"/>
      <c r="Q28" s="18"/>
    </row>
    <row r="29" spans="1:17" x14ac:dyDescent="0.3">
      <c r="A29" s="18"/>
      <c r="B29" s="18"/>
      <c r="C29" s="18"/>
      <c r="D29" s="18"/>
      <c r="E29" s="18"/>
      <c r="F29" s="18"/>
      <c r="G29" s="18"/>
      <c r="H29" s="18"/>
      <c r="I29" s="18"/>
      <c r="J29" s="18"/>
      <c r="K29" s="18"/>
      <c r="L29" s="18"/>
      <c r="M29" s="18"/>
      <c r="N29" s="18"/>
      <c r="O29" s="18"/>
      <c r="P29" s="18"/>
      <c r="Q29" s="18"/>
    </row>
    <row r="30" spans="1:17" x14ac:dyDescent="0.3">
      <c r="A30" s="676" t="s">
        <v>434</v>
      </c>
      <c r="B30" s="676"/>
      <c r="C30" s="676"/>
      <c r="D30" s="676"/>
      <c r="E30" s="676"/>
      <c r="F30" s="676"/>
      <c r="G30" s="676"/>
      <c r="H30" s="18"/>
      <c r="I30" s="18"/>
      <c r="J30" s="18"/>
      <c r="K30" s="18"/>
      <c r="L30" s="18"/>
      <c r="M30" s="18"/>
      <c r="N30" s="18"/>
      <c r="O30" s="18"/>
      <c r="P30" s="18"/>
      <c r="Q30" s="18"/>
    </row>
    <row r="31" spans="1:17" x14ac:dyDescent="0.3">
      <c r="A31" s="663" t="s">
        <v>60</v>
      </c>
      <c r="B31" s="663"/>
      <c r="C31" s="663"/>
      <c r="D31" s="663"/>
      <c r="E31" s="663"/>
      <c r="F31" s="663"/>
      <c r="G31" s="663"/>
      <c r="H31" s="18"/>
      <c r="I31" s="18"/>
      <c r="J31" s="18"/>
      <c r="K31" s="18"/>
      <c r="L31" s="18"/>
      <c r="M31" s="18"/>
      <c r="N31" s="18"/>
      <c r="O31" s="18"/>
      <c r="P31" s="18"/>
      <c r="Q31" s="18"/>
    </row>
    <row r="32" spans="1:17" x14ac:dyDescent="0.3">
      <c r="A32" s="327"/>
      <c r="B32" s="327"/>
      <c r="C32" s="327"/>
      <c r="D32" s="327"/>
      <c r="E32" s="327"/>
      <c r="F32" s="327"/>
      <c r="G32" s="327"/>
      <c r="H32" s="18"/>
      <c r="I32" s="18"/>
      <c r="J32" s="18"/>
      <c r="K32" s="18"/>
      <c r="L32" s="18"/>
      <c r="M32" s="18"/>
      <c r="N32" s="18"/>
      <c r="O32" s="18"/>
      <c r="P32" s="18"/>
      <c r="Q32" s="18"/>
    </row>
    <row r="33" spans="1:17" x14ac:dyDescent="0.3">
      <c r="A33" s="390"/>
      <c r="B33" s="678" t="s">
        <v>9</v>
      </c>
      <c r="C33" s="678"/>
      <c r="D33" s="678"/>
      <c r="E33" s="678" t="s">
        <v>10</v>
      </c>
      <c r="F33" s="678"/>
      <c r="G33" s="679"/>
      <c r="H33" s="18"/>
      <c r="I33" s="18"/>
      <c r="J33" s="18"/>
      <c r="K33" s="18"/>
      <c r="L33" s="18"/>
      <c r="M33" s="18"/>
      <c r="N33" s="18"/>
      <c r="O33" s="18"/>
      <c r="P33" s="18"/>
      <c r="Q33" s="18"/>
    </row>
    <row r="34" spans="1:17" x14ac:dyDescent="0.3">
      <c r="A34" s="358" t="s">
        <v>3</v>
      </c>
      <c r="B34" s="413" t="s">
        <v>94</v>
      </c>
      <c r="C34" s="413" t="s">
        <v>5</v>
      </c>
      <c r="D34" s="413" t="s">
        <v>6</v>
      </c>
      <c r="E34" s="413" t="s">
        <v>94</v>
      </c>
      <c r="F34" s="413" t="s">
        <v>5</v>
      </c>
      <c r="G34" s="414" t="s">
        <v>6</v>
      </c>
    </row>
    <row r="35" spans="1:17" x14ac:dyDescent="0.3">
      <c r="A35" s="363"/>
      <c r="B35" s="327"/>
      <c r="C35" s="327"/>
      <c r="D35" s="327"/>
      <c r="E35" s="327"/>
      <c r="F35" s="327"/>
      <c r="G35" s="302"/>
    </row>
    <row r="36" spans="1:17" x14ac:dyDescent="0.3">
      <c r="A36" s="391" t="s">
        <v>22</v>
      </c>
      <c r="B36" s="60">
        <v>232596</v>
      </c>
      <c r="C36" s="60">
        <v>20494</v>
      </c>
      <c r="D36" s="60">
        <v>253090</v>
      </c>
      <c r="E36" s="60">
        <v>73633</v>
      </c>
      <c r="F36" s="60">
        <v>6419</v>
      </c>
      <c r="G36" s="360">
        <v>80052</v>
      </c>
    </row>
    <row r="37" spans="1:17" x14ac:dyDescent="0.3">
      <c r="A37" s="391" t="s">
        <v>23</v>
      </c>
      <c r="B37" s="60">
        <v>367035</v>
      </c>
      <c r="C37" s="60">
        <v>19098</v>
      </c>
      <c r="D37" s="60">
        <v>386133</v>
      </c>
      <c r="E37" s="60">
        <v>117004</v>
      </c>
      <c r="F37" s="60">
        <v>5668</v>
      </c>
      <c r="G37" s="360">
        <v>122672</v>
      </c>
    </row>
    <row r="38" spans="1:17" x14ac:dyDescent="0.3">
      <c r="A38" s="391" t="s">
        <v>31</v>
      </c>
      <c r="B38" s="60">
        <v>673269</v>
      </c>
      <c r="C38" s="60">
        <v>22936</v>
      </c>
      <c r="D38" s="60">
        <v>696205</v>
      </c>
      <c r="E38" s="60">
        <v>214319</v>
      </c>
      <c r="F38" s="60">
        <v>6308</v>
      </c>
      <c r="G38" s="360">
        <v>220627</v>
      </c>
    </row>
    <row r="39" spans="1:17" x14ac:dyDescent="0.3">
      <c r="A39" s="391" t="s">
        <v>37</v>
      </c>
      <c r="B39" s="60">
        <v>288948</v>
      </c>
      <c r="C39" s="60">
        <v>26825</v>
      </c>
      <c r="D39" s="60">
        <v>315773</v>
      </c>
      <c r="E39" s="60">
        <v>94202</v>
      </c>
      <c r="F39" s="60">
        <v>8830</v>
      </c>
      <c r="G39" s="360">
        <v>103032</v>
      </c>
    </row>
    <row r="40" spans="1:17" x14ac:dyDescent="0.3">
      <c r="A40" s="391" t="s">
        <v>32</v>
      </c>
      <c r="B40" s="60">
        <v>689387</v>
      </c>
      <c r="C40" s="60">
        <v>151487</v>
      </c>
      <c r="D40" s="60">
        <v>840874</v>
      </c>
      <c r="E40" s="60">
        <v>223699</v>
      </c>
      <c r="F40" s="60">
        <v>54104</v>
      </c>
      <c r="G40" s="360">
        <v>277803</v>
      </c>
    </row>
    <row r="41" spans="1:17" x14ac:dyDescent="0.3">
      <c r="A41" s="391" t="s">
        <v>33</v>
      </c>
      <c r="B41" s="60">
        <v>1802583</v>
      </c>
      <c r="C41" s="60">
        <v>164653</v>
      </c>
      <c r="D41" s="60">
        <v>1967236</v>
      </c>
      <c r="E41" s="60">
        <v>628171</v>
      </c>
      <c r="F41" s="60">
        <v>52833</v>
      </c>
      <c r="G41" s="360">
        <v>681004</v>
      </c>
    </row>
    <row r="42" spans="1:17" x14ac:dyDescent="0.3">
      <c r="A42" s="274" t="s">
        <v>0</v>
      </c>
      <c r="B42" s="60">
        <v>7870932</v>
      </c>
      <c r="C42" s="60">
        <v>302029</v>
      </c>
      <c r="D42" s="60">
        <v>8172961</v>
      </c>
      <c r="E42" s="60">
        <v>2622734</v>
      </c>
      <c r="F42" s="60">
        <v>86195</v>
      </c>
      <c r="G42" s="360">
        <v>2708929</v>
      </c>
    </row>
    <row r="43" spans="1:17" x14ac:dyDescent="0.3">
      <c r="A43" s="391" t="s">
        <v>38</v>
      </c>
      <c r="B43" s="60">
        <v>749237</v>
      </c>
      <c r="C43" s="60">
        <v>245904</v>
      </c>
      <c r="D43" s="60">
        <v>995141</v>
      </c>
      <c r="E43" s="60">
        <v>259293</v>
      </c>
      <c r="F43" s="60">
        <v>82697</v>
      </c>
      <c r="G43" s="360">
        <v>341990</v>
      </c>
    </row>
    <row r="44" spans="1:17" x14ac:dyDescent="0.3">
      <c r="A44" s="391" t="s">
        <v>34</v>
      </c>
      <c r="B44" s="60">
        <v>844576</v>
      </c>
      <c r="C44" s="60">
        <v>292072</v>
      </c>
      <c r="D44" s="60">
        <v>1136648</v>
      </c>
      <c r="E44" s="60">
        <v>299694</v>
      </c>
      <c r="F44" s="60">
        <v>97939</v>
      </c>
      <c r="G44" s="360">
        <v>397633</v>
      </c>
    </row>
    <row r="45" spans="1:17" x14ac:dyDescent="0.3">
      <c r="A45" s="274" t="s">
        <v>111</v>
      </c>
      <c r="B45" s="60">
        <v>362181</v>
      </c>
      <c r="C45" s="60">
        <v>150543</v>
      </c>
      <c r="D45" s="60">
        <v>512724</v>
      </c>
      <c r="E45" s="60">
        <v>129011</v>
      </c>
      <c r="F45" s="60">
        <v>52737</v>
      </c>
      <c r="G45" s="360">
        <v>181748</v>
      </c>
    </row>
    <row r="46" spans="1:17" x14ac:dyDescent="0.3">
      <c r="A46" s="391" t="s">
        <v>39</v>
      </c>
      <c r="B46" s="60">
        <v>1481406</v>
      </c>
      <c r="C46" s="60">
        <v>184802</v>
      </c>
      <c r="D46" s="60">
        <v>1666208</v>
      </c>
      <c r="E46" s="60">
        <v>508275</v>
      </c>
      <c r="F46" s="60">
        <v>62625</v>
      </c>
      <c r="G46" s="360">
        <v>570900</v>
      </c>
    </row>
    <row r="47" spans="1:17" x14ac:dyDescent="0.3">
      <c r="A47" s="391" t="s">
        <v>95</v>
      </c>
      <c r="B47" s="60">
        <v>728548</v>
      </c>
      <c r="C47" s="60">
        <v>287510</v>
      </c>
      <c r="D47" s="60">
        <v>1016058</v>
      </c>
      <c r="E47" s="60">
        <v>248543</v>
      </c>
      <c r="F47" s="60">
        <v>93102</v>
      </c>
      <c r="G47" s="360">
        <v>341645</v>
      </c>
    </row>
    <row r="48" spans="1:17" x14ac:dyDescent="0.3">
      <c r="A48" s="391" t="s">
        <v>40</v>
      </c>
      <c r="B48" s="60">
        <v>294853</v>
      </c>
      <c r="C48" s="60">
        <v>111715</v>
      </c>
      <c r="D48" s="60">
        <v>406568</v>
      </c>
      <c r="E48" s="60">
        <v>103416</v>
      </c>
      <c r="F48" s="60">
        <v>37423</v>
      </c>
      <c r="G48" s="360">
        <v>140839</v>
      </c>
    </row>
    <row r="49" spans="1:10" x14ac:dyDescent="0.3">
      <c r="A49" s="391" t="s">
        <v>24</v>
      </c>
      <c r="B49" s="60">
        <v>665455</v>
      </c>
      <c r="C49" s="60">
        <v>228577</v>
      </c>
      <c r="D49" s="60">
        <v>894032</v>
      </c>
      <c r="E49" s="60">
        <v>228183</v>
      </c>
      <c r="F49" s="60">
        <v>75660</v>
      </c>
      <c r="G49" s="360">
        <v>303843</v>
      </c>
    </row>
    <row r="50" spans="1:10" x14ac:dyDescent="0.3">
      <c r="A50" s="391" t="s">
        <v>35</v>
      </c>
      <c r="B50" s="60">
        <v>87756</v>
      </c>
      <c r="C50" s="60">
        <v>19602</v>
      </c>
      <c r="D50" s="60">
        <v>107358</v>
      </c>
      <c r="E50" s="60">
        <v>31912</v>
      </c>
      <c r="F50" s="60">
        <v>8169</v>
      </c>
      <c r="G50" s="360">
        <v>40081</v>
      </c>
    </row>
    <row r="51" spans="1:10" x14ac:dyDescent="0.3">
      <c r="A51" s="391" t="s">
        <v>1</v>
      </c>
      <c r="B51" s="60">
        <v>164825</v>
      </c>
      <c r="C51" s="60">
        <v>13965</v>
      </c>
      <c r="D51" s="60">
        <v>178790</v>
      </c>
      <c r="E51" s="60">
        <v>60438</v>
      </c>
      <c r="F51" s="60">
        <v>5090</v>
      </c>
      <c r="G51" s="360">
        <v>65528</v>
      </c>
    </row>
    <row r="52" spans="1:10" x14ac:dyDescent="0.3">
      <c r="A52" s="355" t="s">
        <v>6</v>
      </c>
      <c r="B52" s="61">
        <v>17303587</v>
      </c>
      <c r="C52" s="61">
        <v>2242212</v>
      </c>
      <c r="D52" s="61">
        <v>19545799</v>
      </c>
      <c r="E52" s="61">
        <v>5842527</v>
      </c>
      <c r="F52" s="61">
        <v>735799</v>
      </c>
      <c r="G52" s="392">
        <v>6578326</v>
      </c>
    </row>
    <row r="53" spans="1:10" x14ac:dyDescent="0.3">
      <c r="A53" s="358"/>
      <c r="B53" s="346"/>
      <c r="C53" s="346"/>
      <c r="D53" s="346"/>
      <c r="E53" s="346"/>
      <c r="F53" s="346"/>
      <c r="G53" s="393"/>
    </row>
    <row r="54" spans="1:10" ht="12.75" customHeight="1" x14ac:dyDescent="0.3">
      <c r="A54" s="680" t="s">
        <v>442</v>
      </c>
      <c r="B54" s="680"/>
      <c r="C54" s="680"/>
      <c r="D54" s="680"/>
      <c r="E54" s="680"/>
      <c r="F54" s="680"/>
      <c r="G54" s="680"/>
      <c r="H54" s="555"/>
      <c r="I54" s="555"/>
      <c r="J54" s="555"/>
    </row>
  </sheetData>
  <mergeCells count="10">
    <mergeCell ref="A30:G30"/>
    <mergeCell ref="A31:G31"/>
    <mergeCell ref="A54:G54"/>
    <mergeCell ref="B33:D33"/>
    <mergeCell ref="E33:G33"/>
    <mergeCell ref="A3:G3"/>
    <mergeCell ref="A4:G4"/>
    <mergeCell ref="B6:D6"/>
    <mergeCell ref="E6:G6"/>
    <mergeCell ref="A27:G27"/>
  </mergeCells>
  <phoneticPr fontId="2" type="noConversion"/>
  <hyperlinks>
    <hyperlink ref="A1" location="Indice!A1" display="Indice" xr:uid="{FC077808-13A8-47D2-9ACE-6DFC459FDF61}"/>
  </hyperlinks>
  <pageMargins left="0.75" right="0.75" top="1" bottom="1" header="0" footer="0"/>
  <pageSetup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8"/>
  <dimension ref="A1:M214"/>
  <sheetViews>
    <sheetView workbookViewId="0">
      <selection activeCell="J17" sqref="J17"/>
    </sheetView>
  </sheetViews>
  <sheetFormatPr baseColWidth="10" defaultColWidth="11.5546875" defaultRowHeight="13.8" x14ac:dyDescent="0.3"/>
  <cols>
    <col min="1" max="1" width="17.44140625" style="9" customWidth="1"/>
    <col min="2" max="4" width="11.5546875" style="9" customWidth="1"/>
    <col min="5" max="16384" width="11.5546875" style="9"/>
  </cols>
  <sheetData>
    <row r="1" spans="1:13" s="331" customFormat="1" x14ac:dyDescent="0.3">
      <c r="A1" s="548" t="s">
        <v>257</v>
      </c>
    </row>
    <row r="2" spans="1:13" x14ac:dyDescent="0.3">
      <c r="A2" s="10"/>
      <c r="B2" s="331"/>
      <c r="C2" s="331"/>
      <c r="D2" s="331"/>
      <c r="E2" s="331"/>
      <c r="F2" s="331"/>
      <c r="G2" s="331"/>
      <c r="H2" s="331"/>
      <c r="I2" s="331"/>
      <c r="J2" s="331"/>
      <c r="K2" s="331"/>
    </row>
    <row r="3" spans="1:13" x14ac:dyDescent="0.3">
      <c r="A3" s="683" t="s">
        <v>178</v>
      </c>
      <c r="B3" s="683"/>
      <c r="C3" s="683"/>
      <c r="D3" s="683"/>
      <c r="E3" s="683"/>
      <c r="F3" s="683"/>
      <c r="G3" s="683"/>
      <c r="H3" s="18"/>
      <c r="I3" s="18"/>
      <c r="J3" s="18"/>
      <c r="K3" s="18"/>
    </row>
    <row r="4" spans="1:13" s="331" customFormat="1" x14ac:dyDescent="0.3">
      <c r="A4" s="683" t="s">
        <v>114</v>
      </c>
      <c r="B4" s="683"/>
      <c r="C4" s="683"/>
      <c r="D4" s="683"/>
      <c r="E4" s="683"/>
      <c r="F4" s="683"/>
      <c r="G4" s="683"/>
      <c r="H4" s="18"/>
      <c r="I4" s="18"/>
      <c r="J4" s="18"/>
      <c r="K4" s="18"/>
    </row>
    <row r="5" spans="1:13" x14ac:dyDescent="0.3">
      <c r="A5" s="681" t="s">
        <v>7</v>
      </c>
      <c r="B5" s="681"/>
      <c r="C5" s="681"/>
      <c r="D5" s="681"/>
      <c r="E5" s="681"/>
      <c r="F5" s="681"/>
      <c r="G5" s="681"/>
      <c r="I5" s="18"/>
      <c r="J5" s="18"/>
      <c r="K5" s="18"/>
    </row>
    <row r="6" spans="1:13" x14ac:dyDescent="0.3">
      <c r="A6" s="200"/>
      <c r="B6" s="201"/>
      <c r="C6" s="201"/>
      <c r="D6" s="201"/>
      <c r="E6" s="18"/>
      <c r="F6" s="18"/>
      <c r="G6" s="18"/>
      <c r="I6" s="18"/>
      <c r="J6" s="18"/>
      <c r="K6" s="18"/>
    </row>
    <row r="7" spans="1:13" x14ac:dyDescent="0.3">
      <c r="A7" s="394" t="s">
        <v>44</v>
      </c>
      <c r="B7" s="99">
        <v>2006</v>
      </c>
      <c r="C7" s="99">
        <v>2009</v>
      </c>
      <c r="D7" s="99">
        <v>2011</v>
      </c>
      <c r="E7" s="99">
        <v>2013</v>
      </c>
      <c r="F7" s="99">
        <v>2015</v>
      </c>
      <c r="G7" s="99">
        <v>2017</v>
      </c>
      <c r="H7" s="99">
        <v>2020</v>
      </c>
      <c r="I7" s="18"/>
      <c r="J7" s="18"/>
      <c r="K7" s="18"/>
    </row>
    <row r="8" spans="1:13" x14ac:dyDescent="0.3">
      <c r="A8" s="146"/>
      <c r="B8" s="18"/>
      <c r="C8" s="18"/>
      <c r="D8" s="18"/>
      <c r="E8" s="18"/>
      <c r="F8" s="18"/>
      <c r="G8" s="18"/>
      <c r="H8" s="285"/>
      <c r="I8" s="18"/>
      <c r="J8" s="18"/>
      <c r="K8" s="18"/>
    </row>
    <row r="9" spans="1:13" x14ac:dyDescent="0.3">
      <c r="A9" s="146">
        <v>1</v>
      </c>
      <c r="B9" s="349">
        <v>105384</v>
      </c>
      <c r="C9" s="349">
        <v>120662</v>
      </c>
      <c r="D9" s="349">
        <v>128758</v>
      </c>
      <c r="E9" s="349">
        <v>136911</v>
      </c>
      <c r="F9" s="349">
        <v>151668.76351813113</v>
      </c>
      <c r="G9" s="349">
        <v>158145.28164755058</v>
      </c>
      <c r="H9" s="381">
        <v>174130.95821074449</v>
      </c>
      <c r="I9" s="21"/>
      <c r="J9" s="21"/>
      <c r="K9" s="21"/>
      <c r="L9" s="21"/>
      <c r="M9" s="21"/>
    </row>
    <row r="10" spans="1:13" x14ac:dyDescent="0.3">
      <c r="A10" s="146">
        <v>2</v>
      </c>
      <c r="B10" s="349">
        <v>171196.81307521104</v>
      </c>
      <c r="C10" s="349">
        <v>196015.99729827218</v>
      </c>
      <c r="D10" s="349">
        <v>209167.98810007234</v>
      </c>
      <c r="E10" s="349">
        <v>222412.5756750571</v>
      </c>
      <c r="F10" s="349">
        <v>246386.6332399784</v>
      </c>
      <c r="G10" s="349">
        <v>256907.7679813095</v>
      </c>
      <c r="H10" s="381">
        <v>282876.57617296942</v>
      </c>
      <c r="I10" s="21"/>
      <c r="J10" s="21"/>
      <c r="K10" s="21"/>
      <c r="L10" s="21"/>
      <c r="M10" s="21"/>
    </row>
    <row r="11" spans="1:13" x14ac:dyDescent="0.3">
      <c r="A11" s="146">
        <v>3</v>
      </c>
      <c r="B11" s="263">
        <v>227383.81940084253</v>
      </c>
      <c r="C11" s="270">
        <v>260348.69066029435</v>
      </c>
      <c r="D11" s="349">
        <v>277817.18115096865</v>
      </c>
      <c r="E11" s="263">
        <v>295408.65879060153</v>
      </c>
      <c r="F11" s="349">
        <v>327251.03177480283</v>
      </c>
      <c r="G11" s="349">
        <v>341225.21598384972</v>
      </c>
      <c r="H11" s="381">
        <v>375717.01922386303</v>
      </c>
      <c r="I11" s="21"/>
      <c r="J11" s="21"/>
      <c r="K11" s="21"/>
      <c r="L11" s="21"/>
      <c r="M11" s="21"/>
    </row>
    <row r="12" spans="1:13" x14ac:dyDescent="0.3">
      <c r="A12" s="146">
        <v>4</v>
      </c>
      <c r="B12" s="263">
        <v>278110.04333778139</v>
      </c>
      <c r="C12" s="270">
        <v>318428.92705935793</v>
      </c>
      <c r="D12" s="349">
        <v>339794.39915059262</v>
      </c>
      <c r="E12" s="263">
        <v>361310.29514365544</v>
      </c>
      <c r="F12" s="349">
        <v>400256.26655863476</v>
      </c>
      <c r="G12" s="349">
        <v>417347.90037070081</v>
      </c>
      <c r="H12" s="381">
        <v>459534.35373908322</v>
      </c>
      <c r="I12" s="21"/>
      <c r="J12" s="21"/>
      <c r="K12" s="21"/>
      <c r="L12" s="21"/>
      <c r="M12" s="21"/>
    </row>
    <row r="13" spans="1:13" x14ac:dyDescent="0.3">
      <c r="A13" s="146">
        <v>5</v>
      </c>
      <c r="B13" s="263">
        <v>325127.48294442741</v>
      </c>
      <c r="C13" s="270">
        <v>372262.69971760898</v>
      </c>
      <c r="D13" s="349">
        <v>397240.23048051493</v>
      </c>
      <c r="E13" s="263">
        <v>422393.61589429615</v>
      </c>
      <c r="F13" s="349">
        <v>467923.81503780058</v>
      </c>
      <c r="G13" s="349">
        <v>487904.97002965986</v>
      </c>
      <c r="H13" s="381">
        <v>537223.4888195612</v>
      </c>
      <c r="I13" s="21"/>
      <c r="J13" s="21"/>
      <c r="K13" s="21"/>
      <c r="L13" s="21"/>
      <c r="M13" s="21"/>
    </row>
    <row r="14" spans="1:13" x14ac:dyDescent="0.3">
      <c r="A14" s="146">
        <v>6</v>
      </c>
      <c r="B14" s="263">
        <v>369386.10440193559</v>
      </c>
      <c r="C14" s="270">
        <v>422937.69575406465</v>
      </c>
      <c r="D14" s="349">
        <v>451315.34227761731</v>
      </c>
      <c r="E14" s="263">
        <v>479892.78201409517</v>
      </c>
      <c r="F14" s="349">
        <v>531620.86953826831</v>
      </c>
      <c r="G14" s="349">
        <v>554321.99876011186</v>
      </c>
      <c r="H14" s="381">
        <v>610354.098432809</v>
      </c>
      <c r="I14" s="21"/>
      <c r="J14" s="21"/>
      <c r="K14" s="21"/>
      <c r="L14" s="21"/>
      <c r="M14" s="21"/>
    </row>
    <row r="15" spans="1:13" x14ac:dyDescent="0.3">
      <c r="A15" s="146">
        <v>7</v>
      </c>
      <c r="B15" s="263">
        <v>411474.86064830085</v>
      </c>
      <c r="C15" s="270">
        <v>471128.25130518182</v>
      </c>
      <c r="D15" s="349">
        <v>502739.31628476735</v>
      </c>
      <c r="E15" s="263">
        <v>534572.93940464885</v>
      </c>
      <c r="F15" s="349">
        <v>592195.05174716376</v>
      </c>
      <c r="G15" s="349">
        <v>617482.803159039</v>
      </c>
      <c r="H15" s="381">
        <v>679899.33732180588</v>
      </c>
      <c r="I15" s="21"/>
      <c r="J15" s="21"/>
      <c r="K15" s="21"/>
      <c r="L15" s="21"/>
      <c r="M15" s="21"/>
    </row>
    <row r="16" spans="1:13" x14ac:dyDescent="0.3">
      <c r="A16" s="146">
        <v>8</v>
      </c>
      <c r="B16" s="263">
        <v>451791.09830369876</v>
      </c>
      <c r="C16" s="270">
        <v>517289.31814621668</v>
      </c>
      <c r="D16" s="349">
        <v>551997.62995699199</v>
      </c>
      <c r="E16" s="263">
        <v>586950.30611722555</v>
      </c>
      <c r="F16" s="349">
        <v>650218.22333770234</v>
      </c>
      <c r="G16" s="349">
        <v>677983.6643806902</v>
      </c>
      <c r="H16" s="381">
        <v>746515.76006516861</v>
      </c>
      <c r="I16" s="21"/>
      <c r="J16" s="21"/>
      <c r="K16" s="21"/>
      <c r="L16" s="21"/>
      <c r="M16" s="21"/>
    </row>
    <row r="17" spans="1:13" x14ac:dyDescent="0.3">
      <c r="A17" s="146">
        <v>9</v>
      </c>
      <c r="B17" s="263">
        <v>490619.08188448875</v>
      </c>
      <c r="C17" s="270">
        <v>561746.37191932532</v>
      </c>
      <c r="D17" s="349">
        <v>599437.59721858159</v>
      </c>
      <c r="E17" s="263">
        <v>637394.18811097741</v>
      </c>
      <c r="F17" s="349">
        <v>706099.49810048146</v>
      </c>
      <c r="G17" s="349">
        <v>736251.16608104797</v>
      </c>
      <c r="H17" s="381">
        <v>810673.07034295285</v>
      </c>
      <c r="I17" s="21"/>
      <c r="J17" s="21"/>
      <c r="K17" s="21"/>
      <c r="L17" s="21"/>
      <c r="M17" s="21"/>
    </row>
    <row r="18" spans="1:13" x14ac:dyDescent="0.3">
      <c r="A18" s="146">
        <v>10</v>
      </c>
      <c r="B18" s="263">
        <v>528171.15428576467</v>
      </c>
      <c r="C18" s="270">
        <v>604742.53983933933</v>
      </c>
      <c r="D18" s="349">
        <v>645318.6582738033</v>
      </c>
      <c r="E18" s="263">
        <v>686180.45343143481</v>
      </c>
      <c r="F18" s="349">
        <v>760144.48015321104</v>
      </c>
      <c r="G18" s="349">
        <v>792603.96220141707</v>
      </c>
      <c r="H18" s="381">
        <v>872722.1323450919</v>
      </c>
      <c r="I18" s="21"/>
      <c r="J18" s="21"/>
      <c r="K18" s="21"/>
      <c r="L18" s="21"/>
      <c r="M18" s="21"/>
    </row>
    <row r="19" spans="1:13" x14ac:dyDescent="0.3">
      <c r="A19" s="288"/>
      <c r="B19" s="347"/>
      <c r="C19" s="347"/>
      <c r="D19" s="347"/>
      <c r="E19" s="347"/>
      <c r="F19" s="90"/>
      <c r="G19" s="90"/>
      <c r="H19" s="283"/>
      <c r="I19" s="18"/>
      <c r="J19" s="18"/>
      <c r="K19" s="18"/>
    </row>
    <row r="20" spans="1:13" ht="12.75" customHeight="1" x14ac:dyDescent="0.3">
      <c r="A20" s="680" t="s">
        <v>441</v>
      </c>
      <c r="B20" s="680"/>
      <c r="C20" s="680"/>
      <c r="D20" s="680"/>
      <c r="E20" s="680"/>
      <c r="F20" s="680"/>
      <c r="G20" s="680"/>
      <c r="H20" s="680"/>
      <c r="I20" s="555"/>
      <c r="J20" s="555"/>
      <c r="K20" s="18"/>
    </row>
    <row r="21" spans="1:13" x14ac:dyDescent="0.3">
      <c r="A21" s="201"/>
      <c r="B21" s="201"/>
      <c r="C21" s="201"/>
      <c r="D21" s="201"/>
      <c r="E21" s="201"/>
      <c r="F21" s="18"/>
      <c r="G21" s="18"/>
      <c r="H21" s="18"/>
      <c r="I21" s="18"/>
      <c r="J21" s="18"/>
      <c r="K21" s="18"/>
    </row>
    <row r="22" spans="1:13" x14ac:dyDescent="0.3">
      <c r="A22" s="683" t="s">
        <v>179</v>
      </c>
      <c r="B22" s="683"/>
      <c r="C22" s="683"/>
      <c r="D22" s="683"/>
      <c r="E22" s="683"/>
      <c r="F22" s="683"/>
      <c r="G22" s="683"/>
      <c r="H22" s="18"/>
      <c r="I22" s="18"/>
      <c r="J22" s="18"/>
      <c r="K22" s="18"/>
    </row>
    <row r="23" spans="1:13" s="331" customFormat="1" x14ac:dyDescent="0.3">
      <c r="A23" s="683" t="s">
        <v>114</v>
      </c>
      <c r="B23" s="683"/>
      <c r="C23" s="683"/>
      <c r="D23" s="683"/>
      <c r="E23" s="683"/>
      <c r="F23" s="683"/>
      <c r="G23" s="683"/>
      <c r="H23" s="18"/>
      <c r="I23" s="18"/>
      <c r="J23" s="18"/>
      <c r="K23" s="18"/>
    </row>
    <row r="24" spans="1:13" x14ac:dyDescent="0.3">
      <c r="A24" s="681" t="s">
        <v>7</v>
      </c>
      <c r="B24" s="681"/>
      <c r="C24" s="681"/>
      <c r="D24" s="681"/>
      <c r="E24" s="681"/>
      <c r="F24" s="681"/>
      <c r="G24" s="681"/>
      <c r="I24" s="18"/>
      <c r="J24" s="18"/>
      <c r="K24" s="18"/>
    </row>
    <row r="25" spans="1:13" x14ac:dyDescent="0.3">
      <c r="A25" s="17"/>
      <c r="B25" s="17"/>
      <c r="C25" s="17"/>
      <c r="D25" s="17"/>
      <c r="E25" s="17"/>
      <c r="F25" s="17"/>
      <c r="G25" s="18"/>
      <c r="I25" s="18"/>
      <c r="J25" s="18"/>
      <c r="K25" s="18"/>
    </row>
    <row r="26" spans="1:13" x14ac:dyDescent="0.3">
      <c r="A26" s="394" t="s">
        <v>44</v>
      </c>
      <c r="B26" s="99">
        <v>2006</v>
      </c>
      <c r="C26" s="99">
        <v>2009</v>
      </c>
      <c r="D26" s="99">
        <v>2011</v>
      </c>
      <c r="E26" s="99">
        <v>2013</v>
      </c>
      <c r="F26" s="99">
        <v>2015</v>
      </c>
      <c r="G26" s="99">
        <v>2017</v>
      </c>
      <c r="H26" s="395">
        <v>2020</v>
      </c>
      <c r="I26" s="18"/>
      <c r="J26" s="18"/>
      <c r="K26" s="18"/>
    </row>
    <row r="27" spans="1:13" x14ac:dyDescent="0.3">
      <c r="A27" s="396"/>
      <c r="B27" s="201"/>
      <c r="C27" s="350"/>
      <c r="D27" s="350"/>
      <c r="E27" s="350"/>
      <c r="F27" s="18"/>
      <c r="G27" s="18"/>
      <c r="H27" s="285"/>
      <c r="I27" s="18"/>
      <c r="J27" s="18"/>
      <c r="K27" s="18"/>
    </row>
    <row r="28" spans="1:13" x14ac:dyDescent="0.3">
      <c r="A28" s="146">
        <v>1</v>
      </c>
      <c r="B28" s="349">
        <v>70256</v>
      </c>
      <c r="C28" s="349">
        <v>80441</v>
      </c>
      <c r="D28" s="349">
        <v>85838</v>
      </c>
      <c r="E28" s="349">
        <v>91274</v>
      </c>
      <c r="F28" s="349">
        <v>101112.50901208742</v>
      </c>
      <c r="G28" s="349">
        <v>105430.18776503373</v>
      </c>
      <c r="H28" s="381">
        <v>116087.30547382966</v>
      </c>
      <c r="I28" s="21"/>
      <c r="J28" s="21"/>
      <c r="K28" s="21"/>
      <c r="L28" s="21"/>
      <c r="M28" s="21"/>
    </row>
    <row r="29" spans="1:13" x14ac:dyDescent="0.3">
      <c r="A29" s="146">
        <v>2</v>
      </c>
      <c r="B29" s="349">
        <v>114131.20871680736</v>
      </c>
      <c r="C29" s="349">
        <v>130676.79003058387</v>
      </c>
      <c r="D29" s="349">
        <v>139444.24239685308</v>
      </c>
      <c r="E29" s="349">
        <v>148275.05045003808</v>
      </c>
      <c r="F29" s="349">
        <v>164257.75549331892</v>
      </c>
      <c r="G29" s="349">
        <v>171271.84532087299</v>
      </c>
      <c r="H29" s="381">
        <v>188584.38411531295</v>
      </c>
      <c r="I29" s="21"/>
      <c r="J29" s="21"/>
      <c r="K29" s="18"/>
    </row>
    <row r="30" spans="1:13" x14ac:dyDescent="0.3">
      <c r="A30" s="146">
        <v>3</v>
      </c>
      <c r="B30" s="349">
        <v>151589.212933895</v>
      </c>
      <c r="C30" s="270">
        <v>173565.07455043626</v>
      </c>
      <c r="D30" s="349">
        <v>185210.01565445913</v>
      </c>
      <c r="E30" s="263">
        <v>196939.105860401</v>
      </c>
      <c r="F30" s="349">
        <v>218167.35451653524</v>
      </c>
      <c r="G30" s="349">
        <v>227483.47732256647</v>
      </c>
      <c r="H30" s="381">
        <v>250478.0128159087</v>
      </c>
      <c r="I30" s="21"/>
      <c r="J30" s="21"/>
      <c r="K30" s="18"/>
    </row>
    <row r="31" spans="1:13" x14ac:dyDescent="0.3">
      <c r="A31" s="146">
        <v>4</v>
      </c>
      <c r="B31" s="349">
        <v>185406.69555852091</v>
      </c>
      <c r="C31" s="270">
        <v>212285.07170096476</v>
      </c>
      <c r="D31" s="349">
        <v>226527.84008984739</v>
      </c>
      <c r="E31" s="263">
        <v>240873.53009577029</v>
      </c>
      <c r="F31" s="349">
        <v>266837.51103908982</v>
      </c>
      <c r="G31" s="349">
        <v>278231.93358046719</v>
      </c>
      <c r="H31" s="381">
        <v>306356.23582605546</v>
      </c>
      <c r="I31" s="21"/>
      <c r="J31" s="21"/>
      <c r="K31" s="18"/>
    </row>
    <row r="32" spans="1:13" x14ac:dyDescent="0.3">
      <c r="A32" s="146">
        <v>5</v>
      </c>
      <c r="B32" s="349">
        <v>216751.65529628497</v>
      </c>
      <c r="C32" s="270">
        <v>248174.10475530144</v>
      </c>
      <c r="D32" s="349">
        <v>264824.76354080089</v>
      </c>
      <c r="E32" s="263">
        <v>281595.74392953078</v>
      </c>
      <c r="F32" s="349">
        <v>311949.21002520039</v>
      </c>
      <c r="G32" s="349">
        <v>325269.98001977324</v>
      </c>
      <c r="H32" s="381">
        <v>358148.99254637415</v>
      </c>
      <c r="I32" s="21"/>
      <c r="J32" s="21"/>
      <c r="K32" s="18"/>
    </row>
    <row r="33" spans="1:11" x14ac:dyDescent="0.3">
      <c r="A33" s="146">
        <v>6</v>
      </c>
      <c r="B33" s="349">
        <v>246257.40293462371</v>
      </c>
      <c r="C33" s="270">
        <v>281957.29545468098</v>
      </c>
      <c r="D33" s="349">
        <v>300874.5580890206</v>
      </c>
      <c r="E33" s="263">
        <v>319928.52134273009</v>
      </c>
      <c r="F33" s="349">
        <v>354413.91302551219</v>
      </c>
      <c r="G33" s="349">
        <v>369547.99917340791</v>
      </c>
      <c r="H33" s="381">
        <v>406902.73228853935</v>
      </c>
      <c r="I33" s="21"/>
      <c r="J33" s="21"/>
      <c r="K33" s="18"/>
    </row>
    <row r="34" spans="1:11" x14ac:dyDescent="0.3">
      <c r="A34" s="146">
        <v>7</v>
      </c>
      <c r="B34" s="349">
        <v>274316.57376553392</v>
      </c>
      <c r="C34" s="270">
        <v>314084.19936052884</v>
      </c>
      <c r="D34" s="349">
        <v>335156.94117066014</v>
      </c>
      <c r="E34" s="263">
        <v>356381.95960309927</v>
      </c>
      <c r="F34" s="349">
        <v>394796.70116477582</v>
      </c>
      <c r="G34" s="349">
        <v>411655.202106026</v>
      </c>
      <c r="H34" s="381">
        <v>453266.2248812039</v>
      </c>
      <c r="I34" s="21"/>
      <c r="J34" s="21"/>
      <c r="K34" s="18"/>
    </row>
    <row r="35" spans="1:11" x14ac:dyDescent="0.3">
      <c r="A35" s="146">
        <v>8</v>
      </c>
      <c r="B35" s="349">
        <v>301194.06553579919</v>
      </c>
      <c r="C35" s="270">
        <v>344858.11639952776</v>
      </c>
      <c r="D35" s="349">
        <v>367995.56190876121</v>
      </c>
      <c r="E35" s="263">
        <v>391300.20407815039</v>
      </c>
      <c r="F35" s="349">
        <v>433478.81555846822</v>
      </c>
      <c r="G35" s="349">
        <v>451989.10958712682</v>
      </c>
      <c r="H35" s="381">
        <v>497677.17337677907</v>
      </c>
      <c r="I35" s="21"/>
      <c r="J35" s="21"/>
      <c r="K35" s="18"/>
    </row>
    <row r="36" spans="1:11" x14ac:dyDescent="0.3">
      <c r="A36" s="146">
        <v>9</v>
      </c>
      <c r="B36" s="349">
        <v>327079.38792299252</v>
      </c>
      <c r="C36" s="270">
        <v>374496.02943397633</v>
      </c>
      <c r="D36" s="349">
        <v>399621.96112123987</v>
      </c>
      <c r="E36" s="263">
        <v>424929.45874065155</v>
      </c>
      <c r="F36" s="349">
        <v>470732.99873365433</v>
      </c>
      <c r="G36" s="349">
        <v>490834.11072069866</v>
      </c>
      <c r="H36" s="381">
        <v>540448.71356196853</v>
      </c>
      <c r="I36" s="21"/>
      <c r="J36" s="21"/>
      <c r="K36" s="18"/>
    </row>
    <row r="37" spans="1:11" x14ac:dyDescent="0.3">
      <c r="A37" s="146">
        <v>10</v>
      </c>
      <c r="B37" s="349">
        <v>352114.10285717645</v>
      </c>
      <c r="C37" s="270">
        <v>403160.02260211413</v>
      </c>
      <c r="D37" s="349">
        <v>430209.09760097798</v>
      </c>
      <c r="E37" s="263">
        <v>457453.63562095648</v>
      </c>
      <c r="F37" s="349">
        <v>506762.98676880734</v>
      </c>
      <c r="G37" s="349">
        <v>528402.64146761142</v>
      </c>
      <c r="H37" s="381">
        <v>581814.75489672797</v>
      </c>
      <c r="I37" s="21"/>
      <c r="J37" s="21"/>
      <c r="K37" s="18"/>
    </row>
    <row r="38" spans="1:11" x14ac:dyDescent="0.3">
      <c r="A38" s="288"/>
      <c r="B38" s="347"/>
      <c r="C38" s="347"/>
      <c r="D38" s="347"/>
      <c r="E38" s="347"/>
      <c r="F38" s="90"/>
      <c r="G38" s="90"/>
      <c r="H38" s="283"/>
      <c r="I38" s="18"/>
      <c r="J38" s="18"/>
      <c r="K38" s="18"/>
    </row>
    <row r="39" spans="1:11" x14ac:dyDescent="0.3">
      <c r="A39" s="682" t="s">
        <v>441</v>
      </c>
      <c r="B39" s="682"/>
      <c r="C39" s="682"/>
      <c r="D39" s="682"/>
      <c r="E39" s="682"/>
      <c r="F39" s="682"/>
      <c r="G39" s="682"/>
      <c r="H39" s="348"/>
      <c r="I39" s="348"/>
      <c r="J39" s="18"/>
      <c r="K39" s="18"/>
    </row>
    <row r="40" spans="1:11" x14ac:dyDescent="0.3">
      <c r="A40" s="348"/>
      <c r="B40" s="348"/>
      <c r="C40" s="348"/>
      <c r="D40" s="348"/>
      <c r="E40" s="348"/>
      <c r="F40" s="348"/>
      <c r="G40" s="348"/>
      <c r="H40" s="348"/>
      <c r="I40" s="348"/>
      <c r="J40" s="18"/>
      <c r="K40" s="18"/>
    </row>
    <row r="41" spans="1:11" x14ac:dyDescent="0.3">
      <c r="A41" s="348"/>
      <c r="B41" s="348"/>
      <c r="C41" s="348"/>
      <c r="D41" s="348"/>
      <c r="E41" s="348"/>
      <c r="F41" s="348"/>
      <c r="G41" s="348"/>
      <c r="H41" s="348"/>
      <c r="I41" s="348"/>
      <c r="J41" s="18"/>
      <c r="K41" s="18"/>
    </row>
    <row r="42" spans="1:11" x14ac:dyDescent="0.3">
      <c r="A42" s="14"/>
      <c r="B42" s="15"/>
      <c r="C42" s="15"/>
      <c r="D42" s="15"/>
    </row>
    <row r="43" spans="1:11" x14ac:dyDescent="0.3">
      <c r="A43" s="14"/>
      <c r="B43" s="15"/>
      <c r="C43" s="15"/>
      <c r="D43" s="15"/>
    </row>
    <row r="44" spans="1:11" x14ac:dyDescent="0.3">
      <c r="A44" s="14"/>
      <c r="B44" s="15"/>
      <c r="C44" s="15"/>
      <c r="D44" s="15"/>
    </row>
    <row r="45" spans="1:11" x14ac:dyDescent="0.3">
      <c r="A45" s="14"/>
      <c r="B45" s="15"/>
      <c r="C45" s="15"/>
      <c r="D45" s="15"/>
    </row>
    <row r="46" spans="1:11" x14ac:dyDescent="0.3">
      <c r="A46" s="14"/>
      <c r="B46" s="15"/>
      <c r="C46" s="15"/>
      <c r="D46" s="15"/>
    </row>
    <row r="47" spans="1:11" x14ac:dyDescent="0.3">
      <c r="A47" s="14"/>
      <c r="B47" s="15"/>
      <c r="C47" s="15"/>
      <c r="D47" s="15"/>
    </row>
    <row r="48" spans="1:11" x14ac:dyDescent="0.3">
      <c r="A48" s="14"/>
      <c r="B48" s="15"/>
      <c r="C48" s="15"/>
      <c r="D48" s="15"/>
    </row>
    <row r="49" spans="1:4" x14ac:dyDescent="0.3">
      <c r="A49" s="14"/>
      <c r="B49" s="15"/>
      <c r="C49" s="15"/>
      <c r="D49" s="15"/>
    </row>
    <row r="50" spans="1:4" x14ac:dyDescent="0.3">
      <c r="A50" s="14"/>
      <c r="B50" s="15"/>
      <c r="C50" s="15"/>
      <c r="D50" s="15"/>
    </row>
    <row r="51" spans="1:4" x14ac:dyDescent="0.3">
      <c r="A51" s="14"/>
      <c r="B51" s="15"/>
      <c r="C51" s="15"/>
      <c r="D51" s="15"/>
    </row>
    <row r="52" spans="1:4" x14ac:dyDescent="0.3">
      <c r="A52" s="14"/>
      <c r="B52" s="15"/>
      <c r="C52" s="15"/>
      <c r="D52" s="15"/>
    </row>
    <row r="53" spans="1:4" x14ac:dyDescent="0.3">
      <c r="A53" s="14"/>
      <c r="B53" s="15"/>
      <c r="C53" s="15"/>
      <c r="D53" s="15"/>
    </row>
    <row r="54" spans="1:4" x14ac:dyDescent="0.3">
      <c r="A54" s="14"/>
      <c r="B54" s="15"/>
      <c r="C54" s="15"/>
      <c r="D54" s="15"/>
    </row>
    <row r="55" spans="1:4" x14ac:dyDescent="0.3">
      <c r="A55" s="14"/>
      <c r="B55" s="15"/>
      <c r="C55" s="15"/>
      <c r="D55" s="15"/>
    </row>
    <row r="56" spans="1:4" x14ac:dyDescent="0.3">
      <c r="A56" s="14"/>
      <c r="B56" s="15"/>
      <c r="C56" s="15"/>
      <c r="D56" s="15"/>
    </row>
    <row r="57" spans="1:4" x14ac:dyDescent="0.3">
      <c r="A57" s="14"/>
      <c r="B57" s="15"/>
      <c r="C57" s="15"/>
      <c r="D57" s="15"/>
    </row>
    <row r="58" spans="1:4" x14ac:dyDescent="0.3">
      <c r="A58" s="14"/>
      <c r="B58" s="15"/>
      <c r="C58" s="15"/>
      <c r="D58" s="15"/>
    </row>
    <row r="59" spans="1:4" x14ac:dyDescent="0.3">
      <c r="A59" s="14"/>
      <c r="B59" s="15"/>
      <c r="C59" s="15"/>
      <c r="D59" s="15"/>
    </row>
    <row r="60" spans="1:4" x14ac:dyDescent="0.3">
      <c r="A60" s="14"/>
      <c r="B60" s="15"/>
      <c r="C60" s="15"/>
      <c r="D60" s="15"/>
    </row>
    <row r="61" spans="1:4" x14ac:dyDescent="0.3">
      <c r="A61" s="14"/>
      <c r="B61" s="15"/>
      <c r="C61" s="15"/>
      <c r="D61" s="15"/>
    </row>
    <row r="62" spans="1:4" x14ac:dyDescent="0.3">
      <c r="A62" s="14"/>
      <c r="B62" s="15"/>
      <c r="C62" s="15"/>
      <c r="D62" s="15"/>
    </row>
    <row r="63" spans="1:4" x14ac:dyDescent="0.3">
      <c r="A63" s="14"/>
      <c r="B63" s="15"/>
      <c r="C63" s="15"/>
      <c r="D63" s="15"/>
    </row>
    <row r="64" spans="1:4" x14ac:dyDescent="0.3">
      <c r="A64" s="14"/>
      <c r="B64" s="15"/>
      <c r="C64" s="15"/>
      <c r="D64" s="15"/>
    </row>
    <row r="65" spans="1:4" x14ac:dyDescent="0.3">
      <c r="A65" s="14"/>
      <c r="B65" s="15"/>
      <c r="C65" s="15"/>
      <c r="D65" s="15"/>
    </row>
    <row r="66" spans="1:4" x14ac:dyDescent="0.3">
      <c r="A66" s="14"/>
      <c r="B66" s="15"/>
      <c r="C66" s="15"/>
      <c r="D66" s="15"/>
    </row>
    <row r="67" spans="1:4" x14ac:dyDescent="0.3">
      <c r="A67" s="14"/>
      <c r="B67" s="15"/>
      <c r="C67" s="15"/>
      <c r="D67" s="15"/>
    </row>
    <row r="68" spans="1:4" x14ac:dyDescent="0.3">
      <c r="A68" s="14"/>
      <c r="B68" s="15"/>
      <c r="C68" s="15"/>
      <c r="D68" s="15"/>
    </row>
    <row r="69" spans="1:4" x14ac:dyDescent="0.3">
      <c r="A69" s="14"/>
      <c r="B69" s="15"/>
      <c r="C69" s="15"/>
      <c r="D69" s="15"/>
    </row>
    <row r="70" spans="1:4" x14ac:dyDescent="0.3">
      <c r="A70" s="14"/>
      <c r="B70" s="15"/>
      <c r="C70" s="15"/>
      <c r="D70" s="15"/>
    </row>
    <row r="71" spans="1:4" x14ac:dyDescent="0.3">
      <c r="A71" s="14"/>
      <c r="B71" s="15"/>
      <c r="C71" s="15"/>
      <c r="D71" s="15"/>
    </row>
    <row r="72" spans="1:4" x14ac:dyDescent="0.3">
      <c r="A72" s="14"/>
      <c r="B72" s="15"/>
      <c r="C72" s="15"/>
      <c r="D72" s="15"/>
    </row>
    <row r="73" spans="1:4" x14ac:dyDescent="0.3">
      <c r="A73" s="14"/>
      <c r="B73" s="15"/>
      <c r="C73" s="15"/>
      <c r="D73" s="15"/>
    </row>
    <row r="74" spans="1:4" x14ac:dyDescent="0.3">
      <c r="A74" s="14"/>
      <c r="B74" s="15"/>
      <c r="C74" s="15"/>
      <c r="D74" s="15"/>
    </row>
    <row r="75" spans="1:4" x14ac:dyDescent="0.3">
      <c r="A75" s="14"/>
      <c r="B75" s="15"/>
      <c r="C75" s="15"/>
      <c r="D75" s="15"/>
    </row>
    <row r="76" spans="1:4" x14ac:dyDescent="0.3">
      <c r="A76" s="14"/>
      <c r="B76" s="15"/>
      <c r="C76" s="15"/>
      <c r="D76" s="15"/>
    </row>
    <row r="77" spans="1:4" x14ac:dyDescent="0.3">
      <c r="A77" s="14"/>
      <c r="B77" s="15"/>
      <c r="C77" s="15"/>
      <c r="D77" s="15"/>
    </row>
    <row r="78" spans="1:4" x14ac:dyDescent="0.3">
      <c r="A78" s="14"/>
      <c r="B78" s="15"/>
      <c r="C78" s="15"/>
      <c r="D78" s="15"/>
    </row>
    <row r="79" spans="1:4" x14ac:dyDescent="0.3">
      <c r="A79" s="14"/>
      <c r="B79" s="15"/>
      <c r="C79" s="15"/>
      <c r="D79" s="15"/>
    </row>
    <row r="80" spans="1:4" x14ac:dyDescent="0.3">
      <c r="A80" s="14"/>
      <c r="B80" s="15"/>
      <c r="C80" s="15"/>
      <c r="D80" s="15"/>
    </row>
    <row r="81" spans="1:4" x14ac:dyDescent="0.3">
      <c r="A81" s="16"/>
      <c r="B81" s="15"/>
      <c r="C81" s="15"/>
      <c r="D81" s="15"/>
    </row>
    <row r="82" spans="1:4" x14ac:dyDescent="0.3">
      <c r="A82" s="16"/>
      <c r="B82" s="15"/>
      <c r="C82" s="15"/>
      <c r="D82" s="15"/>
    </row>
    <row r="83" spans="1:4" x14ac:dyDescent="0.3">
      <c r="A83" s="16"/>
      <c r="B83" s="15"/>
      <c r="C83" s="15"/>
      <c r="D83" s="15"/>
    </row>
    <row r="84" spans="1:4" x14ac:dyDescent="0.3">
      <c r="A84" s="16"/>
      <c r="B84" s="15"/>
      <c r="C84" s="15"/>
      <c r="D84" s="15"/>
    </row>
    <row r="85" spans="1:4" x14ac:dyDescent="0.3">
      <c r="A85" s="16"/>
      <c r="B85" s="15"/>
      <c r="C85" s="15"/>
      <c r="D85" s="15"/>
    </row>
    <row r="86" spans="1:4" x14ac:dyDescent="0.3">
      <c r="A86" s="16"/>
      <c r="B86" s="15"/>
      <c r="C86" s="15"/>
      <c r="D86" s="15"/>
    </row>
    <row r="87" spans="1:4" x14ac:dyDescent="0.3">
      <c r="A87" s="16"/>
      <c r="B87" s="15"/>
      <c r="C87" s="15"/>
      <c r="D87" s="15"/>
    </row>
    <row r="88" spans="1:4" x14ac:dyDescent="0.3">
      <c r="A88" s="16"/>
      <c r="B88" s="15"/>
      <c r="C88" s="15"/>
      <c r="D88" s="15"/>
    </row>
    <row r="89" spans="1:4" x14ac:dyDescent="0.3">
      <c r="A89" s="16"/>
      <c r="B89" s="15"/>
      <c r="C89" s="15"/>
      <c r="D89" s="15"/>
    </row>
    <row r="90" spans="1:4" x14ac:dyDescent="0.3">
      <c r="A90" s="16"/>
      <c r="B90" s="15"/>
      <c r="C90" s="15"/>
      <c r="D90" s="15"/>
    </row>
    <row r="91" spans="1:4" x14ac:dyDescent="0.3">
      <c r="A91" s="16"/>
      <c r="B91" s="15"/>
      <c r="C91" s="15"/>
      <c r="D91" s="15"/>
    </row>
    <row r="92" spans="1:4" x14ac:dyDescent="0.3">
      <c r="A92" s="16"/>
      <c r="B92" s="15"/>
      <c r="C92" s="15"/>
      <c r="D92" s="15"/>
    </row>
    <row r="93" spans="1:4" x14ac:dyDescent="0.3">
      <c r="A93" s="16"/>
      <c r="B93" s="15"/>
      <c r="C93" s="15"/>
      <c r="D93" s="15"/>
    </row>
    <row r="94" spans="1:4" x14ac:dyDescent="0.3">
      <c r="A94" s="16"/>
      <c r="B94" s="15"/>
      <c r="C94" s="15"/>
      <c r="D94" s="15"/>
    </row>
    <row r="95" spans="1:4" x14ac:dyDescent="0.3">
      <c r="A95" s="16"/>
      <c r="B95" s="15"/>
      <c r="C95" s="15"/>
      <c r="D95" s="15"/>
    </row>
    <row r="96" spans="1:4" x14ac:dyDescent="0.3">
      <c r="A96" s="16"/>
      <c r="B96" s="15"/>
      <c r="C96" s="15"/>
      <c r="D96" s="15"/>
    </row>
    <row r="97" spans="1:4" x14ac:dyDescent="0.3">
      <c r="A97" s="16"/>
      <c r="B97" s="15"/>
      <c r="C97" s="15"/>
      <c r="D97" s="15"/>
    </row>
    <row r="98" spans="1:4" x14ac:dyDescent="0.3">
      <c r="A98" s="16"/>
      <c r="B98" s="15"/>
      <c r="C98" s="15"/>
      <c r="D98" s="15"/>
    </row>
    <row r="99" spans="1:4" x14ac:dyDescent="0.3">
      <c r="A99" s="16"/>
      <c r="B99" s="15"/>
      <c r="C99" s="15"/>
      <c r="D99" s="15"/>
    </row>
    <row r="100" spans="1:4" x14ac:dyDescent="0.3">
      <c r="A100" s="16"/>
      <c r="B100" s="15"/>
      <c r="C100" s="15"/>
      <c r="D100" s="15"/>
    </row>
    <row r="101" spans="1:4" x14ac:dyDescent="0.3">
      <c r="A101" s="16"/>
      <c r="B101" s="15"/>
      <c r="C101" s="15"/>
      <c r="D101" s="15"/>
    </row>
    <row r="102" spans="1:4" x14ac:dyDescent="0.3">
      <c r="A102" s="16"/>
      <c r="B102" s="15"/>
      <c r="C102" s="15"/>
      <c r="D102" s="15"/>
    </row>
    <row r="103" spans="1:4" x14ac:dyDescent="0.3">
      <c r="A103" s="16"/>
      <c r="B103" s="15"/>
      <c r="C103" s="15"/>
      <c r="D103" s="15"/>
    </row>
    <row r="104" spans="1:4" x14ac:dyDescent="0.3">
      <c r="A104" s="16"/>
      <c r="B104" s="15"/>
      <c r="C104" s="15"/>
      <c r="D104" s="15"/>
    </row>
    <row r="105" spans="1:4" x14ac:dyDescent="0.3">
      <c r="A105" s="16"/>
      <c r="B105" s="15"/>
      <c r="C105" s="15"/>
      <c r="D105" s="15"/>
    </row>
    <row r="106" spans="1:4" x14ac:dyDescent="0.3">
      <c r="A106" s="16"/>
      <c r="B106" s="15"/>
      <c r="C106" s="15"/>
      <c r="D106" s="15"/>
    </row>
    <row r="107" spans="1:4" x14ac:dyDescent="0.3">
      <c r="A107" s="16"/>
      <c r="B107" s="15"/>
      <c r="C107" s="15"/>
      <c r="D107" s="15"/>
    </row>
    <row r="108" spans="1:4" x14ac:dyDescent="0.3">
      <c r="A108" s="16"/>
      <c r="B108" s="15"/>
      <c r="C108" s="15"/>
      <c r="D108" s="15"/>
    </row>
    <row r="109" spans="1:4" x14ac:dyDescent="0.3">
      <c r="A109" s="16"/>
      <c r="B109" s="15"/>
      <c r="C109" s="15"/>
      <c r="D109" s="15"/>
    </row>
    <row r="110" spans="1:4" x14ac:dyDescent="0.3">
      <c r="A110" s="16"/>
      <c r="B110" s="15"/>
      <c r="C110" s="15"/>
      <c r="D110" s="15"/>
    </row>
    <row r="111" spans="1:4" x14ac:dyDescent="0.3">
      <c r="A111" s="16"/>
      <c r="B111" s="15"/>
      <c r="C111" s="15"/>
      <c r="D111" s="15"/>
    </row>
    <row r="112" spans="1:4" x14ac:dyDescent="0.3">
      <c r="A112" s="16"/>
      <c r="B112" s="15"/>
      <c r="C112" s="15"/>
      <c r="D112" s="15"/>
    </row>
    <row r="113" spans="1:4" x14ac:dyDescent="0.3">
      <c r="A113" s="16"/>
      <c r="B113" s="15"/>
      <c r="C113" s="15"/>
      <c r="D113" s="15"/>
    </row>
    <row r="114" spans="1:4" x14ac:dyDescent="0.3">
      <c r="A114" s="16"/>
      <c r="B114" s="15"/>
      <c r="C114" s="15"/>
      <c r="D114" s="15"/>
    </row>
    <row r="115" spans="1:4" x14ac:dyDescent="0.3">
      <c r="A115" s="16"/>
      <c r="B115" s="15"/>
      <c r="C115" s="15"/>
      <c r="D115" s="15"/>
    </row>
    <row r="116" spans="1:4" x14ac:dyDescent="0.3">
      <c r="A116" s="16"/>
      <c r="B116" s="15"/>
      <c r="C116" s="15"/>
      <c r="D116" s="15"/>
    </row>
    <row r="117" spans="1:4" x14ac:dyDescent="0.3">
      <c r="A117" s="16"/>
      <c r="B117" s="15"/>
      <c r="C117" s="15"/>
      <c r="D117" s="15"/>
    </row>
    <row r="118" spans="1:4" x14ac:dyDescent="0.3">
      <c r="A118" s="16"/>
      <c r="B118" s="15"/>
      <c r="C118" s="15"/>
      <c r="D118" s="15"/>
    </row>
    <row r="119" spans="1:4" x14ac:dyDescent="0.3">
      <c r="A119" s="16"/>
      <c r="B119" s="15"/>
      <c r="C119" s="15"/>
      <c r="D119" s="15"/>
    </row>
    <row r="120" spans="1:4" x14ac:dyDescent="0.3">
      <c r="A120" s="16"/>
      <c r="B120" s="15"/>
      <c r="C120" s="15"/>
      <c r="D120" s="15"/>
    </row>
    <row r="121" spans="1:4" x14ac:dyDescent="0.3">
      <c r="A121" s="16"/>
      <c r="B121" s="15"/>
      <c r="C121" s="15"/>
      <c r="D121" s="15"/>
    </row>
    <row r="122" spans="1:4" x14ac:dyDescent="0.3">
      <c r="A122" s="16"/>
      <c r="B122" s="15"/>
      <c r="C122" s="15"/>
      <c r="D122" s="15"/>
    </row>
    <row r="123" spans="1:4" x14ac:dyDescent="0.3">
      <c r="A123" s="16"/>
      <c r="B123" s="15"/>
      <c r="C123" s="15"/>
      <c r="D123" s="15"/>
    </row>
    <row r="124" spans="1:4" x14ac:dyDescent="0.3">
      <c r="A124" s="16"/>
      <c r="B124" s="15"/>
      <c r="C124" s="15"/>
      <c r="D124" s="15"/>
    </row>
    <row r="125" spans="1:4" x14ac:dyDescent="0.3">
      <c r="A125" s="16"/>
      <c r="B125" s="15"/>
      <c r="C125" s="15"/>
      <c r="D125" s="15"/>
    </row>
    <row r="126" spans="1:4" x14ac:dyDescent="0.3">
      <c r="A126" s="16"/>
      <c r="B126" s="15"/>
      <c r="C126" s="15"/>
      <c r="D126" s="15"/>
    </row>
    <row r="127" spans="1:4" x14ac:dyDescent="0.3">
      <c r="A127" s="16"/>
      <c r="B127" s="15"/>
      <c r="C127" s="15"/>
      <c r="D127" s="15"/>
    </row>
    <row r="128" spans="1:4" x14ac:dyDescent="0.3">
      <c r="A128" s="16"/>
      <c r="B128" s="15"/>
      <c r="C128" s="15"/>
      <c r="D128" s="15"/>
    </row>
    <row r="129" spans="1:4" x14ac:dyDescent="0.3">
      <c r="A129" s="16"/>
      <c r="B129" s="15"/>
      <c r="C129" s="15"/>
      <c r="D129" s="15"/>
    </row>
    <row r="130" spans="1:4" x14ac:dyDescent="0.3">
      <c r="A130" s="16"/>
      <c r="B130" s="15"/>
      <c r="C130" s="15"/>
      <c r="D130" s="15"/>
    </row>
    <row r="131" spans="1:4" x14ac:dyDescent="0.3">
      <c r="A131" s="16"/>
      <c r="B131" s="15"/>
      <c r="C131" s="15"/>
      <c r="D131" s="15"/>
    </row>
    <row r="132" spans="1:4" x14ac:dyDescent="0.3">
      <c r="A132" s="16"/>
      <c r="B132" s="15"/>
      <c r="C132" s="15"/>
      <c r="D132" s="15"/>
    </row>
    <row r="133" spans="1:4" x14ac:dyDescent="0.3">
      <c r="A133" s="16"/>
      <c r="B133" s="15"/>
      <c r="C133" s="15"/>
      <c r="D133" s="15"/>
    </row>
    <row r="134" spans="1:4" x14ac:dyDescent="0.3">
      <c r="A134" s="16"/>
      <c r="B134" s="15"/>
      <c r="C134" s="15"/>
      <c r="D134" s="15"/>
    </row>
    <row r="135" spans="1:4" x14ac:dyDescent="0.3">
      <c r="A135" s="16"/>
      <c r="B135" s="15"/>
      <c r="C135" s="15"/>
      <c r="D135" s="15"/>
    </row>
    <row r="136" spans="1:4" x14ac:dyDescent="0.3">
      <c r="A136" s="16"/>
      <c r="B136" s="15"/>
      <c r="C136" s="15"/>
      <c r="D136" s="15"/>
    </row>
    <row r="137" spans="1:4" x14ac:dyDescent="0.3">
      <c r="A137" s="16"/>
      <c r="B137" s="15"/>
      <c r="C137" s="15"/>
      <c r="D137" s="15"/>
    </row>
    <row r="138" spans="1:4" x14ac:dyDescent="0.3">
      <c r="A138" s="16"/>
      <c r="B138" s="15"/>
      <c r="C138" s="15"/>
      <c r="D138" s="15"/>
    </row>
    <row r="139" spans="1:4" x14ac:dyDescent="0.3">
      <c r="A139" s="16"/>
      <c r="B139" s="15"/>
      <c r="C139" s="15"/>
      <c r="D139" s="15"/>
    </row>
    <row r="140" spans="1:4" x14ac:dyDescent="0.3">
      <c r="A140" s="16"/>
      <c r="B140" s="15"/>
      <c r="C140" s="15"/>
      <c r="D140" s="15"/>
    </row>
    <row r="141" spans="1:4" x14ac:dyDescent="0.3">
      <c r="A141" s="16"/>
      <c r="B141" s="15"/>
      <c r="C141" s="15"/>
      <c r="D141" s="15"/>
    </row>
    <row r="142" spans="1:4" x14ac:dyDescent="0.3">
      <c r="A142" s="16"/>
      <c r="B142" s="15"/>
      <c r="C142" s="15"/>
      <c r="D142" s="15"/>
    </row>
    <row r="143" spans="1:4" x14ac:dyDescent="0.3">
      <c r="A143" s="16"/>
      <c r="B143" s="15"/>
      <c r="C143" s="15"/>
      <c r="D143" s="15"/>
    </row>
    <row r="144" spans="1:4" x14ac:dyDescent="0.3">
      <c r="A144" s="16"/>
      <c r="B144" s="15"/>
      <c r="C144" s="15"/>
      <c r="D144" s="15"/>
    </row>
    <row r="145" spans="1:4" x14ac:dyDescent="0.3">
      <c r="A145" s="16"/>
      <c r="B145" s="15"/>
      <c r="C145" s="15"/>
      <c r="D145" s="15"/>
    </row>
    <row r="146" spans="1:4" x14ac:dyDescent="0.3">
      <c r="A146" s="16"/>
      <c r="B146" s="15"/>
      <c r="C146" s="15"/>
      <c r="D146" s="15"/>
    </row>
    <row r="147" spans="1:4" x14ac:dyDescent="0.3">
      <c r="A147" s="16"/>
      <c r="B147" s="15"/>
      <c r="C147" s="15"/>
      <c r="D147" s="15"/>
    </row>
    <row r="148" spans="1:4" x14ac:dyDescent="0.3">
      <c r="A148" s="16"/>
      <c r="B148" s="15"/>
      <c r="C148" s="15"/>
      <c r="D148" s="15"/>
    </row>
    <row r="149" spans="1:4" x14ac:dyDescent="0.3">
      <c r="A149" s="16"/>
      <c r="B149" s="15"/>
      <c r="C149" s="15"/>
      <c r="D149" s="15"/>
    </row>
    <row r="150" spans="1:4" x14ac:dyDescent="0.3">
      <c r="A150" s="16"/>
      <c r="B150" s="15"/>
      <c r="C150" s="15"/>
      <c r="D150" s="15"/>
    </row>
    <row r="151" spans="1:4" x14ac:dyDescent="0.3">
      <c r="A151" s="16"/>
      <c r="B151" s="15"/>
      <c r="C151" s="15"/>
      <c r="D151" s="15"/>
    </row>
    <row r="152" spans="1:4" x14ac:dyDescent="0.3">
      <c r="A152" s="16"/>
      <c r="B152" s="15"/>
      <c r="C152" s="15"/>
      <c r="D152" s="15"/>
    </row>
    <row r="153" spans="1:4" x14ac:dyDescent="0.3">
      <c r="A153" s="16"/>
      <c r="B153" s="15"/>
      <c r="C153" s="15"/>
      <c r="D153" s="15"/>
    </row>
    <row r="154" spans="1:4" x14ac:dyDescent="0.3">
      <c r="A154" s="16"/>
      <c r="B154" s="15"/>
      <c r="C154" s="15"/>
      <c r="D154" s="15"/>
    </row>
    <row r="155" spans="1:4" x14ac:dyDescent="0.3">
      <c r="A155" s="16"/>
      <c r="B155" s="15"/>
      <c r="C155" s="15"/>
      <c r="D155" s="15"/>
    </row>
    <row r="156" spans="1:4" x14ac:dyDescent="0.3">
      <c r="A156" s="16"/>
      <c r="B156" s="15"/>
      <c r="C156" s="15"/>
      <c r="D156" s="15"/>
    </row>
    <row r="157" spans="1:4" x14ac:dyDescent="0.3">
      <c r="A157" s="16"/>
      <c r="B157" s="15"/>
      <c r="C157" s="15"/>
      <c r="D157" s="15"/>
    </row>
    <row r="158" spans="1:4" x14ac:dyDescent="0.3">
      <c r="A158" s="16"/>
      <c r="B158" s="15"/>
      <c r="C158" s="15"/>
      <c r="D158" s="15"/>
    </row>
    <row r="159" spans="1:4" x14ac:dyDescent="0.3">
      <c r="A159" s="16"/>
      <c r="B159" s="15"/>
      <c r="C159" s="15"/>
      <c r="D159" s="15"/>
    </row>
    <row r="160" spans="1:4" x14ac:dyDescent="0.3">
      <c r="A160" s="16"/>
      <c r="B160" s="15"/>
      <c r="C160" s="15"/>
      <c r="D160" s="15"/>
    </row>
    <row r="161" spans="1:4" x14ac:dyDescent="0.3">
      <c r="A161" s="16"/>
      <c r="B161" s="15"/>
      <c r="C161" s="15"/>
      <c r="D161" s="15"/>
    </row>
    <row r="162" spans="1:4" x14ac:dyDescent="0.3">
      <c r="A162" s="16"/>
      <c r="B162" s="15"/>
      <c r="C162" s="15"/>
      <c r="D162" s="15"/>
    </row>
    <row r="163" spans="1:4" x14ac:dyDescent="0.3">
      <c r="A163" s="16"/>
      <c r="B163" s="15"/>
      <c r="C163" s="15"/>
      <c r="D163" s="15"/>
    </row>
    <row r="164" spans="1:4" x14ac:dyDescent="0.3">
      <c r="A164" s="16"/>
      <c r="B164" s="15"/>
      <c r="C164" s="15"/>
      <c r="D164" s="15"/>
    </row>
    <row r="165" spans="1:4" x14ac:dyDescent="0.3">
      <c r="A165" s="16"/>
      <c r="B165" s="15"/>
      <c r="C165" s="15"/>
      <c r="D165" s="15"/>
    </row>
    <row r="166" spans="1:4" x14ac:dyDescent="0.3">
      <c r="A166" s="16"/>
      <c r="B166" s="15"/>
      <c r="C166" s="15"/>
      <c r="D166" s="15"/>
    </row>
    <row r="167" spans="1:4" x14ac:dyDescent="0.3">
      <c r="A167" s="16"/>
      <c r="B167" s="15"/>
      <c r="C167" s="15"/>
      <c r="D167" s="15"/>
    </row>
    <row r="168" spans="1:4" x14ac:dyDescent="0.3">
      <c r="A168" s="16"/>
      <c r="B168" s="15"/>
      <c r="C168" s="15"/>
      <c r="D168" s="15"/>
    </row>
    <row r="169" spans="1:4" x14ac:dyDescent="0.3">
      <c r="A169" s="16"/>
      <c r="B169" s="15"/>
      <c r="C169" s="15"/>
      <c r="D169" s="15"/>
    </row>
    <row r="170" spans="1:4" x14ac:dyDescent="0.3">
      <c r="A170" s="16"/>
      <c r="B170" s="15"/>
      <c r="C170" s="15"/>
      <c r="D170" s="15"/>
    </row>
    <row r="171" spans="1:4" x14ac:dyDescent="0.3">
      <c r="A171" s="16"/>
      <c r="B171" s="15"/>
      <c r="C171" s="15"/>
      <c r="D171" s="15"/>
    </row>
    <row r="172" spans="1:4" x14ac:dyDescent="0.3">
      <c r="A172" s="16"/>
      <c r="B172" s="15"/>
      <c r="C172" s="15"/>
      <c r="D172" s="15"/>
    </row>
    <row r="173" spans="1:4" x14ac:dyDescent="0.3">
      <c r="A173" s="16"/>
      <c r="B173" s="15"/>
      <c r="C173" s="15"/>
      <c r="D173" s="15"/>
    </row>
    <row r="174" spans="1:4" x14ac:dyDescent="0.3">
      <c r="A174" s="16"/>
      <c r="B174" s="15"/>
      <c r="C174" s="15"/>
      <c r="D174" s="15"/>
    </row>
    <row r="175" spans="1:4" x14ac:dyDescent="0.3">
      <c r="A175" s="16"/>
      <c r="B175" s="15"/>
      <c r="C175" s="15"/>
      <c r="D175" s="15"/>
    </row>
    <row r="176" spans="1:4" x14ac:dyDescent="0.3">
      <c r="A176" s="16"/>
      <c r="B176" s="15"/>
      <c r="C176" s="15"/>
      <c r="D176" s="15"/>
    </row>
    <row r="177" spans="1:4" x14ac:dyDescent="0.3">
      <c r="A177" s="16"/>
      <c r="B177" s="15"/>
      <c r="C177" s="15"/>
      <c r="D177" s="15"/>
    </row>
    <row r="178" spans="1:4" x14ac:dyDescent="0.3">
      <c r="A178" s="16"/>
      <c r="B178" s="15"/>
      <c r="C178" s="15"/>
      <c r="D178" s="15"/>
    </row>
    <row r="179" spans="1:4" x14ac:dyDescent="0.3">
      <c r="A179" s="16"/>
      <c r="B179" s="15"/>
      <c r="C179" s="15"/>
      <c r="D179" s="15"/>
    </row>
    <row r="180" spans="1:4" x14ac:dyDescent="0.3">
      <c r="A180" s="16"/>
      <c r="B180" s="15"/>
      <c r="C180" s="15"/>
      <c r="D180" s="15"/>
    </row>
    <row r="181" spans="1:4" x14ac:dyDescent="0.3">
      <c r="A181" s="16"/>
      <c r="B181" s="15"/>
      <c r="C181" s="15"/>
      <c r="D181" s="15"/>
    </row>
    <row r="182" spans="1:4" x14ac:dyDescent="0.3">
      <c r="A182" s="16"/>
      <c r="B182" s="15"/>
      <c r="C182" s="15"/>
      <c r="D182" s="15"/>
    </row>
    <row r="183" spans="1:4" x14ac:dyDescent="0.3">
      <c r="A183" s="16"/>
      <c r="B183" s="15"/>
      <c r="C183" s="15"/>
      <c r="D183" s="15"/>
    </row>
    <row r="184" spans="1:4" x14ac:dyDescent="0.3">
      <c r="A184" s="16"/>
      <c r="B184" s="15"/>
      <c r="C184" s="15"/>
      <c r="D184" s="15"/>
    </row>
    <row r="185" spans="1:4" x14ac:dyDescent="0.3">
      <c r="A185" s="16"/>
      <c r="B185" s="15"/>
      <c r="C185" s="15"/>
      <c r="D185" s="15"/>
    </row>
    <row r="186" spans="1:4" x14ac:dyDescent="0.3">
      <c r="A186" s="16"/>
      <c r="B186" s="15"/>
      <c r="C186" s="15"/>
      <c r="D186" s="15"/>
    </row>
    <row r="187" spans="1:4" x14ac:dyDescent="0.3">
      <c r="A187" s="16"/>
      <c r="B187" s="15"/>
      <c r="C187" s="15"/>
      <c r="D187" s="15"/>
    </row>
    <row r="188" spans="1:4" x14ac:dyDescent="0.3">
      <c r="A188" s="16"/>
      <c r="B188" s="15"/>
      <c r="C188" s="15"/>
      <c r="D188" s="15"/>
    </row>
    <row r="189" spans="1:4" x14ac:dyDescent="0.3">
      <c r="A189" s="16"/>
      <c r="B189" s="15"/>
      <c r="C189" s="15"/>
      <c r="D189" s="15"/>
    </row>
    <row r="190" spans="1:4" x14ac:dyDescent="0.3">
      <c r="A190" s="16"/>
      <c r="B190" s="15"/>
      <c r="C190" s="15"/>
      <c r="D190" s="15"/>
    </row>
    <row r="191" spans="1:4" x14ac:dyDescent="0.3">
      <c r="A191" s="16"/>
      <c r="B191" s="15"/>
      <c r="C191" s="15"/>
      <c r="D191" s="15"/>
    </row>
    <row r="192" spans="1:4" x14ac:dyDescent="0.3">
      <c r="A192" s="16"/>
      <c r="B192" s="15"/>
      <c r="C192" s="15"/>
      <c r="D192" s="15"/>
    </row>
    <row r="193" spans="1:4" x14ac:dyDescent="0.3">
      <c r="A193" s="16"/>
      <c r="B193" s="15"/>
      <c r="C193" s="15"/>
      <c r="D193" s="15"/>
    </row>
    <row r="194" spans="1:4" x14ac:dyDescent="0.3">
      <c r="A194" s="16"/>
      <c r="B194" s="15"/>
      <c r="C194" s="15"/>
      <c r="D194" s="15"/>
    </row>
    <row r="195" spans="1:4" x14ac:dyDescent="0.3">
      <c r="A195" s="16"/>
      <c r="B195" s="15"/>
      <c r="C195" s="15"/>
      <c r="D195" s="15"/>
    </row>
    <row r="196" spans="1:4" x14ac:dyDescent="0.3">
      <c r="A196" s="16"/>
      <c r="B196" s="15"/>
      <c r="C196" s="15"/>
      <c r="D196" s="15"/>
    </row>
    <row r="197" spans="1:4" x14ac:dyDescent="0.3">
      <c r="A197" s="16"/>
      <c r="B197" s="15"/>
      <c r="C197" s="15"/>
      <c r="D197" s="15"/>
    </row>
    <row r="198" spans="1:4" x14ac:dyDescent="0.3">
      <c r="A198" s="16"/>
      <c r="B198" s="15"/>
      <c r="C198" s="15"/>
      <c r="D198" s="15"/>
    </row>
    <row r="199" spans="1:4" x14ac:dyDescent="0.3">
      <c r="A199" s="16"/>
      <c r="B199" s="15"/>
      <c r="C199" s="15"/>
      <c r="D199" s="15"/>
    </row>
    <row r="200" spans="1:4" x14ac:dyDescent="0.3">
      <c r="A200" s="16"/>
      <c r="B200" s="15"/>
      <c r="C200" s="15"/>
      <c r="D200" s="15"/>
    </row>
    <row r="201" spans="1:4" x14ac:dyDescent="0.3">
      <c r="A201" s="16"/>
      <c r="B201" s="15"/>
      <c r="C201" s="15"/>
      <c r="D201" s="15"/>
    </row>
    <row r="202" spans="1:4" x14ac:dyDescent="0.3">
      <c r="A202" s="16"/>
      <c r="B202" s="15"/>
      <c r="C202" s="15"/>
      <c r="D202" s="15"/>
    </row>
    <row r="203" spans="1:4" x14ac:dyDescent="0.3">
      <c r="A203" s="16"/>
      <c r="B203" s="15"/>
      <c r="C203" s="15"/>
      <c r="D203" s="15"/>
    </row>
    <row r="204" spans="1:4" x14ac:dyDescent="0.3">
      <c r="A204" s="16"/>
      <c r="B204" s="15"/>
      <c r="C204" s="15"/>
      <c r="D204" s="15"/>
    </row>
    <row r="205" spans="1:4" x14ac:dyDescent="0.3">
      <c r="A205" s="16"/>
      <c r="B205" s="15"/>
      <c r="C205" s="15"/>
      <c r="D205" s="15"/>
    </row>
    <row r="206" spans="1:4" x14ac:dyDescent="0.3">
      <c r="A206" s="16"/>
      <c r="B206" s="15"/>
      <c r="C206" s="15"/>
      <c r="D206" s="15"/>
    </row>
    <row r="207" spans="1:4" x14ac:dyDescent="0.3">
      <c r="A207" s="17"/>
      <c r="B207" s="18"/>
      <c r="C207" s="18"/>
      <c r="D207" s="18"/>
    </row>
    <row r="208" spans="1:4" x14ac:dyDescent="0.3">
      <c r="A208" s="17"/>
      <c r="B208" s="18"/>
      <c r="C208" s="18"/>
      <c r="D208" s="18"/>
    </row>
    <row r="209" spans="1:4" x14ac:dyDescent="0.3">
      <c r="A209" s="17"/>
      <c r="B209" s="18"/>
      <c r="C209" s="18"/>
      <c r="D209" s="18"/>
    </row>
    <row r="210" spans="1:4" x14ac:dyDescent="0.3">
      <c r="A210" s="17"/>
      <c r="B210" s="18"/>
      <c r="C210" s="18"/>
      <c r="D210" s="18"/>
    </row>
    <row r="211" spans="1:4" x14ac:dyDescent="0.3">
      <c r="A211" s="17"/>
      <c r="B211" s="18"/>
      <c r="C211" s="18"/>
      <c r="D211" s="18"/>
    </row>
    <row r="212" spans="1:4" x14ac:dyDescent="0.3">
      <c r="A212" s="17"/>
      <c r="B212" s="18"/>
      <c r="C212" s="18"/>
      <c r="D212" s="18"/>
    </row>
    <row r="213" spans="1:4" x14ac:dyDescent="0.3">
      <c r="A213" s="17"/>
      <c r="B213" s="18"/>
      <c r="C213" s="18"/>
      <c r="D213" s="18"/>
    </row>
    <row r="214" spans="1:4" x14ac:dyDescent="0.3">
      <c r="A214" s="17"/>
      <c r="B214" s="18"/>
      <c r="C214" s="18"/>
      <c r="D214" s="18"/>
    </row>
  </sheetData>
  <mergeCells count="8">
    <mergeCell ref="A24:G24"/>
    <mergeCell ref="A39:G39"/>
    <mergeCell ref="A3:G3"/>
    <mergeCell ref="A4:G4"/>
    <mergeCell ref="A23:G23"/>
    <mergeCell ref="A5:G5"/>
    <mergeCell ref="A22:G22"/>
    <mergeCell ref="A20:H20"/>
  </mergeCells>
  <phoneticPr fontId="2" type="noConversion"/>
  <hyperlinks>
    <hyperlink ref="A1" location="Indice!A1" display="Indice" xr:uid="{90DAF471-DEB8-4DEF-81E7-531A5130968B}"/>
  </hyperlinks>
  <pageMargins left="0.75" right="0.75" top="1" bottom="1" header="0" footer="0"/>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O48"/>
  <sheetViews>
    <sheetView workbookViewId="0">
      <selection activeCell="A36" sqref="A36:J37"/>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6.44140625" style="9" customWidth="1"/>
    <col min="12" max="12" width="11.44140625" style="9" customWidth="1"/>
    <col min="13" max="16384" width="11.5546875" style="9"/>
  </cols>
  <sheetData>
    <row r="1" spans="1:15" s="331" customFormat="1" x14ac:dyDescent="0.3">
      <c r="A1" s="548" t="s">
        <v>257</v>
      </c>
    </row>
    <row r="2" spans="1:15" x14ac:dyDescent="0.3">
      <c r="A2" s="10"/>
      <c r="B2" s="10"/>
      <c r="C2" s="10"/>
    </row>
    <row r="3" spans="1:15" ht="12.75" customHeight="1" x14ac:dyDescent="0.3">
      <c r="A3" s="649" t="s">
        <v>184</v>
      </c>
      <c r="B3" s="649"/>
      <c r="C3" s="649"/>
      <c r="D3" s="649"/>
      <c r="E3" s="649"/>
      <c r="F3" s="649"/>
      <c r="G3" s="649"/>
      <c r="H3" s="649"/>
      <c r="I3" s="649"/>
      <c r="J3" s="649"/>
      <c r="K3" s="8"/>
      <c r="L3" s="8"/>
    </row>
    <row r="4" spans="1:15" ht="12.75" customHeight="1" x14ac:dyDescent="0.3">
      <c r="A4" s="649" t="s">
        <v>243</v>
      </c>
      <c r="B4" s="649"/>
      <c r="C4" s="649"/>
      <c r="D4" s="649"/>
      <c r="E4" s="649"/>
      <c r="F4" s="649"/>
      <c r="G4" s="649"/>
      <c r="H4" s="649"/>
      <c r="I4" s="649"/>
      <c r="J4" s="649"/>
      <c r="K4" s="65"/>
      <c r="L4" s="65"/>
    </row>
    <row r="5" spans="1:15" ht="12.75" customHeight="1" x14ac:dyDescent="0.3">
      <c r="A5" s="642" t="s">
        <v>61</v>
      </c>
      <c r="B5" s="642"/>
      <c r="C5" s="642"/>
      <c r="D5" s="642"/>
      <c r="E5" s="642"/>
      <c r="F5" s="642"/>
      <c r="G5" s="642"/>
      <c r="H5" s="642"/>
      <c r="I5" s="642"/>
      <c r="J5" s="642"/>
      <c r="K5" s="67"/>
      <c r="L5" s="67"/>
    </row>
    <row r="6" spans="1:15" x14ac:dyDescent="0.3">
      <c r="A6" s="42"/>
      <c r="B6" s="42"/>
      <c r="C6" s="84"/>
      <c r="D6" s="42"/>
      <c r="E6" s="42"/>
      <c r="F6" s="68"/>
      <c r="G6" s="67"/>
      <c r="H6" s="67"/>
      <c r="I6" s="67"/>
      <c r="J6" s="67"/>
      <c r="K6" s="67"/>
      <c r="L6" s="67"/>
    </row>
    <row r="7" spans="1:15" x14ac:dyDescent="0.3">
      <c r="A7" s="353"/>
      <c r="B7" s="91"/>
      <c r="C7" s="91"/>
      <c r="D7" s="97">
        <v>2006</v>
      </c>
      <c r="E7" s="98">
        <v>2009</v>
      </c>
      <c r="F7" s="98">
        <v>2011</v>
      </c>
      <c r="G7" s="98">
        <v>2013</v>
      </c>
      <c r="H7" s="99">
        <v>2015</v>
      </c>
      <c r="I7" s="99">
        <v>2017</v>
      </c>
      <c r="J7" s="395">
        <v>2020</v>
      </c>
      <c r="K7" s="64"/>
      <c r="L7" s="64"/>
    </row>
    <row r="8" spans="1:15" x14ac:dyDescent="0.3">
      <c r="A8" s="355"/>
      <c r="B8" s="330"/>
      <c r="C8" s="330"/>
      <c r="D8" s="330"/>
      <c r="E8" s="330"/>
      <c r="F8" s="330"/>
      <c r="G8" s="330"/>
      <c r="H8" s="323"/>
      <c r="I8" s="484"/>
      <c r="J8" s="324"/>
      <c r="K8" s="64"/>
      <c r="L8" s="64"/>
    </row>
    <row r="9" spans="1:15" x14ac:dyDescent="0.3">
      <c r="A9" s="332" t="s">
        <v>30</v>
      </c>
      <c r="B9" s="322" t="s">
        <v>94</v>
      </c>
      <c r="C9" s="22" t="s">
        <v>88</v>
      </c>
      <c r="D9" s="59">
        <v>25.763316185036388</v>
      </c>
      <c r="E9" s="59">
        <v>22.594007006255911</v>
      </c>
      <c r="F9" s="59">
        <v>19.913119624190479</v>
      </c>
      <c r="G9" s="59">
        <v>12.405765488768898</v>
      </c>
      <c r="H9" s="59">
        <v>10.157648559861222</v>
      </c>
      <c r="I9" s="59">
        <v>7.4384631332518634</v>
      </c>
      <c r="J9" s="417">
        <v>10.424095299642429</v>
      </c>
      <c r="L9" s="34"/>
      <c r="M9" s="34"/>
      <c r="N9" s="34"/>
      <c r="O9" s="34"/>
    </row>
    <row r="10" spans="1:15" x14ac:dyDescent="0.3">
      <c r="A10" s="332"/>
      <c r="B10" s="322"/>
      <c r="C10" s="22" t="s">
        <v>89</v>
      </c>
      <c r="D10" s="59">
        <v>0.50342226515082311</v>
      </c>
      <c r="E10" s="59">
        <v>0.45680057218011849</v>
      </c>
      <c r="F10" s="59">
        <v>0.5184272438638694</v>
      </c>
      <c r="G10" s="59">
        <v>0.31600606862876651</v>
      </c>
      <c r="H10" s="59">
        <v>0.23415206953692741</v>
      </c>
      <c r="I10" s="59">
        <v>0.19836672441171291</v>
      </c>
      <c r="J10" s="417">
        <v>0.2315695078497304</v>
      </c>
      <c r="L10" s="34"/>
      <c r="M10" s="34"/>
      <c r="N10" s="34"/>
      <c r="O10" s="34"/>
    </row>
    <row r="11" spans="1:15" x14ac:dyDescent="0.3">
      <c r="A11" s="332"/>
      <c r="B11" s="322" t="s">
        <v>5</v>
      </c>
      <c r="C11" s="22" t="s">
        <v>88</v>
      </c>
      <c r="D11" s="59">
        <v>51.762260625199872</v>
      </c>
      <c r="E11" s="59">
        <v>43.560000887849078</v>
      </c>
      <c r="F11" s="59">
        <v>37.747952271789551</v>
      </c>
      <c r="G11" s="59">
        <v>27.908748186651021</v>
      </c>
      <c r="H11" s="59">
        <v>22.075692495314616</v>
      </c>
      <c r="I11" s="59">
        <v>16.507905127827787</v>
      </c>
      <c r="J11" s="417">
        <v>13.818661294883929</v>
      </c>
      <c r="L11" s="34"/>
      <c r="M11" s="34"/>
      <c r="N11" s="34"/>
      <c r="O11" s="34"/>
    </row>
    <row r="12" spans="1:15" x14ac:dyDescent="0.3">
      <c r="A12" s="332"/>
      <c r="B12" s="322"/>
      <c r="C12" s="22" t="s">
        <v>89</v>
      </c>
      <c r="D12" s="59">
        <v>0.58310347323065514</v>
      </c>
      <c r="E12" s="59">
        <v>1.0899770125431933</v>
      </c>
      <c r="F12" s="59">
        <v>0.83242721451086388</v>
      </c>
      <c r="G12" s="59">
        <v>0.71176760524338611</v>
      </c>
      <c r="H12" s="59">
        <v>0.58292678279581123</v>
      </c>
      <c r="I12" s="59">
        <v>0.52819261141175711</v>
      </c>
      <c r="J12" s="417">
        <v>0.564590223100503</v>
      </c>
      <c r="L12" s="34"/>
      <c r="M12" s="34"/>
      <c r="N12" s="34"/>
      <c r="O12" s="34"/>
    </row>
    <row r="13" spans="1:15" x14ac:dyDescent="0.3">
      <c r="A13" s="332"/>
      <c r="B13" s="322" t="s">
        <v>6</v>
      </c>
      <c r="C13" s="22" t="s">
        <v>88</v>
      </c>
      <c r="D13" s="59">
        <v>29.108029465498042</v>
      </c>
      <c r="E13" s="59">
        <v>25.271173475464238</v>
      </c>
      <c r="F13" s="59">
        <v>22.189051496017722</v>
      </c>
      <c r="G13" s="59">
        <v>14.381319569483905</v>
      </c>
      <c r="H13" s="59">
        <v>11.674018058639234</v>
      </c>
      <c r="I13" s="59">
        <v>8.5887583891108186</v>
      </c>
      <c r="J13" s="357">
        <f>+'3'!I9</f>
        <v>10.813706196038599</v>
      </c>
      <c r="L13" s="34"/>
      <c r="M13" s="34"/>
      <c r="N13" s="34"/>
      <c r="O13" s="34"/>
    </row>
    <row r="14" spans="1:15" x14ac:dyDescent="0.3">
      <c r="A14" s="332"/>
      <c r="B14" s="322"/>
      <c r="C14" s="22" t="s">
        <v>89</v>
      </c>
      <c r="D14" s="59">
        <v>0.44382790345592571</v>
      </c>
      <c r="E14" s="59">
        <v>0.41830292829521282</v>
      </c>
      <c r="F14" s="59">
        <v>0.47212978430457642</v>
      </c>
      <c r="G14" s="59">
        <v>0.30215625298293458</v>
      </c>
      <c r="H14" s="59">
        <v>0.2193200243113759</v>
      </c>
      <c r="I14" s="59">
        <v>0.1865848820295474</v>
      </c>
      <c r="J14" s="357">
        <f>+'3'!I10</f>
        <v>0.21546875214019179</v>
      </c>
      <c r="L14" s="34"/>
      <c r="M14" s="34"/>
      <c r="N14" s="34"/>
      <c r="O14" s="34"/>
    </row>
    <row r="15" spans="1:15" ht="12.75" customHeight="1" x14ac:dyDescent="0.3">
      <c r="A15" s="332"/>
      <c r="B15" s="278"/>
      <c r="C15" s="278"/>
      <c r="D15" s="278"/>
      <c r="E15" s="46"/>
      <c r="F15" s="59"/>
      <c r="G15" s="12"/>
      <c r="H15" s="46"/>
      <c r="I15" s="46"/>
      <c r="J15" s="357"/>
      <c r="K15" s="62"/>
      <c r="L15" s="62"/>
      <c r="M15" s="34"/>
      <c r="N15" s="34"/>
      <c r="O15" s="34"/>
    </row>
    <row r="16" spans="1:15" x14ac:dyDescent="0.3">
      <c r="A16" s="332" t="s">
        <v>28</v>
      </c>
      <c r="B16" s="322" t="s">
        <v>94</v>
      </c>
      <c r="C16" s="22" t="s">
        <v>88</v>
      </c>
      <c r="D16" s="308">
        <v>7.980805983857997</v>
      </c>
      <c r="E16" s="308">
        <v>6.7413913240370684</v>
      </c>
      <c r="F16" s="308">
        <v>5.6302921021910217</v>
      </c>
      <c r="G16" s="62">
        <v>3.2521034174511056</v>
      </c>
      <c r="H16" s="62">
        <v>2.5901201225322739</v>
      </c>
      <c r="I16" s="62">
        <v>1.8638958937090853</v>
      </c>
      <c r="J16" s="357">
        <v>3.3493288716880363</v>
      </c>
      <c r="K16" s="62"/>
      <c r="L16" s="62"/>
      <c r="M16" s="34"/>
      <c r="N16" s="34"/>
      <c r="O16" s="34"/>
    </row>
    <row r="17" spans="1:15" x14ac:dyDescent="0.3">
      <c r="A17" s="332"/>
      <c r="B17" s="322"/>
      <c r="C17" s="22" t="s">
        <v>89</v>
      </c>
      <c r="D17" s="308">
        <v>0.17935785499822993</v>
      </c>
      <c r="E17" s="308">
        <v>0.16428747450358436</v>
      </c>
      <c r="F17" s="308">
        <v>0.18488815335695413</v>
      </c>
      <c r="G17" s="308">
        <v>9.6931074861406855E-2</v>
      </c>
      <c r="H17" s="308">
        <v>7.984038646793086E-2</v>
      </c>
      <c r="I17" s="308">
        <v>6.2512406598392231E-2</v>
      </c>
      <c r="J17" s="357">
        <v>8.6611034993824609E-2</v>
      </c>
      <c r="K17" s="62"/>
      <c r="L17" s="62"/>
      <c r="M17" s="34"/>
      <c r="N17" s="34"/>
      <c r="O17" s="34"/>
    </row>
    <row r="18" spans="1:15" x14ac:dyDescent="0.3">
      <c r="A18" s="332"/>
      <c r="B18" s="322" t="s">
        <v>5</v>
      </c>
      <c r="C18" s="22" t="s">
        <v>88</v>
      </c>
      <c r="D18" s="308">
        <v>18.290060553506745</v>
      </c>
      <c r="E18" s="308">
        <v>14.390176327697599</v>
      </c>
      <c r="F18" s="308">
        <v>11.414680382883374</v>
      </c>
      <c r="G18" s="62">
        <v>7.706688510132027</v>
      </c>
      <c r="H18" s="62">
        <v>5.8041858614221402</v>
      </c>
      <c r="I18" s="62">
        <v>3.9290363217273612</v>
      </c>
      <c r="J18" s="357">
        <v>4.1671317132451247</v>
      </c>
      <c r="K18" s="62"/>
      <c r="L18" s="62"/>
      <c r="M18" s="34"/>
      <c r="N18" s="34"/>
      <c r="O18" s="34"/>
    </row>
    <row r="19" spans="1:15" x14ac:dyDescent="0.3">
      <c r="A19" s="332"/>
      <c r="B19" s="322"/>
      <c r="C19" s="22" t="s">
        <v>89</v>
      </c>
      <c r="D19" s="308">
        <v>0.28071469884858025</v>
      </c>
      <c r="E19" s="308">
        <v>0.41683059916119397</v>
      </c>
      <c r="F19" s="308">
        <v>0.32632032710297515</v>
      </c>
      <c r="G19" s="308">
        <v>0.27839675997044683</v>
      </c>
      <c r="H19" s="308">
        <v>0.20722239916777266</v>
      </c>
      <c r="I19" s="308">
        <v>0.16231327924485409</v>
      </c>
      <c r="J19" s="357">
        <v>0.23793631967802065</v>
      </c>
      <c r="K19" s="62"/>
      <c r="L19" s="62"/>
      <c r="M19" s="34"/>
      <c r="N19" s="34"/>
      <c r="O19" s="34"/>
    </row>
    <row r="20" spans="1:15" x14ac:dyDescent="0.3">
      <c r="A20" s="332"/>
      <c r="B20" s="322" t="s">
        <v>6</v>
      </c>
      <c r="C20" s="22" t="s">
        <v>88</v>
      </c>
      <c r="D20" s="59">
        <v>9.3070713924449624</v>
      </c>
      <c r="E20" s="46">
        <v>7.7180715070814978</v>
      </c>
      <c r="F20" s="46">
        <v>6.3684472566115913</v>
      </c>
      <c r="G20" s="46">
        <v>3.8197537805609674</v>
      </c>
      <c r="H20" s="46">
        <v>2.9990556223437963</v>
      </c>
      <c r="I20" s="46">
        <v>2.1258217363852534</v>
      </c>
      <c r="J20" s="357">
        <f>+'3'!I11</f>
        <v>3.4431920926774171</v>
      </c>
      <c r="K20" s="62"/>
      <c r="L20" s="62"/>
      <c r="M20" s="34"/>
      <c r="N20" s="34"/>
      <c r="O20" s="34"/>
    </row>
    <row r="21" spans="1:15" x14ac:dyDescent="0.3">
      <c r="A21" s="332"/>
      <c r="B21" s="322"/>
      <c r="C21" s="22" t="s">
        <v>89</v>
      </c>
      <c r="D21" s="59">
        <v>0.16036992301144024</v>
      </c>
      <c r="E21" s="46">
        <v>0.15196150525548072</v>
      </c>
      <c r="F21" s="46">
        <v>0.16958921230377128</v>
      </c>
      <c r="G21" s="46">
        <v>9.4690657005062337E-2</v>
      </c>
      <c r="H21" s="46">
        <v>7.4433699573943399E-2</v>
      </c>
      <c r="I21" s="46">
        <v>5.8396518904643022E-2</v>
      </c>
      <c r="J21" s="357">
        <f>+'3'!I12</f>
        <v>8.1735819033821627E-2</v>
      </c>
      <c r="K21" s="62"/>
      <c r="L21" s="62"/>
    </row>
    <row r="22" spans="1:15" ht="12.75" customHeight="1" x14ac:dyDescent="0.3">
      <c r="A22" s="332"/>
      <c r="B22" s="278"/>
      <c r="C22" s="278"/>
      <c r="D22" s="59"/>
      <c r="E22" s="46"/>
      <c r="F22" s="59"/>
      <c r="G22" s="12"/>
      <c r="H22" s="46"/>
      <c r="I22" s="46"/>
      <c r="J22" s="357"/>
      <c r="K22" s="62"/>
      <c r="L22" s="62"/>
    </row>
    <row r="23" spans="1:15" x14ac:dyDescent="0.3">
      <c r="A23" s="332" t="s">
        <v>29</v>
      </c>
      <c r="B23" s="322" t="s">
        <v>94</v>
      </c>
      <c r="C23" s="22" t="s">
        <v>88</v>
      </c>
      <c r="D23" s="308">
        <v>3.636865386102873</v>
      </c>
      <c r="E23" s="308">
        <v>3.0956677085753377</v>
      </c>
      <c r="F23" s="308">
        <v>2.4008371882526247</v>
      </c>
      <c r="G23" s="308">
        <v>1.3641859428519316</v>
      </c>
      <c r="H23" s="308">
        <v>1.0846943504281044</v>
      </c>
      <c r="I23" s="308">
        <v>0.80398794132002394</v>
      </c>
      <c r="J23" s="357">
        <v>1.8045484773730227</v>
      </c>
      <c r="K23" s="62"/>
      <c r="L23" s="62"/>
    </row>
    <row r="24" spans="1:15" x14ac:dyDescent="0.3">
      <c r="A24" s="332"/>
      <c r="B24" s="322"/>
      <c r="C24" s="22" t="s">
        <v>89</v>
      </c>
      <c r="D24" s="308">
        <v>9.9053662653803193E-2</v>
      </c>
      <c r="E24" s="308">
        <v>9.6041106892947578E-2</v>
      </c>
      <c r="F24" s="308">
        <v>9.8351190796613114E-2</v>
      </c>
      <c r="G24" s="308">
        <v>5.0640748271359205E-2</v>
      </c>
      <c r="H24" s="308">
        <v>4.4690341083239993E-2</v>
      </c>
      <c r="I24" s="308">
        <v>3.6648861959447672E-2</v>
      </c>
      <c r="J24" s="357">
        <v>5.6833511809660668E-2</v>
      </c>
      <c r="K24" s="62"/>
      <c r="L24" s="62"/>
    </row>
    <row r="25" spans="1:15" x14ac:dyDescent="0.3">
      <c r="A25" s="332"/>
      <c r="B25" s="322" t="s">
        <v>5</v>
      </c>
      <c r="C25" s="22" t="s">
        <v>88</v>
      </c>
      <c r="D25" s="308">
        <v>8.8731641045640988</v>
      </c>
      <c r="E25" s="308">
        <v>6.8095641048603701</v>
      </c>
      <c r="F25" s="308">
        <v>5.0882472390940876</v>
      </c>
      <c r="G25" s="308">
        <v>3.2497791561333513</v>
      </c>
      <c r="H25" s="308">
        <v>2.40200267878806</v>
      </c>
      <c r="I25" s="308">
        <v>1.5065330908519581</v>
      </c>
      <c r="J25" s="357">
        <v>1.9400361667364405</v>
      </c>
      <c r="K25" s="62"/>
      <c r="L25" s="62"/>
    </row>
    <row r="26" spans="1:15" x14ac:dyDescent="0.3">
      <c r="A26" s="332"/>
      <c r="B26" s="322"/>
      <c r="C26" s="22" t="s">
        <v>89</v>
      </c>
      <c r="D26" s="308">
        <v>0.17689519103003132</v>
      </c>
      <c r="E26" s="308">
        <v>0.22614123625199328</v>
      </c>
      <c r="F26" s="308">
        <v>0.18846826754342685</v>
      </c>
      <c r="G26" s="308">
        <v>0.15209109935852339</v>
      </c>
      <c r="H26" s="308">
        <v>0.11035594822373074</v>
      </c>
      <c r="I26" s="308">
        <v>8.3072816642534658E-2</v>
      </c>
      <c r="J26" s="357">
        <v>0.1561063586945631</v>
      </c>
      <c r="K26" s="62"/>
      <c r="L26" s="62"/>
    </row>
    <row r="27" spans="1:15" x14ac:dyDescent="0.3">
      <c r="A27" s="332"/>
      <c r="B27" s="322" t="s">
        <v>6</v>
      </c>
      <c r="C27" s="22" t="s">
        <v>88</v>
      </c>
      <c r="D27" s="59">
        <v>4.3105049603715635</v>
      </c>
      <c r="E27" s="46">
        <v>3.5698984537714771</v>
      </c>
      <c r="F27" s="59">
        <v>2.7437819362204432</v>
      </c>
      <c r="G27" s="59">
        <v>1.6044681801258933</v>
      </c>
      <c r="H27" s="62">
        <v>1.2522995531299657</v>
      </c>
      <c r="I27" s="62">
        <v>0.89309313136553015</v>
      </c>
      <c r="J27" s="418">
        <f>+'3'!I13</f>
        <v>1.8200990603275222</v>
      </c>
      <c r="K27" s="62"/>
      <c r="L27" s="62"/>
    </row>
    <row r="28" spans="1:15" x14ac:dyDescent="0.3">
      <c r="A28" s="332"/>
      <c r="B28" s="322"/>
      <c r="C28" s="22" t="s">
        <v>89</v>
      </c>
      <c r="D28" s="59">
        <v>8.9234104624034305E-2</v>
      </c>
      <c r="E28" s="46">
        <v>8.8415519558335043E-2</v>
      </c>
      <c r="F28" s="59">
        <v>9.0815910802100455E-2</v>
      </c>
      <c r="G28" s="59">
        <v>4.9314412937410686E-2</v>
      </c>
      <c r="H28" s="62">
        <v>4.1314120659654195E-2</v>
      </c>
      <c r="I28" s="62">
        <v>3.3695026555644637E-2</v>
      </c>
      <c r="J28" s="418">
        <f>+'3'!I14</f>
        <v>5.3466028169642112E-2</v>
      </c>
      <c r="K28" s="62"/>
      <c r="L28" s="62"/>
    </row>
    <row r="29" spans="1:15" x14ac:dyDescent="0.3">
      <c r="A29" s="358"/>
      <c r="B29" s="69"/>
      <c r="C29" s="69"/>
      <c r="D29" s="69"/>
      <c r="E29" s="69"/>
      <c r="F29" s="69"/>
      <c r="G29" s="69"/>
      <c r="H29" s="70"/>
      <c r="I29" s="70"/>
      <c r="J29" s="124"/>
      <c r="K29" s="22"/>
      <c r="L29" s="22"/>
    </row>
    <row r="30" spans="1:15" ht="13.2" customHeight="1" x14ac:dyDescent="0.3">
      <c r="A30" s="651" t="s">
        <v>45</v>
      </c>
      <c r="B30" s="651"/>
      <c r="C30" s="651"/>
      <c r="D30" s="651"/>
      <c r="E30" s="651"/>
      <c r="F30" s="651"/>
      <c r="G30" s="651"/>
      <c r="H30" s="651"/>
      <c r="I30" s="651"/>
      <c r="J30" s="651"/>
      <c r="K30" s="22"/>
      <c r="L30" s="22"/>
    </row>
    <row r="31" spans="1:15" ht="12.75" customHeight="1" x14ac:dyDescent="0.3">
      <c r="A31" s="642" t="s">
        <v>136</v>
      </c>
      <c r="B31" s="642"/>
      <c r="C31" s="642"/>
      <c r="D31" s="642"/>
      <c r="E31" s="642"/>
      <c r="F31" s="642"/>
      <c r="G31" s="642"/>
      <c r="H31" s="642"/>
      <c r="I31" s="642"/>
      <c r="J31" s="642"/>
      <c r="K31" s="22"/>
      <c r="L31" s="22"/>
    </row>
    <row r="32" spans="1:15" x14ac:dyDescent="0.3">
      <c r="A32" s="642" t="s">
        <v>47</v>
      </c>
      <c r="B32" s="642"/>
      <c r="C32" s="642"/>
      <c r="D32" s="642"/>
      <c r="E32" s="642"/>
      <c r="F32" s="642"/>
      <c r="G32" s="642"/>
      <c r="H32" s="642"/>
      <c r="I32" s="642"/>
      <c r="J32" s="642"/>
      <c r="K32" s="12"/>
      <c r="L32" s="12"/>
    </row>
    <row r="33" spans="1:12" ht="27.75" customHeight="1" x14ac:dyDescent="0.3">
      <c r="A33" s="642" t="s">
        <v>48</v>
      </c>
      <c r="B33" s="642"/>
      <c r="C33" s="642"/>
      <c r="D33" s="642"/>
      <c r="E33" s="642"/>
      <c r="F33" s="642"/>
      <c r="G33" s="642"/>
      <c r="H33" s="642"/>
      <c r="I33" s="642"/>
      <c r="J33" s="642"/>
      <c r="K33" s="12"/>
      <c r="L33" s="12"/>
    </row>
    <row r="34" spans="1:12" x14ac:dyDescent="0.3">
      <c r="A34" s="642" t="s">
        <v>49</v>
      </c>
      <c r="B34" s="642"/>
      <c r="C34" s="642"/>
      <c r="D34" s="642"/>
      <c r="E34" s="642"/>
      <c r="F34" s="642"/>
      <c r="G34" s="642"/>
      <c r="H34" s="642"/>
      <c r="I34" s="642"/>
      <c r="J34" s="642"/>
      <c r="K34" s="12"/>
      <c r="L34" s="12"/>
    </row>
    <row r="35" spans="1:12" ht="51.75" customHeight="1" x14ac:dyDescent="0.3">
      <c r="A35" s="637" t="s">
        <v>435</v>
      </c>
      <c r="B35" s="637"/>
      <c r="C35" s="637"/>
      <c r="D35" s="637"/>
      <c r="E35" s="637"/>
      <c r="F35" s="637"/>
      <c r="G35" s="637"/>
      <c r="H35" s="637"/>
      <c r="I35" s="637"/>
      <c r="J35" s="637"/>
      <c r="K35" s="12"/>
      <c r="L35" s="12"/>
    </row>
    <row r="36" spans="1:12" ht="66.75" customHeight="1" x14ac:dyDescent="0.3">
      <c r="A36" s="647" t="s">
        <v>440</v>
      </c>
      <c r="B36" s="647"/>
      <c r="C36" s="647"/>
      <c r="D36" s="647"/>
      <c r="E36" s="647"/>
      <c r="F36" s="647"/>
      <c r="G36" s="647"/>
      <c r="H36" s="647"/>
      <c r="I36" s="647"/>
      <c r="J36" s="647"/>
      <c r="K36" s="12"/>
      <c r="L36" s="12"/>
    </row>
    <row r="37" spans="1:12" x14ac:dyDescent="0.3">
      <c r="A37" s="637" t="s">
        <v>441</v>
      </c>
      <c r="B37" s="637"/>
      <c r="C37" s="637"/>
      <c r="D37" s="637"/>
      <c r="E37" s="637"/>
      <c r="F37" s="637"/>
      <c r="G37" s="637"/>
      <c r="H37" s="637"/>
      <c r="I37" s="637"/>
      <c r="J37" s="637"/>
    </row>
    <row r="39" spans="1:12" x14ac:dyDescent="0.3">
      <c r="C39" s="331"/>
    </row>
    <row r="40" spans="1:12" x14ac:dyDescent="0.3">
      <c r="B40" s="331"/>
      <c r="C40" s="331"/>
    </row>
    <row r="41" spans="1:12" x14ac:dyDescent="0.3">
      <c r="B41" s="331"/>
      <c r="C41" s="331"/>
    </row>
    <row r="42" spans="1:12" x14ac:dyDescent="0.3">
      <c r="B42" s="331"/>
      <c r="C42" s="331"/>
    </row>
    <row r="43" spans="1:12" x14ac:dyDescent="0.3">
      <c r="B43" s="331"/>
      <c r="C43" s="331"/>
    </row>
    <row r="44" spans="1:12" x14ac:dyDescent="0.3">
      <c r="B44" s="331"/>
    </row>
    <row r="45" spans="1:12" x14ac:dyDescent="0.3">
      <c r="B45" s="331"/>
    </row>
    <row r="46" spans="1:12" x14ac:dyDescent="0.3">
      <c r="B46" s="331"/>
    </row>
    <row r="47" spans="1:12" x14ac:dyDescent="0.3">
      <c r="B47" s="331"/>
    </row>
    <row r="48" spans="1:12" x14ac:dyDescent="0.3">
      <c r="B48" s="331"/>
    </row>
  </sheetData>
  <mergeCells count="11">
    <mergeCell ref="A37:J37"/>
    <mergeCell ref="A33:J33"/>
    <mergeCell ref="A34:J34"/>
    <mergeCell ref="A3:J3"/>
    <mergeCell ref="A4:J4"/>
    <mergeCell ref="A5:J5"/>
    <mergeCell ref="A30:J30"/>
    <mergeCell ref="A31:J31"/>
    <mergeCell ref="A32:J32"/>
    <mergeCell ref="A35:J35"/>
    <mergeCell ref="A36:J36"/>
  </mergeCells>
  <conditionalFormatting sqref="C38:C43">
    <cfRule type="cellIs" dxfId="138" priority="2" operator="greaterThan">
      <formula>1.96</formula>
    </cfRule>
  </conditionalFormatting>
  <conditionalFormatting sqref="B46:B48">
    <cfRule type="cellIs" dxfId="137" priority="1" operator="greaterThan">
      <formula>1.96</formula>
    </cfRule>
  </conditionalFormatting>
  <hyperlinks>
    <hyperlink ref="A1" location="Indice!A1" display="Indice" xr:uid="{534044D6-98CF-484D-822C-027F2C36860F}"/>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7"/>
  <dimension ref="A1:Q48"/>
  <sheetViews>
    <sheetView workbookViewId="0">
      <selection activeCell="B1" sqref="B1"/>
    </sheetView>
  </sheetViews>
  <sheetFormatPr baseColWidth="10" defaultColWidth="11.5546875" defaultRowHeight="13.8" x14ac:dyDescent="0.3"/>
  <cols>
    <col min="1" max="1" width="21.44140625" style="9" customWidth="1"/>
    <col min="2" max="2" width="7.109375" style="9" customWidth="1"/>
    <col min="3" max="3" width="12.5546875" style="9" customWidth="1"/>
    <col min="4" max="8" width="9.6640625" style="9" customWidth="1"/>
    <col min="9" max="9" width="9.6640625" style="331" customWidth="1"/>
    <col min="10" max="10" width="9.6640625" style="9" customWidth="1"/>
    <col min="11" max="16384" width="11.5546875" style="9"/>
  </cols>
  <sheetData>
    <row r="1" spans="1:17" s="331" customFormat="1" x14ac:dyDescent="0.3">
      <c r="A1" s="548" t="s">
        <v>257</v>
      </c>
    </row>
    <row r="2" spans="1:17" x14ac:dyDescent="0.3">
      <c r="A2" s="10"/>
      <c r="B2" s="10"/>
      <c r="C2" s="10"/>
    </row>
    <row r="3" spans="1:17" ht="12.75" customHeight="1" x14ac:dyDescent="0.3">
      <c r="A3" s="649" t="s">
        <v>185</v>
      </c>
      <c r="B3" s="649"/>
      <c r="C3" s="649"/>
      <c r="D3" s="649"/>
      <c r="E3" s="649"/>
      <c r="F3" s="649"/>
      <c r="G3" s="649"/>
      <c r="H3" s="649"/>
      <c r="I3" s="649"/>
      <c r="J3" s="649"/>
    </row>
    <row r="4" spans="1:17" ht="12.75" customHeight="1" x14ac:dyDescent="0.3">
      <c r="A4" s="649" t="s">
        <v>243</v>
      </c>
      <c r="B4" s="649"/>
      <c r="C4" s="649"/>
      <c r="D4" s="649"/>
      <c r="E4" s="649"/>
      <c r="F4" s="649"/>
      <c r="G4" s="649"/>
      <c r="H4" s="649"/>
      <c r="I4" s="649"/>
      <c r="J4" s="649"/>
    </row>
    <row r="5" spans="1:17" x14ac:dyDescent="0.3">
      <c r="A5" s="642" t="s">
        <v>61</v>
      </c>
      <c r="B5" s="642"/>
      <c r="C5" s="642"/>
      <c r="D5" s="642"/>
      <c r="E5" s="642"/>
      <c r="F5" s="642"/>
      <c r="G5" s="642"/>
      <c r="H5" s="642"/>
      <c r="I5" s="642"/>
      <c r="J5" s="642"/>
    </row>
    <row r="6" spans="1:17" x14ac:dyDescent="0.3">
      <c r="A6" s="42"/>
      <c r="B6" s="42"/>
      <c r="C6" s="87"/>
      <c r="D6" s="42"/>
      <c r="E6" s="42"/>
      <c r="F6" s="68"/>
    </row>
    <row r="7" spans="1:17" x14ac:dyDescent="0.3">
      <c r="A7" s="353"/>
      <c r="B7" s="91"/>
      <c r="C7" s="91"/>
      <c r="D7" s="91">
        <v>2006</v>
      </c>
      <c r="E7" s="75">
        <v>2009</v>
      </c>
      <c r="F7" s="75">
        <v>2011</v>
      </c>
      <c r="G7" s="75">
        <v>2013</v>
      </c>
      <c r="H7" s="75">
        <v>2015</v>
      </c>
      <c r="I7" s="75">
        <v>2017</v>
      </c>
      <c r="J7" s="226">
        <v>2020</v>
      </c>
    </row>
    <row r="8" spans="1:17" x14ac:dyDescent="0.3">
      <c r="A8" s="355"/>
      <c r="B8" s="330"/>
      <c r="C8" s="330"/>
      <c r="D8" s="330"/>
      <c r="E8" s="330"/>
      <c r="F8" s="330"/>
      <c r="G8" s="330"/>
      <c r="H8" s="323"/>
      <c r="I8" s="484"/>
      <c r="J8" s="324"/>
      <c r="O8" s="45"/>
    </row>
    <row r="9" spans="1:17" x14ac:dyDescent="0.3">
      <c r="A9" s="332" t="s">
        <v>30</v>
      </c>
      <c r="B9" s="322" t="s">
        <v>94</v>
      </c>
      <c r="C9" s="22" t="s">
        <v>88</v>
      </c>
      <c r="D9" s="46">
        <v>10.587486438725687</v>
      </c>
      <c r="E9" s="46">
        <v>8.4851339317008261</v>
      </c>
      <c r="F9" s="46">
        <v>7.1696067269839476</v>
      </c>
      <c r="G9" s="59">
        <v>3.7729800443626851</v>
      </c>
      <c r="H9" s="308">
        <v>3.0327689908374413</v>
      </c>
      <c r="I9" s="308">
        <v>2.0200575095259006</v>
      </c>
      <c r="J9" s="357">
        <v>4.070878339855744</v>
      </c>
      <c r="L9" s="34"/>
      <c r="M9" s="34"/>
      <c r="N9" s="34"/>
      <c r="O9" s="34"/>
    </row>
    <row r="10" spans="1:17" x14ac:dyDescent="0.3">
      <c r="A10" s="332"/>
      <c r="B10" s="322"/>
      <c r="C10" s="22" t="s">
        <v>89</v>
      </c>
      <c r="D10" s="46">
        <v>0.29294904666503369</v>
      </c>
      <c r="E10" s="46">
        <v>0.25788217674052949</v>
      </c>
      <c r="F10" s="46">
        <v>0.28667196943426621</v>
      </c>
      <c r="G10" s="308">
        <v>0.15244666270134002</v>
      </c>
      <c r="H10" s="308">
        <v>0.11964684681208386</v>
      </c>
      <c r="I10" s="308">
        <v>9.3761764375209347E-2</v>
      </c>
      <c r="J10" s="357">
        <v>0.13152623523491291</v>
      </c>
      <c r="L10" s="34"/>
      <c r="M10" s="34"/>
      <c r="N10" s="34"/>
      <c r="O10" s="34"/>
    </row>
    <row r="11" spans="1:17" x14ac:dyDescent="0.3">
      <c r="A11" s="332"/>
      <c r="B11" s="322" t="s">
        <v>5</v>
      </c>
      <c r="C11" s="22" t="s">
        <v>88</v>
      </c>
      <c r="D11" s="46">
        <v>26.082537728618277</v>
      </c>
      <c r="E11" s="46">
        <v>19.402383119155488</v>
      </c>
      <c r="F11" s="46">
        <v>14.461022393182319</v>
      </c>
      <c r="G11" s="308">
        <v>9.5743006953255385</v>
      </c>
      <c r="H11" s="308">
        <v>6.9901450003138539</v>
      </c>
      <c r="I11" s="308">
        <v>4.392589729450834</v>
      </c>
      <c r="J11" s="357">
        <v>5.6806513227093127</v>
      </c>
      <c r="K11" s="50"/>
      <c r="L11" s="34"/>
      <c r="M11" s="34"/>
      <c r="N11" s="34"/>
      <c r="O11" s="34"/>
      <c r="P11" s="12"/>
      <c r="Q11" s="12"/>
    </row>
    <row r="12" spans="1:17" x14ac:dyDescent="0.3">
      <c r="A12" s="332"/>
      <c r="B12" s="322"/>
      <c r="C12" s="22" t="s">
        <v>89</v>
      </c>
      <c r="D12" s="46">
        <v>0.48599441495522583</v>
      </c>
      <c r="E12" s="46">
        <v>0.73082127479425241</v>
      </c>
      <c r="F12" s="46">
        <v>0.55664254052702533</v>
      </c>
      <c r="G12" s="308">
        <v>0.48585400513433841</v>
      </c>
      <c r="H12" s="308">
        <v>0.32346240129920539</v>
      </c>
      <c r="I12" s="308">
        <v>0.27036352462097263</v>
      </c>
      <c r="J12" s="357">
        <v>0.38978294560705529</v>
      </c>
      <c r="K12" s="50"/>
      <c r="L12" s="34"/>
      <c r="M12" s="34"/>
      <c r="N12" s="34"/>
      <c r="O12" s="34"/>
      <c r="P12" s="12"/>
      <c r="Q12" s="12"/>
    </row>
    <row r="13" spans="1:17" x14ac:dyDescent="0.3">
      <c r="A13" s="332"/>
      <c r="B13" s="322" t="s">
        <v>6</v>
      </c>
      <c r="C13" s="22" t="s">
        <v>88</v>
      </c>
      <c r="D13" s="46">
        <v>12.580894438424167</v>
      </c>
      <c r="E13" s="46">
        <v>9.8791672232160543</v>
      </c>
      <c r="F13" s="46">
        <v>8.1000760862058492</v>
      </c>
      <c r="G13" s="308">
        <v>4.5122457011005714</v>
      </c>
      <c r="H13" s="308">
        <v>3.5362781495941715</v>
      </c>
      <c r="I13" s="308">
        <v>2.3209704607950461</v>
      </c>
      <c r="J13" s="357">
        <f>+'4'!I9</f>
        <v>4.2556398368256358</v>
      </c>
      <c r="K13" s="53"/>
      <c r="M13" s="34"/>
      <c r="N13" s="34"/>
      <c r="O13" s="34"/>
      <c r="P13" s="12"/>
      <c r="Q13" s="12"/>
    </row>
    <row r="14" spans="1:17" x14ac:dyDescent="0.3">
      <c r="A14" s="332"/>
      <c r="B14" s="322"/>
      <c r="C14" s="22" t="s">
        <v>89</v>
      </c>
      <c r="D14" s="46">
        <v>0.26339552443911862</v>
      </c>
      <c r="E14" s="46">
        <v>0.24119966588456784</v>
      </c>
      <c r="F14" s="46">
        <v>0.26199497056601045</v>
      </c>
      <c r="G14" s="308">
        <v>0.14966016430338017</v>
      </c>
      <c r="H14" s="308">
        <v>0.11185419652719798</v>
      </c>
      <c r="I14" s="308">
        <v>8.8946816586530225E-2</v>
      </c>
      <c r="J14" s="357">
        <f>+'4'!I10</f>
        <v>0.12529682051517246</v>
      </c>
      <c r="K14" s="53"/>
      <c r="L14" s="34"/>
      <c r="M14" s="34"/>
      <c r="N14" s="34"/>
      <c r="O14" s="34"/>
      <c r="P14" s="12"/>
      <c r="Q14" s="12"/>
    </row>
    <row r="15" spans="1:17" ht="13.2" customHeight="1" x14ac:dyDescent="0.3">
      <c r="A15" s="332"/>
      <c r="B15" s="278"/>
      <c r="C15" s="278"/>
      <c r="D15" s="46"/>
      <c r="E15" s="46"/>
      <c r="F15" s="46"/>
      <c r="G15" s="46"/>
      <c r="H15" s="46"/>
      <c r="I15" s="46"/>
      <c r="J15" s="357"/>
      <c r="K15" s="50"/>
      <c r="L15" s="34"/>
      <c r="M15" s="34"/>
      <c r="N15" s="34"/>
      <c r="O15" s="34"/>
      <c r="P15" s="12"/>
      <c r="Q15" s="12"/>
    </row>
    <row r="16" spans="1:17" x14ac:dyDescent="0.3">
      <c r="A16" s="332" t="s">
        <v>28</v>
      </c>
      <c r="B16" s="322" t="s">
        <v>94</v>
      </c>
      <c r="C16" s="22" t="s">
        <v>88</v>
      </c>
      <c r="D16" s="308">
        <v>2.9806889498286449</v>
      </c>
      <c r="E16" s="308">
        <v>2.5190544645772124</v>
      </c>
      <c r="F16" s="308">
        <v>1.8422892454884912</v>
      </c>
      <c r="G16" s="308">
        <v>1.0246808069746716</v>
      </c>
      <c r="H16" s="308">
        <v>0.81995557973833255</v>
      </c>
      <c r="I16" s="308">
        <v>0.60785330981520647</v>
      </c>
      <c r="J16" s="357">
        <v>1.5849849382539072</v>
      </c>
      <c r="K16" s="1"/>
      <c r="L16" s="34"/>
      <c r="M16" s="34"/>
      <c r="N16" s="34"/>
      <c r="O16" s="34"/>
      <c r="P16" s="12"/>
      <c r="Q16" s="12"/>
    </row>
    <row r="17" spans="1:17" x14ac:dyDescent="0.3">
      <c r="A17" s="332"/>
      <c r="B17" s="322"/>
      <c r="C17" s="22" t="s">
        <v>89</v>
      </c>
      <c r="D17" s="308">
        <v>9.8148579981030354E-2</v>
      </c>
      <c r="E17" s="308">
        <v>9.7853890957117107E-2</v>
      </c>
      <c r="F17" s="308">
        <v>9.6845971256033975E-2</v>
      </c>
      <c r="G17" s="308">
        <v>4.8344403839135748E-2</v>
      </c>
      <c r="H17" s="308">
        <v>4.4557233771699824E-2</v>
      </c>
      <c r="I17" s="308">
        <v>3.6180826229559163E-2</v>
      </c>
      <c r="J17" s="357">
        <v>5.7518946534645184E-2</v>
      </c>
      <c r="K17" s="88"/>
      <c r="L17" s="34"/>
      <c r="M17" s="34"/>
      <c r="N17" s="34"/>
      <c r="O17" s="34"/>
      <c r="P17" s="12"/>
      <c r="Q17" s="12"/>
    </row>
    <row r="18" spans="1:17" x14ac:dyDescent="0.3">
      <c r="A18" s="332"/>
      <c r="B18" s="322" t="s">
        <v>5</v>
      </c>
      <c r="C18" s="22" t="s">
        <v>88</v>
      </c>
      <c r="D18" s="308">
        <v>7.7415738848033291</v>
      </c>
      <c r="E18" s="308">
        <v>5.7292942161270233</v>
      </c>
      <c r="F18" s="308">
        <v>4.0953519218089474</v>
      </c>
      <c r="G18" s="308">
        <v>2.5139092153406848</v>
      </c>
      <c r="H18" s="308">
        <v>1.829016922318524</v>
      </c>
      <c r="I18" s="308">
        <v>1.0507334770741794</v>
      </c>
      <c r="J18" s="357">
        <v>1.6453119251495483</v>
      </c>
      <c r="K18" s="12"/>
      <c r="L18" s="34"/>
      <c r="M18" s="34"/>
      <c r="N18" s="34"/>
      <c r="O18" s="34"/>
      <c r="P18" s="12"/>
      <c r="Q18" s="12"/>
    </row>
    <row r="19" spans="1:17" x14ac:dyDescent="0.3">
      <c r="A19" s="332"/>
      <c r="B19" s="322"/>
      <c r="C19" s="22" t="s">
        <v>89</v>
      </c>
      <c r="D19" s="308">
        <v>0.18901640652871987</v>
      </c>
      <c r="E19" s="308">
        <v>0.22508411325161526</v>
      </c>
      <c r="F19" s="308">
        <v>0.19553136046710828</v>
      </c>
      <c r="G19" s="308">
        <v>0.1523434264126115</v>
      </c>
      <c r="H19" s="308">
        <v>0.10730320422825397</v>
      </c>
      <c r="I19" s="308">
        <v>8.2244114901034823E-2</v>
      </c>
      <c r="J19" s="357">
        <v>0.18223926711033855</v>
      </c>
      <c r="K19" s="12"/>
      <c r="L19" s="34"/>
      <c r="M19" s="34"/>
      <c r="N19" s="34"/>
      <c r="O19" s="34"/>
      <c r="P19" s="12"/>
      <c r="Q19" s="12"/>
    </row>
    <row r="20" spans="1:17" x14ac:dyDescent="0.3">
      <c r="A20" s="332"/>
      <c r="B20" s="322" t="s">
        <v>6</v>
      </c>
      <c r="C20" s="22" t="s">
        <v>88</v>
      </c>
      <c r="D20" s="59">
        <v>3.5931674720013742</v>
      </c>
      <c r="E20" s="59">
        <v>2.9289728433340607</v>
      </c>
      <c r="F20" s="59">
        <v>2.1298062217104214</v>
      </c>
      <c r="G20" s="59">
        <v>1.2144540471696699</v>
      </c>
      <c r="H20" s="59">
        <v>0.94834156745339371</v>
      </c>
      <c r="I20" s="59">
        <v>0.66402467687579259</v>
      </c>
      <c r="J20" s="357">
        <f>+'4'!I11</f>
        <v>1.59190896078705</v>
      </c>
      <c r="K20" s="12"/>
      <c r="L20" s="34"/>
      <c r="M20" s="34"/>
      <c r="N20" s="34"/>
      <c r="O20" s="34"/>
      <c r="P20" s="12"/>
      <c r="Q20" s="12"/>
    </row>
    <row r="21" spans="1:17" x14ac:dyDescent="0.3">
      <c r="A21" s="332"/>
      <c r="B21" s="322"/>
      <c r="C21" s="22" t="s">
        <v>89</v>
      </c>
      <c r="D21" s="59">
        <v>8.8868122635278324E-2</v>
      </c>
      <c r="E21" s="59">
        <v>8.9720078073518547E-2</v>
      </c>
      <c r="F21" s="59">
        <v>8.9424306963066802E-2</v>
      </c>
      <c r="G21" s="59">
        <v>4.7120954754750401E-2</v>
      </c>
      <c r="H21" s="59">
        <v>4.1054298740554517E-2</v>
      </c>
      <c r="I21" s="59">
        <v>3.3270878309955648E-2</v>
      </c>
      <c r="J21" s="357">
        <f>+'4'!I12</f>
        <v>5.5078308568347098E-2</v>
      </c>
      <c r="K21" s="12"/>
      <c r="M21" s="12"/>
      <c r="N21" s="12"/>
      <c r="O21" s="59"/>
      <c r="P21" s="12"/>
      <c r="Q21" s="12"/>
    </row>
    <row r="22" spans="1:17" x14ac:dyDescent="0.3">
      <c r="A22" s="332"/>
      <c r="B22" s="278"/>
      <c r="C22" s="278"/>
      <c r="D22" s="46"/>
      <c r="E22" s="46"/>
      <c r="F22" s="46"/>
      <c r="G22" s="46"/>
      <c r="H22" s="46"/>
      <c r="I22" s="46"/>
      <c r="J22" s="357"/>
      <c r="K22" s="12"/>
      <c r="M22" s="12"/>
      <c r="N22" s="12"/>
      <c r="O22" s="59"/>
      <c r="P22" s="12"/>
      <c r="Q22" s="12"/>
    </row>
    <row r="23" spans="1:17" x14ac:dyDescent="0.3">
      <c r="A23" s="332" t="s">
        <v>29</v>
      </c>
      <c r="B23" s="322" t="s">
        <v>94</v>
      </c>
      <c r="C23" s="22" t="s">
        <v>88</v>
      </c>
      <c r="D23" s="308">
        <v>1.345727772221825</v>
      </c>
      <c r="E23" s="308">
        <v>1.2448162429380194</v>
      </c>
      <c r="F23" s="308">
        <v>0.79501818744000829</v>
      </c>
      <c r="G23" s="308">
        <v>0.4761518487210758</v>
      </c>
      <c r="H23" s="308">
        <v>0.39010568418752867</v>
      </c>
      <c r="I23" s="308">
        <v>0.33271304679365593</v>
      </c>
      <c r="J23" s="357">
        <v>1.0265258909519899</v>
      </c>
      <c r="K23" s="12"/>
      <c r="M23" s="12"/>
      <c r="N23" s="12"/>
      <c r="O23" s="12"/>
      <c r="P23" s="12"/>
      <c r="Q23" s="12"/>
    </row>
    <row r="24" spans="1:17" x14ac:dyDescent="0.3">
      <c r="A24" s="332"/>
      <c r="B24" s="322"/>
      <c r="C24" s="22" t="s">
        <v>89</v>
      </c>
      <c r="D24" s="308">
        <v>5.6361981571350674E-2</v>
      </c>
      <c r="E24" s="308">
        <v>6.1195800214289192E-2</v>
      </c>
      <c r="F24" s="308">
        <v>4.9878084688819067E-2</v>
      </c>
      <c r="G24" s="308">
        <v>2.8370611359924865E-2</v>
      </c>
      <c r="H24" s="308">
        <v>2.7520525003836071E-2</v>
      </c>
      <c r="I24" s="308">
        <v>2.5359096132936652E-2</v>
      </c>
      <c r="J24" s="357">
        <v>4.4064241350052165E-2</v>
      </c>
      <c r="K24" s="12"/>
      <c r="M24" s="12"/>
      <c r="N24" s="12"/>
      <c r="O24" s="12"/>
      <c r="P24" s="12"/>
      <c r="Q24" s="12"/>
    </row>
    <row r="25" spans="1:17" x14ac:dyDescent="0.3">
      <c r="A25" s="332"/>
      <c r="B25" s="322" t="s">
        <v>5</v>
      </c>
      <c r="C25" s="22" t="s">
        <v>88</v>
      </c>
      <c r="D25" s="308">
        <v>3.4560401552569666</v>
      </c>
      <c r="E25" s="308">
        <v>2.6810019719055238</v>
      </c>
      <c r="F25" s="308">
        <v>1.8262583866152451</v>
      </c>
      <c r="G25" s="308">
        <v>1.0401121622528979</v>
      </c>
      <c r="H25" s="308">
        <v>0.77835145294906338</v>
      </c>
      <c r="I25" s="308">
        <v>0.42281571807188101</v>
      </c>
      <c r="J25" s="357">
        <v>0.75212519429181524</v>
      </c>
      <c r="K25" s="12"/>
      <c r="M25" s="12"/>
      <c r="N25" s="12"/>
      <c r="O25" s="12"/>
      <c r="P25" s="12"/>
      <c r="Q25" s="12"/>
    </row>
    <row r="26" spans="1:17" x14ac:dyDescent="0.3">
      <c r="A26" s="332"/>
      <c r="B26" s="322"/>
      <c r="C26" s="22" t="s">
        <v>89</v>
      </c>
      <c r="D26" s="308">
        <v>0.11015115714998237</v>
      </c>
      <c r="E26" s="308">
        <v>0.12571890402807673</v>
      </c>
      <c r="F26" s="308">
        <v>0.1132781109366682</v>
      </c>
      <c r="G26" s="308">
        <v>7.5130505039952472E-2</v>
      </c>
      <c r="H26" s="308">
        <v>5.857681106891903E-2</v>
      </c>
      <c r="I26" s="308">
        <v>4.2279013771604833E-2</v>
      </c>
      <c r="J26" s="357">
        <v>9.4300979863410822E-2</v>
      </c>
      <c r="K26" s="12"/>
      <c r="M26" s="12"/>
      <c r="N26" s="12"/>
      <c r="O26" s="12"/>
      <c r="P26" s="12"/>
      <c r="Q26" s="12"/>
    </row>
    <row r="27" spans="1:17" ht="12.75" customHeight="1" x14ac:dyDescent="0.3">
      <c r="A27" s="332"/>
      <c r="B27" s="322" t="s">
        <v>6</v>
      </c>
      <c r="C27" s="22" t="s">
        <v>88</v>
      </c>
      <c r="D27" s="59">
        <v>1.6172153270225094</v>
      </c>
      <c r="E27" s="59">
        <v>1.4282040803504297</v>
      </c>
      <c r="F27" s="59">
        <v>0.92661641901233915</v>
      </c>
      <c r="G27" s="59">
        <v>0.54801763870943265</v>
      </c>
      <c r="H27" s="59">
        <v>0.43950339114079628</v>
      </c>
      <c r="I27" s="59">
        <v>0.34414094669902601</v>
      </c>
      <c r="J27" s="357">
        <f>+'4'!I13</f>
        <v>0.99503158459666552</v>
      </c>
    </row>
    <row r="28" spans="1:17" ht="12.75" customHeight="1" x14ac:dyDescent="0.3">
      <c r="A28" s="332"/>
      <c r="B28" s="322"/>
      <c r="C28" s="22" t="s">
        <v>89</v>
      </c>
      <c r="D28" s="59">
        <v>5.1083777638899423E-2</v>
      </c>
      <c r="E28" s="59">
        <v>5.5842729213801519E-2</v>
      </c>
      <c r="F28" s="59">
        <v>4.6781218762849096E-2</v>
      </c>
      <c r="G28" s="59">
        <v>2.6778186095452364E-2</v>
      </c>
      <c r="H28" s="59">
        <v>2.5095861462034422E-2</v>
      </c>
      <c r="I28" s="59">
        <v>2.2781279711638007E-2</v>
      </c>
      <c r="J28" s="357">
        <f>+'4'!I14</f>
        <v>4.0392096417683945E-2</v>
      </c>
    </row>
    <row r="29" spans="1:17" ht="12.75" customHeight="1" x14ac:dyDescent="0.3">
      <c r="A29" s="358"/>
      <c r="B29" s="69"/>
      <c r="C29" s="69"/>
      <c r="D29" s="69"/>
      <c r="E29" s="69"/>
      <c r="F29" s="69"/>
      <c r="G29" s="69"/>
      <c r="H29" s="70"/>
      <c r="I29" s="70"/>
      <c r="J29" s="124"/>
    </row>
    <row r="30" spans="1:17" ht="13.2" customHeight="1" x14ac:dyDescent="0.3">
      <c r="A30" s="650" t="s">
        <v>45</v>
      </c>
      <c r="B30" s="650"/>
      <c r="C30" s="650"/>
      <c r="D30" s="650"/>
      <c r="E30" s="650"/>
      <c r="F30" s="650"/>
      <c r="G30" s="650"/>
      <c r="H30" s="650"/>
      <c r="I30" s="650"/>
      <c r="J30" s="650"/>
    </row>
    <row r="31" spans="1:17" ht="13.2" customHeight="1" x14ac:dyDescent="0.3">
      <c r="A31" s="642" t="s">
        <v>136</v>
      </c>
      <c r="B31" s="642"/>
      <c r="C31" s="642"/>
      <c r="D31" s="642"/>
      <c r="E31" s="642"/>
      <c r="F31" s="642"/>
      <c r="G31" s="642"/>
      <c r="H31" s="642"/>
      <c r="I31" s="642"/>
      <c r="J31" s="642"/>
    </row>
    <row r="32" spans="1:17" x14ac:dyDescent="0.3">
      <c r="A32" s="642" t="s">
        <v>47</v>
      </c>
      <c r="B32" s="642"/>
      <c r="C32" s="642"/>
      <c r="D32" s="642"/>
      <c r="E32" s="642"/>
      <c r="F32" s="642"/>
      <c r="G32" s="642"/>
      <c r="H32" s="642"/>
      <c r="I32" s="642"/>
      <c r="J32" s="642"/>
    </row>
    <row r="33" spans="1:10" ht="30" customHeight="1" x14ac:dyDescent="0.3">
      <c r="A33" s="642" t="s">
        <v>48</v>
      </c>
      <c r="B33" s="642"/>
      <c r="C33" s="642"/>
      <c r="D33" s="642"/>
      <c r="E33" s="642"/>
      <c r="F33" s="642"/>
      <c r="G33" s="642"/>
      <c r="H33" s="642"/>
      <c r="I33" s="642"/>
      <c r="J33" s="642"/>
    </row>
    <row r="34" spans="1:10" x14ac:dyDescent="0.3">
      <c r="A34" s="642" t="s">
        <v>49</v>
      </c>
      <c r="B34" s="642"/>
      <c r="C34" s="642"/>
      <c r="D34" s="642"/>
      <c r="E34" s="642"/>
      <c r="F34" s="642"/>
      <c r="G34" s="642"/>
      <c r="H34" s="642"/>
      <c r="I34" s="642"/>
      <c r="J34" s="642"/>
    </row>
    <row r="35" spans="1:10" ht="53.25" customHeight="1" x14ac:dyDescent="0.3">
      <c r="A35" s="637" t="s">
        <v>435</v>
      </c>
      <c r="B35" s="637"/>
      <c r="C35" s="637"/>
      <c r="D35" s="637"/>
      <c r="E35" s="637"/>
      <c r="F35" s="637"/>
      <c r="G35" s="637"/>
      <c r="H35" s="637"/>
      <c r="I35" s="637"/>
      <c r="J35" s="637"/>
    </row>
    <row r="36" spans="1:10" ht="66" customHeight="1" x14ac:dyDescent="0.3">
      <c r="A36" s="647" t="s">
        <v>440</v>
      </c>
      <c r="B36" s="647"/>
      <c r="C36" s="647"/>
      <c r="D36" s="647"/>
      <c r="E36" s="647"/>
      <c r="F36" s="647"/>
      <c r="G36" s="647"/>
      <c r="H36" s="647"/>
      <c r="I36" s="647"/>
      <c r="J36" s="647"/>
    </row>
    <row r="37" spans="1:10" x14ac:dyDescent="0.3">
      <c r="A37" s="637" t="s">
        <v>441</v>
      </c>
      <c r="B37" s="637"/>
      <c r="C37" s="637"/>
      <c r="D37" s="637"/>
      <c r="E37" s="637"/>
      <c r="F37" s="637"/>
      <c r="G37" s="637"/>
      <c r="H37" s="637"/>
      <c r="I37" s="637"/>
      <c r="J37" s="637"/>
    </row>
    <row r="46" spans="1:10" x14ac:dyDescent="0.3">
      <c r="B46" s="331"/>
    </row>
    <row r="47" spans="1:10" x14ac:dyDescent="0.3">
      <c r="B47" s="331"/>
    </row>
    <row r="48" spans="1:10" x14ac:dyDescent="0.3">
      <c r="B48" s="331"/>
    </row>
  </sheetData>
  <mergeCells count="11">
    <mergeCell ref="A37:J37"/>
    <mergeCell ref="A3:J3"/>
    <mergeCell ref="A4:J4"/>
    <mergeCell ref="A5:J5"/>
    <mergeCell ref="A30:J30"/>
    <mergeCell ref="A31:J31"/>
    <mergeCell ref="A32:J32"/>
    <mergeCell ref="A33:J33"/>
    <mergeCell ref="A34:J34"/>
    <mergeCell ref="A35:J35"/>
    <mergeCell ref="A36:J36"/>
  </mergeCells>
  <conditionalFormatting sqref="C39:C43">
    <cfRule type="cellIs" dxfId="136" priority="2" operator="greaterThan">
      <formula>1.96</formula>
    </cfRule>
  </conditionalFormatting>
  <conditionalFormatting sqref="B46:B48">
    <cfRule type="cellIs" dxfId="135" priority="1" operator="greaterThan">
      <formula>1.96</formula>
    </cfRule>
  </conditionalFormatting>
  <hyperlinks>
    <hyperlink ref="A1" location="Indice!A1" display="Indice" xr:uid="{AEC8AFE0-8AAE-424F-A9D5-441ACA416589}"/>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8"/>
  <dimension ref="A1:J36"/>
  <sheetViews>
    <sheetView tabSelected="1" workbookViewId="0">
      <selection activeCell="F7" sqref="F7"/>
    </sheetView>
  </sheetViews>
  <sheetFormatPr baseColWidth="10" defaultColWidth="11.5546875" defaultRowHeight="13.8" x14ac:dyDescent="0.3"/>
  <cols>
    <col min="1" max="1" width="30.44140625" style="9" customWidth="1"/>
    <col min="2" max="6" width="11.5546875" style="9" customWidth="1"/>
    <col min="7" max="7" width="11.5546875" style="331" customWidth="1"/>
    <col min="8" max="8" width="11.5546875" style="9" customWidth="1"/>
    <col min="9" max="16384" width="11.5546875" style="9"/>
  </cols>
  <sheetData>
    <row r="1" spans="1:10" ht="13.2" customHeight="1" x14ac:dyDescent="0.3">
      <c r="A1" s="365" t="s">
        <v>527</v>
      </c>
      <c r="B1" s="75" t="s">
        <v>528</v>
      </c>
      <c r="C1" s="75" t="s">
        <v>529</v>
      </c>
      <c r="D1" s="75" t="s">
        <v>530</v>
      </c>
      <c r="E1" s="75" t="s">
        <v>531</v>
      </c>
      <c r="F1" s="75" t="s">
        <v>532</v>
      </c>
      <c r="G1" s="75" t="s">
        <v>533</v>
      </c>
      <c r="H1" s="226" t="s">
        <v>534</v>
      </c>
      <c r="I1" s="72" t="s">
        <v>526</v>
      </c>
      <c r="J1" s="9" t="s">
        <v>541</v>
      </c>
    </row>
    <row r="2" spans="1:10" x14ac:dyDescent="0.3">
      <c r="A2" s="606" t="s">
        <v>524</v>
      </c>
      <c r="B2" s="420">
        <v>23666</v>
      </c>
      <c r="C2" s="76">
        <v>13496</v>
      </c>
      <c r="D2" s="76">
        <v>12417</v>
      </c>
      <c r="E2" s="76">
        <v>7981</v>
      </c>
      <c r="F2" s="76">
        <v>3390</v>
      </c>
      <c r="G2" s="76">
        <v>3902</v>
      </c>
      <c r="H2" s="422">
        <v>15035</v>
      </c>
      <c r="I2" s="72" t="s">
        <v>504</v>
      </c>
      <c r="J2" s="9" t="s">
        <v>22</v>
      </c>
    </row>
    <row r="3" spans="1:10" x14ac:dyDescent="0.3">
      <c r="A3" s="606" t="s">
        <v>510</v>
      </c>
      <c r="B3" s="420">
        <v>28493</v>
      </c>
      <c r="C3" s="76">
        <v>23313</v>
      </c>
      <c r="D3" s="76">
        <v>18134</v>
      </c>
      <c r="E3" s="76">
        <v>6896</v>
      </c>
      <c r="F3" s="76">
        <v>7522</v>
      </c>
      <c r="G3" s="76">
        <v>5753</v>
      </c>
      <c r="H3" s="422">
        <v>26508</v>
      </c>
      <c r="I3" s="72" t="s">
        <v>499</v>
      </c>
      <c r="J3" s="9" t="s">
        <v>23</v>
      </c>
    </row>
    <row r="4" spans="1:10" ht="12.75" customHeight="1" x14ac:dyDescent="0.3">
      <c r="A4" s="606" t="s">
        <v>511</v>
      </c>
      <c r="B4" s="420">
        <v>23593</v>
      </c>
      <c r="C4" s="76">
        <v>11118</v>
      </c>
      <c r="D4" s="76">
        <v>12041</v>
      </c>
      <c r="E4" s="76">
        <v>6399</v>
      </c>
      <c r="F4" s="76">
        <v>9191</v>
      </c>
      <c r="G4" s="76">
        <v>9390</v>
      </c>
      <c r="H4" s="422">
        <v>25738</v>
      </c>
      <c r="I4" s="72" t="s">
        <v>503</v>
      </c>
      <c r="J4" s="9" t="s">
        <v>31</v>
      </c>
    </row>
    <row r="5" spans="1:10" x14ac:dyDescent="0.3">
      <c r="A5" s="606" t="s">
        <v>512</v>
      </c>
      <c r="B5" s="420">
        <v>24464</v>
      </c>
      <c r="C5" s="76">
        <v>27897</v>
      </c>
      <c r="D5" s="76">
        <v>14700</v>
      </c>
      <c r="E5" s="76">
        <v>5455</v>
      </c>
      <c r="F5" s="76">
        <v>4892</v>
      </c>
      <c r="G5" s="76">
        <v>7263</v>
      </c>
      <c r="H5" s="422">
        <v>12091</v>
      </c>
      <c r="I5" s="72" t="s">
        <v>498</v>
      </c>
      <c r="J5" s="9" t="s">
        <v>537</v>
      </c>
    </row>
    <row r="6" spans="1:10" x14ac:dyDescent="0.3">
      <c r="A6" s="606" t="s">
        <v>513</v>
      </c>
      <c r="B6" s="420">
        <v>106187</v>
      </c>
      <c r="C6" s="76">
        <v>81974</v>
      </c>
      <c r="D6" s="76">
        <v>68253</v>
      </c>
      <c r="E6" s="76">
        <v>39290</v>
      </c>
      <c r="F6" s="76">
        <v>30159</v>
      </c>
      <c r="G6" s="76">
        <v>23227</v>
      </c>
      <c r="H6" s="422">
        <v>33861</v>
      </c>
      <c r="I6" s="72" t="s">
        <v>501</v>
      </c>
      <c r="J6" s="9" t="s">
        <v>32</v>
      </c>
    </row>
    <row r="7" spans="1:10" x14ac:dyDescent="0.3">
      <c r="A7" s="606" t="s">
        <v>514</v>
      </c>
      <c r="B7" s="420">
        <v>214273</v>
      </c>
      <c r="C7" s="76">
        <v>147903</v>
      </c>
      <c r="D7" s="76">
        <v>149231</v>
      </c>
      <c r="E7" s="76">
        <v>80832</v>
      </c>
      <c r="F7" s="76">
        <v>58598</v>
      </c>
      <c r="G7" s="76">
        <v>29408</v>
      </c>
      <c r="H7" s="422">
        <v>95813</v>
      </c>
      <c r="I7" s="72" t="s">
        <v>495</v>
      </c>
      <c r="J7" s="9" t="s">
        <v>33</v>
      </c>
    </row>
    <row r="8" spans="1:10" x14ac:dyDescent="0.3">
      <c r="A8" s="607" t="s">
        <v>522</v>
      </c>
      <c r="B8" s="420">
        <v>490396</v>
      </c>
      <c r="C8" s="76">
        <v>400585</v>
      </c>
      <c r="D8" s="76">
        <v>397408</v>
      </c>
      <c r="E8" s="76">
        <v>180121</v>
      </c>
      <c r="F8" s="76">
        <v>151426</v>
      </c>
      <c r="G8" s="76">
        <v>110071</v>
      </c>
      <c r="H8" s="422">
        <v>299302</v>
      </c>
      <c r="I8" s="72" t="s">
        <v>496</v>
      </c>
      <c r="J8" s="9" t="s">
        <v>535</v>
      </c>
    </row>
    <row r="9" spans="1:10" ht="13.2" customHeight="1" x14ac:dyDescent="0.3">
      <c r="A9" s="419" t="s">
        <v>515</v>
      </c>
      <c r="B9" s="420">
        <v>99243</v>
      </c>
      <c r="C9" s="76">
        <v>71381</v>
      </c>
      <c r="D9" s="76">
        <v>50343</v>
      </c>
      <c r="E9" s="76">
        <v>42291</v>
      </c>
      <c r="F9" s="76">
        <v>34479</v>
      </c>
      <c r="G9" s="76">
        <v>20441</v>
      </c>
      <c r="H9" s="422">
        <v>41812</v>
      </c>
      <c r="I9" s="72" t="s">
        <v>506</v>
      </c>
      <c r="J9" s="9" t="s">
        <v>539</v>
      </c>
    </row>
    <row r="10" spans="1:10" x14ac:dyDescent="0.3">
      <c r="A10" s="606" t="s">
        <v>516</v>
      </c>
      <c r="B10" s="420">
        <v>199348</v>
      </c>
      <c r="C10" s="76">
        <v>165099</v>
      </c>
      <c r="D10" s="76">
        <v>112141</v>
      </c>
      <c r="E10" s="76">
        <v>60400</v>
      </c>
      <c r="F10" s="76">
        <v>52921</v>
      </c>
      <c r="G10" s="76">
        <v>31841</v>
      </c>
      <c r="H10" s="422">
        <v>51220</v>
      </c>
      <c r="I10" s="72" t="s">
        <v>505</v>
      </c>
      <c r="J10" s="9" t="s">
        <v>34</v>
      </c>
    </row>
    <row r="11" spans="1:10" x14ac:dyDescent="0.3">
      <c r="A11" s="105" t="s">
        <v>525</v>
      </c>
      <c r="B11" s="420">
        <v>0</v>
      </c>
      <c r="C11" s="420">
        <v>0</v>
      </c>
      <c r="D11" s="420">
        <v>0</v>
      </c>
      <c r="E11" s="420">
        <v>0</v>
      </c>
      <c r="F11" s="420">
        <v>0</v>
      </c>
      <c r="G11" s="76">
        <v>21215</v>
      </c>
      <c r="H11" s="422">
        <v>26672</v>
      </c>
      <c r="I11" s="72"/>
    </row>
    <row r="12" spans="1:10" x14ac:dyDescent="0.3">
      <c r="A12" s="606" t="s">
        <v>517</v>
      </c>
      <c r="B12" s="420">
        <v>388350</v>
      </c>
      <c r="C12" s="76">
        <v>304405</v>
      </c>
      <c r="D12" s="76">
        <v>228600</v>
      </c>
      <c r="E12" s="76">
        <v>162693</v>
      </c>
      <c r="F12" s="76">
        <v>119778</v>
      </c>
      <c r="G12" s="76">
        <v>60357</v>
      </c>
      <c r="H12" s="422">
        <v>84520</v>
      </c>
      <c r="I12" s="72" t="s">
        <v>497</v>
      </c>
      <c r="J12" s="9" t="s">
        <v>536</v>
      </c>
    </row>
    <row r="13" spans="1:10" x14ac:dyDescent="0.3">
      <c r="A13" s="606" t="s">
        <v>518</v>
      </c>
      <c r="B13" s="420">
        <v>235967</v>
      </c>
      <c r="C13" s="76">
        <v>235211</v>
      </c>
      <c r="D13" s="76">
        <v>180874</v>
      </c>
      <c r="E13" s="76">
        <v>102443</v>
      </c>
      <c r="F13" s="76">
        <v>82564</v>
      </c>
      <c r="G13" s="608">
        <v>45649</v>
      </c>
      <c r="H13" s="422">
        <v>60156</v>
      </c>
      <c r="I13" s="72" t="s">
        <v>502</v>
      </c>
      <c r="J13" s="331" t="s">
        <v>95</v>
      </c>
    </row>
    <row r="14" spans="1:10" x14ac:dyDescent="0.3">
      <c r="A14" s="419" t="s">
        <v>523</v>
      </c>
      <c r="B14" s="420">
        <v>77017</v>
      </c>
      <c r="C14" s="76">
        <v>59190</v>
      </c>
      <c r="D14" s="76">
        <v>44037</v>
      </c>
      <c r="E14" s="76">
        <v>29422</v>
      </c>
      <c r="F14" s="76">
        <v>17901</v>
      </c>
      <c r="G14" s="76">
        <v>12384</v>
      </c>
      <c r="H14" s="422">
        <v>19397</v>
      </c>
      <c r="I14" s="72" t="s">
        <v>507</v>
      </c>
      <c r="J14" s="9" t="s">
        <v>540</v>
      </c>
    </row>
    <row r="15" spans="1:10" x14ac:dyDescent="0.3">
      <c r="A15" s="606" t="s">
        <v>519</v>
      </c>
      <c r="B15" s="420">
        <v>100794</v>
      </c>
      <c r="C15" s="76">
        <v>80285</v>
      </c>
      <c r="D15" s="76">
        <v>78236</v>
      </c>
      <c r="E15" s="76">
        <v>47989</v>
      </c>
      <c r="F15" s="76">
        <v>43085</v>
      </c>
      <c r="G15" s="76">
        <v>29732</v>
      </c>
      <c r="H15" s="422">
        <v>33396</v>
      </c>
      <c r="I15" s="72" t="s">
        <v>500</v>
      </c>
      <c r="J15" s="9" t="s">
        <v>24</v>
      </c>
    </row>
    <row r="16" spans="1:10" x14ac:dyDescent="0.3">
      <c r="A16" s="606" t="s">
        <v>520</v>
      </c>
      <c r="B16" s="420">
        <v>8690</v>
      </c>
      <c r="C16" s="76">
        <v>8162</v>
      </c>
      <c r="D16" s="76">
        <v>3387</v>
      </c>
      <c r="E16" s="76">
        <v>1621</v>
      </c>
      <c r="F16" s="76">
        <v>1650</v>
      </c>
      <c r="G16" s="76">
        <v>1133</v>
      </c>
      <c r="H16" s="422">
        <v>2472</v>
      </c>
      <c r="I16" s="72" t="s">
        <v>509</v>
      </c>
      <c r="J16" s="9" t="s">
        <v>35</v>
      </c>
    </row>
    <row r="17" spans="1:10" x14ac:dyDescent="0.3">
      <c r="A17" s="606" t="s">
        <v>521</v>
      </c>
      <c r="B17" s="420">
        <v>6928</v>
      </c>
      <c r="C17" s="76">
        <v>8227</v>
      </c>
      <c r="D17" s="76">
        <v>2457</v>
      </c>
      <c r="E17" s="76">
        <v>4810</v>
      </c>
      <c r="F17" s="76">
        <v>2338</v>
      </c>
      <c r="G17" s="76">
        <v>1073</v>
      </c>
      <c r="H17" s="422">
        <v>3239</v>
      </c>
      <c r="I17" s="72" t="s">
        <v>508</v>
      </c>
      <c r="J17" s="9" t="s">
        <v>538</v>
      </c>
    </row>
    <row r="18" spans="1:10" s="331" customFormat="1" x14ac:dyDescent="0.3">
      <c r="A18" s="606"/>
      <c r="B18" s="420"/>
      <c r="C18" s="76">
        <f>SUM(C2:C17)</f>
        <v>1638246</v>
      </c>
      <c r="D18" s="76"/>
      <c r="E18" s="76"/>
      <c r="F18" s="76"/>
      <c r="G18" s="76"/>
      <c r="H18" s="422"/>
      <c r="I18" s="605"/>
    </row>
    <row r="19" spans="1:10" ht="26.25" customHeight="1" x14ac:dyDescent="0.3">
      <c r="A19" s="333" t="s">
        <v>527</v>
      </c>
      <c r="B19" s="75" t="s">
        <v>528</v>
      </c>
      <c r="C19" s="75" t="s">
        <v>529</v>
      </c>
      <c r="D19" s="75" t="s">
        <v>530</v>
      </c>
      <c r="E19" s="75" t="s">
        <v>531</v>
      </c>
      <c r="F19" s="75" t="s">
        <v>532</v>
      </c>
      <c r="G19" s="75" t="s">
        <v>533</v>
      </c>
      <c r="H19" s="226" t="s">
        <v>534</v>
      </c>
      <c r="I19" s="72" t="s">
        <v>526</v>
      </c>
      <c r="J19" s="331" t="s">
        <v>541</v>
      </c>
    </row>
    <row r="20" spans="1:10" ht="13.2" customHeight="1" x14ac:dyDescent="0.3">
      <c r="A20" s="606" t="s">
        <v>524</v>
      </c>
      <c r="B20" s="420">
        <v>31433</v>
      </c>
      <c r="C20" s="76">
        <v>20077</v>
      </c>
      <c r="D20" s="76">
        <v>24433</v>
      </c>
      <c r="E20" s="76">
        <v>17033</v>
      </c>
      <c r="F20" s="421">
        <v>12914</v>
      </c>
      <c r="G20" s="421">
        <v>9658</v>
      </c>
      <c r="H20" s="422">
        <v>15126</v>
      </c>
      <c r="I20" s="605" t="s">
        <v>504</v>
      </c>
      <c r="J20" s="331" t="s">
        <v>22</v>
      </c>
    </row>
    <row r="21" spans="1:10" x14ac:dyDescent="0.3">
      <c r="A21" s="606" t="s">
        <v>510</v>
      </c>
      <c r="B21" s="420">
        <v>36748</v>
      </c>
      <c r="C21" s="76">
        <v>49042</v>
      </c>
      <c r="D21" s="76">
        <v>31646</v>
      </c>
      <c r="E21" s="76">
        <v>19056</v>
      </c>
      <c r="F21" s="421">
        <v>15831</v>
      </c>
      <c r="G21" s="421">
        <v>16430</v>
      </c>
      <c r="H21" s="422">
        <v>27464</v>
      </c>
      <c r="I21" s="605" t="s">
        <v>499</v>
      </c>
      <c r="J21" s="331" t="s">
        <v>23</v>
      </c>
    </row>
    <row r="22" spans="1:10" x14ac:dyDescent="0.3">
      <c r="A22" s="606" t="s">
        <v>511</v>
      </c>
      <c r="B22" s="420">
        <v>40468</v>
      </c>
      <c r="C22" s="76">
        <v>36055</v>
      </c>
      <c r="D22" s="76">
        <v>26961</v>
      </c>
      <c r="E22" s="76">
        <v>15939</v>
      </c>
      <c r="F22" s="421">
        <v>21904</v>
      </c>
      <c r="G22" s="421">
        <v>20667</v>
      </c>
      <c r="H22" s="422">
        <v>39072</v>
      </c>
      <c r="I22" s="605" t="s">
        <v>503</v>
      </c>
      <c r="J22" s="331" t="s">
        <v>31</v>
      </c>
    </row>
    <row r="23" spans="1:10" x14ac:dyDescent="0.3">
      <c r="A23" s="606" t="s">
        <v>512</v>
      </c>
      <c r="B23" s="420">
        <v>34350</v>
      </c>
      <c r="C23" s="76">
        <v>31961</v>
      </c>
      <c r="D23" s="76">
        <v>30033</v>
      </c>
      <c r="E23" s="76">
        <v>14703</v>
      </c>
      <c r="F23" s="421">
        <v>14406</v>
      </c>
      <c r="G23" s="421">
        <v>15280</v>
      </c>
      <c r="H23" s="422">
        <v>17780</v>
      </c>
      <c r="I23" s="605" t="s">
        <v>498</v>
      </c>
      <c r="J23" s="331" t="s">
        <v>537</v>
      </c>
    </row>
    <row r="24" spans="1:10" x14ac:dyDescent="0.3">
      <c r="A24" s="606" t="s">
        <v>513</v>
      </c>
      <c r="B24" s="420">
        <v>146372</v>
      </c>
      <c r="C24" s="76">
        <v>131356</v>
      </c>
      <c r="D24" s="76">
        <v>119305</v>
      </c>
      <c r="E24" s="76">
        <v>80588</v>
      </c>
      <c r="F24" s="421">
        <v>74474</v>
      </c>
      <c r="G24" s="421">
        <v>68828</v>
      </c>
      <c r="H24" s="422">
        <v>64451</v>
      </c>
      <c r="I24" s="605" t="s">
        <v>501</v>
      </c>
      <c r="J24" s="331" t="s">
        <v>32</v>
      </c>
    </row>
    <row r="25" spans="1:10" x14ac:dyDescent="0.3">
      <c r="A25" s="606" t="s">
        <v>514</v>
      </c>
      <c r="B25" s="420">
        <v>291501</v>
      </c>
      <c r="C25" s="76">
        <v>268127</v>
      </c>
      <c r="D25" s="76">
        <v>280235</v>
      </c>
      <c r="E25" s="76">
        <v>198282</v>
      </c>
      <c r="F25" s="421">
        <v>160478</v>
      </c>
      <c r="G25" s="421">
        <v>102400</v>
      </c>
      <c r="H25" s="422">
        <v>127275</v>
      </c>
      <c r="I25" s="605" t="s">
        <v>495</v>
      </c>
      <c r="J25" s="331" t="s">
        <v>33</v>
      </c>
    </row>
    <row r="26" spans="1:10" x14ac:dyDescent="0.3">
      <c r="A26" s="607" t="s">
        <v>522</v>
      </c>
      <c r="B26" s="420">
        <v>827494</v>
      </c>
      <c r="C26" s="76">
        <v>786814</v>
      </c>
      <c r="D26" s="76">
        <v>684468</v>
      </c>
      <c r="E26" s="76">
        <v>462689</v>
      </c>
      <c r="F26" s="421">
        <v>354479</v>
      </c>
      <c r="G26" s="421">
        <v>277186</v>
      </c>
      <c r="H26" s="422">
        <v>433352</v>
      </c>
      <c r="I26" s="605" t="s">
        <v>496</v>
      </c>
      <c r="J26" s="331" t="s">
        <v>535</v>
      </c>
    </row>
    <row r="27" spans="1:10" x14ac:dyDescent="0.3">
      <c r="A27" s="419" t="s">
        <v>515</v>
      </c>
      <c r="B27" s="420">
        <v>174315</v>
      </c>
      <c r="C27" s="76">
        <v>151452</v>
      </c>
      <c r="D27" s="76">
        <v>120402</v>
      </c>
      <c r="E27" s="76">
        <v>101705</v>
      </c>
      <c r="F27" s="421">
        <v>91175</v>
      </c>
      <c r="G27" s="421">
        <v>73211</v>
      </c>
      <c r="H27" s="422">
        <v>57367</v>
      </c>
      <c r="I27" s="605" t="s">
        <v>506</v>
      </c>
      <c r="J27" s="331" t="s">
        <v>539</v>
      </c>
    </row>
    <row r="28" spans="1:10" x14ac:dyDescent="0.3">
      <c r="A28" s="606" t="s">
        <v>516</v>
      </c>
      <c r="B28" s="420">
        <v>222074</v>
      </c>
      <c r="C28" s="76">
        <v>217673</v>
      </c>
      <c r="D28" s="76">
        <v>213507</v>
      </c>
      <c r="E28" s="76">
        <v>166740</v>
      </c>
      <c r="F28" s="421">
        <v>140016</v>
      </c>
      <c r="G28" s="421">
        <v>101350</v>
      </c>
      <c r="H28" s="422">
        <v>88680</v>
      </c>
      <c r="I28" s="605" t="s">
        <v>505</v>
      </c>
      <c r="J28" s="331" t="s">
        <v>34</v>
      </c>
    </row>
    <row r="29" spans="1:10" x14ac:dyDescent="0.3">
      <c r="A29" s="105" t="s">
        <v>525</v>
      </c>
      <c r="B29" s="420">
        <v>0</v>
      </c>
      <c r="C29" s="420">
        <v>0</v>
      </c>
      <c r="D29" s="420">
        <v>0</v>
      </c>
      <c r="E29" s="420">
        <v>0</v>
      </c>
      <c r="F29" s="420">
        <v>0</v>
      </c>
      <c r="G29" s="421">
        <v>53068</v>
      </c>
      <c r="H29" s="422">
        <v>48741</v>
      </c>
      <c r="I29" s="605"/>
      <c r="J29" s="331"/>
    </row>
    <row r="30" spans="1:10" x14ac:dyDescent="0.3">
      <c r="A30" s="606" t="s">
        <v>517</v>
      </c>
      <c r="B30" s="420">
        <v>416413</v>
      </c>
      <c r="C30" s="76">
        <v>395014</v>
      </c>
      <c r="D30" s="76">
        <v>423832</v>
      </c>
      <c r="E30" s="76">
        <v>293218</v>
      </c>
      <c r="F30" s="421">
        <v>242854</v>
      </c>
      <c r="G30" s="421">
        <v>139737</v>
      </c>
      <c r="H30" s="422">
        <v>135146</v>
      </c>
      <c r="I30" s="605" t="s">
        <v>497</v>
      </c>
      <c r="J30" s="331" t="s">
        <v>536</v>
      </c>
    </row>
    <row r="31" spans="1:10" ht="12.75" customHeight="1" x14ac:dyDescent="0.3">
      <c r="A31" s="606" t="s">
        <v>518</v>
      </c>
      <c r="B31" s="420">
        <v>207107</v>
      </c>
      <c r="C31" s="76">
        <v>218704</v>
      </c>
      <c r="D31" s="76">
        <v>196685</v>
      </c>
      <c r="E31" s="76">
        <v>167797</v>
      </c>
      <c r="F31" s="421">
        <v>149195</v>
      </c>
      <c r="G31" s="421">
        <v>125719</v>
      </c>
      <c r="H31" s="422">
        <v>117035</v>
      </c>
      <c r="I31" s="605" t="s">
        <v>502</v>
      </c>
      <c r="J31" s="331" t="s">
        <v>95</v>
      </c>
    </row>
    <row r="32" spans="1:10" ht="12.75" customHeight="1" x14ac:dyDescent="0.3">
      <c r="A32" s="419" t="s">
        <v>523</v>
      </c>
      <c r="B32" s="420">
        <v>86004</v>
      </c>
      <c r="C32" s="76">
        <v>78276</v>
      </c>
      <c r="D32" s="76">
        <v>73165</v>
      </c>
      <c r="E32" s="76">
        <v>55712</v>
      </c>
      <c r="F32" s="421">
        <v>43982</v>
      </c>
      <c r="G32" s="421">
        <v>32600</v>
      </c>
      <c r="H32" s="422">
        <v>30266</v>
      </c>
      <c r="I32" s="605" t="s">
        <v>507</v>
      </c>
      <c r="J32" s="331" t="s">
        <v>540</v>
      </c>
    </row>
    <row r="33" spans="1:10" x14ac:dyDescent="0.3">
      <c r="A33" s="606" t="s">
        <v>519</v>
      </c>
      <c r="B33" s="420">
        <v>125382</v>
      </c>
      <c r="C33" s="76">
        <v>150154</v>
      </c>
      <c r="D33" s="76">
        <v>144299</v>
      </c>
      <c r="E33" s="76">
        <v>100775</v>
      </c>
      <c r="F33" s="421">
        <v>95469</v>
      </c>
      <c r="G33" s="421">
        <v>73453</v>
      </c>
      <c r="H33" s="422">
        <v>67706</v>
      </c>
      <c r="I33" s="605" t="s">
        <v>500</v>
      </c>
      <c r="J33" s="331" t="s">
        <v>24</v>
      </c>
    </row>
    <row r="34" spans="1:10" x14ac:dyDescent="0.3">
      <c r="A34" s="606" t="s">
        <v>520</v>
      </c>
      <c r="B34" s="420">
        <v>12091</v>
      </c>
      <c r="C34" s="76">
        <v>10853</v>
      </c>
      <c r="D34" s="76">
        <v>9818</v>
      </c>
      <c r="E34" s="76">
        <v>5245</v>
      </c>
      <c r="F34" s="421">
        <v>5023</v>
      </c>
      <c r="G34" s="421">
        <v>3707</v>
      </c>
      <c r="H34" s="422">
        <v>4621</v>
      </c>
      <c r="I34" s="605" t="s">
        <v>509</v>
      </c>
      <c r="J34" s="331" t="s">
        <v>35</v>
      </c>
    </row>
    <row r="35" spans="1:10" x14ac:dyDescent="0.3">
      <c r="A35" s="606" t="s">
        <v>521</v>
      </c>
      <c r="B35" s="420">
        <v>11593</v>
      </c>
      <c r="C35" s="76">
        <v>6873</v>
      </c>
      <c r="D35" s="76">
        <v>8068</v>
      </c>
      <c r="E35" s="76">
        <v>3547</v>
      </c>
      <c r="F35" s="421">
        <v>4310</v>
      </c>
      <c r="G35" s="421">
        <v>2151</v>
      </c>
      <c r="H35" s="422">
        <v>6871</v>
      </c>
      <c r="I35" s="605" t="s">
        <v>508</v>
      </c>
      <c r="J35" s="331" t="s">
        <v>538</v>
      </c>
    </row>
    <row r="36" spans="1:10" x14ac:dyDescent="0.3">
      <c r="A36" s="106"/>
      <c r="B36" s="11"/>
      <c r="C36" s="43"/>
      <c r="D36" s="43"/>
      <c r="E36" s="11"/>
      <c r="F36" s="322"/>
      <c r="G36" s="475"/>
      <c r="H36" s="422"/>
      <c r="I36" s="72"/>
    </row>
  </sheetData>
  <phoneticPr fontId="2" type="noConversion"/>
  <pageMargins left="0.75" right="0.75" top="1" bottom="1" header="0" footer="0"/>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004F0319A0E949967B54A25AC9847C" ma:contentTypeVersion="4" ma:contentTypeDescription="Crear nuevo documento." ma:contentTypeScope="" ma:versionID="85224b008e9d4ba4643633834debebb6">
  <xsd:schema xmlns:xsd="http://www.w3.org/2001/XMLSchema" xmlns:xs="http://www.w3.org/2001/XMLSchema" xmlns:p="http://schemas.microsoft.com/office/2006/metadata/properties" xmlns:ns2="d21c5665-e527-4eb7-bca4-93417e4f9b96" xmlns:ns3="f3dd84e1-64d0-40a3-9038-227b9cf71fac" targetNamespace="http://schemas.microsoft.com/office/2006/metadata/properties" ma:root="true" ma:fieldsID="44240fb5762dbea4a8c87b6ed969addb" ns2:_="" ns3:_="">
    <xsd:import namespace="d21c5665-e527-4eb7-bca4-93417e4f9b96"/>
    <xsd:import namespace="f3dd84e1-64d0-40a3-9038-227b9cf71f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1c5665-e527-4eb7-bca4-93417e4f9b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dd84e1-64d0-40a3-9038-227b9cf71fac"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1D6A89-7CCC-4B15-8924-7E01192029BC}">
  <ds:schemaRefs>
    <ds:schemaRef ds:uri="http://schemas.microsoft.com/sharepoint/v3/contenttype/forms"/>
  </ds:schemaRefs>
</ds:datastoreItem>
</file>

<file path=customXml/itemProps2.xml><?xml version="1.0" encoding="utf-8"?>
<ds:datastoreItem xmlns:ds="http://schemas.openxmlformats.org/officeDocument/2006/customXml" ds:itemID="{25076E5F-D9FE-4B0D-8C19-AC6EBAB7D52F}">
  <ds:schemaRefs>
    <ds:schemaRef ds:uri="http://purl.org/dc/dcmitype/"/>
    <ds:schemaRef ds:uri="http://www.w3.org/XML/1998/namespace"/>
    <ds:schemaRef ds:uri="http://schemas.microsoft.com/office/infopath/2007/PartnerControls"/>
    <ds:schemaRef ds:uri="http://schemas.microsoft.com/office/2006/metadata/properties"/>
    <ds:schemaRef ds:uri="http://purl.org/dc/terms/"/>
    <ds:schemaRef ds:uri="d21c5665-e527-4eb7-bca4-93417e4f9b96"/>
    <ds:schemaRef ds:uri="http://schemas.microsoft.com/office/2006/documentManagement/types"/>
    <ds:schemaRef ds:uri="http://schemas.openxmlformats.org/package/2006/metadata/core-properties"/>
    <ds:schemaRef ds:uri="f3dd84e1-64d0-40a3-9038-227b9cf71fac"/>
    <ds:schemaRef ds:uri="http://purl.org/dc/elements/1.1/"/>
  </ds:schemaRefs>
</ds:datastoreItem>
</file>

<file path=customXml/itemProps3.xml><?xml version="1.0" encoding="utf-8"?>
<ds:datastoreItem xmlns:ds="http://schemas.openxmlformats.org/officeDocument/2006/customXml" ds:itemID="{CDC65F89-BC81-4270-9146-39E24F0BAC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1c5665-e527-4eb7-bca4-93417e4f9b96"/>
    <ds:schemaRef ds:uri="f3dd84e1-64d0-40a3-9038-227b9cf71f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69</vt:i4>
      </vt:variant>
    </vt:vector>
  </HeadingPairs>
  <TitlesOfParts>
    <vt:vector size="69" baseType="lpstr">
      <vt:lpstr>Indice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vector>
  </TitlesOfParts>
  <Company>Mideplan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Cortés</dc:creator>
  <cp:lastModifiedBy>victor enamorado</cp:lastModifiedBy>
  <cp:lastPrinted>2021-07-06T15:45:10Z</cp:lastPrinted>
  <dcterms:created xsi:type="dcterms:W3CDTF">2010-03-26T15:45:13Z</dcterms:created>
  <dcterms:modified xsi:type="dcterms:W3CDTF">2021-08-25T22:51:34Z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0x010100BD004F0319A0E949967B54A25AC9847C</vt:lpwstr>
  </property>
</Properties>
</file>