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05"/>
  <workbookPr/>
  <mc:AlternateContent xmlns:mc="http://schemas.openxmlformats.org/markup-compatibility/2006">
    <mc:Choice Requires="x15">
      <x15ac:absPath xmlns:x15ac="http://schemas.microsoft.com/office/spreadsheetml/2010/11/ac" url="/Users/connorgiles/Desktop/"/>
    </mc:Choice>
  </mc:AlternateContent>
  <bookViews>
    <workbookView xWindow="0" yWindow="460" windowWidth="28800" windowHeight="17460" tabRatio="500"/>
  </bookViews>
  <sheets>
    <sheet name="Optim Prep" sheetId="3" r:id="rId1"/>
  </sheets>
  <definedNames>
    <definedName name="solver_adj" localSheetId="0" hidden="1">'Optim Prep'!$H$3:$H$6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'Optim Prep'!$H$3:$H$6</definedName>
    <definedName name="solver_lhs2" localSheetId="0" hidden="1">'Optim Prep'!$K$7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'Optim Prep'!$I$7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hs1" localSheetId="0" hidden="1">integer</definedName>
    <definedName name="solver_rhs2" localSheetId="0" hidden="1">'Optim Prep'!$G$7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3" l="1"/>
  <c r="I4" i="3"/>
  <c r="I3" i="3"/>
  <c r="K3" i="3"/>
  <c r="K4" i="3"/>
  <c r="K5" i="3"/>
  <c r="K6" i="3"/>
  <c r="K7" i="3"/>
  <c r="J4" i="3"/>
  <c r="J5" i="3"/>
  <c r="J6" i="3"/>
  <c r="J3" i="3"/>
  <c r="G3" i="3"/>
  <c r="G4" i="3"/>
  <c r="G5" i="3"/>
  <c r="G7" i="3"/>
  <c r="D3" i="3"/>
  <c r="D4" i="3"/>
  <c r="D5" i="3"/>
  <c r="D6" i="3"/>
  <c r="I6" i="3"/>
  <c r="I7" i="3"/>
  <c r="C7" i="3"/>
  <c r="G6" i="3"/>
</calcChain>
</file>

<file path=xl/sharedStrings.xml><?xml version="1.0" encoding="utf-8"?>
<sst xmlns="http://schemas.openxmlformats.org/spreadsheetml/2006/main" count="16" uniqueCount="16">
  <si>
    <t>Ticker</t>
  </si>
  <si>
    <t>Target allocation</t>
  </si>
  <si>
    <t>Shares owned</t>
  </si>
  <si>
    <t>Share price</t>
  </si>
  <si>
    <t>GOOG</t>
  </si>
  <si>
    <t>AAPL</t>
  </si>
  <si>
    <t>TSLA</t>
  </si>
  <si>
    <t>Current</t>
  </si>
  <si>
    <t>New Shares</t>
  </si>
  <si>
    <t>New Total</t>
  </si>
  <si>
    <t>Cash</t>
  </si>
  <si>
    <t>Combined</t>
  </si>
  <si>
    <t>Paramaters</t>
  </si>
  <si>
    <t>Allocation is 0</t>
  </si>
  <si>
    <t>Total</t>
  </si>
  <si>
    <t>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</si>
</sst>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4" fillId="0" borderId="5" xfId="0" applyFont="1" applyBorder="1"/>
    <xf numFmtId="9" fontId="0" fillId="0" borderId="6" xfId="1" applyFont="1" applyBorder="1"/>
    <xf numFmtId="0" fontId="0" fillId="0" borderId="6" xfId="0" applyBorder="1"/>
    <xf numFmtId="43" fontId="0" fillId="0" borderId="6" xfId="2" applyFont="1" applyBorder="1"/>
    <xf numFmtId="10" fontId="0" fillId="0" borderId="6" xfId="1" applyNumberFormat="1" applyFont="1" applyBorder="1"/>
    <xf numFmtId="10" fontId="0" fillId="3" borderId="6" xfId="1" applyNumberFormat="1" applyFont="1" applyFill="1" applyBorder="1"/>
    <xf numFmtId="43" fontId="0" fillId="0" borderId="7" xfId="2" applyFont="1" applyBorder="1"/>
    <xf numFmtId="9" fontId="0" fillId="0" borderId="8" xfId="1" applyFont="1" applyBorder="1"/>
    <xf numFmtId="9" fontId="5" fillId="0" borderId="8" xfId="1" applyFont="1" applyBorder="1"/>
    <xf numFmtId="0" fontId="0" fillId="0" borderId="8" xfId="0" applyBorder="1"/>
    <xf numFmtId="43" fontId="0" fillId="0" borderId="8" xfId="2" applyFont="1" applyBorder="1"/>
    <xf numFmtId="0" fontId="0" fillId="2" borderId="8" xfId="0" applyFill="1" applyBorder="1"/>
    <xf numFmtId="10" fontId="0" fillId="0" borderId="8" xfId="1" applyNumberFormat="1" applyFont="1" applyBorder="1"/>
    <xf numFmtId="0" fontId="0" fillId="0" borderId="8" xfId="1" applyNumberFormat="1" applyFont="1" applyBorder="1"/>
    <xf numFmtId="0" fontId="4" fillId="0" borderId="9" xfId="0" applyFont="1" applyBorder="1"/>
    <xf numFmtId="43" fontId="0" fillId="0" borderId="10" xfId="2" applyFont="1" applyBorder="1"/>
    <xf numFmtId="0" fontId="4" fillId="0" borderId="11" xfId="0" applyFont="1" applyBorder="1"/>
    <xf numFmtId="9" fontId="0" fillId="0" borderId="12" xfId="1" applyFont="1" applyBorder="1"/>
    <xf numFmtId="9" fontId="5" fillId="0" borderId="12" xfId="1" applyFont="1" applyBorder="1"/>
    <xf numFmtId="0" fontId="0" fillId="0" borderId="12" xfId="0" applyBorder="1"/>
    <xf numFmtId="43" fontId="0" fillId="0" borderId="12" xfId="2" applyFont="1" applyBorder="1"/>
    <xf numFmtId="0" fontId="0" fillId="2" borderId="12" xfId="0" applyFill="1" applyBorder="1"/>
    <xf numFmtId="10" fontId="0" fillId="0" borderId="12" xfId="1" applyNumberFormat="1" applyFont="1" applyBorder="1"/>
    <xf numFmtId="0" fontId="0" fillId="0" borderId="12" xfId="1" applyNumberFormat="1" applyFont="1" applyBorder="1"/>
    <xf numFmtId="43" fontId="0" fillId="0" borderId="13" xfId="2" applyFont="1" applyBorder="1"/>
    <xf numFmtId="0" fontId="4" fillId="0" borderId="14" xfId="0" applyFont="1" applyBorder="1"/>
    <xf numFmtId="9" fontId="0" fillId="0" borderId="15" xfId="1" applyFont="1" applyBorder="1"/>
    <xf numFmtId="9" fontId="5" fillId="0" borderId="15" xfId="1" applyFont="1" applyBorder="1"/>
    <xf numFmtId="0" fontId="0" fillId="0" borderId="15" xfId="0" applyFill="1" applyBorder="1"/>
    <xf numFmtId="43" fontId="0" fillId="0" borderId="15" xfId="2" applyFont="1" applyBorder="1"/>
    <xf numFmtId="0" fontId="0" fillId="2" borderId="15" xfId="0" applyFill="1" applyBorder="1"/>
    <xf numFmtId="10" fontId="0" fillId="0" borderId="15" xfId="1" applyNumberFormat="1" applyFont="1" applyBorder="1"/>
    <xf numFmtId="0" fontId="0" fillId="0" borderId="15" xfId="1" applyNumberFormat="1" applyFont="1" applyBorder="1"/>
    <xf numFmtId="43" fontId="0" fillId="0" borderId="16" xfId="2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0"/>
  <sheetViews>
    <sheetView showGridLines="0" tabSelected="1" workbookViewId="0">
      <selection activeCell="H3" sqref="H3"/>
    </sheetView>
  </sheetViews>
  <sheetFormatPr baseColWidth="10" defaultColWidth="11" defaultRowHeight="16" x14ac:dyDescent="0.2"/>
  <cols>
    <col min="2" max="2" width="12.33203125" bestFit="1" customWidth="1"/>
    <col min="3" max="3" width="15" bestFit="1" customWidth="1"/>
    <col min="4" max="4" width="4.5" bestFit="1" customWidth="1"/>
    <col min="5" max="5" width="12.83203125" bestFit="1" customWidth="1"/>
    <col min="6" max="6" width="10.33203125" bestFit="1" customWidth="1"/>
    <col min="7" max="7" width="12.6640625" customWidth="1"/>
    <col min="8" max="8" width="10.83203125" bestFit="1" customWidth="1"/>
    <col min="9" max="9" width="9.5" bestFit="1" customWidth="1"/>
    <col min="10" max="10" width="8.5" bestFit="1" customWidth="1"/>
  </cols>
  <sheetData>
    <row r="1" spans="2:11" ht="17" thickBot="1" x14ac:dyDescent="0.25"/>
    <row r="2" spans="2:11" ht="17" thickBot="1" x14ac:dyDescent="0.25">
      <c r="B2" s="3" t="s">
        <v>0</v>
      </c>
      <c r="C2" s="4" t="s">
        <v>1</v>
      </c>
      <c r="D2" s="4"/>
      <c r="E2" s="4" t="s">
        <v>2</v>
      </c>
      <c r="F2" s="4" t="s">
        <v>3</v>
      </c>
      <c r="G2" s="4" t="s">
        <v>7</v>
      </c>
      <c r="H2" s="4" t="s">
        <v>8</v>
      </c>
      <c r="I2" s="4" t="s">
        <v>11</v>
      </c>
      <c r="J2" s="4" t="s">
        <v>15</v>
      </c>
      <c r="K2" s="5" t="s">
        <v>9</v>
      </c>
    </row>
    <row r="3" spans="2:11" x14ac:dyDescent="0.2">
      <c r="B3" s="22" t="s">
        <v>4</v>
      </c>
      <c r="C3" s="23">
        <v>0.6</v>
      </c>
      <c r="D3" s="24">
        <f>IF(C3=0,$C$10,C3)</f>
        <v>0.6</v>
      </c>
      <c r="E3" s="25">
        <v>52</v>
      </c>
      <c r="F3" s="26">
        <v>100</v>
      </c>
      <c r="G3" s="26">
        <f>F3*E3</f>
        <v>5200</v>
      </c>
      <c r="H3" s="27">
        <v>61</v>
      </c>
      <c r="I3" s="28">
        <f>ABS(((H3*F3)/$G$7-C3)/D3)</f>
        <v>6.2021641594088113E-3</v>
      </c>
      <c r="J3" s="29">
        <f>H3-E3</f>
        <v>9</v>
      </c>
      <c r="K3" s="30">
        <f>H3*F3</f>
        <v>6100</v>
      </c>
    </row>
    <row r="4" spans="2:11" x14ac:dyDescent="0.2">
      <c r="B4" s="20" t="s">
        <v>5</v>
      </c>
      <c r="C4" s="13">
        <v>0.3</v>
      </c>
      <c r="D4" s="14">
        <f>IF(C4=0,$C$10,C4)</f>
        <v>0.3</v>
      </c>
      <c r="E4" s="15">
        <v>136</v>
      </c>
      <c r="F4" s="16">
        <v>22</v>
      </c>
      <c r="G4" s="16">
        <f t="shared" ref="G4:G6" si="0">F4*E4</f>
        <v>2992</v>
      </c>
      <c r="H4" s="17">
        <v>136</v>
      </c>
      <c r="I4" s="18">
        <f>ABS(((H4*F4)/$G$7-C4)/D4)</f>
        <v>1.2932172077065134E-2</v>
      </c>
      <c r="J4" s="19">
        <f t="shared" ref="J4:J6" si="1">H4-E4</f>
        <v>0</v>
      </c>
      <c r="K4" s="21">
        <f t="shared" ref="K4:K6" si="2">H4*F4</f>
        <v>2992</v>
      </c>
    </row>
    <row r="5" spans="2:11" x14ac:dyDescent="0.2">
      <c r="B5" s="20" t="s">
        <v>6</v>
      </c>
      <c r="C5" s="13">
        <v>0.1</v>
      </c>
      <c r="D5" s="14">
        <f>IF(C5=0,$C$10,C5)</f>
        <v>0.1</v>
      </c>
      <c r="E5" s="15">
        <v>239</v>
      </c>
      <c r="F5" s="16">
        <v>8</v>
      </c>
      <c r="G5" s="16">
        <f t="shared" si="0"/>
        <v>1912</v>
      </c>
      <c r="H5" s="17">
        <v>126</v>
      </c>
      <c r="I5" s="18">
        <f>ABS(((H5*F5)/$G$7-C5)/D5)</f>
        <v>2.3752969121140777E-3</v>
      </c>
      <c r="J5" s="19">
        <f t="shared" si="1"/>
        <v>-113</v>
      </c>
      <c r="K5" s="21">
        <f t="shared" si="2"/>
        <v>1008</v>
      </c>
    </row>
    <row r="6" spans="2:11" ht="17" thickBot="1" x14ac:dyDescent="0.25">
      <c r="B6" s="31" t="s">
        <v>10</v>
      </c>
      <c r="C6" s="32">
        <v>0</v>
      </c>
      <c r="D6" s="33">
        <f>IF(C6=0,$C$10,C6)</f>
        <v>0.05</v>
      </c>
      <c r="E6" s="34">
        <v>0</v>
      </c>
      <c r="F6" s="35">
        <v>0.01</v>
      </c>
      <c r="G6" s="35">
        <f t="shared" si="0"/>
        <v>0</v>
      </c>
      <c r="H6" s="36">
        <v>400</v>
      </c>
      <c r="I6" s="37">
        <f t="shared" ref="I6" si="3">ABS(((H6*F6)/$G$7-C6)/D6)</f>
        <v>7.91765637371338E-3</v>
      </c>
      <c r="J6" s="38">
        <f t="shared" si="1"/>
        <v>400</v>
      </c>
      <c r="K6" s="39">
        <f t="shared" si="2"/>
        <v>4</v>
      </c>
    </row>
    <row r="7" spans="2:11" ht="17" thickBot="1" x14ac:dyDescent="0.25">
      <c r="B7" s="6" t="s">
        <v>14</v>
      </c>
      <c r="C7" s="7">
        <f t="shared" ref="C7" si="4">SUM(C3:C5)</f>
        <v>0.99999999999999989</v>
      </c>
      <c r="D7" s="7"/>
      <c r="E7" s="8"/>
      <c r="F7" s="8"/>
      <c r="G7" s="9">
        <f>SUM(G3:G5)</f>
        <v>10104</v>
      </c>
      <c r="H7" s="8"/>
      <c r="I7" s="11">
        <f>SUM(I3:I6)</f>
        <v>2.9427289522301406E-2</v>
      </c>
      <c r="J7" s="10"/>
      <c r="K7" s="12">
        <f>SUM(K3:K6)</f>
        <v>10104</v>
      </c>
    </row>
    <row r="8" spans="2:11" ht="17" thickBot="1" x14ac:dyDescent="0.25"/>
    <row r="9" spans="2:11" x14ac:dyDescent="0.2">
      <c r="B9" s="40" t="s">
        <v>12</v>
      </c>
      <c r="C9" s="41"/>
    </row>
    <row r="10" spans="2:11" ht="17" thickBot="1" x14ac:dyDescent="0.25">
      <c r="B10" s="1" t="s">
        <v>13</v>
      </c>
      <c r="C10" s="2">
        <v>0.05</v>
      </c>
    </row>
  </sheetData>
  <mergeCells count="1">
    <mergeCell ref="B9:C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 Prep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Giles</dc:creator>
  <cp:lastModifiedBy>Connor Giles</cp:lastModifiedBy>
  <dcterms:created xsi:type="dcterms:W3CDTF">2016-03-21T21:09:56Z</dcterms:created>
  <dcterms:modified xsi:type="dcterms:W3CDTF">2016-03-24T15:45:53Z</dcterms:modified>
</cp:coreProperties>
</file>