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8d7063c9c9aa7/Desktop/"/>
    </mc:Choice>
  </mc:AlternateContent>
  <xr:revisionPtr revIDLastSave="30" documentId="8_{B4A09599-46C1-4FFA-9D0F-15E362891F67}" xr6:coauthVersionLast="45" xr6:coauthVersionMax="45" xr10:uidLastSave="{2CF83EA8-6511-4514-A36F-06DE2A59F01D}"/>
  <bookViews>
    <workbookView xWindow="-120" yWindow="-120" windowWidth="29040" windowHeight="15840" xr2:uid="{1784AEE2-D32D-4A82-A6F0-51EEA9579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G12" i="1"/>
  <c r="E12" i="1"/>
  <c r="B12" i="1"/>
  <c r="C7" i="1"/>
  <c r="C10" i="1"/>
  <c r="C9" i="1"/>
  <c r="C8" i="1"/>
  <c r="C6" i="1"/>
  <c r="C5" i="1"/>
  <c r="C4" i="1"/>
  <c r="G11" i="1"/>
  <c r="E11" i="1"/>
  <c r="B11" i="1"/>
  <c r="L11" i="1"/>
  <c r="M7" i="1"/>
  <c r="M4" i="1"/>
  <c r="M10" i="1"/>
  <c r="M9" i="1"/>
  <c r="M8" i="1"/>
  <c r="M6" i="1"/>
  <c r="M5" i="1"/>
  <c r="M11" i="1" s="1"/>
  <c r="C11" i="1" l="1"/>
  <c r="I12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H10" i="1"/>
  <c r="H9" i="1"/>
  <c r="H8" i="1"/>
  <c r="H7" i="1"/>
  <c r="H6" i="1"/>
  <c r="H5" i="1"/>
  <c r="H4" i="1"/>
  <c r="F10" i="1"/>
  <c r="F9" i="1"/>
  <c r="F8" i="1"/>
  <c r="F7" i="1"/>
  <c r="F6" i="1"/>
  <c r="F5" i="1"/>
  <c r="F4" i="1"/>
  <c r="J11" i="1" l="1"/>
  <c r="I11" i="1"/>
  <c r="H11" i="1"/>
  <c r="F11" i="1"/>
</calcChain>
</file>

<file path=xl/sharedStrings.xml><?xml version="1.0" encoding="utf-8"?>
<sst xmlns="http://schemas.openxmlformats.org/spreadsheetml/2006/main" count="26" uniqueCount="18">
  <si>
    <t>Hindi</t>
  </si>
  <si>
    <t>Math</t>
  </si>
  <si>
    <t>SST</t>
  </si>
  <si>
    <t>Comp</t>
  </si>
  <si>
    <t>Science</t>
  </si>
  <si>
    <t>Eng</t>
  </si>
  <si>
    <t>Sanskrit</t>
  </si>
  <si>
    <t>Subjective</t>
  </si>
  <si>
    <t>Objective</t>
  </si>
  <si>
    <t>Total</t>
  </si>
  <si>
    <t>PT1</t>
  </si>
  <si>
    <t>Subject</t>
  </si>
  <si>
    <t>MM</t>
  </si>
  <si>
    <t>Half Yearly</t>
  </si>
  <si>
    <t>Subjective%</t>
  </si>
  <si>
    <t>Objective%</t>
  </si>
  <si>
    <t>Total%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</si>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</sst>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2" fillId="2" borderId="11" xfId="0" applyFont="1" applyFill="1" applyBorder="1" applyAlignment="1">
      <alignment horizontal="center"/>
    </xf>
    <xf numFmtId="9" fontId="3" fillId="3" borderId="12" xfId="1" applyFont="1" applyFill="1" applyBorder="1"/>
    <xf numFmtId="9" fontId="0" fillId="3" borderId="6" xfId="1" applyFont="1" applyFill="1" applyBorder="1"/>
    <xf numFmtId="9" fontId="0" fillId="3" borderId="12" xfId="0" applyNumberFormat="1" applyFill="1" applyBorder="1"/>
    <xf numFmtId="0" fontId="0" fillId="4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5" xfId="0" applyFill="1" applyBorder="1"/>
    <xf numFmtId="0" fontId="2" fillId="8" borderId="10" xfId="0" applyFont="1" applyFill="1" applyBorder="1"/>
    <xf numFmtId="0" fontId="2" fillId="8" borderId="9" xfId="0" applyFont="1" applyFill="1" applyBorder="1"/>
    <xf numFmtId="0" fontId="0" fillId="4" borderId="14" xfId="0" applyFill="1" applyBorder="1"/>
    <xf numFmtId="9" fontId="0" fillId="3" borderId="15" xfId="0" applyNumberFormat="1" applyFill="1" applyBorder="1"/>
    <xf numFmtId="0" fontId="0" fillId="4" borderId="16" xfId="0" applyFill="1" applyBorder="1"/>
    <xf numFmtId="9" fontId="3" fillId="3" borderId="15" xfId="1" applyFont="1" applyFill="1" applyBorder="1"/>
    <xf numFmtId="9" fontId="0" fillId="3" borderId="16" xfId="1" applyFont="1" applyFill="1" applyBorder="1"/>
    <xf numFmtId="0" fontId="0" fillId="4" borderId="10" xfId="0" applyFill="1" applyBorder="1"/>
    <xf numFmtId="9" fontId="3" fillId="3" borderId="17" xfId="1" applyFont="1" applyFill="1" applyBorder="1"/>
    <xf numFmtId="9" fontId="0" fillId="3" borderId="10" xfId="1" applyFont="1" applyFill="1" applyBorder="1"/>
    <xf numFmtId="9" fontId="0" fillId="3" borderId="17" xfId="0" applyNumberFormat="1" applyFill="1" applyBorder="1"/>
    <xf numFmtId="10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2" xfId="0" applyFill="1" applyBorder="1"/>
    <xf numFmtId="9" fontId="0" fillId="3" borderId="13" xfId="0" applyNumberFormat="1" applyFill="1" applyBorder="1"/>
    <xf numFmtId="0" fontId="0" fillId="4" borderId="13" xfId="0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E904-B363-40EF-8AFE-30D54156DF06}">
  <dimension ref="A1:M17"/>
  <sheetViews>
    <sheetView tabSelected="1" zoomScaleNormal="100" workbookViewId="0">
      <selection activeCell="L19" sqref="L19"/>
    </sheetView>
  </sheetViews>
  <sheetFormatPr defaultRowHeight="15" x14ac:dyDescent="0.25"/>
  <cols>
    <col min="2" max="2" width="10.28515625" bestFit="1" customWidth="1"/>
    <col min="3" max="3" width="11.85546875" bestFit="1" customWidth="1"/>
    <col min="4" max="4" width="2.28515625" style="27" customWidth="1"/>
    <col min="5" max="5" width="10.28515625" bestFit="1" customWidth="1"/>
    <col min="6" max="6" width="11.85546875" customWidth="1"/>
    <col min="7" max="7" width="10.42578125" customWidth="1"/>
    <col min="8" max="8" width="11" customWidth="1"/>
    <col min="11" max="11" width="2.5703125" customWidth="1"/>
    <col min="12" max="12" width="10.28515625" bestFit="1" customWidth="1"/>
    <col min="13" max="13" width="11.140625" bestFit="1" customWidth="1"/>
  </cols>
  <sheetData>
    <row r="1" spans="1:13" x14ac:dyDescent="0.25">
      <c r="A1" s="36" t="s">
        <v>11</v>
      </c>
      <c r="B1" s="34" t="s">
        <v>10</v>
      </c>
      <c r="C1" s="35"/>
      <c r="E1" s="34" t="s">
        <v>13</v>
      </c>
      <c r="F1" s="38"/>
      <c r="G1" s="38"/>
      <c r="H1" s="38"/>
      <c r="I1" s="38"/>
      <c r="J1" s="35"/>
      <c r="L1" s="34" t="s">
        <v>17</v>
      </c>
      <c r="M1" s="35"/>
    </row>
    <row r="2" spans="1:13" x14ac:dyDescent="0.25">
      <c r="A2" s="37"/>
      <c r="B2" s="7" t="s">
        <v>7</v>
      </c>
      <c r="C2" s="8" t="s">
        <v>14</v>
      </c>
      <c r="E2" s="7" t="s">
        <v>7</v>
      </c>
      <c r="F2" s="9" t="s">
        <v>14</v>
      </c>
      <c r="G2" s="9" t="s">
        <v>8</v>
      </c>
      <c r="H2" s="9" t="s">
        <v>15</v>
      </c>
      <c r="I2" s="9" t="s">
        <v>9</v>
      </c>
      <c r="J2" s="8" t="s">
        <v>16</v>
      </c>
      <c r="L2" s="7" t="s">
        <v>8</v>
      </c>
      <c r="M2" s="8" t="s">
        <v>15</v>
      </c>
    </row>
    <row r="3" spans="1:13" ht="15.75" thickBot="1" x14ac:dyDescent="0.3">
      <c r="A3" s="2"/>
      <c r="B3" s="10" t="s">
        <v>12</v>
      </c>
      <c r="C3" s="11">
        <v>40</v>
      </c>
      <c r="E3" s="10" t="s">
        <v>12</v>
      </c>
      <c r="F3" s="12">
        <v>40</v>
      </c>
      <c r="G3" s="13" t="s">
        <v>12</v>
      </c>
      <c r="H3" s="12">
        <v>40</v>
      </c>
      <c r="I3" s="12" t="s">
        <v>12</v>
      </c>
      <c r="J3" s="14">
        <v>80</v>
      </c>
      <c r="L3" s="10" t="s">
        <v>12</v>
      </c>
      <c r="M3" s="11">
        <v>40</v>
      </c>
    </row>
    <row r="4" spans="1:13" x14ac:dyDescent="0.25">
      <c r="A4" s="15" t="s">
        <v>0</v>
      </c>
      <c r="B4" s="17">
        <v>28</v>
      </c>
      <c r="C4" s="18">
        <f>B4/$M$3</f>
        <v>0.7</v>
      </c>
      <c r="D4" s="28"/>
      <c r="E4" s="29">
        <v>34.5</v>
      </c>
      <c r="F4" s="20">
        <f>E4/$F$3</f>
        <v>0.86250000000000004</v>
      </c>
      <c r="G4" s="19">
        <v>38</v>
      </c>
      <c r="H4" s="21">
        <f>G4/$H$3</f>
        <v>0.95</v>
      </c>
      <c r="I4" s="19">
        <f>SUM(E4,G4)</f>
        <v>72.5</v>
      </c>
      <c r="J4" s="18">
        <f>I4/$J$3</f>
        <v>0.90625</v>
      </c>
      <c r="K4" s="1"/>
      <c r="L4" s="29">
        <v>38</v>
      </c>
      <c r="M4" s="18">
        <f>L4/$M$3</f>
        <v>0.95</v>
      </c>
    </row>
    <row r="5" spans="1:13" x14ac:dyDescent="0.25">
      <c r="A5" s="16" t="s">
        <v>1</v>
      </c>
      <c r="B5" s="22">
        <v>34.5</v>
      </c>
      <c r="C5" s="25">
        <f>B5/$M$3</f>
        <v>0.86250000000000004</v>
      </c>
      <c r="D5" s="28"/>
      <c r="E5" s="30">
        <v>39.5</v>
      </c>
      <c r="F5" s="23">
        <f t="shared" ref="F5:F10" si="0">E5/$F$3</f>
        <v>0.98750000000000004</v>
      </c>
      <c r="G5" s="22">
        <v>40</v>
      </c>
      <c r="H5" s="24">
        <f t="shared" ref="H5:H10" si="1">G5/$H$3</f>
        <v>1</v>
      </c>
      <c r="I5" s="22">
        <f t="shared" ref="I5:I10" si="2">SUM(E5,G5)</f>
        <v>79.5</v>
      </c>
      <c r="J5" s="25">
        <f t="shared" ref="J5:J10" si="3">I5/$J$3</f>
        <v>0.99375000000000002</v>
      </c>
      <c r="K5" s="1"/>
      <c r="L5" s="30">
        <v>39</v>
      </c>
      <c r="M5" s="25">
        <f>L5/$M$3</f>
        <v>0.97499999999999998</v>
      </c>
    </row>
    <row r="6" spans="1:13" x14ac:dyDescent="0.25">
      <c r="A6" s="16" t="s">
        <v>2</v>
      </c>
      <c r="B6" s="22">
        <v>32</v>
      </c>
      <c r="C6" s="25">
        <f>B6/$M$3</f>
        <v>0.8</v>
      </c>
      <c r="D6" s="28"/>
      <c r="E6" s="30">
        <v>33</v>
      </c>
      <c r="F6" s="23">
        <f t="shared" si="0"/>
        <v>0.82499999999999996</v>
      </c>
      <c r="G6" s="22">
        <v>39</v>
      </c>
      <c r="H6" s="24">
        <f t="shared" si="1"/>
        <v>0.97499999999999998</v>
      </c>
      <c r="I6" s="22">
        <f t="shared" si="2"/>
        <v>72</v>
      </c>
      <c r="J6" s="25">
        <f t="shared" si="3"/>
        <v>0.9</v>
      </c>
      <c r="K6" s="1"/>
      <c r="L6" s="30">
        <v>36</v>
      </c>
      <c r="M6" s="25">
        <f>L6/$M$3</f>
        <v>0.9</v>
      </c>
    </row>
    <row r="7" spans="1:13" x14ac:dyDescent="0.25">
      <c r="A7" s="16" t="s">
        <v>3</v>
      </c>
      <c r="B7" s="22">
        <v>15</v>
      </c>
      <c r="C7" s="25">
        <f>B7/20</f>
        <v>0.75</v>
      </c>
      <c r="E7" s="30"/>
      <c r="F7" s="23">
        <f t="shared" si="0"/>
        <v>0</v>
      </c>
      <c r="G7" s="22"/>
      <c r="H7" s="24">
        <f t="shared" si="1"/>
        <v>0</v>
      </c>
      <c r="I7" s="22">
        <f t="shared" si="2"/>
        <v>0</v>
      </c>
      <c r="J7" s="25">
        <f t="shared" si="3"/>
        <v>0</v>
      </c>
      <c r="L7" s="30">
        <v>10</v>
      </c>
      <c r="M7" s="25">
        <f>L7/10</f>
        <v>1</v>
      </c>
    </row>
    <row r="8" spans="1:13" x14ac:dyDescent="0.25">
      <c r="A8" s="16" t="s">
        <v>4</v>
      </c>
      <c r="B8" s="17">
        <v>34.5</v>
      </c>
      <c r="C8" s="32">
        <f>B8/$M$3</f>
        <v>0.86250000000000004</v>
      </c>
      <c r="E8" s="30">
        <v>35.5</v>
      </c>
      <c r="F8" s="23">
        <f t="shared" si="0"/>
        <v>0.88749999999999996</v>
      </c>
      <c r="G8" s="22">
        <v>33</v>
      </c>
      <c r="H8" s="24">
        <f t="shared" si="1"/>
        <v>0.82499999999999996</v>
      </c>
      <c r="I8" s="22">
        <f t="shared" si="2"/>
        <v>68.5</v>
      </c>
      <c r="J8" s="25">
        <f t="shared" si="3"/>
        <v>0.85624999999999996</v>
      </c>
      <c r="L8" s="33">
        <v>37</v>
      </c>
      <c r="M8" s="32">
        <f>L8/$M$3</f>
        <v>0.92500000000000004</v>
      </c>
    </row>
    <row r="9" spans="1:13" x14ac:dyDescent="0.25">
      <c r="A9" s="16" t="s">
        <v>5</v>
      </c>
      <c r="B9" s="22">
        <v>38.5</v>
      </c>
      <c r="C9" s="25">
        <f>B9/$M$3</f>
        <v>0.96250000000000002</v>
      </c>
      <c r="E9" s="30">
        <v>23</v>
      </c>
      <c r="F9" s="23">
        <f t="shared" si="0"/>
        <v>0.57499999999999996</v>
      </c>
      <c r="G9" s="22">
        <v>36</v>
      </c>
      <c r="H9" s="24">
        <f t="shared" si="1"/>
        <v>0.9</v>
      </c>
      <c r="I9" s="22">
        <f t="shared" si="2"/>
        <v>59</v>
      </c>
      <c r="J9" s="25">
        <f t="shared" si="3"/>
        <v>0.73750000000000004</v>
      </c>
      <c r="L9" s="33">
        <v>35</v>
      </c>
      <c r="M9" s="32">
        <f>L9/$M$3</f>
        <v>0.875</v>
      </c>
    </row>
    <row r="10" spans="1:13" ht="15.75" thickBot="1" x14ac:dyDescent="0.3">
      <c r="A10" s="16" t="s">
        <v>6</v>
      </c>
      <c r="B10" s="22">
        <v>33</v>
      </c>
      <c r="C10" s="25">
        <f>B10/$M$3</f>
        <v>0.82499999999999996</v>
      </c>
      <c r="E10" s="31">
        <v>30</v>
      </c>
      <c r="F10" s="3">
        <f t="shared" si="0"/>
        <v>0.75</v>
      </c>
      <c r="G10" s="6">
        <v>39</v>
      </c>
      <c r="H10" s="4">
        <f t="shared" si="1"/>
        <v>0.97499999999999998</v>
      </c>
      <c r="I10" s="6">
        <f t="shared" si="2"/>
        <v>69</v>
      </c>
      <c r="J10" s="5">
        <f t="shared" si="3"/>
        <v>0.86250000000000004</v>
      </c>
      <c r="L10" s="33">
        <v>38</v>
      </c>
      <c r="M10" s="32">
        <f>L10/$M$3</f>
        <v>0.95</v>
      </c>
    </row>
    <row r="11" spans="1:13" x14ac:dyDescent="0.25">
      <c r="B11">
        <f>SUM(B4:B10)</f>
        <v>215.5</v>
      </c>
      <c r="C11" s="26">
        <f>AVERAGE(C4:C10)</f>
        <v>0.82321428571428579</v>
      </c>
      <c r="E11">
        <f>SUM(E4:E10)</f>
        <v>195.5</v>
      </c>
      <c r="F11" s="26">
        <f>AVERAGE(F8:F10,F4:F6)</f>
        <v>0.81458333333333333</v>
      </c>
      <c r="G11">
        <f>SUM(G4:G10)</f>
        <v>225</v>
      </c>
      <c r="H11" s="26">
        <f>AVERAGE(H8:H10,H4:H6)</f>
        <v>0.9375</v>
      </c>
      <c r="I11">
        <f>SUM(I4:I10)</f>
        <v>420.5</v>
      </c>
      <c r="J11" s="26">
        <f>AVERAGE(J8:J10,J4:J6)</f>
        <v>0.87604166666666672</v>
      </c>
      <c r="L11">
        <f>SUM(L4:L10)</f>
        <v>233</v>
      </c>
      <c r="M11" s="26">
        <f>AVERAGE(M4:M10)</f>
        <v>0.93928571428571428</v>
      </c>
    </row>
    <row r="12" spans="1:13" x14ac:dyDescent="0.25">
      <c r="B12">
        <f>40*6+20</f>
        <v>260</v>
      </c>
      <c r="E12">
        <f>40*6</f>
        <v>240</v>
      </c>
      <c r="F12" s="1"/>
      <c r="G12">
        <f>40*6</f>
        <v>240</v>
      </c>
      <c r="H12" s="1"/>
      <c r="I12" s="28">
        <f>SUM(G12,E12)</f>
        <v>480</v>
      </c>
      <c r="L12">
        <f>40*6+10</f>
        <v>250</v>
      </c>
    </row>
    <row r="14" spans="1:13" x14ac:dyDescent="0.25">
      <c r="I14" s="1"/>
    </row>
    <row r="16" spans="1:13" x14ac:dyDescent="0.25">
      <c r="H16" s="1"/>
    </row>
    <row r="17" spans="10:10" x14ac:dyDescent="0.25">
      <c r="J17" s="27"/>
    </row>
  </sheetData>
  <mergeCells count="4">
    <mergeCell ref="B1:C1"/>
    <mergeCell ref="A1:A2"/>
    <mergeCell ref="E1:J1"/>
    <mergeCell ref="L1:M1"/>
  </mergeCells>
  <phoneticPr fontId="4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Reddy</dc:creator>
  <cp:lastModifiedBy>Parth Reddy</cp:lastModifiedBy>
  <cp:lastPrinted>2020-10-21T04:50:12Z</cp:lastPrinted>
  <dcterms:created xsi:type="dcterms:W3CDTF">2020-10-21T04:12:08Z</dcterms:created>
  <dcterms:modified xsi:type="dcterms:W3CDTF">2021-01-08T09:34:05Z</dcterms:modified>
</cp:coreProperties>
</file>