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yan\Downloads\"/>
    </mc:Choice>
  </mc:AlternateContent>
  <xr:revisionPtr revIDLastSave="0" documentId="8_{8A1A1653-7FE7-4091-AD01-32FFB55C8C8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<sst xmlns="http://schemas.openxmlformats.org/spreadsheetml/2006/main" count="45" uniqueCount="42">
  <si>
    <r>
      <t>Compute Max., Min., Number, Mean, Mode, Median, Q</t>
    </r>
    <r>
      <rPr>
        <vertAlign val="subscript"/>
        <sz val="13"/>
        <color theme="1"/>
        <rFont val="Times New Roman"/>
        <family val="1"/>
      </rPr>
      <t>1</t>
    </r>
    <r>
      <rPr>
        <sz val="13"/>
        <color theme="1"/>
        <rFont val="Times New Roman"/>
        <family val="1"/>
      </rPr>
      <t>, Q</t>
    </r>
    <r>
      <rPr>
        <vertAlign val="subscript"/>
        <sz val="13"/>
        <color theme="1"/>
        <rFont val="Times New Roman"/>
        <family val="1"/>
      </rPr>
      <t>2</t>
    </r>
    <r>
      <rPr>
        <sz val="13"/>
        <color theme="1"/>
        <rFont val="Times New Roman"/>
        <family val="1"/>
      </rPr>
      <t>, Q</t>
    </r>
    <r>
      <rPr>
        <vertAlign val="subscript"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>, S.D., p</t>
    </r>
    <r>
      <rPr>
        <vertAlign val="subscript"/>
        <sz val="13"/>
        <color theme="1"/>
        <rFont val="Times New Roman"/>
        <family val="1"/>
      </rPr>
      <t>90</t>
    </r>
    <r>
      <rPr>
        <sz val="13"/>
        <color theme="1"/>
        <rFont val="Times New Roman"/>
        <family val="1"/>
      </rPr>
      <t>, p</t>
    </r>
    <r>
      <rPr>
        <vertAlign val="subscript"/>
        <sz val="13"/>
        <color theme="1"/>
        <rFont val="Times New Roman"/>
        <family val="1"/>
      </rPr>
      <t>10</t>
    </r>
  </si>
  <si>
    <r>
      <t>Varience, C.V.,S</t>
    </r>
    <r>
      <rPr>
        <vertAlign val="subscript"/>
        <sz val="13"/>
        <color theme="1"/>
        <rFont val="Times New Roman"/>
        <family val="1"/>
      </rPr>
      <t>k</t>
    </r>
    <r>
      <rPr>
        <sz val="13"/>
        <color theme="1"/>
        <rFont val="Times New Roman"/>
        <family val="1"/>
      </rPr>
      <t>(P)., S</t>
    </r>
    <r>
      <rPr>
        <vertAlign val="subscript"/>
        <sz val="13"/>
        <color theme="1"/>
        <rFont val="Times New Roman"/>
        <family val="1"/>
      </rPr>
      <t>K</t>
    </r>
    <r>
      <rPr>
        <sz val="13"/>
        <color theme="1"/>
        <rFont val="Times New Roman"/>
        <family val="1"/>
      </rPr>
      <t>(B) and K from given data.</t>
    </r>
  </si>
  <si>
    <t>6468/22</t>
  </si>
  <si>
    <t>For</t>
  </si>
  <si>
    <t>Value</t>
  </si>
  <si>
    <t>Formula</t>
  </si>
  <si>
    <t>Max.</t>
  </si>
  <si>
    <t>Min.</t>
  </si>
  <si>
    <t>Number</t>
  </si>
  <si>
    <t>Mean</t>
  </si>
  <si>
    <t>Mode</t>
  </si>
  <si>
    <t>Median</t>
  </si>
  <si>
    <r>
      <t>Q</t>
    </r>
    <r>
      <rPr>
        <vertAlign val="subscript"/>
        <sz val="13"/>
        <color theme="1"/>
        <rFont val="Times New Roman"/>
        <family val="1"/>
      </rPr>
      <t>1</t>
    </r>
  </si>
  <si>
    <r>
      <t>Q</t>
    </r>
    <r>
      <rPr>
        <vertAlign val="subscript"/>
        <sz val="13"/>
        <color theme="1"/>
        <rFont val="Times New Roman"/>
        <family val="1"/>
      </rPr>
      <t>2</t>
    </r>
  </si>
  <si>
    <r>
      <t>Q</t>
    </r>
    <r>
      <rPr>
        <vertAlign val="subscript"/>
        <sz val="13"/>
        <color theme="1"/>
        <rFont val="Times New Roman"/>
        <family val="1"/>
      </rPr>
      <t>3</t>
    </r>
  </si>
  <si>
    <t>S.D.</t>
  </si>
  <si>
    <r>
      <t>p</t>
    </r>
    <r>
      <rPr>
        <vertAlign val="subscript"/>
        <sz val="13"/>
        <color theme="1"/>
        <rFont val="Times New Roman"/>
        <family val="1"/>
      </rPr>
      <t>90</t>
    </r>
  </si>
  <si>
    <r>
      <t>p</t>
    </r>
    <r>
      <rPr>
        <vertAlign val="subscript"/>
        <sz val="13"/>
        <color theme="1"/>
        <rFont val="Times New Roman"/>
        <family val="1"/>
      </rPr>
      <t>10</t>
    </r>
  </si>
  <si>
    <t>C.V.</t>
  </si>
  <si>
    <t>Variance</t>
  </si>
  <si>
    <r>
      <t>S</t>
    </r>
    <r>
      <rPr>
        <vertAlign val="subscript"/>
        <sz val="13"/>
        <color theme="1"/>
        <rFont val="Times New Roman"/>
        <family val="1"/>
      </rPr>
      <t>k</t>
    </r>
    <r>
      <rPr>
        <sz val="13"/>
        <color theme="1"/>
        <rFont val="Times New Roman"/>
        <family val="1"/>
      </rPr>
      <t>(P)</t>
    </r>
  </si>
  <si>
    <r>
      <t>S</t>
    </r>
    <r>
      <rPr>
        <vertAlign val="subscript"/>
        <sz val="13"/>
        <color theme="1"/>
        <rFont val="Times New Roman"/>
        <family val="1"/>
      </rPr>
      <t>K</t>
    </r>
    <r>
      <rPr>
        <sz val="13"/>
        <color theme="1"/>
        <rFont val="Times New Roman"/>
        <family val="1"/>
      </rPr>
      <t>(B)</t>
    </r>
  </si>
  <si>
    <t>K</t>
  </si>
  <si>
    <t>MAX(A3:I4)</t>
  </si>
  <si>
    <t>MIN(A3:I4)</t>
  </si>
  <si>
    <t>COUNT(A3:I4)</t>
  </si>
  <si>
    <t>AVERAGE(A3:I4)</t>
  </si>
  <si>
    <t>MODE(A3:I4)</t>
  </si>
  <si>
    <t>MEDIAN(A3:I4)</t>
  </si>
  <si>
    <t>QUARTILE(A3:I4,1)</t>
  </si>
  <si>
    <t>QUARTILE(A3:I4,2)</t>
  </si>
  <si>
    <t>QUARTILE(A3:I4,3)</t>
  </si>
  <si>
    <t>Name:- Sudip Neupane</t>
  </si>
  <si>
    <t>Roll.  No.:- 420</t>
  </si>
  <si>
    <t>STDEV(A3:I4)</t>
  </si>
  <si>
    <t>PERCENTILE(A3:I4,0.9)</t>
  </si>
  <si>
    <t>PERCENTILE(A3:I4,0.1)</t>
  </si>
  <si>
    <t>G6/B9*100</t>
  </si>
  <si>
    <t>G6^2</t>
  </si>
  <si>
    <t>(B9-B10)/G6</t>
  </si>
  <si>
    <t>(B14+B12-2*B13)/(B14-B12)</t>
  </si>
  <si>
    <t>(B14-B12)/(2*(G7-G8))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</si>
</sst>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vertAlign val="subscript"/>
      <sz val="13"/>
      <color theme="1"/>
      <name val="Times New Roman"/>
      <family val="1"/>
    </font>
    <font>
      <u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0"/>
  <sheetViews>
    <sheetView tabSelected="1" workbookViewId="0">
      <selection activeCell="J9" sqref="J9"/>
    </sheetView>
  </sheetViews>
  <sheetFormatPr defaultColWidth="9.1796875" defaultRowHeight="14.5" x14ac:dyDescent="0.35"/>
  <cols>
    <col min="1" max="1" width="9.1796875" customWidth="1"/>
    <col min="3" max="3" width="16.7265625" customWidth="1"/>
    <col min="8" max="8" width="23.54296875" customWidth="1"/>
  </cols>
  <sheetData>
    <row r="1" spans="1:13" ht="19.5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M1" t="s">
        <v>2</v>
      </c>
    </row>
    <row r="2" spans="1:13" ht="19.5" x14ac:dyDescent="0.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3" ht="16.5" x14ac:dyDescent="0.35">
      <c r="A3" s="1">
        <v>10</v>
      </c>
      <c r="B3" s="1">
        <v>20</v>
      </c>
      <c r="C3" s="1">
        <v>17</v>
      </c>
      <c r="D3" s="1">
        <v>35</v>
      </c>
      <c r="E3" s="1">
        <v>19</v>
      </c>
      <c r="F3" s="1">
        <v>26</v>
      </c>
      <c r="G3" s="1">
        <v>29</v>
      </c>
      <c r="H3" s="1">
        <v>30</v>
      </c>
      <c r="I3" s="1">
        <v>25</v>
      </c>
    </row>
    <row r="4" spans="1:13" ht="16.5" x14ac:dyDescent="0.35">
      <c r="A4" s="1">
        <v>50</v>
      </c>
      <c r="B4" s="1">
        <v>35</v>
      </c>
      <c r="C4" s="1">
        <v>25</v>
      </c>
      <c r="D4" s="1">
        <v>25</v>
      </c>
      <c r="E4" s="1">
        <v>20</v>
      </c>
      <c r="F4" s="1">
        <v>25</v>
      </c>
      <c r="G4" s="1">
        <v>17</v>
      </c>
      <c r="H4" s="1">
        <v>32</v>
      </c>
      <c r="I4" s="1">
        <v>31</v>
      </c>
    </row>
    <row r="5" spans="1:13" ht="16.5" x14ac:dyDescent="0.35">
      <c r="A5" s="2" t="s">
        <v>3</v>
      </c>
      <c r="B5" s="2" t="s">
        <v>4</v>
      </c>
      <c r="C5" s="2" t="s">
        <v>5</v>
      </c>
      <c r="F5" s="2" t="s">
        <v>3</v>
      </c>
      <c r="G5" s="2" t="s">
        <v>4</v>
      </c>
      <c r="H5" s="2" t="s">
        <v>5</v>
      </c>
    </row>
    <row r="6" spans="1:13" ht="16.5" x14ac:dyDescent="0.35">
      <c r="A6" s="1" t="s">
        <v>6</v>
      </c>
      <c r="B6">
        <f>MAX(A3:I4)</f>
        <v>50</v>
      </c>
      <c r="C6" t="s">
        <v>23</v>
      </c>
      <c r="F6" s="1" t="s">
        <v>15</v>
      </c>
      <c r="G6">
        <f>STDEV(A3:I4)</f>
        <v>8.9656206110439705</v>
      </c>
      <c r="H6" t="s">
        <v>34</v>
      </c>
    </row>
    <row r="7" spans="1:13" ht="19.5" x14ac:dyDescent="0.5">
      <c r="A7" s="1" t="s">
        <v>7</v>
      </c>
      <c r="B7">
        <f>MIN(A3:I4)</f>
        <v>10</v>
      </c>
      <c r="C7" t="s">
        <v>24</v>
      </c>
      <c r="F7" s="1" t="s">
        <v>16</v>
      </c>
      <c r="G7">
        <f>PERCENTILE(A3:I4,0.9)</f>
        <v>35</v>
      </c>
      <c r="H7" t="s">
        <v>35</v>
      </c>
    </row>
    <row r="8" spans="1:13" ht="19.5" x14ac:dyDescent="0.5">
      <c r="A8" s="1" t="s">
        <v>8</v>
      </c>
      <c r="B8">
        <f>COUNT(A3:I4)</f>
        <v>18</v>
      </c>
      <c r="C8" t="s">
        <v>25</v>
      </c>
      <c r="F8" s="1" t="s">
        <v>17</v>
      </c>
      <c r="G8">
        <f>PERCENTILE(A3:I4,0.1)</f>
        <v>17</v>
      </c>
      <c r="H8" t="s">
        <v>36</v>
      </c>
    </row>
    <row r="9" spans="1:13" ht="16.5" x14ac:dyDescent="0.35">
      <c r="A9" s="1" t="s">
        <v>9</v>
      </c>
      <c r="B9">
        <f>AVERAGE(A3:I4)</f>
        <v>26.166666666666668</v>
      </c>
      <c r="C9" t="s">
        <v>26</v>
      </c>
      <c r="F9" s="1" t="s">
        <v>18</v>
      </c>
      <c r="G9">
        <f>G6/B9*100</f>
        <v>34.263518258766759</v>
      </c>
      <c r="H9" t="s">
        <v>37</v>
      </c>
    </row>
    <row r="10" spans="1:13" ht="16.5" x14ac:dyDescent="0.35">
      <c r="A10" s="1" t="s">
        <v>10</v>
      </c>
      <c r="B10">
        <f>MODE(A3:I4)</f>
        <v>25</v>
      </c>
      <c r="C10" t="s">
        <v>27</v>
      </c>
      <c r="F10" s="1" t="s">
        <v>19</v>
      </c>
      <c r="G10">
        <f>G6^2</f>
        <v>80.382352941176464</v>
      </c>
      <c r="H10" t="s">
        <v>38</v>
      </c>
    </row>
    <row r="11" spans="1:13" ht="19.5" x14ac:dyDescent="0.5">
      <c r="A11" s="1" t="s">
        <v>11</v>
      </c>
      <c r="B11">
        <f>MEDIAN(A3:I4)</f>
        <v>25</v>
      </c>
      <c r="C11" t="s">
        <v>28</v>
      </c>
      <c r="F11" s="1" t="s">
        <v>20</v>
      </c>
      <c r="G11">
        <f>(B9-B10)/G6</f>
        <v>0.13012670480720012</v>
      </c>
      <c r="H11" t="s">
        <v>39</v>
      </c>
    </row>
    <row r="12" spans="1:13" ht="19.5" x14ac:dyDescent="0.5">
      <c r="A12" s="1" t="s">
        <v>12</v>
      </c>
      <c r="B12">
        <f>QUARTILE(A3:I4,1)</f>
        <v>20</v>
      </c>
      <c r="C12" t="s">
        <v>29</v>
      </c>
      <c r="F12" s="1" t="s">
        <v>21</v>
      </c>
      <c r="G12">
        <f>(B14+B12-2*B13)/(B14-B12)</f>
        <v>6.9767441860465115E-2</v>
      </c>
      <c r="H12" t="s">
        <v>40</v>
      </c>
    </row>
    <row r="13" spans="1:13" ht="19.5" x14ac:dyDescent="0.5">
      <c r="A13" s="1" t="s">
        <v>13</v>
      </c>
      <c r="B13">
        <f>QUARTILE(A3:I4,2)</f>
        <v>25</v>
      </c>
      <c r="C13" t="s">
        <v>30</v>
      </c>
      <c r="F13" s="1" t="s">
        <v>22</v>
      </c>
      <c r="G13">
        <f>(B14-B12)/(2*(G7-G8))</f>
        <v>0.2986111111111111</v>
      </c>
      <c r="H13" t="s">
        <v>41</v>
      </c>
    </row>
    <row r="14" spans="1:13" ht="19.5" x14ac:dyDescent="0.5">
      <c r="A14" s="1" t="s">
        <v>14</v>
      </c>
      <c r="B14">
        <f>QUARTILE(A3:I4,3)</f>
        <v>30.75</v>
      </c>
      <c r="C14" t="s">
        <v>31</v>
      </c>
    </row>
    <row r="15" spans="1:13" ht="16.5" x14ac:dyDescent="0.35">
      <c r="A15" s="1"/>
      <c r="D15" t="s">
        <v>32</v>
      </c>
    </row>
    <row r="16" spans="1:13" ht="16.5" x14ac:dyDescent="0.35">
      <c r="A16" s="1"/>
      <c r="D16" t="s">
        <v>33</v>
      </c>
    </row>
    <row r="17" spans="1:1" ht="16.5" x14ac:dyDescent="0.35">
      <c r="A17" s="1"/>
    </row>
    <row r="18" spans="1:1" ht="16.5" x14ac:dyDescent="0.35">
      <c r="A18" s="1"/>
    </row>
    <row r="19" spans="1:1" ht="16.5" x14ac:dyDescent="0.35">
      <c r="A19" s="1"/>
    </row>
    <row r="20" spans="1:1" ht="16.5" x14ac:dyDescent="0.35">
      <c r="A20" s="1"/>
    </row>
    <row r="21" spans="1:1" ht="16.5" x14ac:dyDescent="0.35">
      <c r="A21" s="1"/>
    </row>
    <row r="22" spans="1:1" ht="16.5" x14ac:dyDescent="0.35">
      <c r="A22" s="1"/>
    </row>
    <row r="64" spans="13:13" x14ac:dyDescent="0.35">
      <c r="M64">
        <v>6468</v>
      </c>
    </row>
    <row r="128" spans="13:13" x14ac:dyDescent="0.35">
      <c r="M128">
        <v>6468</v>
      </c>
    </row>
    <row r="190" spans="13:13" x14ac:dyDescent="0.35">
      <c r="M190">
        <v>6468</v>
      </c>
    </row>
  </sheetData>
  <printOptions headings="1" gridLines="1"/>
  <pageMargins left="0.7" right="0.7" top="0.75" bottom="0.75" header="0.3" footer="0.3"/>
  <pageSetup scale="7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Aayan Neupane</cp:lastModifiedBy>
  <dcterms:created xsi:type="dcterms:W3CDTF">2024-01-07T10:21:40Z</dcterms:created>
  <dcterms:modified xsi:type="dcterms:W3CDTF">2024-01-29T03:14:54Z</dcterms:modified>
</cp:coreProperties>
</file>