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/>
  <xr:revisionPtr revIDLastSave="0" documentId="8_{00E50D88-F773-4E66-9591-09363E40E2F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2" sheetId="2" r:id="rId1"/>
  </sheets>
  <definedNames>
    <definedName name="_xlnm._FilterDatabase" localSheetId="0" hidden="1">Sheet2!$D$1:$F$31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2" l="1"/>
  <c r="F21" i="2"/>
  <c r="F15" i="2"/>
  <c r="F9" i="2"/>
  <c r="E27" i="2"/>
  <c r="E21" i="2"/>
  <c r="E15" i="2"/>
  <c r="E9" i="2"/>
  <c r="E4" i="2"/>
  <c r="F4" i="2"/>
  <c r="F2" i="2"/>
  <c r="E2" i="2"/>
  <c r="F6" i="2"/>
  <c r="E6" i="2"/>
  <c r="E7" i="2" l="1"/>
  <c r="E5" i="2"/>
  <c r="F7" i="2"/>
  <c r="F5" i="2"/>
  <c r="E12" i="2"/>
  <c r="E10" i="2"/>
  <c r="E13" i="2" s="1"/>
  <c r="E8" i="2"/>
  <c r="E11" i="2" s="1"/>
  <c r="E18" i="2"/>
  <c r="E16" i="2"/>
  <c r="E14" i="2"/>
  <c r="E24" i="2"/>
  <c r="E22" i="2"/>
  <c r="E20" i="2"/>
  <c r="E28" i="2"/>
  <c r="E26" i="2"/>
  <c r="E30" i="2"/>
  <c r="F12" i="2"/>
  <c r="F10" i="2"/>
  <c r="F8" i="2"/>
  <c r="F18" i="2"/>
  <c r="F16" i="2"/>
  <c r="F14" i="2"/>
  <c r="F24" i="2"/>
  <c r="F22" i="2"/>
  <c r="F25" i="2" s="1"/>
  <c r="F20" i="2"/>
  <c r="F23" i="2" s="1"/>
  <c r="F30" i="2"/>
  <c r="F28" i="2"/>
  <c r="F31" i="2" s="1"/>
  <c r="F26" i="2"/>
  <c r="F29" i="2" s="1"/>
  <c r="F19" i="2" l="1"/>
  <c r="F17" i="2"/>
  <c r="F13" i="2"/>
  <c r="F11" i="2"/>
  <c r="E31" i="2"/>
  <c r="E29" i="2"/>
  <c r="E25" i="2"/>
  <c r="E23" i="2"/>
  <c r="E19" i="2"/>
  <c r="E17" i="2"/>
</calcChain>
</file>

<file path=xl/sharedStrings.xml><?xml version="1.0" encoding="utf-8"?>
<sst xmlns="http://schemas.openxmlformats.org/spreadsheetml/2006/main" count="33" uniqueCount="33">
  <si>
    <t>Category</t>
  </si>
  <si>
    <t>4 year</t>
  </si>
  <si>
    <t>6 year</t>
  </si>
  <si>
    <t>AF Public</t>
  </si>
  <si>
    <t>AF Pvt For profit</t>
  </si>
  <si>
    <t>AF Pvt Not for profit</t>
  </si>
  <si>
    <t>AM Public</t>
  </si>
  <si>
    <t>AM Pvt For profit</t>
  </si>
  <si>
    <t>AM Pvt Not for profit</t>
  </si>
  <si>
    <t>AiF Publici</t>
  </si>
  <si>
    <t>AiF Pvt For profit</t>
  </si>
  <si>
    <t>AiF Pvt Not for profit</t>
  </si>
  <si>
    <t>AiM Public</t>
  </si>
  <si>
    <t>AiM Pvt For profit</t>
  </si>
  <si>
    <t>AiM Pvt Not for profit</t>
  </si>
  <si>
    <t>WF Publici</t>
  </si>
  <si>
    <t>WF Pvt For profit</t>
  </si>
  <si>
    <t>WF Pvt Not for profit</t>
  </si>
  <si>
    <t>WM Public</t>
  </si>
  <si>
    <t>WM Pvt For profit</t>
  </si>
  <si>
    <t>WM Pvt Not for profit</t>
  </si>
  <si>
    <t>BF Publici</t>
  </si>
  <si>
    <t>BF Pvt For profit</t>
  </si>
  <si>
    <t>BF Pvt Not for profit</t>
  </si>
  <si>
    <t>BM Public</t>
  </si>
  <si>
    <t>BM Pvt For profit</t>
  </si>
  <si>
    <t>BM Pvt Not for profit</t>
  </si>
  <si>
    <t>HF Publici</t>
  </si>
  <si>
    <t>HF Pvt For profit</t>
  </si>
  <si>
    <t>HF Pvt Not for profit</t>
  </si>
  <si>
    <t>HM Public</t>
  </si>
  <si>
    <t>HM Pvt For profit</t>
  </si>
  <si>
    <t>HM Pvt Not for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</si>
</sst>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77649-0AF9-4065-8925-BF9604C6B174}">
  <dimension ref="D1:F31"/>
  <sheetViews>
    <sheetView tabSelected="1" workbookViewId="0">
      <selection activeCell="J1" sqref="J1:U5"/>
    </sheetView>
  </sheetViews>
  <sheetFormatPr defaultRowHeight="15"/>
  <cols>
    <col min="4" max="4" width="17.85546875" bestFit="1" customWidth="1"/>
    <col min="11" max="11" width="15.28515625" bestFit="1" customWidth="1"/>
    <col min="12" max="12" width="15" bestFit="1" customWidth="1"/>
  </cols>
  <sheetData>
    <row r="1" spans="4:6">
      <c r="D1" t="s">
        <v>0</v>
      </c>
      <c r="E1" t="s">
        <v>1</v>
      </c>
      <c r="F1" t="s">
        <v>2</v>
      </c>
    </row>
    <row r="2" spans="4:6">
      <c r="D2" t="s">
        <v>3</v>
      </c>
      <c r="E2">
        <f>E3+0.46</f>
        <v>28.41</v>
      </c>
      <c r="F2">
        <f>F3+13.43</f>
        <v>49.89</v>
      </c>
    </row>
    <row r="3" spans="4:6">
      <c r="D3" t="s">
        <v>4</v>
      </c>
      <c r="E3">
        <v>27.95</v>
      </c>
      <c r="F3">
        <v>36.46</v>
      </c>
    </row>
    <row r="4" spans="4:6">
      <c r="D4" t="s">
        <v>5</v>
      </c>
      <c r="E4">
        <f>E3+18.42</f>
        <v>46.370000000000005</v>
      </c>
      <c r="F4">
        <f>F3+23.11</f>
        <v>59.57</v>
      </c>
    </row>
    <row r="5" spans="4:6">
      <c r="D5" t="s">
        <v>6</v>
      </c>
      <c r="E5">
        <f>E6+0.46</f>
        <v>20.810000000000002</v>
      </c>
      <c r="F5">
        <f>F6+13.43</f>
        <v>43.81</v>
      </c>
    </row>
    <row r="6" spans="4:6">
      <c r="D6" t="s">
        <v>7</v>
      </c>
      <c r="E6">
        <f>E3-7.6</f>
        <v>20.350000000000001</v>
      </c>
      <c r="F6">
        <f>F3-6.08</f>
        <v>30.380000000000003</v>
      </c>
    </row>
    <row r="7" spans="4:6">
      <c r="D7" t="s">
        <v>8</v>
      </c>
      <c r="E7">
        <f>E6+18.42</f>
        <v>38.770000000000003</v>
      </c>
      <c r="F7">
        <f>F6+23.11</f>
        <v>53.49</v>
      </c>
    </row>
    <row r="8" spans="4:6">
      <c r="D8" t="s">
        <v>9</v>
      </c>
      <c r="E8">
        <f>E9+0.46</f>
        <v>20.2</v>
      </c>
      <c r="F8">
        <f>F9+13.43</f>
        <v>39.58</v>
      </c>
    </row>
    <row r="9" spans="4:6">
      <c r="D9" t="s">
        <v>10</v>
      </c>
      <c r="E9">
        <f>E3-8.21</f>
        <v>19.739999999999998</v>
      </c>
      <c r="F9">
        <f>F3-10.31</f>
        <v>26.15</v>
      </c>
    </row>
    <row r="10" spans="4:6">
      <c r="D10" t="s">
        <v>11</v>
      </c>
      <c r="E10">
        <f>E9+18.42</f>
        <v>38.159999999999997</v>
      </c>
      <c r="F10">
        <f>F9+23.11</f>
        <v>49.26</v>
      </c>
    </row>
    <row r="11" spans="4:6">
      <c r="D11" t="s">
        <v>12</v>
      </c>
      <c r="E11">
        <f>E8-7.6</f>
        <v>12.6</v>
      </c>
      <c r="F11">
        <f>F12+13.43</f>
        <v>33.5</v>
      </c>
    </row>
    <row r="12" spans="4:6">
      <c r="D12" t="s">
        <v>13</v>
      </c>
      <c r="E12">
        <f t="shared" ref="E12:E13" si="0">E9-7.6</f>
        <v>12.139999999999999</v>
      </c>
      <c r="F12">
        <f>F9-6.08</f>
        <v>20.07</v>
      </c>
    </row>
    <row r="13" spans="4:6">
      <c r="D13" t="s">
        <v>14</v>
      </c>
      <c r="E13">
        <f t="shared" si="0"/>
        <v>30.559999999999995</v>
      </c>
      <c r="F13">
        <f>F12+23.11</f>
        <v>43.18</v>
      </c>
    </row>
    <row r="14" spans="4:6">
      <c r="D14" t="s">
        <v>15</v>
      </c>
      <c r="E14">
        <f>E15+0.46</f>
        <v>28.35</v>
      </c>
      <c r="F14">
        <f>F15+13.43</f>
        <v>49.46</v>
      </c>
    </row>
    <row r="15" spans="4:6">
      <c r="D15" t="s">
        <v>16</v>
      </c>
      <c r="E15">
        <f>E3-0.06</f>
        <v>27.89</v>
      </c>
      <c r="F15">
        <f>F3-0.43</f>
        <v>36.03</v>
      </c>
    </row>
    <row r="16" spans="4:6">
      <c r="D16" t="s">
        <v>17</v>
      </c>
      <c r="E16">
        <f>E15+18.42</f>
        <v>46.31</v>
      </c>
      <c r="F16">
        <f>F15+23.11</f>
        <v>59.14</v>
      </c>
    </row>
    <row r="17" spans="4:6">
      <c r="D17" t="s">
        <v>18</v>
      </c>
      <c r="E17">
        <f>E18+0.46</f>
        <v>20.75</v>
      </c>
      <c r="F17">
        <f>F18+13.43</f>
        <v>43.38</v>
      </c>
    </row>
    <row r="18" spans="4:6">
      <c r="D18" t="s">
        <v>19</v>
      </c>
      <c r="E18">
        <f>E15-7.6</f>
        <v>20.29</v>
      </c>
      <c r="F18">
        <f>F15-6.08</f>
        <v>29.950000000000003</v>
      </c>
    </row>
    <row r="19" spans="4:6">
      <c r="D19" t="s">
        <v>20</v>
      </c>
      <c r="E19">
        <f>E18+18.42</f>
        <v>38.71</v>
      </c>
      <c r="F19">
        <f>F18+23.11</f>
        <v>53.06</v>
      </c>
    </row>
    <row r="20" spans="4:6">
      <c r="D20" t="s">
        <v>21</v>
      </c>
      <c r="E20">
        <f>E21+0.46</f>
        <v>17.079999999999998</v>
      </c>
      <c r="F20">
        <f>F21+13.43</f>
        <v>38.26</v>
      </c>
    </row>
    <row r="21" spans="4:6">
      <c r="D21" t="s">
        <v>22</v>
      </c>
      <c r="E21">
        <f>E3-11.33</f>
        <v>16.619999999999997</v>
      </c>
      <c r="F21">
        <f>F3-11.63</f>
        <v>24.83</v>
      </c>
    </row>
    <row r="22" spans="4:6">
      <c r="D22" t="s">
        <v>23</v>
      </c>
      <c r="E22">
        <f>E21+18.42</f>
        <v>35.04</v>
      </c>
      <c r="F22">
        <f>F21+23.11</f>
        <v>47.94</v>
      </c>
    </row>
    <row r="23" spans="4:6">
      <c r="D23" t="s">
        <v>24</v>
      </c>
      <c r="E23">
        <f>E24+0.46</f>
        <v>9.4799999999999986</v>
      </c>
      <c r="F23">
        <f>F20-6.08</f>
        <v>32.18</v>
      </c>
    </row>
    <row r="24" spans="4:6">
      <c r="D24" t="s">
        <v>25</v>
      </c>
      <c r="E24">
        <f>E21-7.6</f>
        <v>9.0199999999999978</v>
      </c>
      <c r="F24">
        <f>F21-6.08</f>
        <v>18.75</v>
      </c>
    </row>
    <row r="25" spans="4:6">
      <c r="D25" t="s">
        <v>26</v>
      </c>
      <c r="E25">
        <f>E24+18.42</f>
        <v>27.439999999999998</v>
      </c>
      <c r="F25">
        <f>F22-6.08</f>
        <v>41.86</v>
      </c>
    </row>
    <row r="26" spans="4:6">
      <c r="D26" t="s">
        <v>27</v>
      </c>
      <c r="E26">
        <f>E27+0.46</f>
        <v>21.86</v>
      </c>
      <c r="F26">
        <f>F27+13.43</f>
        <v>43.14</v>
      </c>
    </row>
    <row r="27" spans="4:6">
      <c r="D27" t="s">
        <v>28</v>
      </c>
      <c r="E27">
        <f>E3-6.55</f>
        <v>21.4</v>
      </c>
      <c r="F27">
        <f>F3-6.75</f>
        <v>29.71</v>
      </c>
    </row>
    <row r="28" spans="4:6">
      <c r="D28" t="s">
        <v>29</v>
      </c>
      <c r="E28">
        <f>E27+18.42</f>
        <v>39.82</v>
      </c>
      <c r="F28">
        <f>F27+23.11</f>
        <v>52.82</v>
      </c>
    </row>
    <row r="29" spans="4:6">
      <c r="D29" t="s">
        <v>30</v>
      </c>
      <c r="E29">
        <f>E30+0.46</f>
        <v>14.26</v>
      </c>
      <c r="F29">
        <f>F26-6.08</f>
        <v>37.06</v>
      </c>
    </row>
    <row r="30" spans="4:6">
      <c r="D30" t="s">
        <v>31</v>
      </c>
      <c r="E30">
        <f>E27-7.6</f>
        <v>13.799999999999999</v>
      </c>
      <c r="F30">
        <f>F27-6.08</f>
        <v>23.630000000000003</v>
      </c>
    </row>
    <row r="31" spans="4:6">
      <c r="D31" t="s">
        <v>32</v>
      </c>
      <c r="E31">
        <f>E30+18.42</f>
        <v>32.22</v>
      </c>
      <c r="F31">
        <f>F28-6.08</f>
        <v>46.74</v>
      </c>
    </row>
  </sheetData>
  <autoFilter ref="D1:F31" xr:uid="{79E77649-0AF9-4065-8925-BF9604C6B17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2024-04-28T00:37:06Z</dcterms:created>
  <dcterms:modified xsi:type="dcterms:W3CDTF">2024-04-28T14:50:22Z</dcterms:modified>
  <cp:category/>
  <cp:contentStatus/>
</cp:coreProperties>
</file>