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dhanshu\Desktop\Skillovilla\excel\Major Assignment\swiggy funnel\"/>
    </mc:Choice>
  </mc:AlternateContent>
  <xr:revisionPtr revIDLastSave="0" documentId="13_ncr:1_{C7EDC560-C202-4035-BF66-27FB61AF4CC5}" xr6:coauthVersionLast="47" xr6:coauthVersionMax="47" xr10:uidLastSave="{00000000-0000-0000-0000-000000000000}"/>
  <bookViews>
    <workbookView xWindow="-108" yWindow="-108" windowWidth="23256" windowHeight="14016" xr2:uid="{C3327BBF-5D7E-B842-AC68-8C3DBE1DE0AE}"/>
  </bookViews>
  <sheets>
    <sheet name="Session Details" sheetId="1" r:id="rId1"/>
    <sheet name="Channel wise traffic" sheetId="2" r:id="rId2"/>
    <sheet name="Supporting Data" sheetId="3" r:id="rId3"/>
  </sheets>
  <definedNames>
    <definedName name="Carts">'Session Details'!$E$3:$E$368</definedName>
    <definedName name="Date">'Session Details'!$B$3:$B$368</definedName>
    <definedName name="Listing">'Session Details'!$C$3:$C$368</definedName>
    <definedName name="Menu">'Session Details'!$D$3:$D$368</definedName>
    <definedName name="Orders">'Session Details'!$G$3:$G$368</definedName>
    <definedName name="Payments">'Session Details'!$F$3:$F$368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58" i="2" l="1"/>
  <c r="L358" i="2"/>
  <c r="M358" i="2"/>
  <c r="N358" i="2"/>
  <c r="J358" i="2"/>
  <c r="K338" i="2"/>
  <c r="L338" i="2"/>
  <c r="M338" i="2"/>
  <c r="N338" i="2"/>
  <c r="J338" i="2"/>
  <c r="AB329" i="1"/>
  <c r="AB325" i="1"/>
  <c r="Q330" i="2"/>
  <c r="R330" i="2"/>
  <c r="S330" i="2"/>
  <c r="T330" i="2"/>
  <c r="P330" i="2"/>
  <c r="K330" i="2"/>
  <c r="L330" i="2"/>
  <c r="M330" i="2"/>
  <c r="N330" i="2"/>
  <c r="J330" i="2"/>
  <c r="K323" i="2"/>
  <c r="L323" i="2"/>
  <c r="M323" i="2"/>
  <c r="N323" i="2"/>
  <c r="J323" i="2"/>
  <c r="K315" i="2"/>
  <c r="L315" i="2"/>
  <c r="M315" i="2"/>
  <c r="N315" i="2"/>
  <c r="J315" i="2"/>
  <c r="K296" i="2"/>
  <c r="L296" i="2"/>
  <c r="M296" i="2"/>
  <c r="N296" i="2"/>
  <c r="J296" i="2"/>
  <c r="K284" i="2"/>
  <c r="L284" i="2"/>
  <c r="M284" i="2"/>
  <c r="N284" i="2"/>
  <c r="J284" i="2"/>
  <c r="AB265" i="1"/>
  <c r="AB261" i="1"/>
  <c r="K266" i="2"/>
  <c r="L266" i="2"/>
  <c r="M266" i="2"/>
  <c r="N266" i="2"/>
  <c r="J266" i="2"/>
  <c r="K258" i="2"/>
  <c r="L258" i="2"/>
  <c r="M258" i="2"/>
  <c r="N258" i="2"/>
  <c r="J258" i="2"/>
  <c r="AB233" i="1"/>
  <c r="AB229" i="1"/>
  <c r="J232" i="2"/>
  <c r="K232" i="2"/>
  <c r="L232" i="2"/>
  <c r="M232" i="2"/>
  <c r="I232" i="2"/>
  <c r="J225" i="2"/>
  <c r="K225" i="2"/>
  <c r="L225" i="2"/>
  <c r="M225" i="2"/>
  <c r="I225" i="2"/>
  <c r="P206" i="2"/>
  <c r="Q206" i="2"/>
  <c r="R206" i="2"/>
  <c r="S206" i="2"/>
  <c r="O206" i="2"/>
  <c r="AA206" i="1"/>
  <c r="AA202" i="1"/>
  <c r="J206" i="2"/>
  <c r="K206" i="2"/>
  <c r="L206" i="2"/>
  <c r="M206" i="2"/>
  <c r="I206" i="2"/>
  <c r="J199" i="2"/>
  <c r="K199" i="2"/>
  <c r="L199" i="2"/>
  <c r="M199" i="2"/>
  <c r="I199" i="2"/>
  <c r="AA177" i="1"/>
  <c r="AA181" i="1"/>
  <c r="P180" i="2"/>
  <c r="Q180" i="2"/>
  <c r="R180" i="2"/>
  <c r="S180" i="2"/>
  <c r="O180" i="2"/>
  <c r="J180" i="2"/>
  <c r="K180" i="2"/>
  <c r="L180" i="2"/>
  <c r="M180" i="2"/>
  <c r="I180" i="2"/>
  <c r="J170" i="2"/>
  <c r="K170" i="2"/>
  <c r="L170" i="2"/>
  <c r="M170" i="2"/>
  <c r="I170" i="2"/>
  <c r="W125" i="1"/>
  <c r="W121" i="1"/>
  <c r="P119" i="2"/>
  <c r="Q119" i="2"/>
  <c r="R119" i="2"/>
  <c r="S119" i="2"/>
  <c r="O119" i="2"/>
  <c r="J119" i="2"/>
  <c r="K119" i="2"/>
  <c r="L119" i="2"/>
  <c r="M119" i="2"/>
  <c r="I119" i="2"/>
  <c r="P113" i="2"/>
  <c r="Q113" i="2"/>
  <c r="R113" i="2"/>
  <c r="S113" i="2"/>
  <c r="O113" i="2"/>
  <c r="J113" i="2"/>
  <c r="K113" i="2"/>
  <c r="L113" i="2"/>
  <c r="M113" i="2"/>
  <c r="I113" i="2"/>
  <c r="K109" i="2"/>
  <c r="L109" i="2"/>
  <c r="M109" i="2"/>
  <c r="J109" i="2"/>
  <c r="I109" i="2"/>
  <c r="J70" i="2"/>
  <c r="K70" i="2"/>
  <c r="L70" i="2"/>
  <c r="M70" i="2"/>
  <c r="I70" i="2"/>
  <c r="J66" i="2"/>
  <c r="K66" i="2"/>
  <c r="L66" i="2"/>
  <c r="M66" i="2"/>
  <c r="I66" i="2"/>
  <c r="L62" i="2"/>
  <c r="M62" i="2"/>
  <c r="K62" i="2"/>
  <c r="J62" i="2"/>
  <c r="I62" i="2"/>
  <c r="Z63" i="1"/>
  <c r="Z59" i="1"/>
  <c r="K59" i="2"/>
  <c r="L59" i="2"/>
  <c r="M59" i="2"/>
  <c r="N59" i="2"/>
  <c r="J59" i="2"/>
  <c r="N53" i="2"/>
  <c r="M53" i="2"/>
  <c r="L53" i="2"/>
  <c r="K53" i="2"/>
  <c r="J53" i="2"/>
  <c r="Y19" i="2"/>
  <c r="Z19" i="2"/>
  <c r="AA19" i="2"/>
  <c r="AB19" i="2"/>
  <c r="X19" i="2"/>
  <c r="J11" i="2"/>
  <c r="K11" i="2"/>
  <c r="Z32" i="1"/>
  <c r="Z28" i="1"/>
  <c r="P33" i="2"/>
  <c r="O33" i="2"/>
  <c r="Q33" i="2"/>
  <c r="R33" i="2"/>
  <c r="L33" i="2"/>
  <c r="K33" i="2"/>
  <c r="J33" i="2"/>
  <c r="I33" i="2"/>
  <c r="R26" i="2"/>
  <c r="Q26" i="2"/>
  <c r="P26" i="2"/>
  <c r="O26" i="2"/>
  <c r="L25" i="2"/>
  <c r="K25" i="2"/>
  <c r="J25" i="2"/>
  <c r="I25" i="2"/>
  <c r="AD22" i="1"/>
  <c r="T19" i="1"/>
  <c r="R19" i="2"/>
  <c r="Q19" i="2"/>
  <c r="P19" i="2"/>
  <c r="O19" i="2"/>
  <c r="L19" i="2"/>
  <c r="K19" i="2"/>
  <c r="J19" i="2"/>
  <c r="I19" i="2"/>
  <c r="G4" i="2"/>
  <c r="G5" i="2"/>
  <c r="L11" i="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M19" i="2" s="1"/>
  <c r="G20" i="2"/>
  <c r="G21" i="2"/>
  <c r="G22" i="2"/>
  <c r="G23" i="2"/>
  <c r="M25" i="2" s="1"/>
  <c r="G24" i="2"/>
  <c r="S26" i="2" s="1"/>
  <c r="G25" i="2"/>
  <c r="G26" i="2"/>
  <c r="G27" i="2"/>
  <c r="G28" i="2"/>
  <c r="G29" i="2"/>
  <c r="G30" i="2"/>
  <c r="G31" i="2"/>
  <c r="AA30" i="2" s="1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" i="2"/>
  <c r="I11" i="2"/>
  <c r="H11" i="2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" i="3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" i="2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4" i="1"/>
  <c r="A5" i="1"/>
  <c r="A6" i="1"/>
  <c r="A7" i="1"/>
  <c r="A8" i="1"/>
  <c r="A9" i="1"/>
  <c r="A10" i="1"/>
  <c r="A3" i="1"/>
  <c r="O3" i="1" a="1"/>
  <c r="O3" i="1" s="1"/>
  <c r="N3" i="1" a="1"/>
  <c r="N3" i="1" s="1"/>
  <c r="M3" i="1" a="1"/>
  <c r="M3" i="1" s="1"/>
  <c r="L3" i="1" a="1"/>
  <c r="L3" i="1" s="1"/>
  <c r="H3" i="1" a="1"/>
  <c r="K213" i="1" s="1"/>
  <c r="M33" i="2" l="1"/>
  <c r="V30" i="2"/>
  <c r="S19" i="2"/>
  <c r="S33" i="2"/>
  <c r="K368" i="1"/>
  <c r="K364" i="1"/>
  <c r="K360" i="1"/>
  <c r="K356" i="1"/>
  <c r="K352" i="1"/>
  <c r="K348" i="1"/>
  <c r="K342" i="1"/>
  <c r="K337" i="1"/>
  <c r="K330" i="1"/>
  <c r="K322" i="1"/>
  <c r="K314" i="1"/>
  <c r="K306" i="1"/>
  <c r="K298" i="1"/>
  <c r="K290" i="1"/>
  <c r="K282" i="1"/>
  <c r="K274" i="1"/>
  <c r="K266" i="1"/>
  <c r="K258" i="1"/>
  <c r="K250" i="1"/>
  <c r="K242" i="1"/>
  <c r="K234" i="1"/>
  <c r="K226" i="1"/>
  <c r="H3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67" i="1"/>
  <c r="K363" i="1"/>
  <c r="K359" i="1"/>
  <c r="K355" i="1"/>
  <c r="K351" i="1"/>
  <c r="K346" i="1"/>
  <c r="K341" i="1"/>
  <c r="K336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09" i="1"/>
  <c r="K366" i="1"/>
  <c r="K362" i="1"/>
  <c r="K358" i="1"/>
  <c r="K354" i="1"/>
  <c r="K350" i="1"/>
  <c r="K345" i="1"/>
  <c r="K340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1" i="1"/>
  <c r="K10" i="1"/>
  <c r="K365" i="1"/>
  <c r="K361" i="1"/>
  <c r="K357" i="1"/>
  <c r="K353" i="1"/>
  <c r="K349" i="1"/>
  <c r="K344" i="1"/>
  <c r="K338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<sst xmlns="http://schemas.openxmlformats.org/spreadsheetml/2006/main" count="388" uniqueCount="79">
  <si>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</si>
  <si>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</si>
  <si>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</si>
  <si>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</si>
  <si>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</si>
  <si>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</si>
  <si>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</si>
  <si>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</si>
  <si>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</si>
  <si>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</si>
  <si>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</si>
  <si>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</si>
  <si>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</si>
  <si>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</si>
  <si>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</si>
  <si>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</si>
  <si>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</si>
  <si>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</si>
  <si>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</si>
  <si>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</si>
  <si>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</si>
  <si>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</si>
  <si>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</si>
  <si>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</si>
  <si>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</si>
  <si>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</si>
  <si>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</si>
  <si>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</si>
  <si>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</si>
  <si>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</si>
  <si>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</si>
  <si>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</si>
  <si>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</si>
  <si>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</si>
  <si>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Total</t>
  </si>
  <si>
    <t>Comparison between 1/10/2019 and 1/3/2019 (same day)</t>
  </si>
  <si>
    <t>Comparison between 1/17/2019 and 1/10/2019 (same day)</t>
  </si>
  <si>
    <t>Comparison between 1/17/2019 and 1/3/2019 (same day)</t>
  </si>
  <si>
    <t>calculation</t>
  </si>
  <si>
    <t>orders</t>
  </si>
  <si>
    <t>between (1/03/2019 and 1/17/2019)</t>
  </si>
  <si>
    <t>Comparison between 1/21/2019 and 1/14/2019 (same day)</t>
  </si>
  <si>
    <t>Comparison between 1/22/2019 and 1/15/2019 (same day)</t>
  </si>
  <si>
    <t>Comparison between 1/29/2019 and 1/22/2019 (same day)</t>
  </si>
  <si>
    <t>Comparison between 1/29/2019 and 1/15/2019 (same day)</t>
  </si>
  <si>
    <t xml:space="preserve">Traffic Changes between 1/29/2019 and 1/22/2019 </t>
  </si>
  <si>
    <t xml:space="preserve">Total Traffic </t>
  </si>
  <si>
    <t>Comparison between 1/31/2019 and 1/24/2019 (same day)</t>
  </si>
  <si>
    <t>Comparison between 2/19/2019 and 2/12/2019 (same day)</t>
  </si>
  <si>
    <t>Comparison between 2/26/2019 and 2/19/2019 (same day)</t>
  </si>
  <si>
    <t>Comparison between 2/26/2019 and 2/12/2019 (same day)</t>
  </si>
  <si>
    <t>Comparison between 2/28/2019 and 2/21/2019 (same day)</t>
  </si>
  <si>
    <t>Comparison between 3/2/2019 and 2/23/2019 (same day)</t>
  </si>
  <si>
    <t>Comparison between 3/9/2019 and 3/2/2019 (same day)</t>
  </si>
  <si>
    <t>Comparison between 4/18/2019 and 4/11/2019 (same day)</t>
  </si>
  <si>
    <t>Comparison between 4/19/2019 and 4/12/2019 (same day)</t>
  </si>
  <si>
    <t>Comparison between 4/19/2019 and 4/5/2019 (same day)</t>
  </si>
  <si>
    <t>Comparison between 4/25/2019 and 4/18/2019 (same day)</t>
  </si>
  <si>
    <t>Comparison between 4/25/2019 and 4/11/2019 (same day)</t>
  </si>
  <si>
    <t>Comparison between 6/20/2019 and 6/13/2019 (same day)</t>
  </si>
  <si>
    <t>Comparison between 6/27/2019 and 6/20/2019 (same day)</t>
  </si>
  <si>
    <t>Comparison between 6/27/2019 and 6/13/2019 (same day)</t>
  </si>
  <si>
    <t>Comparison between 7/16/2019 and 7/9/2019 (same day)</t>
  </si>
  <si>
    <t>Comparison between 7/23/2019 and 7/16/2019 (same day)</t>
  </si>
  <si>
    <t>Comparison between 7/23/2019 and 7/9/2019 (same day)</t>
  </si>
  <si>
    <t>Comparison between 8/11/2019 and 8/4/2019 (same day)</t>
  </si>
  <si>
    <t>Comparison between 8/18/2019 and 8/4/2019 (same day)</t>
  </si>
  <si>
    <t>Comparison between 8/18/2019 and 8/11/2019 (same day)</t>
  </si>
  <si>
    <t>Comparison between 9/14/2019 and 9/7/2019 (same day)</t>
  </si>
  <si>
    <t>Comparison between 9/21/2019 and 9/14/2019 (same day)</t>
  </si>
  <si>
    <t>Comparison between 9/21/2019 and 9/7/2019 (same day)</t>
  </si>
  <si>
    <t>Comparison between 10/9/2019 and 10/2/2019 (same day)</t>
  </si>
  <si>
    <t>Comparison between 10/21/2019 and 10/14/2019 (same day)</t>
  </si>
  <si>
    <t>Comparison between 11/9/2019 and 11/2/2019 (same day)</t>
  </si>
  <si>
    <t>Comparison between 11/17/2019 and 11/10/2019 (same day)</t>
  </si>
  <si>
    <t>Comparison between 11/24/2019 and 11/17/2019 (same day)</t>
  </si>
  <si>
    <t>Comparison between 11/24/2019 and 11/10/2019 (same day)</t>
  </si>
  <si>
    <t>Comparison between 12/1/2019 and 11/24/2019 (same day)</t>
  </si>
  <si>
    <t>Comparison between 12/22/2019 and 12/15/2019 (same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</si>
</sst>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4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64" fontId="0" fillId="0" borderId="0" xfId="0" applyNumberFormat="1"/>
    <xf numFmtId="0" fontId="2" fillId="4" borderId="2" xfId="0" applyFont="1" applyFill="1" applyBorder="1"/>
    <xf numFmtId="0" fontId="2" fillId="4" borderId="3" xfId="0" applyFont="1" applyFill="1" applyBorder="1"/>
    <xf numFmtId="9" fontId="0" fillId="3" borderId="0" xfId="1" applyFont="1" applyFill="1"/>
    <xf numFmtId="9" fontId="0" fillId="0" borderId="1" xfId="0" applyNumberFormat="1" applyBorder="1"/>
    <xf numFmtId="0" fontId="3" fillId="6" borderId="1" xfId="0" applyFont="1" applyFill="1" applyBorder="1"/>
    <xf numFmtId="9" fontId="0" fillId="0" borderId="0" xfId="0" applyNumberFormat="1"/>
    <xf numFmtId="0" fontId="0" fillId="7" borderId="0" xfId="0" applyFill="1"/>
    <xf numFmtId="9" fontId="0" fillId="0" borderId="1" xfId="1" applyFont="1" applyFill="1" applyBorder="1"/>
    <xf numFmtId="0" fontId="4" fillId="0" borderId="1" xfId="0" applyFont="1" applyBorder="1"/>
    <xf numFmtId="0" fontId="5" fillId="0" borderId="1" xfId="0" applyFont="1" applyBorder="1"/>
    <xf numFmtId="9" fontId="6" fillId="0" borderId="1" xfId="1" applyFont="1" applyFill="1" applyBorder="1"/>
    <xf numFmtId="0" fontId="3" fillId="0" borderId="0" xfId="0" applyFont="1"/>
    <xf numFmtId="14" fontId="3" fillId="0" borderId="0" xfId="0" applyNumberFormat="1" applyFont="1"/>
    <xf numFmtId="9" fontId="4" fillId="0" borderId="1" xfId="1" applyFont="1" applyBorder="1"/>
    <xf numFmtId="9" fontId="6" fillId="0" borderId="1" xfId="1" applyFont="1" applyBorder="1"/>
    <xf numFmtId="14" fontId="3" fillId="8" borderId="1" xfId="0" applyNumberFormat="1" applyFont="1" applyFill="1" applyBorder="1"/>
    <xf numFmtId="0" fontId="6" fillId="0" borderId="1" xfId="0" applyFont="1" applyBorder="1"/>
    <xf numFmtId="9" fontId="3" fillId="0" borderId="1" xfId="1" applyFont="1" applyBorder="1"/>
    <xf numFmtId="14" fontId="3" fillId="0" borderId="1" xfId="0" applyNumberFormat="1" applyFont="1" applyBorder="1"/>
    <xf numFmtId="14" fontId="3" fillId="6" borderId="1" xfId="0" applyNumberFormat="1" applyFont="1" applyFill="1" applyBorder="1"/>
    <xf numFmtId="9" fontId="4" fillId="0" borderId="1" xfId="0" applyNumberFormat="1" applyFont="1" applyBorder="1"/>
    <xf numFmtId="9" fontId="7" fillId="0" borderId="1" xfId="1" applyFont="1" applyBorder="1"/>
    <xf numFmtId="9" fontId="1" fillId="0" borderId="1" xfId="1" applyFont="1" applyBorder="1"/>
    <xf numFmtId="9" fontId="8" fillId="0" borderId="1" xfId="1" applyFont="1" applyBorder="1"/>
    <xf numFmtId="9" fontId="9" fillId="0" borderId="1" xfId="1" applyFont="1" applyBorder="1"/>
    <xf numFmtId="0" fontId="9" fillId="0" borderId="1" xfId="0" applyFont="1" applyBorder="1"/>
    <xf numFmtId="9" fontId="10" fillId="0" borderId="1" xfId="1" applyFont="1" applyBorder="1"/>
    <xf numFmtId="9" fontId="11" fillId="0" borderId="1" xfId="1" applyFont="1" applyBorder="1"/>
    <xf numFmtId="0" fontId="10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B09"/>
      <color rgb="FFEA8B00"/>
      <color rgb="FFFE97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AJ368"/>
  <sheetViews>
    <sheetView tabSelected="1" zoomScale="70" zoomScaleNormal="70" workbookViewId="0">
      <pane xSplit="2" ySplit="2" topLeftCell="G326" activePane="bottomRight" state="frozen"/>
      <selection pane="topRight" activeCell="C1" sqref="C1"/>
      <selection pane="bottomLeft" activeCell="A3" sqref="A3"/>
      <selection pane="bottomRight" activeCell="K354" sqref="K354"/>
    </sheetView>
  </sheetViews>
  <sheetFormatPr defaultColWidth="11.19921875" defaultRowHeight="15.6" x14ac:dyDescent="0.3"/>
  <cols>
    <col min="8" max="8" width="16.69921875" bestFit="1" customWidth="1"/>
    <col min="9" max="10" width="47.59765625" bestFit="1" customWidth="1"/>
    <col min="11" max="11" width="69.796875" bestFit="1" customWidth="1"/>
    <col min="12" max="12" width="11.8984375" bestFit="1" customWidth="1"/>
    <col min="13" max="13" width="10.09765625" bestFit="1" customWidth="1"/>
    <col min="14" max="14" width="12.5" bestFit="1" customWidth="1"/>
    <col min="15" max="15" width="14.69921875" bestFit="1" customWidth="1"/>
    <col min="16" max="16" width="8.296875" customWidth="1"/>
  </cols>
  <sheetData>
    <row r="1" spans="1:36" x14ac:dyDescent="0.3"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36" x14ac:dyDescent="0.3"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18</v>
      </c>
      <c r="I2" s="2" t="s">
        <v>23</v>
      </c>
      <c r="J2" s="2" t="s">
        <v>24</v>
      </c>
      <c r="K2" s="2" t="s">
        <v>25</v>
      </c>
      <c r="L2" s="2" t="s">
        <v>19</v>
      </c>
      <c r="M2" s="2" t="s">
        <v>20</v>
      </c>
      <c r="N2" s="2" t="s">
        <v>21</v>
      </c>
      <c r="O2" s="2" t="s">
        <v>22</v>
      </c>
      <c r="T2" t="s">
        <v>38</v>
      </c>
    </row>
    <row r="3" spans="1:36" x14ac:dyDescent="0.3">
      <c r="A3" s="8">
        <f>WEEKDAY(B3,1)</f>
        <v>3</v>
      </c>
      <c r="B3" s="3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7">
        <v>1271572.67328</v>
      </c>
      <c r="H3" s="5" cm="1">
        <f t="array" ref="H3:H368">Orders/Listing</f>
        <v>6.0990659694639161E-2</v>
      </c>
      <c r="I3" s="4"/>
      <c r="J3" s="4"/>
      <c r="K3" s="4"/>
      <c r="L3" s="5" cm="1">
        <f t="array" ref="L3:L368">Menu/Listing</f>
        <v>0.2449999870495187</v>
      </c>
      <c r="M3" s="5" cm="1">
        <f t="array" ref="M3:M368">Carts/Menu</f>
        <v>0.41199995771271192</v>
      </c>
      <c r="N3" s="5" cm="1">
        <f t="array" ref="N3:N368">Payments/Carts</f>
        <v>0.71539994544924068</v>
      </c>
      <c r="O3" s="5" cm="1">
        <f t="array" ref="O3:O368">Orders/Payments</f>
        <v>0.84460022987223116</v>
      </c>
    </row>
    <row r="4" spans="1:36" x14ac:dyDescent="0.3">
      <c r="A4" s="8">
        <f t="shared" ref="A4:A67" si="0">WEEKDAY(B4,1)</f>
        <v>4</v>
      </c>
      <c r="B4" s="3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5">
        <v>5.749537270328272E-2</v>
      </c>
      <c r="I4" s="4"/>
      <c r="J4" s="4"/>
      <c r="K4" s="4"/>
      <c r="L4" s="5">
        <v>0.24750000148168322</v>
      </c>
      <c r="M4" s="5">
        <v>0.39999985263756649</v>
      </c>
      <c r="N4" s="5">
        <v>0.72270017812440712</v>
      </c>
      <c r="O4" s="5">
        <v>0.80359956797537846</v>
      </c>
      <c r="T4" t="s">
        <v>39</v>
      </c>
    </row>
    <row r="5" spans="1:36" x14ac:dyDescent="0.3">
      <c r="A5" s="8">
        <f t="shared" si="0"/>
        <v>5</v>
      </c>
      <c r="B5" s="3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5">
        <v>5.4615297319547756E-2</v>
      </c>
      <c r="I5" s="4"/>
      <c r="J5" s="4"/>
      <c r="K5" s="4"/>
      <c r="L5" s="5">
        <v>0.24999997601762725</v>
      </c>
      <c r="M5" s="5">
        <v>0.38400003376718411</v>
      </c>
      <c r="N5" s="5">
        <v>0.70079991206463255</v>
      </c>
      <c r="O5" s="5">
        <v>0.81179997575982266</v>
      </c>
    </row>
    <row r="6" spans="1:36" x14ac:dyDescent="0.3">
      <c r="A6" s="8">
        <f t="shared" si="0"/>
        <v>6</v>
      </c>
      <c r="B6" s="3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5">
        <v>5.9704365267569601E-2</v>
      </c>
      <c r="I6" s="4"/>
      <c r="J6" s="4"/>
      <c r="K6" s="4"/>
      <c r="L6" s="5">
        <v>0.2624999654653839</v>
      </c>
      <c r="M6" s="5">
        <v>0.40399989404997649</v>
      </c>
      <c r="N6" s="5">
        <v>0.69350008662151352</v>
      </c>
      <c r="O6" s="5">
        <v>0.811800032055777</v>
      </c>
    </row>
    <row r="7" spans="1:36" x14ac:dyDescent="0.3">
      <c r="A7" s="8">
        <f t="shared" si="0"/>
        <v>7</v>
      </c>
      <c r="B7" s="3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5">
        <v>3.7425633885761242E-2</v>
      </c>
      <c r="I7" s="4"/>
      <c r="J7" s="4"/>
      <c r="K7" s="4"/>
      <c r="L7" s="5">
        <v>0.20579999705946239</v>
      </c>
      <c r="M7" s="5">
        <v>0.3331999072512119</v>
      </c>
      <c r="N7" s="5">
        <v>0.714000028724882</v>
      </c>
      <c r="O7" s="5">
        <v>0.76440003716571214</v>
      </c>
    </row>
    <row r="8" spans="1:36" x14ac:dyDescent="0.3">
      <c r="A8" s="8">
        <f t="shared" si="0"/>
        <v>1</v>
      </c>
      <c r="B8" s="3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5">
        <v>3.6352086249890857E-2</v>
      </c>
      <c r="I8" s="4"/>
      <c r="J8" s="4"/>
      <c r="K8" s="4"/>
      <c r="L8" s="5">
        <v>0.2015999886824669</v>
      </c>
      <c r="M8" s="5">
        <v>0.34339995990102845</v>
      </c>
      <c r="N8" s="5">
        <v>0.67999984076755349</v>
      </c>
      <c r="O8" s="5">
        <v>0.77219997921781924</v>
      </c>
    </row>
    <row r="9" spans="1:36" x14ac:dyDescent="0.3">
      <c r="A9" s="8">
        <f t="shared" si="0"/>
        <v>2</v>
      </c>
      <c r="B9" s="3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5">
        <v>4.9269561075334707E-2</v>
      </c>
      <c r="I9" s="4"/>
      <c r="J9" s="4"/>
      <c r="K9" s="4"/>
      <c r="L9" s="5">
        <v>0.23749997094706898</v>
      </c>
      <c r="M9" s="5">
        <v>0.3839999586392383</v>
      </c>
      <c r="N9" s="5">
        <v>0.69350016252719204</v>
      </c>
      <c r="O9" s="5">
        <v>0.77899987450068953</v>
      </c>
      <c r="AG9" s="2" t="s">
        <v>19</v>
      </c>
      <c r="AH9" s="2" t="s">
        <v>20</v>
      </c>
      <c r="AI9" s="2" t="s">
        <v>21</v>
      </c>
      <c r="AJ9" s="2" t="s">
        <v>22</v>
      </c>
    </row>
    <row r="10" spans="1:36" x14ac:dyDescent="0.3">
      <c r="A10" s="8">
        <f t="shared" si="0"/>
        <v>3</v>
      </c>
      <c r="B10" s="3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5">
        <v>6.0386999512831684E-2</v>
      </c>
      <c r="I10" s="5">
        <f>$G10/$G3-1</f>
        <v>3.1356703048005974E-2</v>
      </c>
      <c r="J10" s="5">
        <f>$C10/$C3-1</f>
        <v>4.1666686651977258E-2</v>
      </c>
      <c r="K10" s="5">
        <f>$H10/$H3-1</f>
        <v>-9.8975840699184747E-3</v>
      </c>
      <c r="L10" s="5">
        <v>0.24499998618615354</v>
      </c>
      <c r="M10" s="5">
        <v>0.39199995940420407</v>
      </c>
      <c r="N10" s="5">
        <v>0.75919976334458916</v>
      </c>
      <c r="O10" s="5">
        <v>0.82820015055371432</v>
      </c>
      <c r="AG10" s="5">
        <v>0.26</v>
      </c>
      <c r="AH10" s="5">
        <v>0.17</v>
      </c>
      <c r="AI10" s="5">
        <v>0.77</v>
      </c>
      <c r="AJ10" s="5">
        <v>0.85</v>
      </c>
    </row>
    <row r="11" spans="1:36" x14ac:dyDescent="0.3">
      <c r="A11" s="8">
        <f t="shared" si="0"/>
        <v>4</v>
      </c>
      <c r="B11" s="3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5">
        <v>6.6699846462641474E-2</v>
      </c>
      <c r="I11" s="5">
        <f t="shared" ref="I11:I74" si="1">$G11/$G4-1</f>
        <v>0.1945488699447242</v>
      </c>
      <c r="J11" s="5">
        <f t="shared" ref="J11:J74" si="2">$C11/$C4-1</f>
        <v>2.9703007310898588E-2</v>
      </c>
      <c r="K11" s="5">
        <f t="shared" ref="K11:K74" si="3">$H11/$H4-1</f>
        <v>0.16009068776474278</v>
      </c>
      <c r="L11" s="5">
        <v>0.25999996280887561</v>
      </c>
      <c r="M11" s="5">
        <v>0.40400005585481019</v>
      </c>
      <c r="N11" s="5">
        <v>0.74459975122627076</v>
      </c>
      <c r="O11" s="5">
        <v>0.85280008785654926</v>
      </c>
    </row>
    <row r="12" spans="1:36" x14ac:dyDescent="0.3">
      <c r="A12" s="8">
        <f t="shared" si="0"/>
        <v>5</v>
      </c>
      <c r="B12" s="3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5">
        <v>5.8609992429635833E-2</v>
      </c>
      <c r="I12" s="5">
        <f t="shared" si="1"/>
        <v>-0.4522502426107996</v>
      </c>
      <c r="J12" s="5">
        <f t="shared" si="2"/>
        <v>-0.48958335231937844</v>
      </c>
      <c r="K12" s="5">
        <f t="shared" si="3"/>
        <v>7.3142421741578811E-2</v>
      </c>
      <c r="L12" s="5">
        <v>0.25749997932621504</v>
      </c>
      <c r="M12" s="5">
        <v>0.3879997153476864</v>
      </c>
      <c r="N12" s="5">
        <v>0.71540014917357275</v>
      </c>
      <c r="O12" s="5">
        <v>0.82000034183224713</v>
      </c>
      <c r="S12" s="14"/>
      <c r="T12" s="14"/>
      <c r="U12" s="14"/>
      <c r="V12" s="14"/>
    </row>
    <row r="13" spans="1:36" x14ac:dyDescent="0.3">
      <c r="A13" s="8">
        <f t="shared" si="0"/>
        <v>6</v>
      </c>
      <c r="B13" s="3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5">
        <v>5.4604244689654489E-2</v>
      </c>
      <c r="I13" s="5">
        <f t="shared" si="1"/>
        <v>-0.13115176381669258</v>
      </c>
      <c r="J13" s="5">
        <f t="shared" si="2"/>
        <v>-5.0000000000000044E-2</v>
      </c>
      <c r="K13" s="5">
        <f t="shared" si="3"/>
        <v>-8.5422909280729042E-2</v>
      </c>
      <c r="L13" s="5">
        <v>0.23999997479578894</v>
      </c>
      <c r="M13" s="5">
        <v>0.40399991679378167</v>
      </c>
      <c r="N13" s="5">
        <v>0.71539976215078083</v>
      </c>
      <c r="O13" s="5">
        <v>0.78720010062154766</v>
      </c>
    </row>
    <row r="14" spans="1:36" x14ac:dyDescent="0.3">
      <c r="A14" s="8">
        <f t="shared" si="0"/>
        <v>7</v>
      </c>
      <c r="B14" s="3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5">
        <v>3.9404376518911377E-2</v>
      </c>
      <c r="I14" s="5">
        <f t="shared" si="1"/>
        <v>5.2871319138911188E-2</v>
      </c>
      <c r="J14" s="5">
        <f t="shared" si="2"/>
        <v>0</v>
      </c>
      <c r="K14" s="5">
        <f t="shared" si="3"/>
        <v>5.2871319138911188E-2</v>
      </c>
      <c r="L14" s="5">
        <v>0.21209999338027297</v>
      </c>
      <c r="M14" s="5">
        <v>0.33999995577696557</v>
      </c>
      <c r="N14" s="5">
        <v>0.69360001560813178</v>
      </c>
      <c r="O14" s="5">
        <v>0.78779977140628266</v>
      </c>
    </row>
    <row r="15" spans="1:36" x14ac:dyDescent="0.3">
      <c r="A15" s="8">
        <f t="shared" si="0"/>
        <v>1</v>
      </c>
      <c r="B15" s="3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5">
        <v>3.5253944599501305E-2</v>
      </c>
      <c r="I15" s="5">
        <f t="shared" si="1"/>
        <v>2.9778612542572747E-2</v>
      </c>
      <c r="J15" s="5">
        <f t="shared" si="2"/>
        <v>6.1855669392811174E-2</v>
      </c>
      <c r="K15" s="5">
        <f t="shared" si="3"/>
        <v>-3.0208490451984704E-2</v>
      </c>
      <c r="L15" s="5">
        <v>0.21209998788185327</v>
      </c>
      <c r="M15" s="5">
        <v>0.33659992725417975</v>
      </c>
      <c r="N15" s="5">
        <v>0.66640007682634494</v>
      </c>
      <c r="O15" s="5">
        <v>0.74099967541825129</v>
      </c>
    </row>
    <row r="16" spans="1:36" x14ac:dyDescent="0.3">
      <c r="A16" s="8">
        <f t="shared" si="0"/>
        <v>2</v>
      </c>
      <c r="B16" s="3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5">
        <v>5.6826840825564828E-2</v>
      </c>
      <c r="I16" s="5">
        <f t="shared" si="1"/>
        <v>6.550933508024892E-2</v>
      </c>
      <c r="J16" s="5">
        <f t="shared" si="2"/>
        <v>-7.6190467419780084E-2</v>
      </c>
      <c r="K16" s="5">
        <f t="shared" si="3"/>
        <v>0.15338638269325777</v>
      </c>
      <c r="L16" s="5">
        <v>0.25499999525297379</v>
      </c>
      <c r="M16" s="5">
        <v>0.38799996425768424</v>
      </c>
      <c r="N16" s="5">
        <v>0.69349963440121443</v>
      </c>
      <c r="O16" s="5">
        <v>0.82820036695013521</v>
      </c>
    </row>
    <row r="17" spans="1:32" x14ac:dyDescent="0.3">
      <c r="A17" s="8">
        <f t="shared" si="0"/>
        <v>3</v>
      </c>
      <c r="B17" s="3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5">
        <v>5.6292693419576843E-2</v>
      </c>
      <c r="I17" s="5">
        <f t="shared" si="1"/>
        <v>-8.6445104445859289E-2</v>
      </c>
      <c r="J17" s="5">
        <f t="shared" si="2"/>
        <v>-2.0000009209230951E-2</v>
      </c>
      <c r="K17" s="5">
        <f t="shared" si="3"/>
        <v>-6.7801118225535251E-2</v>
      </c>
      <c r="L17" s="5">
        <v>0.2374999606493316</v>
      </c>
      <c r="M17" s="5">
        <v>0.40400003165364579</v>
      </c>
      <c r="N17" s="5">
        <v>0.72270007928101565</v>
      </c>
      <c r="O17" s="5">
        <v>0.81179988453939078</v>
      </c>
      <c r="Y17" s="38" t="s">
        <v>37</v>
      </c>
      <c r="Z17" s="38"/>
      <c r="AA17" s="38"/>
      <c r="AB17" s="38"/>
      <c r="AC17" s="38"/>
      <c r="AD17" s="13" t="s">
        <v>5</v>
      </c>
    </row>
    <row r="18" spans="1:32" x14ac:dyDescent="0.3">
      <c r="A18" s="8">
        <f t="shared" si="0"/>
        <v>4</v>
      </c>
      <c r="B18" s="3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5">
        <v>6.6033318427670989E-2</v>
      </c>
      <c r="I18" s="5">
        <f t="shared" si="1"/>
        <v>-7.6628044753183744E-2</v>
      </c>
      <c r="J18" s="5">
        <f t="shared" si="2"/>
        <v>-6.7307699970698742E-2</v>
      </c>
      <c r="K18" s="5">
        <f t="shared" si="3"/>
        <v>-9.992947065385005E-3</v>
      </c>
      <c r="L18" s="5">
        <v>0.26249996439730333</v>
      </c>
      <c r="M18" s="5">
        <v>0.41199997757594925</v>
      </c>
      <c r="N18" s="5">
        <v>0.72999971908484862</v>
      </c>
      <c r="O18" s="5">
        <v>0.83639993145475267</v>
      </c>
      <c r="T18" t="s">
        <v>40</v>
      </c>
      <c r="Y18" s="38"/>
      <c r="Z18" s="38"/>
      <c r="AA18" s="38"/>
      <c r="AB18" s="38"/>
      <c r="AC18" s="38"/>
      <c r="AD18" s="12">
        <v>1.06</v>
      </c>
    </row>
    <row r="19" spans="1:32" x14ac:dyDescent="0.3">
      <c r="A19" s="8">
        <f t="shared" si="0"/>
        <v>5</v>
      </c>
      <c r="B19" s="3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5">
        <v>5.7425009589223593E-2</v>
      </c>
      <c r="I19" s="5">
        <f t="shared" si="1"/>
        <v>1.0595416371384867</v>
      </c>
      <c r="J19" s="5">
        <f t="shared" si="2"/>
        <v>1.1020409160516529</v>
      </c>
      <c r="K19" s="5">
        <f t="shared" si="3"/>
        <v>-2.0218102601444077E-2</v>
      </c>
      <c r="L19" s="5">
        <v>0.25249999329424921</v>
      </c>
      <c r="M19" s="5">
        <v>0.38399989235388587</v>
      </c>
      <c r="N19" s="5">
        <v>0.70810011047156052</v>
      </c>
      <c r="O19" s="5">
        <v>0.83639983930063222</v>
      </c>
      <c r="T19" s="11">
        <f>G19/G5-1</f>
        <v>0.12811343207556281</v>
      </c>
    </row>
    <row r="20" spans="1:32" x14ac:dyDescent="0.3">
      <c r="A20" s="8">
        <f t="shared" si="0"/>
        <v>6</v>
      </c>
      <c r="B20" s="3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5">
        <v>5.9047015245385151E-2</v>
      </c>
      <c r="I20" s="5">
        <f t="shared" si="1"/>
        <v>0.16104249551291261</v>
      </c>
      <c r="J20" s="5">
        <f t="shared" si="2"/>
        <v>7.3684220220243013E-2</v>
      </c>
      <c r="K20" s="5">
        <f t="shared" si="3"/>
        <v>8.136309880269077E-2</v>
      </c>
      <c r="L20" s="5">
        <v>0.25999997201116104</v>
      </c>
      <c r="M20" s="5">
        <v>0.4159999638853652</v>
      </c>
      <c r="N20" s="5">
        <v>0.69350013314267633</v>
      </c>
      <c r="O20" s="5">
        <v>0.7871994944555617</v>
      </c>
    </row>
    <row r="21" spans="1:32" x14ac:dyDescent="0.3">
      <c r="A21" s="8">
        <f t="shared" si="0"/>
        <v>7</v>
      </c>
      <c r="B21" s="3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5">
        <v>3.7814141279888462E-2</v>
      </c>
      <c r="I21" s="5">
        <f t="shared" si="1"/>
        <v>-4.0356817681399204E-2</v>
      </c>
      <c r="J21" s="5">
        <f t="shared" si="2"/>
        <v>0</v>
      </c>
      <c r="K21" s="5">
        <f t="shared" si="3"/>
        <v>-4.0356817681399204E-2</v>
      </c>
      <c r="L21" s="5">
        <v>0.20369999828585886</v>
      </c>
      <c r="M21" s="5">
        <v>0.33319998986973398</v>
      </c>
      <c r="N21" s="5">
        <v>0.7071998009988063</v>
      </c>
      <c r="O21" s="5">
        <v>0.78780023820713474</v>
      </c>
      <c r="Y21" s="38" t="s">
        <v>37</v>
      </c>
      <c r="Z21" s="38"/>
      <c r="AA21" s="38"/>
      <c r="AB21" s="38"/>
      <c r="AC21" s="38"/>
      <c r="AD21" s="13" t="s">
        <v>5</v>
      </c>
    </row>
    <row r="22" spans="1:32" x14ac:dyDescent="0.3">
      <c r="A22" s="8">
        <f t="shared" si="0"/>
        <v>1</v>
      </c>
      <c r="B22" s="3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5">
        <v>4.0956684607291405E-2</v>
      </c>
      <c r="I22" s="5">
        <f t="shared" si="1"/>
        <v>0.11664479572912434</v>
      </c>
      <c r="J22" s="5">
        <f t="shared" si="2"/>
        <v>-3.8834951036350263E-2</v>
      </c>
      <c r="K22" s="5">
        <f t="shared" si="3"/>
        <v>0.16176175666511861</v>
      </c>
      <c r="L22" s="5">
        <v>0.20789999237863413</v>
      </c>
      <c r="M22" s="5">
        <v>0.35360001506615307</v>
      </c>
      <c r="N22" s="5">
        <v>0.70719987756351388</v>
      </c>
      <c r="O22" s="5">
        <v>0.78779980453787235</v>
      </c>
      <c r="Y22" s="38"/>
      <c r="Z22" s="38"/>
      <c r="AA22" s="38"/>
      <c r="AB22" s="38"/>
      <c r="AC22" s="38"/>
      <c r="AD22" s="12">
        <f>T19</f>
        <v>0.12811343207556281</v>
      </c>
    </row>
    <row r="23" spans="1:32" x14ac:dyDescent="0.3">
      <c r="A23" s="8">
        <f t="shared" si="0"/>
        <v>2</v>
      </c>
      <c r="B23" s="3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5">
        <v>6.6660972593193465E-2</v>
      </c>
      <c r="I23" s="5">
        <f t="shared" si="1"/>
        <v>0.23352106416819263</v>
      </c>
      <c r="J23" s="5">
        <f t="shared" si="2"/>
        <v>5.154639126319327E-2</v>
      </c>
      <c r="K23" s="5">
        <f t="shared" si="3"/>
        <v>0.17305434588235169</v>
      </c>
      <c r="L23" s="5">
        <v>0.25999997201116104</v>
      </c>
      <c r="M23" s="5">
        <v>0.4159999638853652</v>
      </c>
      <c r="N23" s="5">
        <v>0.75919999198639687</v>
      </c>
      <c r="O23" s="5">
        <v>0.81179964452742104</v>
      </c>
    </row>
    <row r="24" spans="1:32" x14ac:dyDescent="0.3">
      <c r="A24" s="8">
        <f t="shared" si="0"/>
        <v>3</v>
      </c>
      <c r="B24" s="3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5">
        <v>5.9130715665311848E-2</v>
      </c>
      <c r="I24" s="5">
        <f t="shared" si="1"/>
        <v>0.85430485686646174</v>
      </c>
      <c r="J24" s="5">
        <f t="shared" si="2"/>
        <v>0.76530612964069489</v>
      </c>
      <c r="K24" s="5">
        <f t="shared" si="3"/>
        <v>5.041546377221362E-2</v>
      </c>
      <c r="L24" s="5">
        <v>0.25999998722418821</v>
      </c>
      <c r="M24" s="5">
        <v>0.38399997379320527</v>
      </c>
      <c r="N24" s="5">
        <v>0.70809988995192863</v>
      </c>
      <c r="O24" s="5">
        <v>0.83640012122832152</v>
      </c>
    </row>
    <row r="25" spans="1:32" x14ac:dyDescent="0.3">
      <c r="A25" s="8">
        <f t="shared" si="0"/>
        <v>4</v>
      </c>
      <c r="B25" s="3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5">
        <v>6.4763217885702939E-2</v>
      </c>
      <c r="I25" s="5">
        <f t="shared" si="1"/>
        <v>9.8774591206907125E-4</v>
      </c>
      <c r="J25" s="5">
        <f t="shared" si="2"/>
        <v>2.0618565999329652E-2</v>
      </c>
      <c r="K25" s="5">
        <f t="shared" si="3"/>
        <v>-1.9234237688042999E-2</v>
      </c>
      <c r="L25" s="5">
        <v>0.25249999220936281</v>
      </c>
      <c r="M25" s="5">
        <v>0.41599991305616424</v>
      </c>
      <c r="N25" s="5">
        <v>0.7299999070128681</v>
      </c>
      <c r="O25" s="5">
        <v>0.84459986109552565</v>
      </c>
    </row>
    <row r="26" spans="1:32" x14ac:dyDescent="0.3">
      <c r="A26" s="8">
        <f t="shared" si="0"/>
        <v>5</v>
      </c>
      <c r="B26" s="3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5">
        <v>5.1354840248197496E-2</v>
      </c>
      <c r="I26" s="5">
        <f t="shared" si="1"/>
        <v>-0.17516574129721951</v>
      </c>
      <c r="J26" s="5">
        <f t="shared" si="2"/>
        <v>-7.7669894666066996E-2</v>
      </c>
      <c r="K26" s="5">
        <f t="shared" si="3"/>
        <v>-0.10570602224444781</v>
      </c>
      <c r="L26" s="5">
        <v>0.23749995940667931</v>
      </c>
      <c r="M26" s="5">
        <v>0.37999997551007414</v>
      </c>
      <c r="N26" s="5">
        <v>0.71539965305936126</v>
      </c>
      <c r="O26" s="5">
        <v>0.79539993108454754</v>
      </c>
    </row>
    <row r="27" spans="1:32" x14ac:dyDescent="0.3">
      <c r="A27" s="8">
        <f t="shared" si="0"/>
        <v>6</v>
      </c>
      <c r="B27" s="3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5">
        <v>5.9818414322622526E-2</v>
      </c>
      <c r="I27" s="5">
        <f t="shared" si="1"/>
        <v>-5.6459868607658614E-2</v>
      </c>
      <c r="J27" s="5">
        <f t="shared" si="2"/>
        <v>-6.8627459389436152E-2</v>
      </c>
      <c r="K27" s="5">
        <f t="shared" si="3"/>
        <v>1.3064150220491788E-2</v>
      </c>
      <c r="L27" s="5">
        <v>0.24499995710437156</v>
      </c>
      <c r="M27" s="5">
        <v>0.4</v>
      </c>
      <c r="N27" s="5">
        <v>0.75189971333667016</v>
      </c>
      <c r="O27" s="5">
        <v>0.81179987028483402</v>
      </c>
      <c r="U27" s="38" t="s">
        <v>43</v>
      </c>
      <c r="V27" s="38"/>
      <c r="W27" s="38"/>
      <c r="X27" s="38"/>
      <c r="Y27" s="38"/>
      <c r="Z27" s="13" t="s">
        <v>5</v>
      </c>
    </row>
    <row r="28" spans="1:32" x14ac:dyDescent="0.3">
      <c r="A28" s="8">
        <f t="shared" si="0"/>
        <v>7</v>
      </c>
      <c r="B28" s="3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5">
        <v>3.7390569462478637E-2</v>
      </c>
      <c r="I28" s="5">
        <f t="shared" si="1"/>
        <v>9.2882647461171253E-2</v>
      </c>
      <c r="J28" s="5">
        <f t="shared" si="2"/>
        <v>0.10526315666056507</v>
      </c>
      <c r="K28" s="5">
        <f t="shared" si="3"/>
        <v>-1.120141309767364E-2</v>
      </c>
      <c r="L28" s="5">
        <v>0.21209998133416308</v>
      </c>
      <c r="M28" s="5">
        <v>0.35699999529866999</v>
      </c>
      <c r="N28" s="5">
        <v>0.66640001793224413</v>
      </c>
      <c r="O28" s="5">
        <v>0.74100005255689283</v>
      </c>
      <c r="U28" s="38"/>
      <c r="V28" s="38"/>
      <c r="W28" s="38"/>
      <c r="X28" s="38"/>
      <c r="Y28" s="38"/>
      <c r="Z28" s="12">
        <f>G31/G24-1</f>
        <v>-0.71708723442563915</v>
      </c>
    </row>
    <row r="29" spans="1:32" x14ac:dyDescent="0.3">
      <c r="A29" s="8">
        <f t="shared" si="0"/>
        <v>1</v>
      </c>
      <c r="B29" s="3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5">
        <v>3.9357569727266679E-2</v>
      </c>
      <c r="I29" s="5">
        <f t="shared" si="1"/>
        <v>-1.9630799659368758E-2</v>
      </c>
      <c r="J29" s="5">
        <f t="shared" si="2"/>
        <v>2.0202019974729035E-2</v>
      </c>
      <c r="K29" s="5">
        <f t="shared" si="3"/>
        <v>-3.9044050937170782E-2</v>
      </c>
      <c r="L29" s="5">
        <v>0.21209999468885796</v>
      </c>
      <c r="M29" s="5">
        <v>0.35359997637351559</v>
      </c>
      <c r="N29" s="5">
        <v>0.69360000917557196</v>
      </c>
      <c r="O29" s="5">
        <v>0.75659993275304216</v>
      </c>
    </row>
    <row r="30" spans="1:32" x14ac:dyDescent="0.3">
      <c r="A30" s="8">
        <f t="shared" si="0"/>
        <v>2</v>
      </c>
      <c r="B30" s="3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5">
        <v>6.157634877763668E-2</v>
      </c>
      <c r="I30" s="5">
        <f t="shared" si="1"/>
        <v>-0.11250036399885421</v>
      </c>
      <c r="J30" s="5">
        <f t="shared" si="2"/>
        <v>-3.9215703977760197E-2</v>
      </c>
      <c r="K30" s="5">
        <f t="shared" si="3"/>
        <v>-7.6275872039646142E-2</v>
      </c>
      <c r="L30" s="5">
        <v>0.2474999639383427</v>
      </c>
      <c r="M30" s="5">
        <v>0.38799990128219247</v>
      </c>
      <c r="N30" s="5">
        <v>0.75190001003031115</v>
      </c>
      <c r="O30" s="5">
        <v>0.8527997959312491</v>
      </c>
      <c r="AD30" s="40"/>
      <c r="AE30" s="40"/>
      <c r="AF30" s="40"/>
    </row>
    <row r="31" spans="1:32" x14ac:dyDescent="0.3">
      <c r="A31" s="8">
        <f t="shared" si="0"/>
        <v>3</v>
      </c>
      <c r="B31" s="3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5">
        <v>2.8097945089736356E-2</v>
      </c>
      <c r="I31" s="5">
        <f t="shared" si="1"/>
        <v>-0.71708723442563915</v>
      </c>
      <c r="J31" s="5">
        <f t="shared" si="2"/>
        <v>-0.40462427961056557</v>
      </c>
      <c r="K31" s="5">
        <f t="shared" si="3"/>
        <v>-0.52481642115115479</v>
      </c>
      <c r="L31" s="5">
        <v>0.11749999776474974</v>
      </c>
      <c r="M31" s="5">
        <v>0.41599967431927592</v>
      </c>
      <c r="N31" s="5">
        <v>0.72269978937048018</v>
      </c>
      <c r="O31" s="5">
        <v>0.79540035839390932</v>
      </c>
      <c r="U31" s="38" t="s">
        <v>44</v>
      </c>
      <c r="V31" s="38"/>
      <c r="W31" s="38"/>
      <c r="X31" s="38"/>
      <c r="Y31" s="38"/>
      <c r="Z31" s="13" t="s">
        <v>5</v>
      </c>
      <c r="AD31" s="40"/>
      <c r="AE31" s="40"/>
      <c r="AF31" s="40"/>
    </row>
    <row r="32" spans="1:32" x14ac:dyDescent="0.3">
      <c r="A32" s="8">
        <f t="shared" si="0"/>
        <v>4</v>
      </c>
      <c r="B32" s="3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5">
        <v>5.739157024542154E-2</v>
      </c>
      <c r="I32" s="5">
        <f t="shared" si="1"/>
        <v>-7.8019563062868946E-2</v>
      </c>
      <c r="J32" s="5">
        <f t="shared" si="2"/>
        <v>4.0404011745583279E-2</v>
      </c>
      <c r="K32" s="5">
        <f t="shared" si="3"/>
        <v>-0.11382460416483964</v>
      </c>
      <c r="L32" s="5">
        <v>0.24750000670575076</v>
      </c>
      <c r="M32" s="5">
        <v>0.41599983960386488</v>
      </c>
      <c r="N32" s="5">
        <v>0.70080027024480518</v>
      </c>
      <c r="O32" s="5">
        <v>0.7953997835206823</v>
      </c>
      <c r="U32" s="38"/>
      <c r="V32" s="38"/>
      <c r="W32" s="38"/>
      <c r="X32" s="38"/>
      <c r="Y32" s="38"/>
      <c r="Z32" s="12">
        <f>G31/G17-1</f>
        <v>-0.47539348472594001</v>
      </c>
    </row>
    <row r="33" spans="1:15" x14ac:dyDescent="0.3">
      <c r="A33" s="8">
        <f t="shared" si="0"/>
        <v>5</v>
      </c>
      <c r="B33" s="3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5">
        <v>6.1014082161498638E-2</v>
      </c>
      <c r="I33" s="5">
        <f t="shared" si="1"/>
        <v>0.20059441674862155</v>
      </c>
      <c r="J33" s="5">
        <f t="shared" si="2"/>
        <v>1.0526296401619062E-2</v>
      </c>
      <c r="K33" s="5">
        <f t="shared" si="3"/>
        <v>0.18808824770202981</v>
      </c>
      <c r="L33" s="5">
        <v>0.25499996498573574</v>
      </c>
      <c r="M33" s="5">
        <v>0.4039999593710335</v>
      </c>
      <c r="N33" s="5">
        <v>0.70809986092920896</v>
      </c>
      <c r="O33" s="5">
        <v>0.83640020619695488</v>
      </c>
    </row>
    <row r="34" spans="1:15" x14ac:dyDescent="0.3">
      <c r="A34" s="8">
        <f t="shared" si="0"/>
        <v>6</v>
      </c>
      <c r="B34" s="3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5">
        <v>6.4102403158514176E-2</v>
      </c>
      <c r="I34" s="5">
        <f t="shared" si="1"/>
        <v>7.1616556279585408E-2</v>
      </c>
      <c r="J34" s="5">
        <f t="shared" si="2"/>
        <v>0</v>
      </c>
      <c r="K34" s="5">
        <f t="shared" si="3"/>
        <v>7.1616556279585408E-2</v>
      </c>
      <c r="L34" s="5">
        <v>0.24499995710437156</v>
      </c>
      <c r="M34" s="5">
        <v>0.4119998971256511</v>
      </c>
      <c r="N34" s="5">
        <v>0.75190008355181648</v>
      </c>
      <c r="O34" s="5">
        <v>0.84459997113411012</v>
      </c>
    </row>
    <row r="35" spans="1:15" x14ac:dyDescent="0.3">
      <c r="A35" s="8">
        <f t="shared" si="0"/>
        <v>7</v>
      </c>
      <c r="B35" s="3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5">
        <v>3.598160239457688E-2</v>
      </c>
      <c r="I35" s="5">
        <f t="shared" si="1"/>
        <v>-0.11100185204519353</v>
      </c>
      <c r="J35" s="5">
        <f t="shared" si="2"/>
        <v>-7.6190475382247658E-2</v>
      </c>
      <c r="K35" s="5">
        <f t="shared" si="3"/>
        <v>-3.7682418004241769E-2</v>
      </c>
      <c r="L35" s="5">
        <v>0.20789998258735065</v>
      </c>
      <c r="M35" s="5">
        <v>0.32980002101053607</v>
      </c>
      <c r="N35" s="5">
        <v>0.6935999689169291</v>
      </c>
      <c r="O35" s="5">
        <v>0.7565999412780523</v>
      </c>
    </row>
    <row r="36" spans="1:15" x14ac:dyDescent="0.3">
      <c r="A36" s="8">
        <f t="shared" si="0"/>
        <v>1</v>
      </c>
      <c r="B36" s="3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5">
        <v>4.2169337098112596E-2</v>
      </c>
      <c r="I36" s="5">
        <f t="shared" si="1"/>
        <v>6.0833246003320962E-2</v>
      </c>
      <c r="J36" s="5">
        <f t="shared" si="2"/>
        <v>-9.9010010179394481E-3</v>
      </c>
      <c r="K36" s="5">
        <f t="shared" si="3"/>
        <v>7.1441590279339273E-2</v>
      </c>
      <c r="L36" s="5">
        <v>0.21630000167076002</v>
      </c>
      <c r="M36" s="5">
        <v>0.33659997942253961</v>
      </c>
      <c r="N36" s="5">
        <v>0.71399997980582386</v>
      </c>
      <c r="O36" s="5">
        <v>0.81120004593870954</v>
      </c>
    </row>
    <row r="37" spans="1:15" x14ac:dyDescent="0.3">
      <c r="A37" s="8">
        <f t="shared" si="0"/>
        <v>2</v>
      </c>
      <c r="B37" s="3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5">
        <v>5.6292693419576843E-2</v>
      </c>
      <c r="I37" s="5">
        <f t="shared" si="1"/>
        <v>-8.5806571239552931E-2</v>
      </c>
      <c r="J37" s="5">
        <f t="shared" si="2"/>
        <v>0</v>
      </c>
      <c r="K37" s="5">
        <f t="shared" si="3"/>
        <v>-8.5806571239552931E-2</v>
      </c>
      <c r="L37" s="5">
        <v>0.2374999606493316</v>
      </c>
      <c r="M37" s="5">
        <v>0.3959999683463542</v>
      </c>
      <c r="N37" s="5">
        <v>0.73730019758551002</v>
      </c>
      <c r="O37" s="5">
        <v>0.81179988453939078</v>
      </c>
    </row>
    <row r="38" spans="1:15" x14ac:dyDescent="0.3">
      <c r="A38" s="8">
        <f t="shared" si="0"/>
        <v>3</v>
      </c>
      <c r="B38" s="3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5">
        <v>6.0345542866288224E-2</v>
      </c>
      <c r="I38" s="5">
        <f t="shared" si="1"/>
        <v>1.1476852728398028</v>
      </c>
      <c r="J38" s="5">
        <f t="shared" si="2"/>
        <v>0</v>
      </c>
      <c r="K38" s="5">
        <f t="shared" si="3"/>
        <v>1.1476852728398028</v>
      </c>
      <c r="L38" s="5">
        <v>0.26249996647124618</v>
      </c>
      <c r="M38" s="5">
        <v>0.40399994890855911</v>
      </c>
      <c r="N38" s="5">
        <v>0.7081000599860805</v>
      </c>
      <c r="O38" s="5">
        <v>0.80360014216257369</v>
      </c>
    </row>
    <row r="39" spans="1:15" x14ac:dyDescent="0.3">
      <c r="A39" s="8">
        <f t="shared" si="0"/>
        <v>4</v>
      </c>
      <c r="B39" s="3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5">
        <v>6.2098765318404553E-2</v>
      </c>
      <c r="I39" s="5">
        <f t="shared" si="1"/>
        <v>-2.0213680806117074E-3</v>
      </c>
      <c r="J39" s="5">
        <f t="shared" si="2"/>
        <v>-7.7669894666066996E-2</v>
      </c>
      <c r="K39" s="5">
        <f t="shared" si="3"/>
        <v>8.2018928090899168E-2</v>
      </c>
      <c r="L39" s="5">
        <v>0.26000000096939274</v>
      </c>
      <c r="M39" s="5">
        <v>0.39999996271566424</v>
      </c>
      <c r="N39" s="5">
        <v>0.69349989490476882</v>
      </c>
      <c r="O39" s="5">
        <v>0.86100022580280966</v>
      </c>
    </row>
    <row r="40" spans="1:15" x14ac:dyDescent="0.3">
      <c r="A40" s="8">
        <f t="shared" si="0"/>
        <v>5</v>
      </c>
      <c r="B40" s="3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5">
        <v>6.2248170985803472E-2</v>
      </c>
      <c r="I40" s="5">
        <f t="shared" si="1"/>
        <v>8.3990469010527091E-2</v>
      </c>
      <c r="J40" s="5">
        <f t="shared" si="2"/>
        <v>6.2500029977965887E-2</v>
      </c>
      <c r="K40" s="5">
        <f t="shared" si="3"/>
        <v>2.0226294989381444E-2</v>
      </c>
      <c r="L40" s="5">
        <v>0.2474999759611988</v>
      </c>
      <c r="M40" s="5">
        <v>0.40000003647942872</v>
      </c>
      <c r="N40" s="5">
        <v>0.73729980205351808</v>
      </c>
      <c r="O40" s="5">
        <v>0.85280018504419852</v>
      </c>
    </row>
    <row r="41" spans="1:15" x14ac:dyDescent="0.3">
      <c r="A41" s="8">
        <f t="shared" si="0"/>
        <v>6</v>
      </c>
      <c r="B41" s="3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5">
        <v>5.6826837231353164E-2</v>
      </c>
      <c r="I41" s="5">
        <f t="shared" si="1"/>
        <v>-5.7509600938203898E-2</v>
      </c>
      <c r="J41" s="5">
        <f t="shared" si="2"/>
        <v>6.3157875348987425E-2</v>
      </c>
      <c r="K41" s="5">
        <f t="shared" si="3"/>
        <v>-0.11349911342902064</v>
      </c>
      <c r="L41" s="5">
        <v>0.23750000740841615</v>
      </c>
      <c r="M41" s="5">
        <v>0.40399988712813473</v>
      </c>
      <c r="N41" s="5">
        <v>0.70810019499994303</v>
      </c>
      <c r="O41" s="5">
        <v>0.83639976138696182</v>
      </c>
    </row>
    <row r="42" spans="1:15" x14ac:dyDescent="0.3">
      <c r="A42" s="8">
        <f t="shared" si="0"/>
        <v>7</v>
      </c>
      <c r="B42" s="3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5">
        <v>4.2169323913883797E-2</v>
      </c>
      <c r="I42" s="5">
        <f t="shared" si="1"/>
        <v>0.1840511785869976</v>
      </c>
      <c r="J42" s="5">
        <f t="shared" si="2"/>
        <v>1.0309266749248591E-2</v>
      </c>
      <c r="K42" s="5">
        <f t="shared" si="3"/>
        <v>0.1719690371610445</v>
      </c>
      <c r="L42" s="5">
        <v>0.20789998989587982</v>
      </c>
      <c r="M42" s="5">
        <v>0.35700000666963555</v>
      </c>
      <c r="N42" s="5">
        <v>0.70039992698530151</v>
      </c>
      <c r="O42" s="5">
        <v>0.81119983488370362</v>
      </c>
    </row>
    <row r="43" spans="1:15" x14ac:dyDescent="0.3">
      <c r="A43" s="8">
        <f t="shared" si="0"/>
        <v>1</v>
      </c>
      <c r="B43" s="3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5">
        <v>3.892552893828792E-2</v>
      </c>
      <c r="I43" s="5">
        <f t="shared" si="1"/>
        <v>-4.9231076440156785E-2</v>
      </c>
      <c r="J43" s="5">
        <f t="shared" si="2"/>
        <v>3.0000011138400229E-2</v>
      </c>
      <c r="K43" s="5">
        <f t="shared" si="3"/>
        <v>-7.6923385166750902E-2</v>
      </c>
      <c r="L43" s="5">
        <v>0.21629998657119884</v>
      </c>
      <c r="M43" s="5">
        <v>0.33659999228072718</v>
      </c>
      <c r="N43" s="5">
        <v>0.65279978088813384</v>
      </c>
      <c r="O43" s="5">
        <v>0.81900005051123281</v>
      </c>
    </row>
    <row r="44" spans="1:15" x14ac:dyDescent="0.3">
      <c r="A44" s="8">
        <f t="shared" si="0"/>
        <v>2</v>
      </c>
      <c r="B44" s="3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5">
        <v>5.8004341750093655E-2</v>
      </c>
      <c r="I44" s="5">
        <f t="shared" si="1"/>
        <v>8.2977972200451333E-2</v>
      </c>
      <c r="J44" s="5">
        <f t="shared" si="2"/>
        <v>5.1020408642713067E-2</v>
      </c>
      <c r="K44" s="5">
        <f t="shared" si="3"/>
        <v>3.0406225507084272E-2</v>
      </c>
      <c r="L44" s="5">
        <v>0.23749998882374873</v>
      </c>
      <c r="M44" s="5">
        <v>0.39999988706103445</v>
      </c>
      <c r="N44" s="5">
        <v>0.74460022183101404</v>
      </c>
      <c r="O44" s="5">
        <v>0.82000005055912073</v>
      </c>
    </row>
    <row r="45" spans="1:15" x14ac:dyDescent="0.3">
      <c r="A45" s="8">
        <f t="shared" si="0"/>
        <v>3</v>
      </c>
      <c r="B45" s="3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5">
        <v>6.1594494142863325E-2</v>
      </c>
      <c r="I45" s="5">
        <f t="shared" si="1"/>
        <v>4.0516023501679044E-2</v>
      </c>
      <c r="J45" s="5">
        <f t="shared" si="2"/>
        <v>1.9417484842767951E-2</v>
      </c>
      <c r="K45" s="5">
        <f t="shared" si="3"/>
        <v>2.0696661547025652E-2</v>
      </c>
      <c r="L45" s="5">
        <v>0.25499996557501758</v>
      </c>
      <c r="M45" s="5">
        <v>0.38800000068789781</v>
      </c>
      <c r="N45" s="5">
        <v>0.75919985781080945</v>
      </c>
      <c r="O45" s="5">
        <v>0.82000014011587585</v>
      </c>
    </row>
    <row r="46" spans="1:15" x14ac:dyDescent="0.3">
      <c r="A46" s="8">
        <f t="shared" si="0"/>
        <v>4</v>
      </c>
      <c r="B46" s="3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5">
        <v>6.4152976377401652E-2</v>
      </c>
      <c r="I46" s="5">
        <f t="shared" si="1"/>
        <v>8.7452358707419409E-2</v>
      </c>
      <c r="J46" s="5">
        <f t="shared" si="2"/>
        <v>5.2631578947368363E-2</v>
      </c>
      <c r="K46" s="5">
        <f t="shared" si="3"/>
        <v>3.3079740772048449E-2</v>
      </c>
      <c r="L46" s="5">
        <v>0.25249998388384581</v>
      </c>
      <c r="M46" s="5">
        <v>0.41199986578228864</v>
      </c>
      <c r="N46" s="5">
        <v>0.74460020874146948</v>
      </c>
      <c r="O46" s="5">
        <v>0.82820000225889157</v>
      </c>
    </row>
    <row r="47" spans="1:15" x14ac:dyDescent="0.3">
      <c r="A47" s="8">
        <f t="shared" si="0"/>
        <v>5</v>
      </c>
      <c r="B47" s="3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5">
        <v>5.5111339367736073E-2</v>
      </c>
      <c r="I47" s="5">
        <f t="shared" si="1"/>
        <v>-0.14069092654880477</v>
      </c>
      <c r="J47" s="5">
        <f t="shared" si="2"/>
        <v>-2.9411755411675844E-2</v>
      </c>
      <c r="K47" s="5">
        <f t="shared" si="3"/>
        <v>-0.1146512661343102</v>
      </c>
      <c r="L47" s="5">
        <v>0.24249997686064484</v>
      </c>
      <c r="M47" s="5">
        <v>0.37999996164018879</v>
      </c>
      <c r="N47" s="5">
        <v>0.70809997779168599</v>
      </c>
      <c r="O47" s="5">
        <v>0.84460010435407396</v>
      </c>
    </row>
    <row r="48" spans="1:15" x14ac:dyDescent="0.3">
      <c r="A48" s="8">
        <f t="shared" si="0"/>
        <v>6</v>
      </c>
      <c r="B48" s="3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5">
        <v>5.9793070444522596E-2</v>
      </c>
      <c r="I48" s="5">
        <f t="shared" si="1"/>
        <v>3.1362191919734883E-2</v>
      </c>
      <c r="J48" s="5">
        <f t="shared" si="2"/>
        <v>-1.9801944086928258E-2</v>
      </c>
      <c r="K48" s="5">
        <f t="shared" si="3"/>
        <v>5.2197752992891644E-2</v>
      </c>
      <c r="L48" s="5">
        <v>0.25499997279090902</v>
      </c>
      <c r="M48" s="5">
        <v>0.40400000583670859</v>
      </c>
      <c r="N48" s="5">
        <v>0.73729980897962799</v>
      </c>
      <c r="O48" s="5">
        <v>0.78720025963210616</v>
      </c>
    </row>
    <row r="49" spans="1:26" x14ac:dyDescent="0.3">
      <c r="A49" s="8">
        <f t="shared" si="0"/>
        <v>7</v>
      </c>
      <c r="B49" s="3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5">
        <v>3.8624106184334629E-2</v>
      </c>
      <c r="I49" s="5">
        <f t="shared" si="1"/>
        <v>-4.6686155168073507E-2</v>
      </c>
      <c r="J49" s="5">
        <f t="shared" si="2"/>
        <v>4.081632653061229E-2</v>
      </c>
      <c r="K49" s="5">
        <f t="shared" si="3"/>
        <v>-8.4071011828148912E-2</v>
      </c>
      <c r="L49" s="5">
        <v>0.21419999696423994</v>
      </c>
      <c r="M49" s="5">
        <v>0.33999997145097949</v>
      </c>
      <c r="N49" s="5">
        <v>0.68679982546710794</v>
      </c>
      <c r="O49" s="5">
        <v>0.77220022766441376</v>
      </c>
    </row>
    <row r="50" spans="1:26" x14ac:dyDescent="0.3">
      <c r="A50" s="8">
        <f t="shared" si="0"/>
        <v>1</v>
      </c>
      <c r="B50" s="3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5">
        <v>3.4841863833257665E-2</v>
      </c>
      <c r="I50" s="5">
        <f t="shared" si="1"/>
        <v>-0.12229008244350137</v>
      </c>
      <c r="J50" s="5">
        <f t="shared" si="2"/>
        <v>-1.9417475518175187E-2</v>
      </c>
      <c r="K50" s="5">
        <f t="shared" si="3"/>
        <v>-0.10490968822811508</v>
      </c>
      <c r="L50" s="5">
        <v>0.21839998404892885</v>
      </c>
      <c r="M50" s="5">
        <v>0.32640002585346739</v>
      </c>
      <c r="N50" s="5">
        <v>0.64600000000000002</v>
      </c>
      <c r="O50" s="5">
        <v>0.75659954250068973</v>
      </c>
    </row>
    <row r="51" spans="1:26" x14ac:dyDescent="0.3">
      <c r="A51" s="8">
        <f t="shared" si="0"/>
        <v>2</v>
      </c>
      <c r="B51" s="3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5">
        <v>6.5936251861415815E-2</v>
      </c>
      <c r="I51" s="5">
        <f t="shared" si="1"/>
        <v>0.10363771309396363</v>
      </c>
      <c r="J51" s="5">
        <f t="shared" si="2"/>
        <v>-2.9126204911649523E-2</v>
      </c>
      <c r="K51" s="5">
        <f t="shared" si="3"/>
        <v>0.13674683432312817</v>
      </c>
      <c r="L51" s="5">
        <v>0.25749999769769227</v>
      </c>
      <c r="M51" s="5">
        <v>0.4199999463539939</v>
      </c>
      <c r="N51" s="5">
        <v>0.76649976795970587</v>
      </c>
      <c r="O51" s="5">
        <v>0.79540032472347677</v>
      </c>
    </row>
    <row r="52" spans="1:26" x14ac:dyDescent="0.3">
      <c r="A52" s="8">
        <f t="shared" si="0"/>
        <v>3</v>
      </c>
      <c r="B52" s="3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5">
        <v>2.8277810407735061E-2</v>
      </c>
      <c r="I52" s="5">
        <f t="shared" si="1"/>
        <v>-0.55839299648571217</v>
      </c>
      <c r="J52" s="5">
        <f t="shared" si="2"/>
        <v>-3.809525563663041E-2</v>
      </c>
      <c r="K52" s="5">
        <f t="shared" si="3"/>
        <v>-0.54090360183579034</v>
      </c>
      <c r="L52" s="5">
        <v>0.25749999555495034</v>
      </c>
      <c r="M52" s="16">
        <v>0.16799999716720751</v>
      </c>
      <c r="N52" s="5">
        <v>0.76649906680142099</v>
      </c>
      <c r="O52" s="5">
        <v>0.8528008953405718</v>
      </c>
    </row>
    <row r="53" spans="1:26" x14ac:dyDescent="0.3">
      <c r="A53" s="8">
        <f t="shared" si="0"/>
        <v>4</v>
      </c>
      <c r="B53" s="3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5">
        <v>5.5195796148618387E-2</v>
      </c>
      <c r="I53" s="5">
        <f t="shared" si="1"/>
        <v>-0.12241464451003137</v>
      </c>
      <c r="J53" s="5">
        <f t="shared" si="2"/>
        <v>2.0000009209230951E-2</v>
      </c>
      <c r="K53" s="5">
        <f t="shared" si="3"/>
        <v>-0.13962220826808736</v>
      </c>
      <c r="L53" s="5">
        <v>0.24499998577986409</v>
      </c>
      <c r="M53" s="5">
        <v>0.38799995504096707</v>
      </c>
      <c r="N53" s="5">
        <v>0.7299997768004487</v>
      </c>
      <c r="O53" s="5">
        <v>0.79539991503972507</v>
      </c>
    </row>
    <row r="54" spans="1:26" x14ac:dyDescent="0.3">
      <c r="A54" s="8">
        <f t="shared" si="0"/>
        <v>5</v>
      </c>
      <c r="B54" s="3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5">
        <v>5.5117296346247138E-2</v>
      </c>
      <c r="I54" s="5">
        <f t="shared" si="1"/>
        <v>-3.019825251518482E-2</v>
      </c>
      <c r="J54" s="5">
        <f t="shared" si="2"/>
        <v>-3.0303066948270674E-2</v>
      </c>
      <c r="K54" s="5">
        <f t="shared" si="3"/>
        <v>1.0808988820465437E-4</v>
      </c>
      <c r="L54" s="5">
        <v>0.23999999808141018</v>
      </c>
      <c r="M54" s="5">
        <v>0.38399996002937842</v>
      </c>
      <c r="N54" s="5">
        <v>0.75190003596315413</v>
      </c>
      <c r="O54" s="5">
        <v>0.79539962719135826</v>
      </c>
    </row>
    <row r="55" spans="1:26" x14ac:dyDescent="0.3">
      <c r="A55" s="8">
        <f t="shared" si="0"/>
        <v>6</v>
      </c>
      <c r="B55" s="3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5">
        <v>6.2172691407205237E-2</v>
      </c>
      <c r="I55" s="5">
        <f t="shared" si="1"/>
        <v>7.1306612443905903E-2</v>
      </c>
      <c r="J55" s="5">
        <f t="shared" si="2"/>
        <v>3.0303020437004058E-2</v>
      </c>
      <c r="K55" s="5">
        <f t="shared" si="3"/>
        <v>3.9797604387794561E-2</v>
      </c>
      <c r="L55" s="5">
        <v>0.25749998182982631</v>
      </c>
      <c r="M55" s="5">
        <v>0.40400002875145574</v>
      </c>
      <c r="N55" s="5">
        <v>0.75919963201471941</v>
      </c>
      <c r="O55" s="5">
        <v>0.78719999085468673</v>
      </c>
      <c r="V55" s="2" t="s">
        <v>19</v>
      </c>
      <c r="W55" s="2" t="s">
        <v>20</v>
      </c>
      <c r="X55" s="2" t="s">
        <v>21</v>
      </c>
      <c r="Y55" s="2" t="s">
        <v>22</v>
      </c>
    </row>
    <row r="56" spans="1:26" x14ac:dyDescent="0.3">
      <c r="A56" s="8">
        <f t="shared" si="0"/>
        <v>7</v>
      </c>
      <c r="B56" s="3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5">
        <v>3.3501801636230989E-2</v>
      </c>
      <c r="I56" s="5">
        <f t="shared" si="1"/>
        <v>-0.18364175802924843</v>
      </c>
      <c r="J56" s="5">
        <f t="shared" si="2"/>
        <v>-5.8823529411764719E-2</v>
      </c>
      <c r="K56" s="5">
        <f t="shared" si="3"/>
        <v>-0.13261936790607654</v>
      </c>
      <c r="L56" s="5">
        <v>0.20999998607699977</v>
      </c>
      <c r="M56" s="5">
        <v>0.32299992497049373</v>
      </c>
      <c r="N56" s="5">
        <v>0.65279999562105129</v>
      </c>
      <c r="O56" s="5">
        <v>0.75659999245355791</v>
      </c>
      <c r="V56" s="5">
        <v>0.21</v>
      </c>
      <c r="W56" s="5">
        <v>0.34</v>
      </c>
      <c r="X56" s="5">
        <v>0.71</v>
      </c>
      <c r="Y56" s="5">
        <v>0.79</v>
      </c>
    </row>
    <row r="57" spans="1:26" x14ac:dyDescent="0.3">
      <c r="A57" s="8">
        <f t="shared" si="0"/>
        <v>1</v>
      </c>
      <c r="B57" s="3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5">
        <v>3.699703963828057E-2</v>
      </c>
      <c r="I57" s="5">
        <f t="shared" si="1"/>
        <v>4.0829077732684294E-2</v>
      </c>
      <c r="J57" s="5">
        <f t="shared" si="2"/>
        <v>-1.9801979979641171E-2</v>
      </c>
      <c r="K57" s="5">
        <f t="shared" si="3"/>
        <v>6.1855927551318857E-2</v>
      </c>
      <c r="L57" s="5">
        <v>0.201600000792064</v>
      </c>
      <c r="M57" s="5">
        <v>0.35360000071434344</v>
      </c>
      <c r="N57" s="5">
        <v>0.64600000000000002</v>
      </c>
      <c r="O57" s="5">
        <v>0.80339970916596304</v>
      </c>
    </row>
    <row r="58" spans="1:26" x14ac:dyDescent="0.3">
      <c r="A58" s="8">
        <f t="shared" si="0"/>
        <v>2</v>
      </c>
      <c r="B58" s="3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5">
        <v>6.0379277901358691E-2</v>
      </c>
      <c r="I58" s="5">
        <f t="shared" si="1"/>
        <v>-0.11174962987792958</v>
      </c>
      <c r="J58" s="5">
        <f t="shared" si="2"/>
        <v>-2.9999990790768982E-2</v>
      </c>
      <c r="K58" s="5">
        <f t="shared" si="3"/>
        <v>-8.427797764023226E-2</v>
      </c>
      <c r="L58" s="5">
        <v>0.2399999620237902</v>
      </c>
      <c r="M58" s="5">
        <v>0.40399988448901025</v>
      </c>
      <c r="N58" s="5">
        <v>0.73730025492756324</v>
      </c>
      <c r="O58" s="5">
        <v>0.84460007729258169</v>
      </c>
      <c r="U58" s="38" t="s">
        <v>49</v>
      </c>
      <c r="V58" s="38"/>
      <c r="W58" s="38"/>
      <c r="X58" s="38"/>
      <c r="Y58" s="38"/>
      <c r="Z58" s="13" t="s">
        <v>5</v>
      </c>
    </row>
    <row r="59" spans="1:26" x14ac:dyDescent="0.3">
      <c r="A59" s="8">
        <f t="shared" si="0"/>
        <v>3</v>
      </c>
      <c r="B59" s="3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5">
        <v>6.1014821497385206E-2</v>
      </c>
      <c r="I59" s="5">
        <f t="shared" si="1"/>
        <v>1.2004191790539451</v>
      </c>
      <c r="J59" s="5">
        <f t="shared" si="2"/>
        <v>1.9801989677181275E-2</v>
      </c>
      <c r="K59" s="5">
        <f t="shared" si="3"/>
        <v>1.157692572996929</v>
      </c>
      <c r="L59" s="5">
        <v>0.24499996870649643</v>
      </c>
      <c r="M59" s="5">
        <v>0.41199991971345001</v>
      </c>
      <c r="N59" s="5">
        <v>0.74459987811748196</v>
      </c>
      <c r="O59" s="5">
        <v>0.81180033082704983</v>
      </c>
      <c r="U59" s="38"/>
      <c r="V59" s="38"/>
      <c r="W59" s="38"/>
      <c r="X59" s="38"/>
      <c r="Y59" s="38"/>
      <c r="Z59" s="12">
        <f>G59/G52-1</f>
        <v>1.2004191790539451</v>
      </c>
    </row>
    <row r="60" spans="1:26" x14ac:dyDescent="0.3">
      <c r="A60" s="8">
        <f t="shared" si="0"/>
        <v>4</v>
      </c>
      <c r="B60" s="3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5">
        <v>6.1545614971269758E-2</v>
      </c>
      <c r="I60" s="5">
        <f t="shared" si="1"/>
        <v>8.2246376811594191E-2</v>
      </c>
      <c r="J60" s="5">
        <f t="shared" si="2"/>
        <v>-2.9411755411675844E-2</v>
      </c>
      <c r="K60" s="5">
        <f t="shared" si="3"/>
        <v>0.11504171088598958</v>
      </c>
      <c r="L60" s="5">
        <v>0.25499997279090902</v>
      </c>
      <c r="M60" s="5">
        <v>0.38399997665316565</v>
      </c>
      <c r="N60" s="5">
        <v>0.76649981760284536</v>
      </c>
      <c r="O60" s="5">
        <v>0.81999976451764223</v>
      </c>
    </row>
    <row r="61" spans="1:26" x14ac:dyDescent="0.3">
      <c r="A61" s="8">
        <f t="shared" si="0"/>
        <v>5</v>
      </c>
      <c r="B61" s="3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5">
        <v>6.2235804656984049E-2</v>
      </c>
      <c r="I61" s="5">
        <f t="shared" si="1"/>
        <v>0.22324803045110131</v>
      </c>
      <c r="J61" s="5">
        <f t="shared" si="2"/>
        <v>8.3333373303954517E-2</v>
      </c>
      <c r="K61" s="5">
        <f t="shared" si="3"/>
        <v>0.12915198644756454</v>
      </c>
      <c r="L61" s="5">
        <v>0.25499997033565081</v>
      </c>
      <c r="M61" s="5">
        <v>0.39599992221463276</v>
      </c>
      <c r="N61" s="5">
        <v>0.72270016227210765</v>
      </c>
      <c r="O61" s="5">
        <v>0.85279947873218831</v>
      </c>
    </row>
    <row r="62" spans="1:26" x14ac:dyDescent="0.3">
      <c r="A62" s="8">
        <f t="shared" si="0"/>
        <v>6</v>
      </c>
      <c r="B62" s="3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5">
        <v>6.5203680473658474E-2</v>
      </c>
      <c r="I62" s="5">
        <f t="shared" si="1"/>
        <v>5.9032986501891482E-2</v>
      </c>
      <c r="J62" s="5">
        <f t="shared" si="2"/>
        <v>9.80390342279569E-3</v>
      </c>
      <c r="K62" s="5">
        <f t="shared" si="3"/>
        <v>4.8751131692233107E-2</v>
      </c>
      <c r="L62" s="5">
        <v>0.25999997317699697</v>
      </c>
      <c r="M62" s="5">
        <v>0.41999995529499029</v>
      </c>
      <c r="N62" s="5">
        <v>0.76649981434318626</v>
      </c>
      <c r="O62" s="5">
        <v>0.77900009239908075</v>
      </c>
      <c r="U62" s="38" t="s">
        <v>50</v>
      </c>
      <c r="V62" s="38"/>
      <c r="W62" s="38"/>
      <c r="X62" s="38"/>
      <c r="Y62" s="38"/>
      <c r="Z62" s="13" t="s">
        <v>5</v>
      </c>
    </row>
    <row r="63" spans="1:26" x14ac:dyDescent="0.3">
      <c r="A63" s="8">
        <f t="shared" si="0"/>
        <v>7</v>
      </c>
      <c r="B63" s="3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5">
        <v>1.9298820571939712E-2</v>
      </c>
      <c r="I63" s="5">
        <f t="shared" si="1"/>
        <v>-0.37594234941110949</v>
      </c>
      <c r="J63" s="5">
        <f t="shared" si="2"/>
        <v>8.3333333333333259E-2</v>
      </c>
      <c r="K63" s="5">
        <f t="shared" si="3"/>
        <v>-0.42394678407179354</v>
      </c>
      <c r="L63" s="5">
        <v>0.20999999143199985</v>
      </c>
      <c r="M63" s="5">
        <v>0.33999998571999918</v>
      </c>
      <c r="N63" s="5">
        <v>0.33319983331998332</v>
      </c>
      <c r="O63" s="5">
        <v>0.81119976662651061</v>
      </c>
      <c r="U63" s="38"/>
      <c r="V63" s="38"/>
      <c r="W63" s="38"/>
      <c r="X63" s="38"/>
      <c r="Y63" s="38"/>
      <c r="Z63" s="12">
        <f>G59/G45-1</f>
        <v>-2.827947986261814E-2</v>
      </c>
    </row>
    <row r="64" spans="1:26" x14ac:dyDescent="0.3">
      <c r="A64" s="8">
        <f t="shared" si="0"/>
        <v>1</v>
      </c>
      <c r="B64" s="3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5">
        <v>3.8509450193791116E-2</v>
      </c>
      <c r="I64" s="5">
        <f t="shared" si="1"/>
        <v>3.03652884720651E-2</v>
      </c>
      <c r="J64" s="5">
        <f t="shared" si="2"/>
        <v>-1.0101021238273722E-2</v>
      </c>
      <c r="K64" s="5">
        <f t="shared" si="3"/>
        <v>4.0879231697923846E-2</v>
      </c>
      <c r="L64" s="5">
        <v>0.20369999469221134</v>
      </c>
      <c r="M64" s="5">
        <v>0.3264000055349971</v>
      </c>
      <c r="N64" s="5">
        <v>0.71399999247843449</v>
      </c>
      <c r="O64" s="5">
        <v>0.81119998850792119</v>
      </c>
    </row>
    <row r="65" spans="1:15" x14ac:dyDescent="0.3">
      <c r="A65" s="8">
        <f t="shared" si="0"/>
        <v>2</v>
      </c>
      <c r="B65" s="3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5">
        <v>6.3340722206310721E-2</v>
      </c>
      <c r="I65" s="5">
        <f t="shared" si="1"/>
        <v>8.1492115581014435E-2</v>
      </c>
      <c r="J65" s="5">
        <f t="shared" si="2"/>
        <v>3.0927825263863395E-2</v>
      </c>
      <c r="K65" s="5">
        <f t="shared" si="3"/>
        <v>4.9047362073294742E-2</v>
      </c>
      <c r="L65" s="5">
        <v>0.2624999654653839</v>
      </c>
      <c r="M65" s="5">
        <v>0.4159999621105876</v>
      </c>
      <c r="N65" s="5">
        <v>0.74459980105695345</v>
      </c>
      <c r="O65" s="5">
        <v>0.77900017158943347</v>
      </c>
    </row>
    <row r="66" spans="1:15" x14ac:dyDescent="0.3">
      <c r="A66" s="8">
        <f t="shared" si="0"/>
        <v>3</v>
      </c>
      <c r="B66" s="3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5">
        <v>5.7952124891906653E-2</v>
      </c>
      <c r="I66" s="5">
        <f t="shared" si="1"/>
        <v>-7.7860132236055479E-2</v>
      </c>
      <c r="J66" s="5">
        <f t="shared" si="2"/>
        <v>-2.9126204911649523E-2</v>
      </c>
      <c r="K66" s="5">
        <f t="shared" si="3"/>
        <v>-5.019594469533617E-2</v>
      </c>
      <c r="L66" s="5">
        <v>0.24250000230230775</v>
      </c>
      <c r="M66" s="5">
        <v>0.37999982910705588</v>
      </c>
      <c r="N66" s="5">
        <v>0.74459988047482273</v>
      </c>
      <c r="O66" s="5">
        <v>0.84460034413058704</v>
      </c>
    </row>
    <row r="67" spans="1:15" x14ac:dyDescent="0.3">
      <c r="A67" s="8">
        <f t="shared" si="0"/>
        <v>4</v>
      </c>
      <c r="B67" s="3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5">
        <v>5.2436031448099336E-2</v>
      </c>
      <c r="I67" s="5">
        <f t="shared" si="1"/>
        <v>-0.16522538222440208</v>
      </c>
      <c r="J67" s="5">
        <f t="shared" si="2"/>
        <v>-2.0202029128424948E-2</v>
      </c>
      <c r="K67" s="5">
        <f t="shared" si="3"/>
        <v>-0.14801352667323064</v>
      </c>
      <c r="L67" s="5">
        <v>0.24499995727676396</v>
      </c>
      <c r="M67" s="5">
        <v>0.38799990312189686</v>
      </c>
      <c r="N67" s="5">
        <v>0.70810020993590062</v>
      </c>
      <c r="O67" s="5">
        <v>0.77900001551500653</v>
      </c>
    </row>
    <row r="68" spans="1:15" x14ac:dyDescent="0.3">
      <c r="A68" s="8">
        <f t="shared" ref="A68:A131" si="4">WEEKDAY(B68,1)</f>
        <v>5</v>
      </c>
      <c r="B68" s="3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5">
        <v>5.624763437879593E-2</v>
      </c>
      <c r="I68" s="5">
        <f t="shared" si="1"/>
        <v>-0.13097833046398133</v>
      </c>
      <c r="J68" s="5">
        <f t="shared" si="2"/>
        <v>-3.8461555490441612E-2</v>
      </c>
      <c r="K68" s="5">
        <f t="shared" si="3"/>
        <v>-9.6217447676498091E-2</v>
      </c>
      <c r="L68" s="5">
        <v>0.23749998848846129</v>
      </c>
      <c r="M68" s="5">
        <v>0.3959998588564112</v>
      </c>
      <c r="N68" s="5">
        <v>0.70810006291263472</v>
      </c>
      <c r="O68" s="5">
        <v>0.84459985964232998</v>
      </c>
    </row>
    <row r="69" spans="1:15" x14ac:dyDescent="0.3">
      <c r="A69" s="8">
        <f t="shared" si="4"/>
        <v>6</v>
      </c>
      <c r="B69" s="3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5">
        <v>6.402897408246129E-2</v>
      </c>
      <c r="I69" s="5">
        <f t="shared" si="1"/>
        <v>-4.6617420803931608E-2</v>
      </c>
      <c r="J69" s="5">
        <f t="shared" si="2"/>
        <v>-2.9126204911649523E-2</v>
      </c>
      <c r="K69" s="5">
        <f t="shared" si="3"/>
        <v>-1.8015952207970032E-2</v>
      </c>
      <c r="L69" s="5">
        <v>0.2624999654653839</v>
      </c>
      <c r="M69" s="5">
        <v>0.41999992632614258</v>
      </c>
      <c r="N69" s="5">
        <v>0.72270015570078716</v>
      </c>
      <c r="O69" s="5">
        <v>0.80360000392975672</v>
      </c>
    </row>
    <row r="70" spans="1:15" x14ac:dyDescent="0.3">
      <c r="A70" s="8">
        <f t="shared" si="4"/>
        <v>7</v>
      </c>
      <c r="B70" s="3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5">
        <v>3.8987613670586958E-2</v>
      </c>
      <c r="I70" s="5">
        <f t="shared" si="1"/>
        <v>1.0202070652584099</v>
      </c>
      <c r="J70" s="5">
        <f t="shared" si="2"/>
        <v>0</v>
      </c>
      <c r="K70" s="5">
        <f t="shared" si="3"/>
        <v>1.0202070652584103</v>
      </c>
      <c r="L70" s="5">
        <v>0.20789999601587994</v>
      </c>
      <c r="M70" s="5">
        <v>0.33660001224000047</v>
      </c>
      <c r="N70" s="5">
        <v>0.70719987756351388</v>
      </c>
      <c r="O70" s="5">
        <v>0.78779980453787235</v>
      </c>
    </row>
    <row r="71" spans="1:15" x14ac:dyDescent="0.3">
      <c r="A71" s="8">
        <f t="shared" si="4"/>
        <v>1</v>
      </c>
      <c r="B71" s="3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5">
        <v>3.7019499964562587E-2</v>
      </c>
      <c r="I71" s="5">
        <f t="shared" si="1"/>
        <v>1.0355904530176874E-2</v>
      </c>
      <c r="J71" s="5">
        <f t="shared" si="2"/>
        <v>5.1020419528979843E-2</v>
      </c>
      <c r="K71" s="5">
        <f t="shared" si="3"/>
        <v>-3.8690508997938244E-2</v>
      </c>
      <c r="L71" s="5">
        <v>0.21839999672985225</v>
      </c>
      <c r="M71" s="5">
        <v>0.34680000740737882</v>
      </c>
      <c r="N71" s="5">
        <v>0.64600000000000002</v>
      </c>
      <c r="O71" s="5">
        <v>0.75659994377383644</v>
      </c>
    </row>
    <row r="72" spans="1:15" x14ac:dyDescent="0.3">
      <c r="A72" s="8">
        <f t="shared" si="4"/>
        <v>2</v>
      </c>
      <c r="B72" s="3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5">
        <v>5.735466811458332E-2</v>
      </c>
      <c r="I72" s="5">
        <f t="shared" si="1"/>
        <v>-0.11261551390237801</v>
      </c>
      <c r="J72" s="5">
        <f t="shared" si="2"/>
        <v>-2.0000009209230951E-2</v>
      </c>
      <c r="K72" s="5">
        <f t="shared" si="3"/>
        <v>-9.4505617921909368E-2</v>
      </c>
      <c r="L72" s="5">
        <v>0.23999998496452074</v>
      </c>
      <c r="M72" s="5">
        <v>0.41199995771271192</v>
      </c>
      <c r="N72" s="5">
        <v>0.69349981135321048</v>
      </c>
      <c r="O72" s="5">
        <v>0.83640002631138977</v>
      </c>
    </row>
    <row r="73" spans="1:15" x14ac:dyDescent="0.3">
      <c r="A73" s="8">
        <f t="shared" si="4"/>
        <v>3</v>
      </c>
      <c r="B73" s="3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5">
        <v>6.04405537873264E-2</v>
      </c>
      <c r="I73" s="5">
        <f t="shared" si="1"/>
        <v>3.2510015366695066E-2</v>
      </c>
      <c r="J73" s="5">
        <f t="shared" si="2"/>
        <v>-9.9999815815380311E-3</v>
      </c>
      <c r="K73" s="5">
        <f t="shared" si="3"/>
        <v>4.2939390057935123E-2</v>
      </c>
      <c r="L73" s="5">
        <v>0.25249999220936281</v>
      </c>
      <c r="M73" s="5">
        <v>0.39599988358367755</v>
      </c>
      <c r="N73" s="5">
        <v>0.74460008158894708</v>
      </c>
      <c r="O73" s="5">
        <v>0.81179977785302071</v>
      </c>
    </row>
    <row r="74" spans="1:15" x14ac:dyDescent="0.3">
      <c r="A74" s="8">
        <f t="shared" si="4"/>
        <v>4</v>
      </c>
      <c r="B74" s="3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5">
        <v>5.6760634589687317E-2</v>
      </c>
      <c r="I74" s="5">
        <f t="shared" si="1"/>
        <v>0.11595244647875091</v>
      </c>
      <c r="J74" s="5">
        <f t="shared" si="2"/>
        <v>3.0927825263863395E-2</v>
      </c>
      <c r="K74" s="5">
        <f t="shared" si="3"/>
        <v>8.2473883361452227E-2</v>
      </c>
      <c r="L74" s="5">
        <v>0.2624999654653839</v>
      </c>
      <c r="M74" s="5">
        <v>0.37999993334270044</v>
      </c>
      <c r="N74" s="5">
        <v>0.70810006351832433</v>
      </c>
      <c r="O74" s="5">
        <v>0.80359983311168481</v>
      </c>
    </row>
    <row r="75" spans="1:15" x14ac:dyDescent="0.3">
      <c r="A75" s="8">
        <f t="shared" si="4"/>
        <v>5</v>
      </c>
      <c r="B75" s="3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5">
        <v>5.5622746397030909E-2</v>
      </c>
      <c r="I75" s="5">
        <f t="shared" ref="I75:I138" si="5">$G75/$G68-1</f>
        <v>3.8334933760332257E-2</v>
      </c>
      <c r="J75" s="5">
        <f t="shared" ref="J75:J138" si="6">$C75/$C68-1</f>
        <v>5.0000000000000044E-2</v>
      </c>
      <c r="K75" s="5">
        <f t="shared" ref="K75:K138" si="7">$H75/$H68-1</f>
        <v>-1.1109586894921697E-2</v>
      </c>
      <c r="L75" s="5">
        <v>0.23749997094706898</v>
      </c>
      <c r="M75" s="5">
        <v>0.39599993426593233</v>
      </c>
      <c r="N75" s="5">
        <v>0.75919979148025241</v>
      </c>
      <c r="O75" s="5">
        <v>0.77900038754190948</v>
      </c>
    </row>
    <row r="76" spans="1:15" x14ac:dyDescent="0.3">
      <c r="A76" s="8">
        <f t="shared" si="4"/>
        <v>6</v>
      </c>
      <c r="B76" s="3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5">
        <v>5.5060874643438819E-2</v>
      </c>
      <c r="I76" s="5">
        <f t="shared" si="5"/>
        <v>-0.14866249706049239</v>
      </c>
      <c r="J76" s="5">
        <f t="shared" si="6"/>
        <v>-9.9999815815380311E-3</v>
      </c>
      <c r="K76" s="5">
        <f t="shared" si="7"/>
        <v>-0.14006314434263278</v>
      </c>
      <c r="L76" s="5">
        <v>0.23749996918628585</v>
      </c>
      <c r="M76" s="5">
        <v>0.41599995613252599</v>
      </c>
      <c r="N76" s="5">
        <v>0.71539994049569344</v>
      </c>
      <c r="O76" s="5">
        <v>0.77899983154170926</v>
      </c>
    </row>
    <row r="77" spans="1:15" x14ac:dyDescent="0.3">
      <c r="A77" s="8">
        <f t="shared" si="4"/>
        <v>7</v>
      </c>
      <c r="B77" s="3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5">
        <v>4.2578726739239479E-2</v>
      </c>
      <c r="I77" s="5">
        <f t="shared" si="5"/>
        <v>-2.4003516193720209E-3</v>
      </c>
      <c r="J77" s="5">
        <f t="shared" si="6"/>
        <v>-8.6538450828461344E-2</v>
      </c>
      <c r="K77" s="5">
        <f t="shared" si="7"/>
        <v>9.2109075948952679E-2</v>
      </c>
      <c r="L77" s="5">
        <v>0.21839998970108357</v>
      </c>
      <c r="M77" s="5">
        <v>0.35359998282105171</v>
      </c>
      <c r="N77" s="5">
        <v>0.67320006813765876</v>
      </c>
      <c r="O77" s="5">
        <v>0.81899956338810831</v>
      </c>
    </row>
    <row r="78" spans="1:15" x14ac:dyDescent="0.3">
      <c r="A78" s="8">
        <f t="shared" si="4"/>
        <v>1</v>
      </c>
      <c r="B78" s="3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5">
        <v>3.5279744903906445E-2</v>
      </c>
      <c r="I78" s="5">
        <f t="shared" si="5"/>
        <v>-0.12101539450238075</v>
      </c>
      <c r="J78" s="5">
        <f t="shared" si="6"/>
        <v>-7.7669902072700525E-2</v>
      </c>
      <c r="K78" s="5">
        <f t="shared" si="7"/>
        <v>-4.6995639117804022E-2</v>
      </c>
      <c r="L78" s="5">
        <v>0.20369999828585886</v>
      </c>
      <c r="M78" s="5">
        <v>0.33319998986973398</v>
      </c>
      <c r="N78" s="5">
        <v>0.6799998618047266</v>
      </c>
      <c r="O78" s="5">
        <v>0.76439987420163003</v>
      </c>
    </row>
    <row r="79" spans="1:15" x14ac:dyDescent="0.3">
      <c r="A79" s="8">
        <f t="shared" si="4"/>
        <v>2</v>
      </c>
      <c r="B79" s="3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5">
        <v>5.8574911729967462E-2</v>
      </c>
      <c r="I79" s="5">
        <f t="shared" si="5"/>
        <v>7.3381290249115549E-2</v>
      </c>
      <c r="J79" s="5">
        <f t="shared" si="6"/>
        <v>5.1020408642713067E-2</v>
      </c>
      <c r="K79" s="5">
        <f t="shared" si="7"/>
        <v>2.1275401907066005E-2</v>
      </c>
      <c r="L79" s="5">
        <v>0.23999998211799797</v>
      </c>
      <c r="M79" s="5">
        <v>0.4160000342738398</v>
      </c>
      <c r="N79" s="5">
        <v>0.72270001392553729</v>
      </c>
      <c r="O79" s="5">
        <v>0.81179991957923459</v>
      </c>
    </row>
    <row r="80" spans="1:15" x14ac:dyDescent="0.3">
      <c r="A80" s="8">
        <f t="shared" si="4"/>
        <v>3</v>
      </c>
      <c r="B80" s="3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5">
        <v>3.2258660130726403E-2</v>
      </c>
      <c r="I80" s="5">
        <f t="shared" si="5"/>
        <v>-0.45549226537958976</v>
      </c>
      <c r="J80" s="5">
        <f t="shared" si="6"/>
        <v>2.0201982617158221E-2</v>
      </c>
      <c r="K80" s="5">
        <f t="shared" si="7"/>
        <v>-0.46627457709544307</v>
      </c>
      <c r="L80" s="5">
        <v>0.26249996979645729</v>
      </c>
      <c r="M80" s="5">
        <v>0.42000003820897847</v>
      </c>
      <c r="N80" s="5">
        <v>0.75919992722100005</v>
      </c>
      <c r="O80" s="5">
        <v>0.38539988387533919</v>
      </c>
    </row>
    <row r="81" spans="1:15" x14ac:dyDescent="0.3">
      <c r="A81" s="8">
        <f t="shared" si="4"/>
        <v>4</v>
      </c>
      <c r="B81" s="3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5">
        <v>6.4738310067573676E-2</v>
      </c>
      <c r="I81" s="5">
        <f t="shared" si="5"/>
        <v>0.11773844194404104</v>
      </c>
      <c r="J81" s="5">
        <f t="shared" si="6"/>
        <v>-2.0000009209230951E-2</v>
      </c>
      <c r="K81" s="5">
        <f t="shared" si="7"/>
        <v>0.14054944127308611</v>
      </c>
      <c r="L81" s="5">
        <v>0.25499998989803735</v>
      </c>
      <c r="M81" s="5">
        <v>0.39599989902643423</v>
      </c>
      <c r="N81" s="5">
        <v>0.74460020584824926</v>
      </c>
      <c r="O81" s="5">
        <v>0.86099963630955434</v>
      </c>
    </row>
    <row r="82" spans="1:15" x14ac:dyDescent="0.3">
      <c r="A82" s="8">
        <f t="shared" si="4"/>
        <v>5</v>
      </c>
      <c r="B82" s="3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5">
        <v>5.6844254406847247E-2</v>
      </c>
      <c r="I82" s="5">
        <f t="shared" si="5"/>
        <v>-2.6704205453110585E-2</v>
      </c>
      <c r="J82" s="5">
        <f t="shared" si="6"/>
        <v>-4.7619047619047672E-2</v>
      </c>
      <c r="K82" s="5">
        <f t="shared" si="7"/>
        <v>2.1960584274233863E-2</v>
      </c>
      <c r="L82" s="5">
        <v>0.25</v>
      </c>
      <c r="M82" s="5">
        <v>0.39199994106092184</v>
      </c>
      <c r="N82" s="5">
        <v>0.6934998324953402</v>
      </c>
      <c r="O82" s="5">
        <v>0.83640034553430787</v>
      </c>
    </row>
    <row r="83" spans="1:15" x14ac:dyDescent="0.3">
      <c r="A83" s="8">
        <f t="shared" si="4"/>
        <v>6</v>
      </c>
      <c r="B83" s="3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5">
        <v>6.4634986912448691E-2</v>
      </c>
      <c r="I83" s="5">
        <f t="shared" si="5"/>
        <v>0.15016750885693586</v>
      </c>
      <c r="J83" s="5">
        <f t="shared" si="6"/>
        <v>-2.0202029128424948E-2</v>
      </c>
      <c r="K83" s="5">
        <f t="shared" si="7"/>
        <v>0.17388231354858696</v>
      </c>
      <c r="L83" s="5">
        <v>0.26249996439730333</v>
      </c>
      <c r="M83" s="5">
        <v>0.38399993345120426</v>
      </c>
      <c r="N83" s="5">
        <v>0.75919995629720538</v>
      </c>
      <c r="O83" s="5">
        <v>0.84460003064305122</v>
      </c>
    </row>
    <row r="84" spans="1:15" x14ac:dyDescent="0.3">
      <c r="A84" s="8">
        <f t="shared" si="4"/>
        <v>7</v>
      </c>
      <c r="B84" s="3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5">
        <v>4.2185711421875723E-2</v>
      </c>
      <c r="I84" s="5">
        <f t="shared" si="5"/>
        <v>3.2486296530253478E-2</v>
      </c>
      <c r="J84" s="5">
        <f t="shared" si="6"/>
        <v>4.2105262664225984E-2</v>
      </c>
      <c r="K84" s="5">
        <f t="shared" si="7"/>
        <v>-9.2303210420231485E-3</v>
      </c>
      <c r="L84" s="5">
        <v>0.21629998866133376</v>
      </c>
      <c r="M84" s="5">
        <v>0.33999999583877588</v>
      </c>
      <c r="N84" s="5">
        <v>0.70039981409119012</v>
      </c>
      <c r="O84" s="5">
        <v>0.8190000851865038</v>
      </c>
    </row>
    <row r="85" spans="1:15" x14ac:dyDescent="0.3">
      <c r="A85" s="8">
        <f t="shared" si="4"/>
        <v>1</v>
      </c>
      <c r="B85" s="3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5">
        <v>4.05705966353474E-2</v>
      </c>
      <c r="I85" s="5">
        <f t="shared" si="5"/>
        <v>0.22259812803337153</v>
      </c>
      <c r="J85" s="5">
        <f t="shared" si="6"/>
        <v>6.3157893996339087E-2</v>
      </c>
      <c r="K85" s="5">
        <f t="shared" si="7"/>
        <v>0.14996853706998059</v>
      </c>
      <c r="L85" s="5">
        <v>0.20789997972590626</v>
      </c>
      <c r="M85" s="5">
        <v>0.35019993838256785</v>
      </c>
      <c r="N85" s="5">
        <v>0.69360011705717539</v>
      </c>
      <c r="O85" s="5">
        <v>0.80339980956873436</v>
      </c>
    </row>
    <row r="86" spans="1:15" x14ac:dyDescent="0.3">
      <c r="A86" s="8">
        <f t="shared" si="4"/>
        <v>2</v>
      </c>
      <c r="B86" s="3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16">
        <v>6.044054100208951E-2</v>
      </c>
      <c r="I86" s="5">
        <f t="shared" si="5"/>
        <v>3.1850312992747876E-2</v>
      </c>
      <c r="J86" s="5">
        <f t="shared" si="6"/>
        <v>0</v>
      </c>
      <c r="K86" s="5">
        <f t="shared" si="7"/>
        <v>3.1850312992747876E-2</v>
      </c>
      <c r="L86" s="5">
        <v>0.24750000670575076</v>
      </c>
      <c r="M86" s="5">
        <v>0.40799990173930462</v>
      </c>
      <c r="N86" s="5">
        <v>0.72270008017506582</v>
      </c>
      <c r="O86" s="5">
        <v>0.82819950503540707</v>
      </c>
    </row>
    <row r="87" spans="1:15" x14ac:dyDescent="0.3">
      <c r="A87" s="8">
        <f t="shared" si="4"/>
        <v>3</v>
      </c>
      <c r="B87" s="3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16">
        <v>6.0399174123825596E-2</v>
      </c>
      <c r="I87" s="5">
        <f t="shared" si="5"/>
        <v>0.77964973472889199</v>
      </c>
      <c r="J87" s="5">
        <f t="shared" si="6"/>
        <v>-4.9504951397826846E-2</v>
      </c>
      <c r="K87" s="5">
        <f t="shared" si="7"/>
        <v>0.87233982685769784</v>
      </c>
      <c r="L87" s="5">
        <v>0.2449999870495187</v>
      </c>
      <c r="M87" s="5">
        <v>0.39999996084510364</v>
      </c>
      <c r="N87" s="5">
        <v>0.72270010234112048</v>
      </c>
      <c r="O87" s="5">
        <v>0.85279937586220211</v>
      </c>
    </row>
    <row r="88" spans="1:15" x14ac:dyDescent="0.3">
      <c r="A88" s="8">
        <f t="shared" si="4"/>
        <v>4</v>
      </c>
      <c r="B88" s="3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16">
        <v>5.5160992229423438E-2</v>
      </c>
      <c r="I88" s="5">
        <f t="shared" si="5"/>
        <v>-0.16532796254967064</v>
      </c>
      <c r="J88" s="5">
        <f t="shared" si="6"/>
        <v>-2.0408172854259776E-2</v>
      </c>
      <c r="K88" s="5">
        <f t="shared" si="7"/>
        <v>-0.14793895342886554</v>
      </c>
      <c r="L88" s="5">
        <v>0.24999997601762725</v>
      </c>
      <c r="M88" s="5">
        <v>0.39999992325639977</v>
      </c>
      <c r="N88" s="5">
        <v>0.70809990483791752</v>
      </c>
      <c r="O88" s="5">
        <v>0.77900036036231313</v>
      </c>
    </row>
    <row r="89" spans="1:15" x14ac:dyDescent="0.3">
      <c r="A89" s="8">
        <f t="shared" si="4"/>
        <v>5</v>
      </c>
      <c r="B89" s="3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16">
        <v>6.0990642537799823E-2</v>
      </c>
      <c r="I89" s="5">
        <f t="shared" si="5"/>
        <v>6.221354938736634E-2</v>
      </c>
      <c r="J89" s="5">
        <f t="shared" si="6"/>
        <v>-9.9999815815380311E-3</v>
      </c>
      <c r="K89" s="5">
        <f t="shared" si="7"/>
        <v>7.2942959217582981E-2</v>
      </c>
      <c r="L89" s="5">
        <v>0.24499995744219102</v>
      </c>
      <c r="M89" s="5">
        <v>0.39200006074942001</v>
      </c>
      <c r="N89" s="5">
        <v>0.75189987195357011</v>
      </c>
      <c r="O89" s="5">
        <v>0.84459995620193484</v>
      </c>
    </row>
    <row r="90" spans="1:15" x14ac:dyDescent="0.3">
      <c r="A90" s="8">
        <f t="shared" si="4"/>
        <v>6</v>
      </c>
      <c r="B90" s="3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16">
        <v>6.0961293733815598E-2</v>
      </c>
      <c r="I90" s="5">
        <f t="shared" si="5"/>
        <v>2.0949052908036059E-2</v>
      </c>
      <c r="J90" s="5">
        <f t="shared" si="6"/>
        <v>8.2474216527056665E-2</v>
      </c>
      <c r="K90" s="5">
        <f t="shared" si="7"/>
        <v>-5.6837532644808841E-2</v>
      </c>
      <c r="L90" s="5">
        <v>0.25249996634245347</v>
      </c>
      <c r="M90" s="5">
        <v>0.38800001875713486</v>
      </c>
      <c r="N90" s="5">
        <v>0.76650000223810777</v>
      </c>
      <c r="O90" s="5">
        <v>0.81179980658543882</v>
      </c>
    </row>
    <row r="91" spans="1:15" x14ac:dyDescent="0.3">
      <c r="A91" s="8">
        <f t="shared" si="4"/>
        <v>7</v>
      </c>
      <c r="B91" s="3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16">
        <v>3.8956866545258102E-2</v>
      </c>
      <c r="I91" s="5">
        <f t="shared" si="5"/>
        <v>-6.7210947055343917E-2</v>
      </c>
      <c r="J91" s="5">
        <f t="shared" si="6"/>
        <v>1.0100998736455313E-2</v>
      </c>
      <c r="K91" s="5">
        <f t="shared" si="7"/>
        <v>-7.6538827195012704E-2</v>
      </c>
      <c r="L91" s="5">
        <v>0.22050000278460005</v>
      </c>
      <c r="M91" s="5">
        <v>0.34339995494125691</v>
      </c>
      <c r="N91" s="5">
        <v>0.68000004707214212</v>
      </c>
      <c r="O91" s="5">
        <v>0.75659983403609843</v>
      </c>
    </row>
    <row r="92" spans="1:15" x14ac:dyDescent="0.3">
      <c r="A92" s="8">
        <f t="shared" si="4"/>
        <v>1</v>
      </c>
      <c r="B92" s="3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16">
        <v>3.8478904444791441E-2</v>
      </c>
      <c r="I92" s="5">
        <f t="shared" si="5"/>
        <v>-0.10790000739365102</v>
      </c>
      <c r="J92" s="5">
        <f t="shared" si="6"/>
        <v>-5.9405939938923624E-2</v>
      </c>
      <c r="K92" s="5">
        <f t="shared" si="7"/>
        <v>-5.1556850626484518E-2</v>
      </c>
      <c r="L92" s="5">
        <v>0.20159999951225532</v>
      </c>
      <c r="M92" s="5">
        <v>0.32639990415578873</v>
      </c>
      <c r="N92" s="5">
        <v>0.71399991376093885</v>
      </c>
      <c r="O92" s="5">
        <v>0.81900016620141913</v>
      </c>
    </row>
    <row r="93" spans="1:15" x14ac:dyDescent="0.3">
      <c r="A93" s="8">
        <f t="shared" si="4"/>
        <v>2</v>
      </c>
      <c r="B93" s="3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16">
        <v>6.4712648261496586E-2</v>
      </c>
      <c r="I93" s="5">
        <f t="shared" si="5"/>
        <v>8.3129559033894296E-3</v>
      </c>
      <c r="J93" s="5">
        <f t="shared" si="6"/>
        <v>-5.8252409823299045E-2</v>
      </c>
      <c r="K93" s="5">
        <f t="shared" si="7"/>
        <v>7.068280972632901E-2</v>
      </c>
      <c r="L93" s="5">
        <v>0.25749996914432954</v>
      </c>
      <c r="M93" s="5">
        <v>0.41999997050391119</v>
      </c>
      <c r="N93" s="5">
        <v>0.71540003195409851</v>
      </c>
      <c r="O93" s="5">
        <v>0.8363995231530309</v>
      </c>
    </row>
    <row r="94" spans="1:15" x14ac:dyDescent="0.3">
      <c r="A94" s="8">
        <f t="shared" si="4"/>
        <v>3</v>
      </c>
      <c r="B94" s="3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16">
        <v>5.7424291241139895E-2</v>
      </c>
      <c r="I94" s="5">
        <f t="shared" si="5"/>
        <v>3.9878784124722788E-2</v>
      </c>
      <c r="J94" s="5">
        <f t="shared" si="6"/>
        <v>9.3750020984576077E-2</v>
      </c>
      <c r="K94" s="5">
        <f t="shared" si="7"/>
        <v>-4.9253701326889554E-2</v>
      </c>
      <c r="L94" s="5">
        <v>0.24999996710988942</v>
      </c>
      <c r="M94" s="5">
        <v>0.39599996561886652</v>
      </c>
      <c r="N94" s="5">
        <v>0.69349998250290035</v>
      </c>
      <c r="O94" s="5">
        <v>0.83640012570356947</v>
      </c>
    </row>
    <row r="95" spans="1:15" x14ac:dyDescent="0.3">
      <c r="A95" s="8">
        <f t="shared" si="4"/>
        <v>4</v>
      </c>
      <c r="B95" s="3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16">
        <v>5.9721237470304701E-2</v>
      </c>
      <c r="I95" s="5">
        <f t="shared" si="5"/>
        <v>0.16161637241398497</v>
      </c>
      <c r="J95" s="5">
        <f t="shared" si="6"/>
        <v>7.2916677658587448E-2</v>
      </c>
      <c r="K95" s="5">
        <f t="shared" si="7"/>
        <v>8.267155931340886E-2</v>
      </c>
      <c r="L95" s="5">
        <v>0.24750000670575076</v>
      </c>
      <c r="M95" s="5">
        <v>0.41599983960386488</v>
      </c>
      <c r="N95" s="5">
        <v>0.69350010008262786</v>
      </c>
      <c r="O95" s="5">
        <v>0.83639974505352499</v>
      </c>
    </row>
    <row r="96" spans="1:15" x14ac:dyDescent="0.3">
      <c r="A96" s="8">
        <f t="shared" si="4"/>
        <v>5</v>
      </c>
      <c r="B96" s="3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16">
        <v>2.8362399667348135E-2</v>
      </c>
      <c r="I96" s="5">
        <f t="shared" si="5"/>
        <v>-0.52087951809985289</v>
      </c>
      <c r="J96" s="5">
        <f t="shared" si="6"/>
        <v>3.0303020437004058E-2</v>
      </c>
      <c r="K96" s="5">
        <f t="shared" si="7"/>
        <v>-0.53497129252622422</v>
      </c>
      <c r="L96" s="5">
        <v>0.26249996219249577</v>
      </c>
      <c r="M96" s="5">
        <v>0.19999993121021695</v>
      </c>
      <c r="N96" s="5">
        <v>0.69350013714967718</v>
      </c>
      <c r="O96" s="5">
        <v>0.77899977061802939</v>
      </c>
    </row>
    <row r="97" spans="1:21" x14ac:dyDescent="0.3">
      <c r="A97" s="8">
        <f t="shared" si="4"/>
        <v>6</v>
      </c>
      <c r="B97" s="3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16">
        <v>6.9335014726357003E-2</v>
      </c>
      <c r="I97" s="5">
        <f t="shared" si="5"/>
        <v>0.12652928215188264</v>
      </c>
      <c r="J97" s="5">
        <f t="shared" si="6"/>
        <v>-9.5237919824172623E-3</v>
      </c>
      <c r="K97" s="5">
        <f t="shared" si="7"/>
        <v>0.13736127433753009</v>
      </c>
      <c r="L97" s="5">
        <v>0.26249995904548801</v>
      </c>
      <c r="M97" s="5">
        <v>0.40800002293874699</v>
      </c>
      <c r="N97" s="5">
        <v>0.76650003885961093</v>
      </c>
      <c r="O97" s="5">
        <v>0.84459985675268701</v>
      </c>
    </row>
    <row r="98" spans="1:21" x14ac:dyDescent="0.3">
      <c r="A98" s="8">
        <f t="shared" si="4"/>
        <v>7</v>
      </c>
      <c r="B98" s="3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16">
        <v>3.9763317563929063E-2</v>
      </c>
      <c r="I98" s="5">
        <f t="shared" si="5"/>
        <v>6.1529171460528609E-2</v>
      </c>
      <c r="J98" s="5">
        <f t="shared" si="6"/>
        <v>4.0000000000000036E-2</v>
      </c>
      <c r="K98" s="5">
        <f t="shared" si="7"/>
        <v>2.0701126404354619E-2</v>
      </c>
      <c r="L98" s="5">
        <v>0.2141999822642397</v>
      </c>
      <c r="M98" s="5">
        <v>0.34340003434000343</v>
      </c>
      <c r="N98" s="5">
        <v>0.66639982527664532</v>
      </c>
      <c r="O98" s="5">
        <v>0.81120005663303496</v>
      </c>
    </row>
    <row r="99" spans="1:21" x14ac:dyDescent="0.3">
      <c r="A99" s="8">
        <f t="shared" si="4"/>
        <v>1</v>
      </c>
      <c r="B99" s="3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16">
        <v>3.4898000100245602E-2</v>
      </c>
      <c r="I99" s="5">
        <f t="shared" si="5"/>
        <v>-8.3514783877319365E-2</v>
      </c>
      <c r="J99" s="5">
        <f t="shared" si="6"/>
        <v>1.0526303941424953E-2</v>
      </c>
      <c r="K99" s="5">
        <f t="shared" si="7"/>
        <v>-9.306149424507737E-2</v>
      </c>
      <c r="L99" s="5">
        <v>0.20159998477751973</v>
      </c>
      <c r="M99" s="5">
        <v>0.3433999610027047</v>
      </c>
      <c r="N99" s="5">
        <v>0.6527999747937242</v>
      </c>
      <c r="O99" s="5">
        <v>0.77219978095589692</v>
      </c>
    </row>
    <row r="100" spans="1:21" x14ac:dyDescent="0.3">
      <c r="A100" s="8">
        <f t="shared" si="4"/>
        <v>2</v>
      </c>
      <c r="B100" s="3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16">
        <v>5.8585824007785614E-2</v>
      </c>
      <c r="I100" s="5">
        <f t="shared" si="5"/>
        <v>-7.6010929963872487E-2</v>
      </c>
      <c r="J100" s="5">
        <f t="shared" si="6"/>
        <v>2.0618565999329652E-2</v>
      </c>
      <c r="K100" s="5">
        <f t="shared" si="7"/>
        <v>-9.46773840710885E-2</v>
      </c>
      <c r="L100" s="5">
        <v>0.25749999988372185</v>
      </c>
      <c r="M100" s="5">
        <v>0.39199984538390581</v>
      </c>
      <c r="N100" s="5">
        <v>0.70079982453440337</v>
      </c>
      <c r="O100" s="5">
        <v>0.82820038740372437</v>
      </c>
    </row>
    <row r="101" spans="1:21" x14ac:dyDescent="0.3">
      <c r="A101" s="8">
        <f t="shared" si="4"/>
        <v>3</v>
      </c>
      <c r="B101" s="3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16">
        <v>6.088660029266936E-2</v>
      </c>
      <c r="I101" s="5">
        <f t="shared" si="5"/>
        <v>9.8032926600166714E-3</v>
      </c>
      <c r="J101" s="5">
        <f t="shared" si="6"/>
        <v>-4.7619047619047672E-2</v>
      </c>
      <c r="K101" s="5">
        <f t="shared" si="7"/>
        <v>6.0293457293017383E-2</v>
      </c>
      <c r="L101" s="5">
        <v>0.25749999769769227</v>
      </c>
      <c r="M101" s="5">
        <v>0.39599997496519718</v>
      </c>
      <c r="N101" s="5">
        <v>0.69349975638028516</v>
      </c>
      <c r="O101" s="5">
        <v>0.86099974800864976</v>
      </c>
    </row>
    <row r="102" spans="1:21" x14ac:dyDescent="0.3">
      <c r="A102" s="8">
        <f t="shared" si="4"/>
        <v>4</v>
      </c>
      <c r="B102" s="3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16">
        <v>5.6299004561220382E-2</v>
      </c>
      <c r="I102" s="5">
        <f t="shared" si="5"/>
        <v>-9.3912999215507775E-2</v>
      </c>
      <c r="J102" s="5">
        <f t="shared" si="6"/>
        <v>-3.8834924980530983E-2</v>
      </c>
      <c r="K102" s="5">
        <f t="shared" si="7"/>
        <v>-5.7303449393291017E-2</v>
      </c>
      <c r="L102" s="5">
        <v>0.24999996511655004</v>
      </c>
      <c r="M102" s="5">
        <v>0.38400004762754369</v>
      </c>
      <c r="N102" s="5">
        <v>0.73730000155037556</v>
      </c>
      <c r="O102" s="5">
        <v>0.79539939242961788</v>
      </c>
    </row>
    <row r="103" spans="1:21" x14ac:dyDescent="0.3">
      <c r="A103" s="8">
        <f t="shared" si="4"/>
        <v>5</v>
      </c>
      <c r="B103" s="3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16">
        <v>5.8587237081908793E-2</v>
      </c>
      <c r="I103" s="5">
        <f t="shared" si="5"/>
        <v>0.9239043412518404</v>
      </c>
      <c r="J103" s="5">
        <f t="shared" si="6"/>
        <v>-6.8627459389436152E-2</v>
      </c>
      <c r="K103" s="5">
        <f t="shared" si="7"/>
        <v>1.0656657324153227</v>
      </c>
      <c r="L103" s="5">
        <v>0.24749997249348119</v>
      </c>
      <c r="M103" s="5">
        <v>0.38799997414952425</v>
      </c>
      <c r="N103" s="5">
        <v>0.75919979406836124</v>
      </c>
      <c r="O103" s="5">
        <v>0.80360028906556957</v>
      </c>
    </row>
    <row r="104" spans="1:21" x14ac:dyDescent="0.3">
      <c r="A104" s="8">
        <f t="shared" si="4"/>
        <v>6</v>
      </c>
      <c r="B104" s="3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16">
        <v>5.5172357300906243E-2</v>
      </c>
      <c r="I104" s="5">
        <f t="shared" si="5"/>
        <v>-0.27312591355188975</v>
      </c>
      <c r="J104" s="5">
        <f t="shared" si="6"/>
        <v>-8.6538477715919493E-2</v>
      </c>
      <c r="K104" s="5">
        <f t="shared" si="7"/>
        <v>-0.20426414390111858</v>
      </c>
      <c r="L104" s="5">
        <v>0.24499995710437156</v>
      </c>
      <c r="M104" s="5">
        <v>0.38000003956705725</v>
      </c>
      <c r="N104" s="5">
        <v>0.72999963556661585</v>
      </c>
      <c r="O104" s="5">
        <v>0.8118003731343284</v>
      </c>
    </row>
    <row r="105" spans="1:21" x14ac:dyDescent="0.3">
      <c r="A105" s="8">
        <f t="shared" si="4"/>
        <v>7</v>
      </c>
      <c r="B105" s="3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16">
        <v>3.7101778988150598E-2</v>
      </c>
      <c r="I105" s="5">
        <f t="shared" si="5"/>
        <v>-0.13870878771620221</v>
      </c>
      <c r="J105" s="5">
        <f t="shared" si="6"/>
        <v>-7.6923076923076872E-2</v>
      </c>
      <c r="K105" s="5">
        <f t="shared" si="7"/>
        <v>-6.6934520025885735E-2</v>
      </c>
      <c r="L105" s="5">
        <v>0.21209999220311987</v>
      </c>
      <c r="M105" s="5">
        <v>0.3399999846831675</v>
      </c>
      <c r="N105" s="5">
        <v>0.67999981980196234</v>
      </c>
      <c r="O105" s="5">
        <v>0.75660008612408491</v>
      </c>
    </row>
    <row r="106" spans="1:21" x14ac:dyDescent="0.3">
      <c r="A106" s="8">
        <f t="shared" si="4"/>
        <v>1</v>
      </c>
      <c r="B106" s="3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16">
        <v>4.1354652231300019E-2</v>
      </c>
      <c r="I106" s="5">
        <f t="shared" si="5"/>
        <v>0.28376620785956508</v>
      </c>
      <c r="J106" s="5">
        <f t="shared" si="6"/>
        <v>8.3333333333333259E-2</v>
      </c>
      <c r="K106" s="5">
        <f t="shared" si="7"/>
        <v>0.18501496110113713</v>
      </c>
      <c r="L106" s="5">
        <v>0.20999999143199985</v>
      </c>
      <c r="M106" s="5">
        <v>0.35359995250879722</v>
      </c>
      <c r="N106" s="5">
        <v>0.68000003461539127</v>
      </c>
      <c r="O106" s="5">
        <v>0.81900011580883991</v>
      </c>
    </row>
    <row r="107" spans="1:21" x14ac:dyDescent="0.3">
      <c r="A107" s="8">
        <f t="shared" si="4"/>
        <v>2</v>
      </c>
      <c r="B107" s="3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16">
        <v>6.732811730091684E-2</v>
      </c>
      <c r="I107" s="5">
        <f t="shared" si="5"/>
        <v>0.12600537470079898</v>
      </c>
      <c r="J107" s="5">
        <f t="shared" si="6"/>
        <v>-2.0202029128424948E-2</v>
      </c>
      <c r="K107" s="5">
        <f t="shared" si="7"/>
        <v>0.14922199083466747</v>
      </c>
      <c r="L107" s="5">
        <v>0.25999999050594758</v>
      </c>
      <c r="M107" s="5">
        <v>0.41199989848666624</v>
      </c>
      <c r="N107" s="5">
        <v>0.76650004209929223</v>
      </c>
      <c r="O107" s="5">
        <v>0.81999998843704058</v>
      </c>
    </row>
    <row r="108" spans="1:21" x14ac:dyDescent="0.3">
      <c r="A108" s="8">
        <f t="shared" si="4"/>
        <v>3</v>
      </c>
      <c r="B108" s="3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16">
        <v>5.7391572154721807E-2</v>
      </c>
      <c r="I108" s="5">
        <f t="shared" si="5"/>
        <v>-1.9698327529031001E-2</v>
      </c>
      <c r="J108" s="5">
        <f t="shared" si="6"/>
        <v>4.0000018418461902E-2</v>
      </c>
      <c r="K108" s="5">
        <f t="shared" si="7"/>
        <v>-5.7402254702145883E-2</v>
      </c>
      <c r="L108" s="5">
        <v>0.25999996280887561</v>
      </c>
      <c r="M108" s="5">
        <v>0.3839999468698147</v>
      </c>
      <c r="N108" s="5">
        <v>0.70810012820461654</v>
      </c>
      <c r="O108" s="5">
        <v>0.81179990956675963</v>
      </c>
    </row>
    <row r="109" spans="1:21" x14ac:dyDescent="0.3">
      <c r="A109" s="8">
        <f t="shared" si="4"/>
        <v>4</v>
      </c>
      <c r="B109" s="3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16">
        <v>6.0912498946295274E-2</v>
      </c>
      <c r="I109" s="5">
        <f t="shared" si="5"/>
        <v>0.10380374707337348</v>
      </c>
      <c r="J109" s="5">
        <f t="shared" si="6"/>
        <v>2.0201982617158221E-2</v>
      </c>
      <c r="K109" s="5">
        <f t="shared" si="7"/>
        <v>8.1946286990884687E-2</v>
      </c>
      <c r="L109" s="5">
        <v>0.24249998164992312</v>
      </c>
      <c r="M109" s="5">
        <v>0.41199999473597038</v>
      </c>
      <c r="N109" s="5">
        <v>0.70810006219549648</v>
      </c>
      <c r="O109" s="5">
        <v>0.86099942968903553</v>
      </c>
    </row>
    <row r="110" spans="1:21" x14ac:dyDescent="0.3">
      <c r="A110" s="8">
        <f t="shared" si="4"/>
        <v>5</v>
      </c>
      <c r="B110" s="3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16">
        <v>9.1715082005789803E-2</v>
      </c>
      <c r="I110" s="5">
        <f t="shared" si="5"/>
        <v>0.7302283946685022</v>
      </c>
      <c r="J110" s="5">
        <f t="shared" si="6"/>
        <v>0.10526315789473695</v>
      </c>
      <c r="K110" s="5">
        <f t="shared" si="7"/>
        <v>0.56544473803340667</v>
      </c>
      <c r="L110" s="5">
        <v>0.23749997094706898</v>
      </c>
      <c r="M110" s="5">
        <v>0.67199992761866711</v>
      </c>
      <c r="N110" s="5">
        <v>0.73000015661961026</v>
      </c>
      <c r="O110" s="5">
        <v>0.78719987834787986</v>
      </c>
    </row>
    <row r="111" spans="1:21" x14ac:dyDescent="0.3">
      <c r="A111" s="8">
        <f t="shared" si="4"/>
        <v>6</v>
      </c>
      <c r="B111" s="3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16">
        <v>6.409119088762856E-2</v>
      </c>
      <c r="I111" s="5">
        <f t="shared" si="5"/>
        <v>0.2472495952251057</v>
      </c>
      <c r="J111" s="5">
        <f t="shared" si="6"/>
        <v>7.3684220220243013E-2</v>
      </c>
      <c r="K111" s="5">
        <f t="shared" si="7"/>
        <v>0.16165402428030418</v>
      </c>
      <c r="L111" s="5">
        <v>0.24999996614253353</v>
      </c>
      <c r="M111" s="5">
        <v>0.41199991838092309</v>
      </c>
      <c r="N111" s="5">
        <v>0.76649998707060718</v>
      </c>
      <c r="O111" s="5">
        <v>0.81180011710458899</v>
      </c>
      <c r="R111" s="2" t="s">
        <v>19</v>
      </c>
      <c r="S111" s="2" t="s">
        <v>20</v>
      </c>
      <c r="T111" s="2" t="s">
        <v>21</v>
      </c>
      <c r="U111" s="2" t="s">
        <v>22</v>
      </c>
    </row>
    <row r="112" spans="1:21" x14ac:dyDescent="0.3">
      <c r="A112" s="8">
        <f t="shared" si="4"/>
        <v>7</v>
      </c>
      <c r="B112" s="3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16">
        <v>3.5929823399204329E-2</v>
      </c>
      <c r="I112" s="5">
        <f t="shared" si="5"/>
        <v>-1.3246855591761975E-3</v>
      </c>
      <c r="J112" s="5">
        <f t="shared" si="6"/>
        <v>3.1250011602500294E-2</v>
      </c>
      <c r="K112" s="5">
        <f t="shared" si="7"/>
        <v>-3.1587584771085031E-2</v>
      </c>
      <c r="L112" s="5">
        <v>0.21629998866133376</v>
      </c>
      <c r="M112" s="5">
        <v>0.34339992401604735</v>
      </c>
      <c r="N112" s="5">
        <v>0.64599989518172185</v>
      </c>
      <c r="O112" s="5">
        <v>0.74880018608018895</v>
      </c>
      <c r="R112" s="5">
        <v>0.25</v>
      </c>
      <c r="S112" s="5">
        <v>0.41</v>
      </c>
      <c r="T112" s="5">
        <v>0.77</v>
      </c>
      <c r="U112" s="5">
        <v>0.81</v>
      </c>
    </row>
    <row r="113" spans="1:26" x14ac:dyDescent="0.3">
      <c r="A113" s="8">
        <f t="shared" si="4"/>
        <v>1</v>
      </c>
      <c r="B113" s="3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16">
        <v>4.1341993011082281E-2</v>
      </c>
      <c r="I113" s="5">
        <f t="shared" si="5"/>
        <v>-3.0611356968823777E-4</v>
      </c>
      <c r="J113" s="5">
        <f t="shared" si="6"/>
        <v>0</v>
      </c>
      <c r="K113" s="5">
        <f t="shared" si="7"/>
        <v>-3.0611356968823777E-4</v>
      </c>
      <c r="L113" s="5">
        <v>0.21629999910035999</v>
      </c>
      <c r="M113" s="5">
        <v>0.35019997447029072</v>
      </c>
      <c r="N113" s="5">
        <v>0.66639991199923765</v>
      </c>
      <c r="O113" s="5">
        <v>0.81899990325093819</v>
      </c>
    </row>
    <row r="114" spans="1:26" x14ac:dyDescent="0.3">
      <c r="A114" s="8">
        <f t="shared" si="4"/>
        <v>2</v>
      </c>
      <c r="B114" s="3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16">
        <v>7.0014762589378707E-2</v>
      </c>
      <c r="I114" s="5">
        <f t="shared" si="5"/>
        <v>2.9183076903552152E-2</v>
      </c>
      <c r="J114" s="5">
        <f t="shared" si="6"/>
        <v>-1.030930673479602E-2</v>
      </c>
      <c r="K114" s="5">
        <f t="shared" si="7"/>
        <v>3.9903763779018941E-2</v>
      </c>
      <c r="L114" s="5">
        <v>0.2574999834521628</v>
      </c>
      <c r="M114" s="5">
        <v>0.41199986737514172</v>
      </c>
      <c r="N114" s="5">
        <v>0.76649989691802989</v>
      </c>
      <c r="O114" s="5">
        <v>0.86100017164404918</v>
      </c>
      <c r="R114" s="20"/>
      <c r="S114" s="20"/>
      <c r="T114" s="20"/>
      <c r="U114" s="20"/>
      <c r="V114" s="20"/>
      <c r="W114" s="20"/>
      <c r="X114" s="20"/>
    </row>
    <row r="115" spans="1:26" x14ac:dyDescent="0.3">
      <c r="A115" s="8">
        <f t="shared" si="4"/>
        <v>3</v>
      </c>
      <c r="B115" s="3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16">
        <v>5.5667765457173127E-2</v>
      </c>
      <c r="I115" s="5">
        <f t="shared" si="5"/>
        <v>-0.11397510352957152</v>
      </c>
      <c r="J115" s="5">
        <f t="shared" si="6"/>
        <v>-8.6538477715919493E-2</v>
      </c>
      <c r="K115" s="5">
        <f t="shared" si="7"/>
        <v>-3.0035885633198478E-2</v>
      </c>
      <c r="L115" s="5">
        <v>0.23749995940667931</v>
      </c>
      <c r="M115" s="5">
        <v>0.38399999673467655</v>
      </c>
      <c r="N115" s="5">
        <v>0.75189972310652164</v>
      </c>
      <c r="O115" s="5">
        <v>0.81180010560042748</v>
      </c>
      <c r="R115" s="21">
        <v>43580</v>
      </c>
      <c r="S115" s="20"/>
      <c r="T115" s="20"/>
      <c r="U115" s="20"/>
      <c r="V115" s="20"/>
      <c r="W115" s="21">
        <v>43573</v>
      </c>
      <c r="X115" s="20"/>
    </row>
    <row r="116" spans="1:26" x14ac:dyDescent="0.3">
      <c r="A116" s="8">
        <f t="shared" si="4"/>
        <v>4</v>
      </c>
      <c r="B116" s="3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16">
        <v>6.8007914413091106E-2</v>
      </c>
      <c r="I116" s="5">
        <f t="shared" si="5"/>
        <v>0.10543108751981545</v>
      </c>
      <c r="J116" s="5">
        <f t="shared" si="6"/>
        <v>-9.9009720434640736E-3</v>
      </c>
      <c r="K116" s="5">
        <f t="shared" si="7"/>
        <v>0.11648537803467307</v>
      </c>
      <c r="L116" s="5">
        <v>0.2624999654653839</v>
      </c>
      <c r="M116" s="5">
        <v>0.40800003367947768</v>
      </c>
      <c r="N116" s="5">
        <v>0.7591996653377342</v>
      </c>
      <c r="O116" s="5">
        <v>0.83639995175108994</v>
      </c>
      <c r="R116" s="2" t="s">
        <v>19</v>
      </c>
      <c r="S116" s="2" t="s">
        <v>20</v>
      </c>
      <c r="T116" s="2" t="s">
        <v>21</v>
      </c>
      <c r="U116" s="2" t="s">
        <v>22</v>
      </c>
      <c r="W116" s="2" t="s">
        <v>19</v>
      </c>
      <c r="X116" s="2" t="s">
        <v>20</v>
      </c>
      <c r="Y116" s="2" t="s">
        <v>21</v>
      </c>
      <c r="Z116" s="2" t="s">
        <v>22</v>
      </c>
    </row>
    <row r="117" spans="1:26" x14ac:dyDescent="0.3">
      <c r="A117" s="8">
        <f t="shared" si="4"/>
        <v>5</v>
      </c>
      <c r="B117" s="3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16">
        <v>5.6230073252415767E-2</v>
      </c>
      <c r="I117" s="5">
        <f t="shared" si="5"/>
        <v>-0.38690483590402214</v>
      </c>
      <c r="J117" s="5">
        <f t="shared" si="6"/>
        <v>0</v>
      </c>
      <c r="K117" s="5">
        <f t="shared" si="7"/>
        <v>-0.38690483590402214</v>
      </c>
      <c r="L117" s="5">
        <v>0.24999996710988942</v>
      </c>
      <c r="M117" s="5">
        <v>0.38399989755825542</v>
      </c>
      <c r="N117" s="5">
        <v>0.69350013498654928</v>
      </c>
      <c r="O117" s="5">
        <v>0.84459992648928361</v>
      </c>
      <c r="R117" s="5">
        <v>0.25</v>
      </c>
      <c r="S117" s="5">
        <v>0.38</v>
      </c>
      <c r="T117" s="5">
        <v>0.69</v>
      </c>
      <c r="U117" s="5">
        <v>0.84</v>
      </c>
      <c r="W117" s="5">
        <v>0.24</v>
      </c>
      <c r="X117" s="5">
        <v>0.67</v>
      </c>
      <c r="Y117" s="5">
        <v>0.73</v>
      </c>
      <c r="Z117" s="5">
        <v>0.79</v>
      </c>
    </row>
    <row r="118" spans="1:26" x14ac:dyDescent="0.3">
      <c r="A118" s="8">
        <f t="shared" si="4"/>
        <v>6</v>
      </c>
      <c r="B118" s="3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16">
        <v>5.9047015245385151E-2</v>
      </c>
      <c r="I118" s="5">
        <f t="shared" si="5"/>
        <v>-7.8703103693101739E-2</v>
      </c>
      <c r="J118" s="5">
        <f t="shared" si="6"/>
        <v>0</v>
      </c>
      <c r="K118" s="5">
        <f t="shared" si="7"/>
        <v>-7.8703103693101739E-2</v>
      </c>
      <c r="L118" s="5">
        <v>0.25999997201116104</v>
      </c>
      <c r="M118" s="5">
        <v>0.37999992360365714</v>
      </c>
      <c r="N118" s="5">
        <v>0.70079996856417792</v>
      </c>
      <c r="O118" s="5">
        <v>0.85279975172142208</v>
      </c>
    </row>
    <row r="119" spans="1:26" x14ac:dyDescent="0.3">
      <c r="A119" s="8">
        <f t="shared" si="4"/>
        <v>7</v>
      </c>
      <c r="B119" s="3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16">
        <v>3.7009020915963468E-2</v>
      </c>
      <c r="I119" s="5">
        <f t="shared" si="5"/>
        <v>9.246269927953743E-2</v>
      </c>
      <c r="J119" s="5">
        <f t="shared" si="6"/>
        <v>6.0606059924187328E-2</v>
      </c>
      <c r="K119" s="5">
        <f t="shared" si="7"/>
        <v>3.0036259982926472E-2</v>
      </c>
      <c r="L119" s="5">
        <v>0.21209998133416308</v>
      </c>
      <c r="M119" s="5">
        <v>0.32980000042011887</v>
      </c>
      <c r="N119" s="5">
        <v>0.71400004913457926</v>
      </c>
      <c r="O119" s="5">
        <v>0.74099976806481949</v>
      </c>
    </row>
    <row r="120" spans="1:26" x14ac:dyDescent="0.3">
      <c r="A120" s="8">
        <f t="shared" si="4"/>
        <v>1</v>
      </c>
      <c r="B120" s="3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16">
        <v>3.5567744690048933E-2</v>
      </c>
      <c r="I120" s="5">
        <f t="shared" si="5"/>
        <v>-0.14794268586809256</v>
      </c>
      <c r="J120" s="5">
        <f t="shared" si="6"/>
        <v>-9.6153739053844722E-3</v>
      </c>
      <c r="K120" s="5">
        <f t="shared" si="7"/>
        <v>-0.13967029406360465</v>
      </c>
      <c r="L120" s="5">
        <v>0.19949999181381664</v>
      </c>
      <c r="M120" s="5">
        <v>0.3535999444936509</v>
      </c>
      <c r="N120" s="5">
        <v>0.65960003262136591</v>
      </c>
      <c r="O120" s="5">
        <v>0.76439984289263474</v>
      </c>
      <c r="R120" s="38" t="s">
        <v>57</v>
      </c>
      <c r="S120" s="38"/>
      <c r="T120" s="38"/>
      <c r="U120" s="38"/>
      <c r="V120" s="38"/>
      <c r="W120" s="13" t="s">
        <v>5</v>
      </c>
    </row>
    <row r="121" spans="1:26" x14ac:dyDescent="0.3">
      <c r="A121" s="8">
        <f t="shared" si="4"/>
        <v>2</v>
      </c>
      <c r="B121" s="3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5">
        <v>5.8656887949784291E-2</v>
      </c>
      <c r="I121" s="5">
        <f t="shared" si="5"/>
        <v>-0.17094798772087394</v>
      </c>
      <c r="J121" s="5">
        <f t="shared" si="6"/>
        <v>-1.041664768062156E-2</v>
      </c>
      <c r="K121" s="5">
        <f t="shared" si="7"/>
        <v>-0.16222114050726522</v>
      </c>
      <c r="L121" s="5">
        <v>0.25250000327170047</v>
      </c>
      <c r="M121" s="5">
        <v>0.39599999769649252</v>
      </c>
      <c r="N121" s="5">
        <v>0.71540000416880556</v>
      </c>
      <c r="O121" s="5">
        <v>0.81999934951769449</v>
      </c>
      <c r="R121" s="38"/>
      <c r="S121" s="38"/>
      <c r="T121" s="38"/>
      <c r="U121" s="38"/>
      <c r="V121" s="38"/>
      <c r="W121" s="12">
        <f>G117/G110-1</f>
        <v>-0.38690483590402214</v>
      </c>
    </row>
    <row r="122" spans="1:26" x14ac:dyDescent="0.3">
      <c r="A122" s="8">
        <f t="shared" si="4"/>
        <v>3</v>
      </c>
      <c r="B122" s="3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5">
        <v>5.9170210321743945E-2</v>
      </c>
      <c r="I122" s="5">
        <f t="shared" si="5"/>
        <v>8.5294138133996444E-2</v>
      </c>
      <c r="J122" s="5">
        <f t="shared" si="6"/>
        <v>2.105264127287465E-2</v>
      </c>
      <c r="K122" s="5">
        <f t="shared" si="7"/>
        <v>6.2916929318195036E-2</v>
      </c>
      <c r="L122" s="5">
        <v>0.25249997389135576</v>
      </c>
      <c r="M122" s="5">
        <v>0.40399998571191958</v>
      </c>
      <c r="N122" s="5">
        <v>0.69350009586192907</v>
      </c>
      <c r="O122" s="5">
        <v>0.83639976138696182</v>
      </c>
    </row>
    <row r="123" spans="1:26" x14ac:dyDescent="0.3">
      <c r="A123" s="8">
        <f t="shared" si="4"/>
        <v>4</v>
      </c>
      <c r="B123" s="3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5">
        <v>6.4052350180393486E-2</v>
      </c>
      <c r="I123" s="5">
        <f t="shared" si="5"/>
        <v>-1.1071457346926161E-2</v>
      </c>
      <c r="J123" s="5">
        <f t="shared" si="6"/>
        <v>5.0000000000000044E-2</v>
      </c>
      <c r="K123" s="5">
        <f t="shared" si="7"/>
        <v>-5.8163292711358228E-2</v>
      </c>
      <c r="L123" s="5">
        <v>0.24249996941219715</v>
      </c>
      <c r="M123" s="5">
        <v>0.41199997757594925</v>
      </c>
      <c r="N123" s="5">
        <v>0.7445998451455228</v>
      </c>
      <c r="O123" s="5">
        <v>0.86100018981394699</v>
      </c>
    </row>
    <row r="124" spans="1:26" x14ac:dyDescent="0.3">
      <c r="A124" s="8">
        <f t="shared" si="4"/>
        <v>5</v>
      </c>
      <c r="B124" s="3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5">
        <v>6.0362609713774752E-2</v>
      </c>
      <c r="I124" s="5">
        <f t="shared" si="5"/>
        <v>1.9271173724444424E-3</v>
      </c>
      <c r="J124" s="5">
        <f t="shared" si="6"/>
        <v>-6.6666675437362821E-2</v>
      </c>
      <c r="K124" s="5">
        <f t="shared" si="7"/>
        <v>7.3493350129709034E-2</v>
      </c>
      <c r="L124" s="5">
        <v>0.25999999154254289</v>
      </c>
      <c r="M124" s="5">
        <v>0.39199989590821704</v>
      </c>
      <c r="N124" s="5">
        <v>0.74459998838261043</v>
      </c>
      <c r="O124" s="5">
        <v>0.79540020233314634</v>
      </c>
      <c r="R124" s="38" t="s">
        <v>58</v>
      </c>
      <c r="S124" s="38"/>
      <c r="T124" s="38"/>
      <c r="U124" s="38"/>
      <c r="V124" s="38"/>
      <c r="W124" s="13" t="s">
        <v>5</v>
      </c>
    </row>
    <row r="125" spans="1:26" x14ac:dyDescent="0.3">
      <c r="A125" s="8">
        <f t="shared" si="4"/>
        <v>6</v>
      </c>
      <c r="B125" s="3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5">
        <v>6.0440567699216532E-2</v>
      </c>
      <c r="I125" s="5">
        <f t="shared" si="5"/>
        <v>-3.6611108180407914E-2</v>
      </c>
      <c r="J125" s="5">
        <f t="shared" si="6"/>
        <v>-5.8823555966640351E-2</v>
      </c>
      <c r="K125" s="5">
        <f t="shared" si="7"/>
        <v>2.3600726438755881E-2</v>
      </c>
      <c r="L125" s="5">
        <v>0.25249999448405425</v>
      </c>
      <c r="M125" s="5">
        <v>0.40799991185884193</v>
      </c>
      <c r="N125" s="5">
        <v>0.72270019885214221</v>
      </c>
      <c r="O125" s="5">
        <v>0.81179975970133389</v>
      </c>
      <c r="R125" s="38"/>
      <c r="S125" s="38"/>
      <c r="T125" s="38"/>
      <c r="U125" s="38"/>
      <c r="V125" s="38"/>
      <c r="W125" s="12">
        <f>G117/G103-1</f>
        <v>6.0794661552805662E-2</v>
      </c>
    </row>
    <row r="126" spans="1:26" x14ac:dyDescent="0.3">
      <c r="A126" s="8">
        <f t="shared" si="4"/>
        <v>7</v>
      </c>
      <c r="B126" s="3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5">
        <v>3.4510592618582192E-2</v>
      </c>
      <c r="I126" s="5">
        <f t="shared" si="5"/>
        <v>-0.14743647070153953</v>
      </c>
      <c r="J126" s="5">
        <f t="shared" si="6"/>
        <v>-8.5714295413028663E-2</v>
      </c>
      <c r="K126" s="5">
        <f t="shared" si="7"/>
        <v>-6.750862993794049E-2</v>
      </c>
      <c r="L126" s="5">
        <v>0.21629998125035968</v>
      </c>
      <c r="M126" s="5">
        <v>0.32639997614058003</v>
      </c>
      <c r="N126" s="5">
        <v>0.65279982224915944</v>
      </c>
      <c r="O126" s="5">
        <v>0.74879992024643049</v>
      </c>
    </row>
    <row r="127" spans="1:26" x14ac:dyDescent="0.3">
      <c r="A127" s="8">
        <f t="shared" si="4"/>
        <v>1</v>
      </c>
      <c r="B127" s="3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5">
        <v>3.4841870519280171E-2</v>
      </c>
      <c r="I127" s="5">
        <f t="shared" si="5"/>
        <v>-6.796122408523797E-2</v>
      </c>
      <c r="J127" s="5">
        <f t="shared" si="6"/>
        <v>-4.8543699609418511E-2</v>
      </c>
      <c r="K127" s="5">
        <f t="shared" si="7"/>
        <v>-2.040821472079013E-2</v>
      </c>
      <c r="L127" s="5">
        <v>0.2015999970903771</v>
      </c>
      <c r="M127" s="5">
        <v>0.35360001118530648</v>
      </c>
      <c r="N127" s="5">
        <v>0.65959980867346935</v>
      </c>
      <c r="O127" s="5">
        <v>0.74099990089460743</v>
      </c>
    </row>
    <row r="128" spans="1:26" x14ac:dyDescent="0.3">
      <c r="A128" s="8">
        <f t="shared" si="4"/>
        <v>2</v>
      </c>
      <c r="B128" s="3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5">
        <v>5.3483391612416623E-2</v>
      </c>
      <c r="I128" s="5">
        <f t="shared" si="5"/>
        <v>-4.0209787320542922E-2</v>
      </c>
      <c r="J128" s="5">
        <f t="shared" si="6"/>
        <v>5.2631578947368363E-2</v>
      </c>
      <c r="K128" s="5">
        <f t="shared" si="7"/>
        <v>-8.8199297954515754E-2</v>
      </c>
      <c r="L128" s="5">
        <v>0.23749998848846129</v>
      </c>
      <c r="M128" s="5">
        <v>0.37999983714201296</v>
      </c>
      <c r="N128" s="5">
        <v>0.73000001530620839</v>
      </c>
      <c r="O128" s="5">
        <v>0.81180003802090028</v>
      </c>
    </row>
    <row r="129" spans="1:15" x14ac:dyDescent="0.3">
      <c r="A129" s="8">
        <f t="shared" si="4"/>
        <v>3</v>
      </c>
      <c r="B129" s="3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5">
        <v>5.9077396678636714E-2</v>
      </c>
      <c r="I129" s="5">
        <f t="shared" si="5"/>
        <v>4.9896948901256177E-2</v>
      </c>
      <c r="J129" s="5">
        <f t="shared" si="6"/>
        <v>5.154639126319327E-2</v>
      </c>
      <c r="K129" s="5">
        <f t="shared" si="7"/>
        <v>-1.5685873449249321E-3</v>
      </c>
      <c r="L129" s="5">
        <v>0.26249996219249577</v>
      </c>
      <c r="M129" s="5">
        <v>0.4079999422165822</v>
      </c>
      <c r="N129" s="5">
        <v>0.70809987165139765</v>
      </c>
      <c r="O129" s="5">
        <v>0.77900005238319736</v>
      </c>
    </row>
    <row r="130" spans="1:15" x14ac:dyDescent="0.3">
      <c r="A130" s="8">
        <f t="shared" si="4"/>
        <v>4</v>
      </c>
      <c r="B130" s="3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5">
        <v>5.8538432773951488E-2</v>
      </c>
      <c r="I130" s="5">
        <f t="shared" si="5"/>
        <v>-8.6084544765537951E-2</v>
      </c>
      <c r="J130" s="5">
        <f t="shared" si="6"/>
        <v>0</v>
      </c>
      <c r="K130" s="5">
        <f t="shared" si="7"/>
        <v>-8.6084544765537951E-2</v>
      </c>
      <c r="L130" s="5">
        <v>0.25249996634245347</v>
      </c>
      <c r="M130" s="5">
        <v>0.37999992705558661</v>
      </c>
      <c r="N130" s="5">
        <v>0.71540018656588511</v>
      </c>
      <c r="O130" s="5">
        <v>0.85280002453247739</v>
      </c>
    </row>
    <row r="131" spans="1:15" x14ac:dyDescent="0.3">
      <c r="A131" s="8">
        <f t="shared" si="4"/>
        <v>5</v>
      </c>
      <c r="B131" s="3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5">
        <v>5.7471914219337297E-2</v>
      </c>
      <c r="I131" s="5">
        <f t="shared" si="5"/>
        <v>-5.7604244424950046E-2</v>
      </c>
      <c r="J131" s="5">
        <f t="shared" si="6"/>
        <v>-1.0204062934193514E-2</v>
      </c>
      <c r="K131" s="5">
        <f t="shared" si="7"/>
        <v>-4.7888842250930708E-2</v>
      </c>
      <c r="L131" s="5">
        <v>0.24249998338540821</v>
      </c>
      <c r="M131" s="5">
        <v>0.40399995223610397</v>
      </c>
      <c r="N131" s="5">
        <v>0.72999993216456105</v>
      </c>
      <c r="O131" s="5">
        <v>0.80359979211290156</v>
      </c>
    </row>
    <row r="132" spans="1:15" x14ac:dyDescent="0.3">
      <c r="A132" s="8">
        <f t="shared" ref="A132:A195" si="8">WEEKDAY(B132,1)</f>
        <v>6</v>
      </c>
      <c r="B132" s="3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5">
        <v>6.3480794955999814E-2</v>
      </c>
      <c r="I132" s="5">
        <f t="shared" si="5"/>
        <v>6.1241770520528371E-2</v>
      </c>
      <c r="J132" s="5">
        <f t="shared" si="6"/>
        <v>1.0416695645367069E-2</v>
      </c>
      <c r="K132" s="5">
        <f t="shared" si="7"/>
        <v>5.030110358845441E-2</v>
      </c>
      <c r="L132" s="5">
        <v>0.247499978638382</v>
      </c>
      <c r="M132" s="5">
        <v>0.41599987724860416</v>
      </c>
      <c r="N132" s="5">
        <v>0.72999987090444352</v>
      </c>
      <c r="O132" s="5">
        <v>0.84460024897004593</v>
      </c>
    </row>
    <row r="133" spans="1:15" x14ac:dyDescent="0.3">
      <c r="A133" s="8">
        <f t="shared" si="8"/>
        <v>7</v>
      </c>
      <c r="B133" s="3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5">
        <v>3.6658025670518041E-2</v>
      </c>
      <c r="I133" s="5">
        <f t="shared" si="5"/>
        <v>0.12861441428720322</v>
      </c>
      <c r="J133" s="5">
        <f t="shared" si="6"/>
        <v>6.25E-2</v>
      </c>
      <c r="K133" s="5">
        <f t="shared" si="7"/>
        <v>6.2225331093838321E-2</v>
      </c>
      <c r="L133" s="5">
        <v>0.22049998531259976</v>
      </c>
      <c r="M133" s="5">
        <v>0.33659999011504677</v>
      </c>
      <c r="N133" s="5">
        <v>0.6527998022578505</v>
      </c>
      <c r="O133" s="5">
        <v>0.75660009772580161</v>
      </c>
    </row>
    <row r="134" spans="1:15" x14ac:dyDescent="0.3">
      <c r="A134" s="8">
        <f t="shared" si="8"/>
        <v>1</v>
      </c>
      <c r="B134" s="3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5">
        <v>3.6675656098075889E-2</v>
      </c>
      <c r="I134" s="5">
        <f t="shared" si="5"/>
        <v>2.0408256467735919E-2</v>
      </c>
      <c r="J134" s="5">
        <f t="shared" si="6"/>
        <v>-3.0612233532244737E-2</v>
      </c>
      <c r="K134" s="5">
        <f t="shared" si="7"/>
        <v>5.2631662751314368E-2</v>
      </c>
      <c r="L134" s="5">
        <v>0.20999999460666943</v>
      </c>
      <c r="M134" s="5">
        <v>0.35359993657532435</v>
      </c>
      <c r="N134" s="5">
        <v>0.65960003360000707</v>
      </c>
      <c r="O134" s="5">
        <v>0.74879987054353048</v>
      </c>
    </row>
    <row r="135" spans="1:15" x14ac:dyDescent="0.3">
      <c r="A135" s="8">
        <f t="shared" si="8"/>
        <v>2</v>
      </c>
      <c r="B135" s="3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5">
        <v>5.8993807079845854E-2</v>
      </c>
      <c r="I135" s="5">
        <f t="shared" si="5"/>
        <v>5.8909167924360961E-2</v>
      </c>
      <c r="J135" s="5">
        <f t="shared" si="6"/>
        <v>-4.0000018418461902E-2</v>
      </c>
      <c r="K135" s="5">
        <f t="shared" si="7"/>
        <v>0.10303040441717126</v>
      </c>
      <c r="L135" s="5">
        <v>0.2600000019185898</v>
      </c>
      <c r="M135" s="5">
        <v>0.37999995572485062</v>
      </c>
      <c r="N135" s="5">
        <v>0.69349990241988968</v>
      </c>
      <c r="O135" s="5">
        <v>0.86099994189721685</v>
      </c>
    </row>
    <row r="136" spans="1:15" x14ac:dyDescent="0.3">
      <c r="A136" s="8">
        <f t="shared" si="8"/>
        <v>3</v>
      </c>
      <c r="B136" s="3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5">
        <v>6.287694533492591E-2</v>
      </c>
      <c r="I136" s="5">
        <f t="shared" si="5"/>
        <v>9.5618126577945217E-2</v>
      </c>
      <c r="J136" s="5">
        <f t="shared" si="6"/>
        <v>2.9411755411675955E-2</v>
      </c>
      <c r="K136" s="5">
        <f t="shared" si="7"/>
        <v>6.4314761142194588E-2</v>
      </c>
      <c r="L136" s="5">
        <v>0.24999996710988942</v>
      </c>
      <c r="M136" s="5">
        <v>0.39999992983442151</v>
      </c>
      <c r="N136" s="5">
        <v>0.75920002455795677</v>
      </c>
      <c r="O136" s="5">
        <v>0.82820024502965828</v>
      </c>
    </row>
    <row r="137" spans="1:15" x14ac:dyDescent="0.3">
      <c r="A137" s="8">
        <f t="shared" si="8"/>
        <v>4</v>
      </c>
      <c r="B137" s="3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5">
        <v>5.8516138470911118E-2</v>
      </c>
      <c r="I137" s="5">
        <f t="shared" si="5"/>
        <v>-3.8461596087691285E-2</v>
      </c>
      <c r="J137" s="5">
        <f t="shared" si="6"/>
        <v>-3.809525563663041E-2</v>
      </c>
      <c r="K137" s="5">
        <f t="shared" si="7"/>
        <v>-3.808489907213275E-4</v>
      </c>
      <c r="L137" s="5">
        <v>0.24999998860243672</v>
      </c>
      <c r="M137" s="5">
        <v>0.41999986140562418</v>
      </c>
      <c r="N137" s="5">
        <v>0.71539991567970973</v>
      </c>
      <c r="O137" s="5">
        <v>0.7790003240971709</v>
      </c>
    </row>
    <row r="138" spans="1:15" x14ac:dyDescent="0.3">
      <c r="A138" s="8">
        <f t="shared" si="8"/>
        <v>5</v>
      </c>
      <c r="B138" s="3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5">
        <v>6.5404432393327203E-2</v>
      </c>
      <c r="I138" s="5">
        <f t="shared" si="5"/>
        <v>0.13802425552968423</v>
      </c>
      <c r="J138" s="5">
        <f t="shared" si="6"/>
        <v>0</v>
      </c>
      <c r="K138" s="5">
        <f t="shared" si="7"/>
        <v>0.13802425552968423</v>
      </c>
      <c r="L138" s="5">
        <v>0.25749996914432954</v>
      </c>
      <c r="M138" s="5">
        <v>0.41599993215899572</v>
      </c>
      <c r="N138" s="5">
        <v>0.74459999025069024</v>
      </c>
      <c r="O138" s="5">
        <v>0.81999973813295945</v>
      </c>
    </row>
    <row r="139" spans="1:15" x14ac:dyDescent="0.3">
      <c r="A139" s="8">
        <f t="shared" si="8"/>
        <v>6</v>
      </c>
      <c r="B139" s="3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5">
        <v>5.7437779648598045E-2</v>
      </c>
      <c r="I139" s="5">
        <f t="shared" ref="I139:I202" si="9">$G139/$G132-1</f>
        <v>-0.11385018040418016</v>
      </c>
      <c r="J139" s="5">
        <f t="shared" ref="J139:J202" si="10">$C139/$C132-1</f>
        <v>-2.0618565999329763E-2</v>
      </c>
      <c r="K139" s="5">
        <f t="shared" ref="K139:K202" si="11">$H139/$H132-1</f>
        <v>-9.5194386138206633E-2</v>
      </c>
      <c r="L139" s="5">
        <v>0.25749998558028309</v>
      </c>
      <c r="M139" s="5">
        <v>0.39199985543812416</v>
      </c>
      <c r="N139" s="5">
        <v>0.71539994429878895</v>
      </c>
      <c r="O139" s="5">
        <v>0.79540007074542451</v>
      </c>
    </row>
    <row r="140" spans="1:15" x14ac:dyDescent="0.3">
      <c r="A140" s="8">
        <f t="shared" si="8"/>
        <v>7</v>
      </c>
      <c r="B140" s="3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5">
        <v>3.8894045968177589E-2</v>
      </c>
      <c r="I140" s="5">
        <f t="shared" si="9"/>
        <v>4.0192888689237538E-2</v>
      </c>
      <c r="J140" s="5">
        <f t="shared" si="10"/>
        <v>-1.9607843137254943E-2</v>
      </c>
      <c r="K140" s="5">
        <f t="shared" si="11"/>
        <v>6.0996746463022111E-2</v>
      </c>
      <c r="L140" s="5">
        <v>0.20789999944307999</v>
      </c>
      <c r="M140" s="5">
        <v>0.35699992467248337</v>
      </c>
      <c r="N140" s="5">
        <v>0.64600012606063517</v>
      </c>
      <c r="O140" s="5">
        <v>0.81119993606833252</v>
      </c>
    </row>
    <row r="141" spans="1:15" x14ac:dyDescent="0.3">
      <c r="A141" s="8">
        <f t="shared" si="8"/>
        <v>1</v>
      </c>
      <c r="B141" s="3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5">
        <v>3.2824865016381509E-2</v>
      </c>
      <c r="I141" s="5">
        <f t="shared" si="9"/>
        <v>-1.0784869725448676E-2</v>
      </c>
      <c r="J141" s="5">
        <f t="shared" si="10"/>
        <v>0.10526315666056507</v>
      </c>
      <c r="K141" s="5">
        <f t="shared" si="11"/>
        <v>-0.10499583351411135</v>
      </c>
      <c r="L141" s="5">
        <v>0.19949998979510394</v>
      </c>
      <c r="M141" s="5">
        <v>0.32639993704324449</v>
      </c>
      <c r="N141" s="5">
        <v>0.67320011859652096</v>
      </c>
      <c r="O141" s="5">
        <v>0.74879997444591684</v>
      </c>
    </row>
    <row r="142" spans="1:15" x14ac:dyDescent="0.3">
      <c r="A142" s="8">
        <f t="shared" si="8"/>
        <v>2</v>
      </c>
      <c r="B142" s="3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5">
        <v>5.8593330192061643E-2</v>
      </c>
      <c r="I142" s="5">
        <f t="shared" si="9"/>
        <v>6.5633229561417927E-2</v>
      </c>
      <c r="J142" s="5">
        <f t="shared" si="10"/>
        <v>7.2916677658587448E-2</v>
      </c>
      <c r="K142" s="5">
        <f t="shared" si="11"/>
        <v>-6.7884564093682043E-3</v>
      </c>
      <c r="L142" s="5">
        <v>0.24499996870649643</v>
      </c>
      <c r="M142" s="5">
        <v>0.39199999270122271</v>
      </c>
      <c r="N142" s="5">
        <v>0.71539981520314855</v>
      </c>
      <c r="O142" s="5">
        <v>0.85280015511774698</v>
      </c>
    </row>
    <row r="143" spans="1:15" x14ac:dyDescent="0.3">
      <c r="A143" s="8">
        <f t="shared" si="8"/>
        <v>3</v>
      </c>
      <c r="B143" s="3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5">
        <v>5.5201427341402286E-2</v>
      </c>
      <c r="I143" s="5">
        <f t="shared" si="9"/>
        <v>-0.13879450075185029</v>
      </c>
      <c r="J143" s="5">
        <f t="shared" si="10"/>
        <v>-1.9047627818315149E-2</v>
      </c>
      <c r="K143" s="5">
        <f t="shared" si="11"/>
        <v>-0.12207205602369087</v>
      </c>
      <c r="L143" s="5">
        <v>0.24249997541224722</v>
      </c>
      <c r="M143" s="5">
        <v>0.39599992478497353</v>
      </c>
      <c r="N143" s="5">
        <v>0.7080999273304871</v>
      </c>
      <c r="O143" s="5">
        <v>0.81179982854017207</v>
      </c>
    </row>
    <row r="144" spans="1:15" x14ac:dyDescent="0.3">
      <c r="A144" s="8">
        <f t="shared" si="8"/>
        <v>4</v>
      </c>
      <c r="B144" s="3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5">
        <v>6.7295727058084218E-2</v>
      </c>
      <c r="I144" s="5">
        <f t="shared" si="9"/>
        <v>0.15003704647287197</v>
      </c>
      <c r="J144" s="5">
        <f t="shared" si="10"/>
        <v>0</v>
      </c>
      <c r="K144" s="5">
        <f t="shared" si="11"/>
        <v>0.15003704647287197</v>
      </c>
      <c r="L144" s="5">
        <v>0.25749999555495034</v>
      </c>
      <c r="M144" s="5">
        <v>0.41999990439325391</v>
      </c>
      <c r="N144" s="5">
        <v>0.76649986067885023</v>
      </c>
      <c r="O144" s="5">
        <v>0.81179989704691846</v>
      </c>
    </row>
    <row r="145" spans="1:15" x14ac:dyDescent="0.3">
      <c r="A145" s="8">
        <f t="shared" si="8"/>
        <v>5</v>
      </c>
      <c r="B145" s="3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5">
        <v>6.2218228390824568E-2</v>
      </c>
      <c r="I145" s="5">
        <f t="shared" si="9"/>
        <v>-4.8715414015697567E-2</v>
      </c>
      <c r="J145" s="5">
        <f t="shared" si="10"/>
        <v>0</v>
      </c>
      <c r="K145" s="5">
        <f t="shared" si="11"/>
        <v>-4.8715414015697567E-2</v>
      </c>
      <c r="L145" s="5">
        <v>0.25249997389135576</v>
      </c>
      <c r="M145" s="5">
        <v>0.42000000376002117</v>
      </c>
      <c r="N145" s="5">
        <v>0.72269978469402829</v>
      </c>
      <c r="O145" s="5">
        <v>0.81180006850278064</v>
      </c>
    </row>
    <row r="146" spans="1:15" x14ac:dyDescent="0.3">
      <c r="A146" s="8">
        <f t="shared" si="8"/>
        <v>6</v>
      </c>
      <c r="B146" s="3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5">
        <v>5.7930980836752521E-2</v>
      </c>
      <c r="I146" s="5">
        <f t="shared" si="9"/>
        <v>9.352031094676394E-2</v>
      </c>
      <c r="J146" s="5">
        <f t="shared" si="10"/>
        <v>8.4210516621862075E-2</v>
      </c>
      <c r="K146" s="5">
        <f t="shared" si="11"/>
        <v>8.5867035803239844E-3</v>
      </c>
      <c r="L146" s="5">
        <v>0.23749998882374873</v>
      </c>
      <c r="M146" s="5">
        <v>0.39199985543812416</v>
      </c>
      <c r="N146" s="5">
        <v>0.72270016422253591</v>
      </c>
      <c r="O146" s="5">
        <v>0.86100015148978237</v>
      </c>
    </row>
    <row r="147" spans="1:15" x14ac:dyDescent="0.3">
      <c r="A147" s="8">
        <f t="shared" si="8"/>
        <v>7</v>
      </c>
      <c r="B147" s="3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5">
        <v>3.9322349923212929E-2</v>
      </c>
      <c r="I147" s="5">
        <f t="shared" si="9"/>
        <v>6.1562684713828197E-2</v>
      </c>
      <c r="J147" s="5">
        <f t="shared" si="10"/>
        <v>5.0000011138400247E-2</v>
      </c>
      <c r="K147" s="5">
        <f t="shared" si="11"/>
        <v>1.1012069955020243E-2</v>
      </c>
      <c r="L147" s="5">
        <v>0.21000000042432002</v>
      </c>
      <c r="M147" s="5">
        <v>0.35360000161645716</v>
      </c>
      <c r="N147" s="5">
        <v>0.70720000000000005</v>
      </c>
      <c r="O147" s="5">
        <v>0.74879969295410476</v>
      </c>
    </row>
    <row r="148" spans="1:15" x14ac:dyDescent="0.3">
      <c r="A148" s="8">
        <f t="shared" si="8"/>
        <v>1</v>
      </c>
      <c r="B148" s="3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5">
        <v>3.5973425517136823E-2</v>
      </c>
      <c r="I148" s="5">
        <f t="shared" si="9"/>
        <v>9.5919983195178249E-2</v>
      </c>
      <c r="J148" s="5">
        <f t="shared" si="10"/>
        <v>0</v>
      </c>
      <c r="K148" s="5">
        <f t="shared" si="11"/>
        <v>9.5919983195178471E-2</v>
      </c>
      <c r="L148" s="5">
        <v>0.2078999982984768</v>
      </c>
      <c r="M148" s="5">
        <v>0.34339999722426545</v>
      </c>
      <c r="N148" s="5">
        <v>0.67999980980954799</v>
      </c>
      <c r="O148" s="5">
        <v>0.74100003845763895</v>
      </c>
    </row>
    <row r="149" spans="1:15" x14ac:dyDescent="0.3">
      <c r="A149" s="8">
        <f t="shared" si="8"/>
        <v>2</v>
      </c>
      <c r="B149" s="3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5">
        <v>5.3456784497351632E-2</v>
      </c>
      <c r="I149" s="5">
        <f t="shared" si="9"/>
        <v>-0.14081009196851069</v>
      </c>
      <c r="J149" s="5">
        <f t="shared" si="10"/>
        <v>-5.8252409823299045E-2</v>
      </c>
      <c r="K149" s="5">
        <f t="shared" si="11"/>
        <v>-8.7664341280365043E-2</v>
      </c>
      <c r="L149" s="5">
        <v>0.2399999620237902</v>
      </c>
      <c r="M149" s="5">
        <v>0.383999868665587</v>
      </c>
      <c r="N149" s="5">
        <v>0.74459997167029368</v>
      </c>
      <c r="O149" s="5">
        <v>0.77900019715201807</v>
      </c>
    </row>
    <row r="150" spans="1:15" x14ac:dyDescent="0.3">
      <c r="A150" s="8">
        <f t="shared" si="8"/>
        <v>3</v>
      </c>
      <c r="B150" s="3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5">
        <v>5.457624831344892E-2</v>
      </c>
      <c r="I150" s="5">
        <f t="shared" si="9"/>
        <v>-1.7266051880761024E-3</v>
      </c>
      <c r="J150" s="5">
        <f t="shared" si="10"/>
        <v>9.7087647738864913E-3</v>
      </c>
      <c r="K150" s="5">
        <f t="shared" si="11"/>
        <v>-1.1325414179724769E-2</v>
      </c>
      <c r="L150" s="5">
        <v>0.24249998915258872</v>
      </c>
      <c r="M150" s="5">
        <v>0.38799984590421999</v>
      </c>
      <c r="N150" s="5">
        <v>0.74460018474259559</v>
      </c>
      <c r="O150" s="5">
        <v>0.778999648626991</v>
      </c>
    </row>
    <row r="151" spans="1:15" x14ac:dyDescent="0.3">
      <c r="A151" s="8">
        <f t="shared" si="8"/>
        <v>4</v>
      </c>
      <c r="B151" s="3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5">
        <v>6.1643102264196066E-2</v>
      </c>
      <c r="I151" s="5">
        <f t="shared" si="9"/>
        <v>-0.13841280293530445</v>
      </c>
      <c r="J151" s="5">
        <f t="shared" si="10"/>
        <v>-5.940592344129092E-2</v>
      </c>
      <c r="K151" s="5">
        <f t="shared" si="11"/>
        <v>-8.3996786140808966E-2</v>
      </c>
      <c r="L151" s="5">
        <v>0.25499997019117343</v>
      </c>
      <c r="M151" s="5">
        <v>0.40799996198459426</v>
      </c>
      <c r="N151" s="5">
        <v>0.71540015411148761</v>
      </c>
      <c r="O151" s="5">
        <v>0.82819996027624287</v>
      </c>
    </row>
    <row r="152" spans="1:15" x14ac:dyDescent="0.3">
      <c r="A152" s="8">
        <f t="shared" si="8"/>
        <v>5</v>
      </c>
      <c r="B152" s="3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5">
        <v>5.8645079361476588E-2</v>
      </c>
      <c r="I152" s="5">
        <f t="shared" si="9"/>
        <v>-3.7994839312172735E-2</v>
      </c>
      <c r="J152" s="5">
        <f t="shared" si="10"/>
        <v>2.0618565999329652E-2</v>
      </c>
      <c r="K152" s="5">
        <f t="shared" si="11"/>
        <v>-5.7429295590083362E-2</v>
      </c>
      <c r="L152" s="5">
        <v>0.25249999220936281</v>
      </c>
      <c r="M152" s="5">
        <v>0.39199991452978861</v>
      </c>
      <c r="N152" s="5">
        <v>0.73730009031589894</v>
      </c>
      <c r="O152" s="5">
        <v>0.80360004027945786</v>
      </c>
    </row>
    <row r="153" spans="1:15" x14ac:dyDescent="0.3">
      <c r="A153" s="8">
        <f t="shared" si="8"/>
        <v>6</v>
      </c>
      <c r="B153" s="3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5">
        <v>5.8011673370927261E-2</v>
      </c>
      <c r="I153" s="5">
        <f t="shared" si="9"/>
        <v>1.3929081297989754E-3</v>
      </c>
      <c r="J153" s="5">
        <f t="shared" si="10"/>
        <v>0</v>
      </c>
      <c r="K153" s="5">
        <f t="shared" si="11"/>
        <v>1.3929081297989754E-3</v>
      </c>
      <c r="L153" s="5">
        <v>0.23999998211799797</v>
      </c>
      <c r="M153" s="5">
        <v>0.41199986737514172</v>
      </c>
      <c r="N153" s="5">
        <v>0.72270000614874907</v>
      </c>
      <c r="O153" s="5">
        <v>0.81180000387865803</v>
      </c>
    </row>
    <row r="154" spans="1:15" x14ac:dyDescent="0.3">
      <c r="A154" s="8">
        <f t="shared" si="8"/>
        <v>7</v>
      </c>
      <c r="B154" s="3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5">
        <v>3.8169433916514263E-2</v>
      </c>
      <c r="I154" s="5">
        <f t="shared" si="9"/>
        <v>-3.8564196416479901E-2</v>
      </c>
      <c r="J154" s="5">
        <f t="shared" si="10"/>
        <v>-9.523820030781005E-3</v>
      </c>
      <c r="K154" s="5">
        <f t="shared" si="11"/>
        <v>-2.9319611085045327E-2</v>
      </c>
      <c r="L154" s="5">
        <v>0.2183999945164799</v>
      </c>
      <c r="M154" s="5">
        <v>0.35019994943153632</v>
      </c>
      <c r="N154" s="5">
        <v>0.65959991777444316</v>
      </c>
      <c r="O154" s="5">
        <v>0.75660015174861195</v>
      </c>
    </row>
    <row r="155" spans="1:15" x14ac:dyDescent="0.3">
      <c r="A155" s="8">
        <f t="shared" si="8"/>
        <v>1</v>
      </c>
      <c r="B155" s="3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5">
        <v>3.935848970460458E-2</v>
      </c>
      <c r="I155" s="5">
        <f t="shared" si="9"/>
        <v>1.0739098125715163E-2</v>
      </c>
      <c r="J155" s="5">
        <f t="shared" si="10"/>
        <v>-7.6190475382247658E-2</v>
      </c>
      <c r="K155" s="5">
        <f t="shared" si="11"/>
        <v>9.4099022787118125E-2</v>
      </c>
      <c r="L155" s="5">
        <v>0.2099999958661608</v>
      </c>
      <c r="M155" s="5">
        <v>0.33319991312375863</v>
      </c>
      <c r="N155" s="5">
        <v>0.71400002756996372</v>
      </c>
      <c r="O155" s="5">
        <v>0.78780009846415233</v>
      </c>
    </row>
    <row r="156" spans="1:15" x14ac:dyDescent="0.3">
      <c r="A156" s="8">
        <f t="shared" si="8"/>
        <v>2</v>
      </c>
      <c r="B156" s="3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5">
        <v>5.5166966842629638E-2</v>
      </c>
      <c r="I156" s="5">
        <f t="shared" si="9"/>
        <v>5.3270059523439439E-2</v>
      </c>
      <c r="J156" s="5">
        <f t="shared" si="10"/>
        <v>2.0618565999329652E-2</v>
      </c>
      <c r="K156" s="5">
        <f t="shared" si="11"/>
        <v>3.1991867100849225E-2</v>
      </c>
      <c r="L156" s="5">
        <v>0.24999996511655004</v>
      </c>
      <c r="M156" s="5">
        <v>0.39999992558196301</v>
      </c>
      <c r="N156" s="5">
        <v>0.70079990102399237</v>
      </c>
      <c r="O156" s="5">
        <v>0.78720023680404794</v>
      </c>
    </row>
    <row r="157" spans="1:15" x14ac:dyDescent="0.3">
      <c r="A157" s="8">
        <f t="shared" si="8"/>
        <v>3</v>
      </c>
      <c r="B157" s="3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5">
        <v>6.2241705656881932E-2</v>
      </c>
      <c r="I157" s="5">
        <f t="shared" si="9"/>
        <v>0.12948815611104747</v>
      </c>
      <c r="J157" s="5">
        <f t="shared" si="10"/>
        <v>-9.6154110101844825E-3</v>
      </c>
      <c r="K157" s="5">
        <f t="shared" si="11"/>
        <v>0.14045409093362049</v>
      </c>
      <c r="L157" s="5">
        <v>0.2574999798827477</v>
      </c>
      <c r="M157" s="5">
        <v>0.3959999173608385</v>
      </c>
      <c r="N157" s="5">
        <v>0.75190008382464868</v>
      </c>
      <c r="O157" s="5">
        <v>0.81180001959128845</v>
      </c>
    </row>
    <row r="158" spans="1:15" x14ac:dyDescent="0.3">
      <c r="A158" s="8">
        <f t="shared" si="8"/>
        <v>4</v>
      </c>
      <c r="B158" s="3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5">
        <v>5.5770522056108357E-2</v>
      </c>
      <c r="I158" s="5">
        <f t="shared" si="9"/>
        <v>-1.9079437767929863E-2</v>
      </c>
      <c r="J158" s="5">
        <f t="shared" si="10"/>
        <v>8.4210516621862075E-2</v>
      </c>
      <c r="K158" s="5">
        <f t="shared" si="11"/>
        <v>-9.5267434512274041E-2</v>
      </c>
      <c r="L158" s="5">
        <v>0.24750000670575076</v>
      </c>
      <c r="M158" s="5">
        <v>0.39199984538390581</v>
      </c>
      <c r="N158" s="5">
        <v>0.70809998590008594</v>
      </c>
      <c r="O158" s="5">
        <v>0.81179993713953658</v>
      </c>
    </row>
    <row r="159" spans="1:15" x14ac:dyDescent="0.3">
      <c r="A159" s="8">
        <f t="shared" si="8"/>
        <v>5</v>
      </c>
      <c r="B159" s="3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5">
        <v>6.6039440543684394E-2</v>
      </c>
      <c r="I159" s="5">
        <f t="shared" si="9"/>
        <v>0.17158506089799253</v>
      </c>
      <c r="J159" s="5">
        <f t="shared" si="10"/>
        <v>4.0404011745583279E-2</v>
      </c>
      <c r="K159" s="5">
        <f t="shared" si="11"/>
        <v>0.12608664294970828</v>
      </c>
      <c r="L159" s="5">
        <v>0.25999997317699697</v>
      </c>
      <c r="M159" s="5">
        <v>0.39999996561153101</v>
      </c>
      <c r="N159" s="5">
        <v>0.75919988342308009</v>
      </c>
      <c r="O159" s="5">
        <v>0.83639994496575365</v>
      </c>
    </row>
    <row r="160" spans="1:15" x14ac:dyDescent="0.3">
      <c r="A160" s="8">
        <f t="shared" si="8"/>
        <v>6</v>
      </c>
      <c r="B160" s="3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5">
        <v>6.4019392551536089E-2</v>
      </c>
      <c r="I160" s="5">
        <f t="shared" si="9"/>
        <v>3.9275462276182838E-2</v>
      </c>
      <c r="J160" s="5">
        <f t="shared" si="10"/>
        <v>-5.8252409823299045E-2</v>
      </c>
      <c r="K160" s="5">
        <f t="shared" si="11"/>
        <v>0.10356052207278021</v>
      </c>
      <c r="L160" s="5">
        <v>0.25999999050594758</v>
      </c>
      <c r="M160" s="5">
        <v>0.41599999853937647</v>
      </c>
      <c r="N160" s="5">
        <v>0.7007999634844122</v>
      </c>
      <c r="O160" s="5">
        <v>0.84459949472618889</v>
      </c>
    </row>
    <row r="161" spans="1:27" x14ac:dyDescent="0.3">
      <c r="A161" s="8">
        <f t="shared" si="8"/>
        <v>7</v>
      </c>
      <c r="B161" s="3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5">
        <v>3.3467257547456095E-2</v>
      </c>
      <c r="I161" s="5">
        <f t="shared" si="9"/>
        <v>-0.19906978466884373</v>
      </c>
      <c r="J161" s="5">
        <f t="shared" si="10"/>
        <v>-8.6538450828461344E-2</v>
      </c>
      <c r="K161" s="5">
        <f t="shared" si="11"/>
        <v>-0.12319219560193007</v>
      </c>
      <c r="L161" s="5">
        <v>0.20159999951225532</v>
      </c>
      <c r="M161" s="5">
        <v>0.32299999360263154</v>
      </c>
      <c r="N161" s="5">
        <v>0.69359971450414726</v>
      </c>
      <c r="O161" s="5">
        <v>0.7409999517152257</v>
      </c>
    </row>
    <row r="162" spans="1:27" x14ac:dyDescent="0.3">
      <c r="A162" s="8">
        <f t="shared" si="8"/>
        <v>1</v>
      </c>
      <c r="B162" s="3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5">
        <v>3.6667791645086018E-2</v>
      </c>
      <c r="I162" s="5">
        <f t="shared" si="9"/>
        <v>-3.9550376388225117E-2</v>
      </c>
      <c r="J162" s="5">
        <f t="shared" si="10"/>
        <v>3.0927823213518835E-2</v>
      </c>
      <c r="K162" s="5">
        <f t="shared" si="11"/>
        <v>-6.8363854398706181E-2</v>
      </c>
      <c r="L162" s="5">
        <v>0.21839999108927985</v>
      </c>
      <c r="M162" s="5">
        <v>0.33999998571999918</v>
      </c>
      <c r="N162" s="5">
        <v>0.64599996459999642</v>
      </c>
      <c r="O162" s="5">
        <v>0.76440011832819166</v>
      </c>
    </row>
    <row r="163" spans="1:27" x14ac:dyDescent="0.3">
      <c r="A163" s="8">
        <f t="shared" si="8"/>
        <v>2</v>
      </c>
      <c r="B163" s="3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16">
        <v>5.9746664993200443E-2</v>
      </c>
      <c r="I163" s="5">
        <f t="shared" si="9"/>
        <v>0.10489427948257268</v>
      </c>
      <c r="J163" s="5">
        <f t="shared" si="10"/>
        <v>2.0201982617158221E-2</v>
      </c>
      <c r="K163" s="5">
        <f t="shared" si="11"/>
        <v>8.3015224738292037E-2</v>
      </c>
      <c r="L163" s="5">
        <v>0.24249998164992312</v>
      </c>
      <c r="M163" s="5">
        <v>0.41599990524746672</v>
      </c>
      <c r="N163" s="5">
        <v>0.74460005251376904</v>
      </c>
      <c r="O163" s="5">
        <v>0.79540014178060903</v>
      </c>
    </row>
    <row r="164" spans="1:27" x14ac:dyDescent="0.3">
      <c r="A164" s="8">
        <f t="shared" si="8"/>
        <v>3</v>
      </c>
      <c r="B164" s="3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16">
        <v>5.8549563992085427E-2</v>
      </c>
      <c r="I164" s="5">
        <f t="shared" si="9"/>
        <v>-5.9319416552465198E-2</v>
      </c>
      <c r="J164" s="5">
        <f t="shared" si="10"/>
        <v>0</v>
      </c>
      <c r="K164" s="5">
        <f t="shared" si="11"/>
        <v>-5.9319416552465198E-2</v>
      </c>
      <c r="L164" s="5">
        <v>0.2574999798827477</v>
      </c>
      <c r="M164" s="5">
        <v>0.40799995694430241</v>
      </c>
      <c r="N164" s="5">
        <v>0.71539978349599498</v>
      </c>
      <c r="O164" s="5">
        <v>0.77900015524246669</v>
      </c>
    </row>
    <row r="165" spans="1:27" x14ac:dyDescent="0.3">
      <c r="A165" s="8">
        <f t="shared" si="8"/>
        <v>4</v>
      </c>
      <c r="B165" s="3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16">
        <v>6.5830638683430087E-2</v>
      </c>
      <c r="I165" s="5">
        <f t="shared" si="9"/>
        <v>0.1574640307232813</v>
      </c>
      <c r="J165" s="5">
        <f t="shared" si="10"/>
        <v>-1.9417484842768062E-2</v>
      </c>
      <c r="K165" s="5">
        <f t="shared" si="11"/>
        <v>0.1803841215113724</v>
      </c>
      <c r="L165" s="5">
        <v>0.26249996979645729</v>
      </c>
      <c r="M165" s="5">
        <v>0.42000003820897847</v>
      </c>
      <c r="N165" s="5">
        <v>0.76649974361943196</v>
      </c>
      <c r="O165" s="5">
        <v>0.77900001672411312</v>
      </c>
    </row>
    <row r="166" spans="1:27" x14ac:dyDescent="0.3">
      <c r="A166" s="8">
        <f t="shared" si="8"/>
        <v>5</v>
      </c>
      <c r="B166" s="3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16">
        <v>6.2172715443051495E-2</v>
      </c>
      <c r="I166" s="5">
        <f t="shared" si="9"/>
        <v>-8.5972568873978084E-2</v>
      </c>
      <c r="J166" s="5">
        <f t="shared" si="10"/>
        <v>-2.9126204911649523E-2</v>
      </c>
      <c r="K166" s="5">
        <f t="shared" si="11"/>
        <v>-5.8551754357687225E-2</v>
      </c>
      <c r="L166" s="5">
        <v>0.25249998388384581</v>
      </c>
      <c r="M166" s="5">
        <v>0.38399997228112481</v>
      </c>
      <c r="N166" s="5">
        <v>0.75189971282886126</v>
      </c>
      <c r="O166" s="5">
        <v>0.85280034864222176</v>
      </c>
    </row>
    <row r="167" spans="1:27" x14ac:dyDescent="0.3">
      <c r="A167" s="8">
        <f t="shared" si="8"/>
        <v>6</v>
      </c>
      <c r="B167" s="3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16">
        <v>5.7379231664018641E-2</v>
      </c>
      <c r="I167" s="5">
        <f t="shared" si="9"/>
        <v>-4.8281170173087862E-2</v>
      </c>
      <c r="J167" s="5">
        <f t="shared" si="10"/>
        <v>6.1855650527727013E-2</v>
      </c>
      <c r="K167" s="5">
        <f t="shared" si="11"/>
        <v>-0.1037210854847157</v>
      </c>
      <c r="L167" s="5">
        <v>0.25999997317699697</v>
      </c>
      <c r="M167" s="5">
        <v>0.39200000412661629</v>
      </c>
      <c r="N167" s="5">
        <v>0.72269998605161601</v>
      </c>
      <c r="O167" s="5">
        <v>0.77899973052300386</v>
      </c>
    </row>
    <row r="168" spans="1:27" x14ac:dyDescent="0.3">
      <c r="A168" s="8">
        <f t="shared" si="8"/>
        <v>7</v>
      </c>
      <c r="B168" s="3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16">
        <v>3.6301103401413112E-2</v>
      </c>
      <c r="I168" s="5">
        <f t="shared" si="9"/>
        <v>0.13034570703885873</v>
      </c>
      <c r="J168" s="5">
        <f t="shared" si="10"/>
        <v>4.2105262664225984E-2</v>
      </c>
      <c r="K168" s="5">
        <f t="shared" si="11"/>
        <v>8.4675173934962045E-2</v>
      </c>
      <c r="L168" s="5">
        <v>0.19949999609593452</v>
      </c>
      <c r="M168" s="5">
        <v>0.3536000090232857</v>
      </c>
      <c r="N168" s="5">
        <v>0.67320000000000002</v>
      </c>
      <c r="O168" s="5">
        <v>0.76439979113775902</v>
      </c>
    </row>
    <row r="169" spans="1:27" x14ac:dyDescent="0.3">
      <c r="A169" s="8">
        <f t="shared" si="8"/>
        <v>1</v>
      </c>
      <c r="B169" s="3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16">
        <v>3.7068006157569708E-2</v>
      </c>
      <c r="I169" s="5">
        <f t="shared" si="9"/>
        <v>3.113289850353107E-2</v>
      </c>
      <c r="J169" s="5">
        <f t="shared" si="10"/>
        <v>2.0000000000000018E-2</v>
      </c>
      <c r="K169" s="5">
        <f t="shared" si="11"/>
        <v>1.0914606376010827E-2</v>
      </c>
      <c r="L169" s="5">
        <v>0.20159999842751997</v>
      </c>
      <c r="M169" s="5">
        <v>0.34679992533666482</v>
      </c>
      <c r="N169" s="5">
        <v>0.66640010246061665</v>
      </c>
      <c r="O169" s="5">
        <v>0.79559977499648427</v>
      </c>
    </row>
    <row r="170" spans="1:27" x14ac:dyDescent="0.3">
      <c r="A170" s="8">
        <f t="shared" si="8"/>
        <v>2</v>
      </c>
      <c r="B170" s="3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16">
        <v>6.0271626262494778E-2</v>
      </c>
      <c r="I170" s="5">
        <f t="shared" si="9"/>
        <v>3.8750444482088753E-2</v>
      </c>
      <c r="J170" s="5">
        <f t="shared" si="10"/>
        <v>2.9703007310898588E-2</v>
      </c>
      <c r="K170" s="5">
        <f t="shared" si="11"/>
        <v>8.786453090797286E-3</v>
      </c>
      <c r="L170" s="5">
        <v>0.26249995904548801</v>
      </c>
      <c r="M170" s="5">
        <v>0.37999990891968116</v>
      </c>
      <c r="N170" s="5">
        <v>0.71540012321589952</v>
      </c>
      <c r="O170" s="5">
        <v>0.84460017434303392</v>
      </c>
      <c r="R170" s="2" t="s">
        <v>19</v>
      </c>
      <c r="S170" s="2" t="s">
        <v>20</v>
      </c>
      <c r="T170" s="2" t="s">
        <v>21</v>
      </c>
      <c r="U170" s="2" t="s">
        <v>22</v>
      </c>
    </row>
    <row r="171" spans="1:27" x14ac:dyDescent="0.3">
      <c r="A171" s="8">
        <f t="shared" si="8"/>
        <v>3</v>
      </c>
      <c r="B171" s="3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16">
        <v>5.965659062880059E-2</v>
      </c>
      <c r="I171" s="5">
        <f t="shared" si="9"/>
        <v>-4.0446305109541392E-2</v>
      </c>
      <c r="J171" s="5">
        <f t="shared" si="10"/>
        <v>-5.8252409823299045E-2</v>
      </c>
      <c r="K171" s="5">
        <f t="shared" si="11"/>
        <v>1.8907512904191792E-2</v>
      </c>
      <c r="L171" s="5">
        <v>0.26249996439730333</v>
      </c>
      <c r="M171" s="5">
        <v>0.37999995298182909</v>
      </c>
      <c r="N171" s="5">
        <v>0.75190011968695791</v>
      </c>
      <c r="O171" s="5">
        <v>0.795399812275986</v>
      </c>
      <c r="R171" s="5">
        <v>0.25</v>
      </c>
      <c r="S171" s="5">
        <v>0.41</v>
      </c>
      <c r="T171" s="5">
        <v>0.7</v>
      </c>
      <c r="U171" s="5">
        <v>0.84</v>
      </c>
    </row>
    <row r="172" spans="1:27" x14ac:dyDescent="0.3">
      <c r="A172" s="8">
        <f t="shared" si="8"/>
        <v>4</v>
      </c>
      <c r="B172" s="3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16">
        <v>5.8514775872374865E-2</v>
      </c>
      <c r="I172" s="5">
        <f t="shared" si="9"/>
        <v>-0.10233087689920028</v>
      </c>
      <c r="J172" s="5">
        <f t="shared" si="10"/>
        <v>9.9010176337173128E-3</v>
      </c>
      <c r="K172" s="5">
        <f t="shared" si="11"/>
        <v>-0.11113157881144275</v>
      </c>
      <c r="L172" s="5">
        <v>0.23749997009257129</v>
      </c>
      <c r="M172" s="5">
        <v>0.40799996198459426</v>
      </c>
      <c r="N172" s="5">
        <v>0.70809989107839844</v>
      </c>
      <c r="O172" s="5">
        <v>0.85280028422268062</v>
      </c>
    </row>
    <row r="173" spans="1:27" x14ac:dyDescent="0.3">
      <c r="A173" s="8">
        <f t="shared" si="8"/>
        <v>5</v>
      </c>
      <c r="B173" s="3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16">
        <v>6.035553509059826E-2</v>
      </c>
      <c r="I173" s="5">
        <f t="shared" si="9"/>
        <v>-0.54373712252615491</v>
      </c>
      <c r="J173" s="5">
        <f t="shared" si="10"/>
        <v>-0.52999999079076909</v>
      </c>
      <c r="K173" s="5">
        <f t="shared" si="11"/>
        <v>-2.9227939289827587E-2</v>
      </c>
      <c r="L173" s="5">
        <v>0.24749993876841234</v>
      </c>
      <c r="M173" s="5">
        <v>0.41200006808459433</v>
      </c>
      <c r="N173" s="5">
        <v>0.70079927134584841</v>
      </c>
      <c r="O173" s="5">
        <v>0.84460000438711946</v>
      </c>
    </row>
    <row r="174" spans="1:27" x14ac:dyDescent="0.3">
      <c r="A174" s="8">
        <f t="shared" si="8"/>
        <v>6</v>
      </c>
      <c r="B174" s="3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16">
        <v>6.342435281417956E-2</v>
      </c>
      <c r="I174" s="5">
        <f t="shared" si="9"/>
        <v>4.0964294729756157E-2</v>
      </c>
      <c r="J174" s="5">
        <f t="shared" si="10"/>
        <v>-5.8252409823299045E-2</v>
      </c>
      <c r="K174" s="5">
        <f t="shared" si="11"/>
        <v>0.10535381835640178</v>
      </c>
      <c r="L174" s="5">
        <v>0.24249998338540821</v>
      </c>
      <c r="M174" s="5">
        <v>0.41200001331124969</v>
      </c>
      <c r="N174" s="5">
        <v>0.76649961086831953</v>
      </c>
      <c r="O174" s="5">
        <v>0.82819987838146936</v>
      </c>
    </row>
    <row r="175" spans="1:27" x14ac:dyDescent="0.3">
      <c r="A175" s="8">
        <f t="shared" si="8"/>
        <v>7</v>
      </c>
      <c r="B175" s="3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16">
        <v>3.51898373236652E-2</v>
      </c>
      <c r="I175" s="5">
        <f t="shared" si="9"/>
        <v>-2.0820677736646198E-2</v>
      </c>
      <c r="J175" s="5">
        <f t="shared" si="10"/>
        <v>1.0100998736455313E-2</v>
      </c>
      <c r="K175" s="5">
        <f t="shared" si="11"/>
        <v>-3.0612460052788726E-2</v>
      </c>
      <c r="L175" s="5">
        <v>0.20789999944307999</v>
      </c>
      <c r="M175" s="5">
        <v>0.32299999817842423</v>
      </c>
      <c r="N175" s="5">
        <v>0.7072000180465714</v>
      </c>
      <c r="O175" s="5">
        <v>0.74099962473027492</v>
      </c>
    </row>
    <row r="176" spans="1:27" x14ac:dyDescent="0.3">
      <c r="A176" s="8">
        <f t="shared" si="8"/>
        <v>1</v>
      </c>
      <c r="B176" s="3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16">
        <v>3.8169436790590136E-2</v>
      </c>
      <c r="I176" s="5">
        <f t="shared" si="9"/>
        <v>-2.0762373081679608E-2</v>
      </c>
      <c r="J176" s="5">
        <f t="shared" si="10"/>
        <v>-4.9019596923137065E-2</v>
      </c>
      <c r="K176" s="5">
        <f t="shared" si="11"/>
        <v>2.9713781430229513E-2</v>
      </c>
      <c r="L176" s="5">
        <v>0.20369997899550371</v>
      </c>
      <c r="M176" s="5">
        <v>0.35360000090194504</v>
      </c>
      <c r="N176" s="5">
        <v>0.65959992130937628</v>
      </c>
      <c r="O176" s="5">
        <v>0.80340016193549169</v>
      </c>
      <c r="V176" s="38" t="s">
        <v>61</v>
      </c>
      <c r="W176" s="38"/>
      <c r="X176" s="38"/>
      <c r="Y176" s="38"/>
      <c r="Z176" s="38"/>
      <c r="AA176" s="13" t="s">
        <v>5</v>
      </c>
    </row>
    <row r="177" spans="1:27" x14ac:dyDescent="0.3">
      <c r="A177" s="8">
        <f t="shared" si="8"/>
        <v>2</v>
      </c>
      <c r="B177" s="3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16">
        <v>5.7975539436582062E-2</v>
      </c>
      <c r="I177" s="5">
        <f t="shared" si="9"/>
        <v>-9.3590157034063814E-2</v>
      </c>
      <c r="J177" s="5">
        <f t="shared" si="10"/>
        <v>-5.7692333235662363E-2</v>
      </c>
      <c r="K177" s="5">
        <f t="shared" si="11"/>
        <v>-3.8095650777910106E-2</v>
      </c>
      <c r="L177" s="5">
        <v>0.2374999606493316</v>
      </c>
      <c r="M177" s="5">
        <v>0.40400003165364579</v>
      </c>
      <c r="N177" s="5">
        <v>0.7153997619121073</v>
      </c>
      <c r="O177" s="5">
        <v>0.8445999780959943</v>
      </c>
      <c r="V177" s="38"/>
      <c r="W177" s="38"/>
      <c r="X177" s="38"/>
      <c r="Y177" s="38"/>
      <c r="Z177" s="38"/>
      <c r="AA177" s="12">
        <f>G180/G166-1</f>
        <v>-2.0304008366006876E-2</v>
      </c>
    </row>
    <row r="178" spans="1:27" x14ac:dyDescent="0.3">
      <c r="A178" s="8">
        <f t="shared" si="8"/>
        <v>3</v>
      </c>
      <c r="B178" s="3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16">
        <v>5.6298330198210095E-2</v>
      </c>
      <c r="I178" s="5">
        <f t="shared" si="9"/>
        <v>1.1809360117449152E-2</v>
      </c>
      <c r="J178" s="5">
        <f t="shared" si="10"/>
        <v>7.2164957262522922E-2</v>
      </c>
      <c r="K178" s="5">
        <f t="shared" si="11"/>
        <v>-5.6293200720880954E-2</v>
      </c>
      <c r="L178" s="5">
        <v>0.24999997786242595</v>
      </c>
      <c r="M178" s="5">
        <v>0.39599997024709788</v>
      </c>
      <c r="N178" s="5">
        <v>0.72999981663824565</v>
      </c>
      <c r="O178" s="5">
        <v>0.77900032592207769</v>
      </c>
    </row>
    <row r="179" spans="1:27" x14ac:dyDescent="0.3">
      <c r="A179" s="8">
        <f t="shared" si="8"/>
        <v>4</v>
      </c>
      <c r="B179" s="3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16">
        <v>5.9208024011952333E-2</v>
      </c>
      <c r="I179" s="5">
        <f t="shared" si="9"/>
        <v>2.1767457361936859E-2</v>
      </c>
      <c r="J179" s="5">
        <f t="shared" si="10"/>
        <v>9.80390342279569E-3</v>
      </c>
      <c r="K179" s="5">
        <f t="shared" si="11"/>
        <v>1.1847403142917212E-2</v>
      </c>
      <c r="L179" s="5">
        <v>0.2574999798827477</v>
      </c>
      <c r="M179" s="5">
        <v>0.3879998909718626</v>
      </c>
      <c r="N179" s="5">
        <v>0.72270000250573629</v>
      </c>
      <c r="O179" s="5">
        <v>0.81999972757813244</v>
      </c>
      <c r="Q179" s="2" t="s">
        <v>19</v>
      </c>
      <c r="R179" s="2" t="s">
        <v>20</v>
      </c>
      <c r="S179" s="2" t="s">
        <v>21</v>
      </c>
      <c r="T179" s="2" t="s">
        <v>22</v>
      </c>
    </row>
    <row r="180" spans="1:27" x14ac:dyDescent="0.3">
      <c r="A180" s="8">
        <f t="shared" si="8"/>
        <v>5</v>
      </c>
      <c r="B180" s="3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16">
        <v>5.9136272478794182E-2</v>
      </c>
      <c r="I180" s="5">
        <f t="shared" si="9"/>
        <v>1.1472182813955829</v>
      </c>
      <c r="J180" s="5">
        <f t="shared" si="10"/>
        <v>1.1914892991677402</v>
      </c>
      <c r="K180" s="5">
        <f t="shared" si="11"/>
        <v>-2.0201338783159994E-2</v>
      </c>
      <c r="L180" s="5">
        <v>0.2574999798827477</v>
      </c>
      <c r="M180" s="5">
        <v>0.3879998909718626</v>
      </c>
      <c r="N180" s="5">
        <v>0.75189988509409045</v>
      </c>
      <c r="O180" s="5">
        <v>0.78720007141156867</v>
      </c>
      <c r="Q180" s="5">
        <v>0.26</v>
      </c>
      <c r="R180" s="5">
        <v>0.39</v>
      </c>
      <c r="S180" s="5">
        <v>0.75</v>
      </c>
      <c r="T180" s="5">
        <v>0.79</v>
      </c>
      <c r="V180" s="38" t="s">
        <v>60</v>
      </c>
      <c r="W180" s="38"/>
      <c r="X180" s="38"/>
      <c r="Y180" s="38"/>
      <c r="Z180" s="38"/>
      <c r="AA180" s="13" t="s">
        <v>5</v>
      </c>
    </row>
    <row r="181" spans="1:27" x14ac:dyDescent="0.3">
      <c r="A181" s="8">
        <f t="shared" si="8"/>
        <v>6</v>
      </c>
      <c r="B181" s="3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16">
        <v>5.7987990692850391E-2</v>
      </c>
      <c r="I181" s="5">
        <f t="shared" si="9"/>
        <v>-7.6288502386822388E-2</v>
      </c>
      <c r="J181" s="5">
        <f t="shared" si="10"/>
        <v>1.0309259264533743E-2</v>
      </c>
      <c r="K181" s="5">
        <f t="shared" si="11"/>
        <v>-8.5714112641505413E-2</v>
      </c>
      <c r="L181" s="5">
        <v>0.25249996558284826</v>
      </c>
      <c r="M181" s="5">
        <v>0.38400005210315308</v>
      </c>
      <c r="N181" s="5">
        <v>0.70809978101365623</v>
      </c>
      <c r="O181" s="5">
        <v>0.84459983821893003</v>
      </c>
      <c r="V181" s="38"/>
      <c r="W181" s="38"/>
      <c r="X181" s="38"/>
      <c r="Y181" s="38"/>
      <c r="Z181" s="38"/>
      <c r="AA181" s="12">
        <f>G180/G173-1</f>
        <v>1.1472182813955829</v>
      </c>
    </row>
    <row r="182" spans="1:27" x14ac:dyDescent="0.3">
      <c r="A182" s="8">
        <f t="shared" si="8"/>
        <v>7</v>
      </c>
      <c r="B182" s="3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16">
        <v>3.7049467777250843E-2</v>
      </c>
      <c r="I182" s="5">
        <f t="shared" si="9"/>
        <v>9.4959494525097998E-2</v>
      </c>
      <c r="J182" s="5">
        <f t="shared" si="10"/>
        <v>4.0000000000000036E-2</v>
      </c>
      <c r="K182" s="5">
        <f t="shared" si="11"/>
        <v>5.2845667812594366E-2</v>
      </c>
      <c r="L182" s="5">
        <v>0.2141999822642397</v>
      </c>
      <c r="M182" s="5">
        <v>0.35020003502000352</v>
      </c>
      <c r="N182" s="5">
        <v>0.65279982866933184</v>
      </c>
      <c r="O182" s="5">
        <v>0.75659998119071525</v>
      </c>
    </row>
    <row r="183" spans="1:27" x14ac:dyDescent="0.3">
      <c r="A183" s="8">
        <f t="shared" si="8"/>
        <v>1</v>
      </c>
      <c r="B183" s="3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16">
        <v>3.8474716570336555E-2</v>
      </c>
      <c r="I183" s="5">
        <f t="shared" si="9"/>
        <v>1.8389736789220734E-2</v>
      </c>
      <c r="J183" s="5">
        <f t="shared" si="10"/>
        <v>1.0309266749248591E-2</v>
      </c>
      <c r="K183" s="5">
        <f t="shared" si="11"/>
        <v>7.9980163558943662E-3</v>
      </c>
      <c r="L183" s="5">
        <v>0.19949999948854286</v>
      </c>
      <c r="M183" s="5">
        <v>0.35699999829086998</v>
      </c>
      <c r="N183" s="5">
        <v>0.65959970930427403</v>
      </c>
      <c r="O183" s="5">
        <v>0.81899992257964616</v>
      </c>
    </row>
    <row r="184" spans="1:27" x14ac:dyDescent="0.3">
      <c r="A184" s="8">
        <f t="shared" si="8"/>
        <v>2</v>
      </c>
      <c r="B184" s="3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16">
        <v>6.0357717221452278E-2</v>
      </c>
      <c r="I184" s="5">
        <f t="shared" si="9"/>
        <v>5.171274980893803E-2</v>
      </c>
      <c r="J184" s="5">
        <f t="shared" si="10"/>
        <v>1.0204109920066262E-2</v>
      </c>
      <c r="K184" s="5">
        <f t="shared" si="11"/>
        <v>4.1089359547503923E-2</v>
      </c>
      <c r="L184" s="5">
        <v>0.24249997686064484</v>
      </c>
      <c r="M184" s="5">
        <v>0.4200000383598112</v>
      </c>
      <c r="N184" s="5">
        <v>0.72269969019888647</v>
      </c>
      <c r="O184" s="5">
        <v>0.82000010110188415</v>
      </c>
    </row>
    <row r="185" spans="1:27" x14ac:dyDescent="0.3">
      <c r="A185" s="8">
        <f t="shared" si="8"/>
        <v>3</v>
      </c>
      <c r="B185" s="3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16">
        <v>5.9781450356340256E-2</v>
      </c>
      <c r="I185" s="5">
        <f t="shared" si="9"/>
        <v>3.1238105124744786E-2</v>
      </c>
      <c r="J185" s="5">
        <f t="shared" si="10"/>
        <v>-2.8846188755405233E-2</v>
      </c>
      <c r="K185" s="5">
        <f t="shared" si="11"/>
        <v>6.1868978100542371E-2</v>
      </c>
      <c r="L185" s="5">
        <v>0.23999999452916962</v>
      </c>
      <c r="M185" s="5">
        <v>0.39999996200812155</v>
      </c>
      <c r="N185" s="5">
        <v>0.75189971282886126</v>
      </c>
      <c r="O185" s="5">
        <v>0.82820022927015668</v>
      </c>
    </row>
    <row r="186" spans="1:27" x14ac:dyDescent="0.3">
      <c r="A186" s="8">
        <f t="shared" si="8"/>
        <v>4</v>
      </c>
      <c r="B186" s="3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16">
        <v>6.6013933837183597E-2</v>
      </c>
      <c r="I186" s="5">
        <f t="shared" si="9"/>
        <v>0.10412438387938527</v>
      </c>
      <c r="J186" s="5">
        <f t="shared" si="10"/>
        <v>-9.7087200688814601E-3</v>
      </c>
      <c r="K186" s="5">
        <f t="shared" si="11"/>
        <v>0.11494911270569252</v>
      </c>
      <c r="L186" s="5">
        <v>0.26249996219249577</v>
      </c>
      <c r="M186" s="5">
        <v>0.39599990850958855</v>
      </c>
      <c r="N186" s="5">
        <v>0.75189986220326255</v>
      </c>
      <c r="O186" s="5">
        <v>0.8446003898635478</v>
      </c>
    </row>
    <row r="187" spans="1:27" x14ac:dyDescent="0.3">
      <c r="A187" s="8">
        <f t="shared" si="8"/>
        <v>5</v>
      </c>
      <c r="B187" s="3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16">
        <v>6.0330164344539687E-2</v>
      </c>
      <c r="I187" s="5">
        <f t="shared" si="9"/>
        <v>2.0188825160964097E-2</v>
      </c>
      <c r="J187" s="5">
        <f t="shared" si="10"/>
        <v>0</v>
      </c>
      <c r="K187" s="5">
        <f t="shared" si="11"/>
        <v>2.0188825160964097E-2</v>
      </c>
      <c r="L187" s="5">
        <v>0.2574999798827477</v>
      </c>
      <c r="M187" s="5">
        <v>0.41199997013879036</v>
      </c>
      <c r="N187" s="5">
        <v>0.69349992752133061</v>
      </c>
      <c r="O187" s="5">
        <v>0.81999972049268632</v>
      </c>
    </row>
    <row r="188" spans="1:27" x14ac:dyDescent="0.3">
      <c r="A188" s="8">
        <f t="shared" si="8"/>
        <v>6</v>
      </c>
      <c r="B188" s="3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16">
        <v>6.0856779348716403E-2</v>
      </c>
      <c r="I188" s="5">
        <f t="shared" si="9"/>
        <v>1.7345429029346215E-2</v>
      </c>
      <c r="J188" s="5">
        <f t="shared" si="10"/>
        <v>-3.061223578845329E-2</v>
      </c>
      <c r="K188" s="5">
        <f t="shared" si="11"/>
        <v>4.9472116926095211E-2</v>
      </c>
      <c r="L188" s="5">
        <v>0.23749995940667931</v>
      </c>
      <c r="M188" s="5">
        <v>0.41599996244878035</v>
      </c>
      <c r="N188" s="5">
        <v>0.7664999173366811</v>
      </c>
      <c r="O188" s="5">
        <v>0.80360017280829477</v>
      </c>
    </row>
    <row r="189" spans="1:27" x14ac:dyDescent="0.3">
      <c r="A189" s="8">
        <f t="shared" si="8"/>
        <v>7</v>
      </c>
      <c r="B189" s="3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16">
        <v>3.9002756754047414E-2</v>
      </c>
      <c r="I189" s="5">
        <f t="shared" si="9"/>
        <v>1.2231834220112869E-2</v>
      </c>
      <c r="J189" s="5">
        <f t="shared" si="10"/>
        <v>-3.8461538461538436E-2</v>
      </c>
      <c r="K189" s="5">
        <f t="shared" si="11"/>
        <v>5.2721107588917349E-2</v>
      </c>
      <c r="L189" s="5">
        <v>0.20789999944307999</v>
      </c>
      <c r="M189" s="5">
        <v>0.34339993264455626</v>
      </c>
      <c r="N189" s="5">
        <v>0.68000007488750491</v>
      </c>
      <c r="O189" s="5">
        <v>0.80339967209188035</v>
      </c>
    </row>
    <row r="190" spans="1:27" x14ac:dyDescent="0.3">
      <c r="A190" s="8">
        <f t="shared" si="8"/>
        <v>1</v>
      </c>
      <c r="B190" s="3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16">
        <v>3.748427590914722E-2</v>
      </c>
      <c r="I190" s="5">
        <f t="shared" si="9"/>
        <v>-3.5684027560325182E-2</v>
      </c>
      <c r="J190" s="5">
        <f t="shared" si="10"/>
        <v>-1.0204070266938592E-2</v>
      </c>
      <c r="K190" s="5">
        <f t="shared" si="11"/>
        <v>-2.5742636969883437E-2</v>
      </c>
      <c r="L190" s="5">
        <v>0.2099999958661608</v>
      </c>
      <c r="M190" s="5">
        <v>0.34339999750657313</v>
      </c>
      <c r="N190" s="5">
        <v>0.67999983439827982</v>
      </c>
      <c r="O190" s="5">
        <v>0.76440011745735736</v>
      </c>
    </row>
    <row r="191" spans="1:27" x14ac:dyDescent="0.3">
      <c r="A191" s="8">
        <f t="shared" si="8"/>
        <v>2</v>
      </c>
      <c r="B191" s="3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5">
        <v>6.0349876542270156E-2</v>
      </c>
      <c r="I191" s="5">
        <f t="shared" si="9"/>
        <v>-1.0229629167273546E-2</v>
      </c>
      <c r="J191" s="5">
        <f t="shared" si="10"/>
        <v>-1.0101037819845726E-2</v>
      </c>
      <c r="K191" s="5">
        <f t="shared" si="11"/>
        <v>-1.2990350767172476E-4</v>
      </c>
      <c r="L191" s="5">
        <v>0.2474999639383427</v>
      </c>
      <c r="M191" s="5">
        <v>0.38399993165690244</v>
      </c>
      <c r="N191" s="5">
        <v>0.75919979631538481</v>
      </c>
      <c r="O191" s="5">
        <v>0.83639998437154062</v>
      </c>
    </row>
    <row r="192" spans="1:27" x14ac:dyDescent="0.3">
      <c r="A192" s="8">
        <f t="shared" si="8"/>
        <v>3</v>
      </c>
      <c r="B192" s="3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5">
        <v>5.9255437184778437E-2</v>
      </c>
      <c r="I192" s="5">
        <f t="shared" si="9"/>
        <v>3.0456570198363897E-2</v>
      </c>
      <c r="J192" s="5">
        <f t="shared" si="10"/>
        <v>3.9603979354362773E-2</v>
      </c>
      <c r="K192" s="5">
        <f t="shared" si="11"/>
        <v>-8.7989362657882042E-3</v>
      </c>
      <c r="L192" s="5">
        <v>0.24749996787732534</v>
      </c>
      <c r="M192" s="5">
        <v>0.39599999503879751</v>
      </c>
      <c r="N192" s="5">
        <v>0.73730011785540739</v>
      </c>
      <c r="O192" s="5">
        <v>0.81999947809928619</v>
      </c>
    </row>
    <row r="193" spans="1:31" x14ac:dyDescent="0.3">
      <c r="A193" s="8">
        <f t="shared" si="8"/>
        <v>4</v>
      </c>
      <c r="B193" s="3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5">
        <v>6.6058515365843062E-2</v>
      </c>
      <c r="I193" s="5">
        <f t="shared" si="9"/>
        <v>3.0106953334427589E-2</v>
      </c>
      <c r="J193" s="5">
        <f t="shared" si="10"/>
        <v>2.9411755411675955E-2</v>
      </c>
      <c r="K193" s="5">
        <f t="shared" si="11"/>
        <v>6.7533513105622056E-4</v>
      </c>
      <c r="L193" s="5">
        <v>0.25499996557501758</v>
      </c>
      <c r="M193" s="5">
        <v>0.41199989612742755</v>
      </c>
      <c r="N193" s="5">
        <v>0.75920021839091978</v>
      </c>
      <c r="O193" s="5">
        <v>0.82820005728992274</v>
      </c>
    </row>
    <row r="194" spans="1:31" x14ac:dyDescent="0.3">
      <c r="A194" s="8">
        <f t="shared" si="8"/>
        <v>5</v>
      </c>
      <c r="B194" s="3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5">
        <v>6.2272074444817103E-2</v>
      </c>
      <c r="I194" s="5">
        <f t="shared" si="9"/>
        <v>-7.8968994091960232E-3</v>
      </c>
      <c r="J194" s="5">
        <f t="shared" si="10"/>
        <v>-3.8834924980530983E-2</v>
      </c>
      <c r="K194" s="5">
        <f t="shared" si="11"/>
        <v>3.2188045919904207E-2</v>
      </c>
      <c r="L194" s="5">
        <v>0.24749998453500385</v>
      </c>
      <c r="M194" s="5">
        <v>0.40399989401068276</v>
      </c>
      <c r="N194" s="5">
        <v>0.74460008158894708</v>
      </c>
      <c r="O194" s="5">
        <v>0.83639961967637511</v>
      </c>
    </row>
    <row r="195" spans="1:31" x14ac:dyDescent="0.3">
      <c r="A195" s="8">
        <f t="shared" si="8"/>
        <v>6</v>
      </c>
      <c r="B195" s="3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5">
        <v>6.6013927235370584E-2</v>
      </c>
      <c r="I195" s="5">
        <f t="shared" si="9"/>
        <v>9.6160692596560127E-2</v>
      </c>
      <c r="J195" s="5">
        <f t="shared" si="10"/>
        <v>1.0526296401619062E-2</v>
      </c>
      <c r="K195" s="5">
        <f t="shared" si="11"/>
        <v>8.4742372860435511E-2</v>
      </c>
      <c r="L195" s="5">
        <v>0.24750000551594573</v>
      </c>
      <c r="M195" s="5">
        <v>0.4119999069774653</v>
      </c>
      <c r="N195" s="5">
        <v>0.75189986904591677</v>
      </c>
      <c r="O195" s="5">
        <v>0.86100015577191236</v>
      </c>
    </row>
    <row r="196" spans="1:31" x14ac:dyDescent="0.3">
      <c r="A196" s="8">
        <f t="shared" ref="A196:A259" si="12">WEEKDAY(B196,1)</f>
        <v>7</v>
      </c>
      <c r="B196" s="3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5">
        <v>4.2611665246520644E-2</v>
      </c>
      <c r="I196" s="5">
        <f t="shared" si="9"/>
        <v>9.2529574645995316E-2</v>
      </c>
      <c r="J196" s="5">
        <f t="shared" si="10"/>
        <v>0</v>
      </c>
      <c r="K196" s="5">
        <f t="shared" si="11"/>
        <v>9.2529574645995316E-2</v>
      </c>
      <c r="L196" s="5">
        <v>0.22050000278460005</v>
      </c>
      <c r="M196" s="5">
        <v>0.35019998605805708</v>
      </c>
      <c r="N196" s="5">
        <v>0.6935998310612963</v>
      </c>
      <c r="O196" s="5">
        <v>0.79560005440350179</v>
      </c>
    </row>
    <row r="197" spans="1:31" x14ac:dyDescent="0.3">
      <c r="A197" s="8">
        <f t="shared" si="12"/>
        <v>1</v>
      </c>
      <c r="B197" s="3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5">
        <v>4.1800002598960044E-2</v>
      </c>
      <c r="I197" s="5">
        <f t="shared" si="9"/>
        <v>0.10363807913342882</v>
      </c>
      <c r="J197" s="5">
        <f t="shared" si="10"/>
        <v>-1.0309289715021874E-2</v>
      </c>
      <c r="K197" s="5">
        <f t="shared" si="11"/>
        <v>0.11513432192936301</v>
      </c>
      <c r="L197" s="5">
        <v>0.21419999832923997</v>
      </c>
      <c r="M197" s="5">
        <v>0.35019996708833251</v>
      </c>
      <c r="N197" s="5">
        <v>0.70039983109649617</v>
      </c>
      <c r="O197" s="5">
        <v>0.79559988569525597</v>
      </c>
      <c r="Q197" s="2" t="s">
        <v>19</v>
      </c>
      <c r="R197" s="2" t="s">
        <v>20</v>
      </c>
      <c r="S197" s="2" t="s">
        <v>21</v>
      </c>
      <c r="T197" s="2" t="s">
        <v>22</v>
      </c>
    </row>
    <row r="198" spans="1:31" x14ac:dyDescent="0.3">
      <c r="A198" s="8">
        <f t="shared" si="12"/>
        <v>2</v>
      </c>
      <c r="B198" s="3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5">
        <v>6.0399205271289287E-2</v>
      </c>
      <c r="I198" s="5">
        <f t="shared" si="9"/>
        <v>1.1029829667104307E-2</v>
      </c>
      <c r="J198" s="5">
        <f t="shared" si="10"/>
        <v>1.0204109920066262E-2</v>
      </c>
      <c r="K198" s="5">
        <f t="shared" si="11"/>
        <v>8.1737912064450136E-4</v>
      </c>
      <c r="L198" s="5">
        <v>0.25999998046526801</v>
      </c>
      <c r="M198" s="5">
        <v>0.39999996422209988</v>
      </c>
      <c r="N198" s="5">
        <v>0.71539974874967405</v>
      </c>
      <c r="O198" s="5">
        <v>0.8118002358021712</v>
      </c>
      <c r="Q198" s="23">
        <v>0.1</v>
      </c>
      <c r="R198" s="5">
        <v>0.4</v>
      </c>
      <c r="S198" s="5">
        <v>0.73</v>
      </c>
      <c r="T198" s="5">
        <v>0.84</v>
      </c>
    </row>
    <row r="199" spans="1:31" x14ac:dyDescent="0.3">
      <c r="A199" s="8">
        <f t="shared" si="12"/>
        <v>3</v>
      </c>
      <c r="B199" s="3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5">
        <v>2.4178642019404045E-2</v>
      </c>
      <c r="I199" s="5">
        <f t="shared" si="9"/>
        <v>-0.63082013655867986</v>
      </c>
      <c r="J199" s="5">
        <f t="shared" si="10"/>
        <v>-9.5238095238095233E-2</v>
      </c>
      <c r="K199" s="5">
        <f t="shared" si="11"/>
        <v>-0.59195909830169868</v>
      </c>
      <c r="L199" s="22">
        <v>9.9999985459109E-2</v>
      </c>
      <c r="M199" s="5">
        <v>0.39599989724435536</v>
      </c>
      <c r="N199" s="5">
        <v>0.72999953488713665</v>
      </c>
      <c r="O199" s="5">
        <v>0.83640055397760615</v>
      </c>
    </row>
    <row r="200" spans="1:31" x14ac:dyDescent="0.3">
      <c r="A200" s="8">
        <f t="shared" si="12"/>
        <v>4</v>
      </c>
      <c r="B200" s="3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5">
        <v>5.9806372666779753E-2</v>
      </c>
      <c r="I200" s="5">
        <f t="shared" si="9"/>
        <v>-0.14638004814298977</v>
      </c>
      <c r="J200" s="5">
        <f t="shared" si="10"/>
        <v>-5.7142839601464823E-2</v>
      </c>
      <c r="K200" s="5">
        <f t="shared" si="11"/>
        <v>-9.4645522449875008E-2</v>
      </c>
      <c r="L200" s="5">
        <v>0.24499995744219102</v>
      </c>
      <c r="M200" s="5">
        <v>0.39200006074942001</v>
      </c>
      <c r="N200" s="5">
        <v>0.75189987195357011</v>
      </c>
      <c r="O200" s="5">
        <v>0.82820015715776318</v>
      </c>
    </row>
    <row r="201" spans="1:31" x14ac:dyDescent="0.3">
      <c r="A201" s="8">
        <f t="shared" si="12"/>
        <v>5</v>
      </c>
      <c r="B201" s="3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5">
        <v>6.5262523797848901E-2</v>
      </c>
      <c r="I201" s="5">
        <f t="shared" si="9"/>
        <v>7.9780559580538757E-2</v>
      </c>
      <c r="J201" s="5">
        <f t="shared" si="10"/>
        <v>3.0303020437004058E-2</v>
      </c>
      <c r="K201" s="5">
        <f t="shared" si="11"/>
        <v>4.8022317863873454E-2</v>
      </c>
      <c r="L201" s="5">
        <v>0.25999997201116104</v>
      </c>
      <c r="M201" s="5">
        <v>0.38399996666341402</v>
      </c>
      <c r="N201" s="5">
        <v>0.76650009223991056</v>
      </c>
      <c r="O201" s="5">
        <v>0.85279994808902737</v>
      </c>
      <c r="V201" s="38" t="s">
        <v>63</v>
      </c>
      <c r="W201" s="38"/>
      <c r="X201" s="38"/>
      <c r="Y201" s="38"/>
      <c r="Z201" s="38"/>
      <c r="AA201" s="13" t="s">
        <v>5</v>
      </c>
    </row>
    <row r="202" spans="1:31" x14ac:dyDescent="0.3">
      <c r="A202" s="8">
        <f t="shared" si="12"/>
        <v>6</v>
      </c>
      <c r="B202" s="3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5">
        <v>6.6039438353807489E-2</v>
      </c>
      <c r="I202" s="5">
        <f t="shared" si="9"/>
        <v>8.3752028081066632E-2</v>
      </c>
      <c r="J202" s="5">
        <f t="shared" si="10"/>
        <v>8.3333373303954517E-2</v>
      </c>
      <c r="K202" s="5">
        <f t="shared" si="11"/>
        <v>3.8645054922947786E-4</v>
      </c>
      <c r="L202" s="5">
        <v>0.25999996280887561</v>
      </c>
      <c r="M202" s="5">
        <v>0.41599998501456315</v>
      </c>
      <c r="N202" s="5">
        <v>0.72999973392334128</v>
      </c>
      <c r="O202" s="5">
        <v>0.83640008523428211</v>
      </c>
      <c r="V202" s="38"/>
      <c r="W202" s="38"/>
      <c r="X202" s="38"/>
      <c r="Y202" s="38"/>
      <c r="Z202" s="38"/>
      <c r="AA202" s="12">
        <f>G206/G199-1</f>
        <v>1.3503180372102532</v>
      </c>
    </row>
    <row r="203" spans="1:31" x14ac:dyDescent="0.3">
      <c r="A203" s="8">
        <f t="shared" si="12"/>
        <v>7</v>
      </c>
      <c r="B203" s="3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5">
        <v>3.8909154151474099E-2</v>
      </c>
      <c r="I203" s="5">
        <f t="shared" ref="I203:I266" si="13">$G203/$G196-1</f>
        <v>-9.6020706524949762E-2</v>
      </c>
      <c r="J203" s="5">
        <f t="shared" ref="J203:J266" si="14">$C203/$C196-1</f>
        <v>-9.9999888615998067E-3</v>
      </c>
      <c r="K203" s="5">
        <f t="shared" ref="K203:K266" si="15">$H203/$H196-1</f>
        <v>-8.6889612823776385E-2</v>
      </c>
      <c r="L203" s="5">
        <v>0.20999999707476361</v>
      </c>
      <c r="M203" s="5">
        <v>0.35699992467248337</v>
      </c>
      <c r="N203" s="5">
        <v>0.64600012606063517</v>
      </c>
      <c r="O203" s="5">
        <v>0.803399900943085</v>
      </c>
    </row>
    <row r="204" spans="1:31" x14ac:dyDescent="0.3">
      <c r="A204" s="8">
        <f t="shared" si="12"/>
        <v>1</v>
      </c>
      <c r="B204" s="3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5">
        <v>3.6285554154045198E-2</v>
      </c>
      <c r="I204" s="5">
        <f t="shared" si="13"/>
        <v>-0.14096703779861175</v>
      </c>
      <c r="J204" s="5">
        <f t="shared" si="14"/>
        <v>-1.0416655064166447E-2</v>
      </c>
      <c r="K204" s="5">
        <f t="shared" si="15"/>
        <v>-0.13192459574277737</v>
      </c>
      <c r="L204" s="5">
        <v>0.2141999921538765</v>
      </c>
      <c r="M204" s="5">
        <v>0.3229999293894707</v>
      </c>
      <c r="N204" s="5">
        <v>0.65279988340880124</v>
      </c>
      <c r="O204" s="5">
        <v>0.80339997497498794</v>
      </c>
    </row>
    <row r="205" spans="1:31" x14ac:dyDescent="0.3">
      <c r="A205" s="8">
        <f t="shared" si="12"/>
        <v>2</v>
      </c>
      <c r="B205" s="3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5">
        <v>5.9854000203812367E-2</v>
      </c>
      <c r="I205" s="5">
        <f t="shared" si="13"/>
        <v>-9.0266927359072824E-3</v>
      </c>
      <c r="J205" s="5">
        <f t="shared" si="14"/>
        <v>0</v>
      </c>
      <c r="K205" s="5">
        <f t="shared" si="15"/>
        <v>-9.0266927359072824E-3</v>
      </c>
      <c r="L205" s="5">
        <v>0.24749998453500385</v>
      </c>
      <c r="M205" s="5">
        <v>0.39999992483027147</v>
      </c>
      <c r="N205" s="5">
        <v>0.7300001503394854</v>
      </c>
      <c r="O205" s="5">
        <v>0.82819984592780227</v>
      </c>
      <c r="Q205" s="2" t="s">
        <v>19</v>
      </c>
      <c r="R205" s="2" t="s">
        <v>20</v>
      </c>
      <c r="S205" s="2" t="s">
        <v>21</v>
      </c>
      <c r="T205" s="2" t="s">
        <v>22</v>
      </c>
      <c r="V205" s="38" t="s">
        <v>64</v>
      </c>
      <c r="W205" s="38"/>
      <c r="X205" s="38"/>
      <c r="Y205" s="38"/>
      <c r="Z205" s="38"/>
      <c r="AA205" s="13" t="s">
        <v>5</v>
      </c>
      <c r="AC205" s="39" t="s">
        <v>19</v>
      </c>
      <c r="AD205" s="24">
        <v>43669</v>
      </c>
      <c r="AE205" s="24">
        <v>43662</v>
      </c>
    </row>
    <row r="206" spans="1:31" x14ac:dyDescent="0.3">
      <c r="A206" s="8">
        <f t="shared" si="12"/>
        <v>3</v>
      </c>
      <c r="B206" s="3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5">
        <v>5.5087881671529941E-2</v>
      </c>
      <c r="I206" s="5">
        <f t="shared" si="13"/>
        <v>1.3503180372102532</v>
      </c>
      <c r="J206" s="5">
        <f t="shared" si="14"/>
        <v>3.1578937674493712E-2</v>
      </c>
      <c r="K206" s="5">
        <f t="shared" si="15"/>
        <v>1.2783695472773182</v>
      </c>
      <c r="L206" s="5">
        <v>0.2374999606493316</v>
      </c>
      <c r="M206" s="5">
        <v>0.3959999683463542</v>
      </c>
      <c r="N206" s="5">
        <v>0.75190004321402437</v>
      </c>
      <c r="O206" s="5">
        <v>0.77899966247013397</v>
      </c>
      <c r="Q206" s="26">
        <v>0.24</v>
      </c>
      <c r="R206" s="5">
        <v>0.4</v>
      </c>
      <c r="S206" s="5">
        <v>0.75</v>
      </c>
      <c r="T206" s="5">
        <v>0.78</v>
      </c>
      <c r="V206" s="38"/>
      <c r="W206" s="38"/>
      <c r="X206" s="38"/>
      <c r="Y206" s="38"/>
      <c r="Z206" s="38"/>
      <c r="AA206" s="12">
        <f>G206/G192-1</f>
        <v>-0.13230990797904696</v>
      </c>
      <c r="AC206" s="39"/>
      <c r="AD206" s="26">
        <v>0.24</v>
      </c>
      <c r="AE206" s="23">
        <v>0.1</v>
      </c>
    </row>
    <row r="207" spans="1:31" x14ac:dyDescent="0.3">
      <c r="A207" s="8">
        <f t="shared" si="12"/>
        <v>4</v>
      </c>
      <c r="B207" s="3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5">
        <v>5.9165890758550235E-2</v>
      </c>
      <c r="I207" s="5">
        <f t="shared" si="13"/>
        <v>9.2763758052085699E-3</v>
      </c>
      <c r="J207" s="5">
        <f t="shared" si="14"/>
        <v>2.0201982617158221E-2</v>
      </c>
      <c r="K207" s="5">
        <f t="shared" si="15"/>
        <v>-1.0709258556743761E-2</v>
      </c>
      <c r="L207" s="5">
        <v>0.25500000843419685</v>
      </c>
      <c r="M207" s="5">
        <v>0.39200000143028241</v>
      </c>
      <c r="N207" s="5">
        <v>0.70079960813181219</v>
      </c>
      <c r="O207" s="5">
        <v>0.84460042107181321</v>
      </c>
    </row>
    <row r="208" spans="1:31" x14ac:dyDescent="0.3">
      <c r="A208" s="8">
        <f t="shared" si="12"/>
        <v>5</v>
      </c>
      <c r="B208" s="3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5">
        <v>6.2827845592992801E-2</v>
      </c>
      <c r="I208" s="5">
        <f t="shared" si="13"/>
        <v>-0.10337316478461622</v>
      </c>
      <c r="J208" s="5">
        <f t="shared" si="14"/>
        <v>-6.8627459389436152E-2</v>
      </c>
      <c r="K208" s="5">
        <f t="shared" si="15"/>
        <v>-3.730591560322627E-2</v>
      </c>
      <c r="L208" s="5">
        <v>0.2624999678888657</v>
      </c>
      <c r="M208" s="5">
        <v>0.39199994239036767</v>
      </c>
      <c r="N208" s="5">
        <v>0.74459980272993875</v>
      </c>
      <c r="O208" s="5">
        <v>0.8200002656934694</v>
      </c>
    </row>
    <row r="209" spans="1:21" x14ac:dyDescent="0.3">
      <c r="A209" s="8">
        <f t="shared" si="12"/>
        <v>6</v>
      </c>
      <c r="B209" s="3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5">
        <v>5.916090615034212E-2</v>
      </c>
      <c r="I209" s="5">
        <f t="shared" si="13"/>
        <v>-0.16445501347909486</v>
      </c>
      <c r="J209" s="5">
        <f t="shared" si="14"/>
        <v>-6.7307699970698742E-2</v>
      </c>
      <c r="K209" s="5">
        <f t="shared" si="15"/>
        <v>-0.10415794523589839</v>
      </c>
      <c r="L209" s="5">
        <v>0.25249997389135576</v>
      </c>
      <c r="M209" s="5">
        <v>0.387999967663818</v>
      </c>
      <c r="N209" s="5">
        <v>0.75919969687249556</v>
      </c>
      <c r="O209" s="5">
        <v>0.79540032549382522</v>
      </c>
    </row>
    <row r="210" spans="1:21" x14ac:dyDescent="0.3">
      <c r="A210" s="8">
        <f t="shared" si="12"/>
        <v>7</v>
      </c>
      <c r="B210" s="3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5">
        <v>3.7843806214113464E-2</v>
      </c>
      <c r="I210" s="5">
        <f t="shared" si="13"/>
        <v>-1.7555963718715928E-2</v>
      </c>
      <c r="J210" s="5">
        <f t="shared" si="14"/>
        <v>1.0100998736455313E-2</v>
      </c>
      <c r="K210" s="5">
        <f t="shared" si="15"/>
        <v>-2.7380393138674131E-2</v>
      </c>
      <c r="L210" s="5">
        <v>0.21419998997543982</v>
      </c>
      <c r="M210" s="5">
        <v>0.32979993310719574</v>
      </c>
      <c r="N210" s="5">
        <v>0.6799999873862913</v>
      </c>
      <c r="O210" s="5">
        <v>0.78779985382937356</v>
      </c>
    </row>
    <row r="211" spans="1:21" x14ac:dyDescent="0.3">
      <c r="A211" s="8">
        <f t="shared" si="12"/>
        <v>1</v>
      </c>
      <c r="B211" s="3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5">
        <v>3.8139167901344917E-2</v>
      </c>
      <c r="I211" s="5">
        <f t="shared" si="13"/>
        <v>7.3212154268398777E-2</v>
      </c>
      <c r="J211" s="5">
        <f t="shared" si="14"/>
        <v>2.1052631332113103E-2</v>
      </c>
      <c r="K211" s="5">
        <f t="shared" si="15"/>
        <v>5.1084068867474519E-2</v>
      </c>
      <c r="L211" s="5">
        <v>0.2015999886824669</v>
      </c>
      <c r="M211" s="5">
        <v>0.35019992527009847</v>
      </c>
      <c r="N211" s="5">
        <v>0.65959989629663851</v>
      </c>
      <c r="O211" s="5">
        <v>0.8190003407783456</v>
      </c>
    </row>
    <row r="212" spans="1:21" x14ac:dyDescent="0.3">
      <c r="A212" s="8">
        <f t="shared" si="12"/>
        <v>2</v>
      </c>
      <c r="B212" s="3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5">
        <v>6.0373345007041106E-2</v>
      </c>
      <c r="I212" s="5">
        <f t="shared" si="13"/>
        <v>8.6768603846072434E-3</v>
      </c>
      <c r="J212" s="5">
        <f t="shared" si="14"/>
        <v>0</v>
      </c>
      <c r="K212" s="5">
        <f t="shared" si="15"/>
        <v>8.6768603846072434E-3</v>
      </c>
      <c r="L212" s="5">
        <v>0.25749999988372185</v>
      </c>
      <c r="M212" s="5">
        <v>0.39999996387474435</v>
      </c>
      <c r="N212" s="5">
        <v>0.70079976807583777</v>
      </c>
      <c r="O212" s="5">
        <v>0.83640015387262212</v>
      </c>
    </row>
    <row r="213" spans="1:21" x14ac:dyDescent="0.3">
      <c r="A213" s="8">
        <f t="shared" si="12"/>
        <v>3</v>
      </c>
      <c r="B213" s="3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5">
        <v>5.7958823800835793E-2</v>
      </c>
      <c r="I213" s="5">
        <f t="shared" si="13"/>
        <v>3.064391629386698E-2</v>
      </c>
      <c r="J213" s="5">
        <f t="shared" si="14"/>
        <v>-2.0408172854259776E-2</v>
      </c>
      <c r="K213" s="5">
        <f t="shared" si="15"/>
        <v>5.2115674848858706E-2</v>
      </c>
      <c r="L213" s="5">
        <v>0.24999997601762725</v>
      </c>
      <c r="M213" s="5">
        <v>0.39199997851179197</v>
      </c>
      <c r="N213" s="5">
        <v>0.69349984607229853</v>
      </c>
      <c r="O213" s="5">
        <v>0.85279998532043788</v>
      </c>
    </row>
    <row r="214" spans="1:21" x14ac:dyDescent="0.3">
      <c r="A214" s="8">
        <f t="shared" si="12"/>
        <v>4</v>
      </c>
      <c r="B214" s="3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5">
        <v>5.9113204696171373E-2</v>
      </c>
      <c r="I214" s="5">
        <f t="shared" si="13"/>
        <v>1.8893876057097803E-2</v>
      </c>
      <c r="J214" s="5">
        <f t="shared" si="14"/>
        <v>1.9801989677181275E-2</v>
      </c>
      <c r="K214" s="5">
        <f t="shared" si="15"/>
        <v>-8.9048033763017287E-4</v>
      </c>
      <c r="L214" s="5">
        <v>0.25</v>
      </c>
      <c r="M214" s="5">
        <v>0.39599997496519718</v>
      </c>
      <c r="N214" s="5">
        <v>0.69349975638028516</v>
      </c>
      <c r="O214" s="5">
        <v>0.86099974800864976</v>
      </c>
    </row>
    <row r="215" spans="1:21" x14ac:dyDescent="0.3">
      <c r="A215" s="8">
        <f t="shared" si="12"/>
        <v>5</v>
      </c>
      <c r="B215" s="3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5">
        <v>6.8014323243191371E-2</v>
      </c>
      <c r="I215" s="5">
        <f t="shared" si="13"/>
        <v>0.16231751902245817</v>
      </c>
      <c r="J215" s="5">
        <f t="shared" si="14"/>
        <v>7.3684220220243013E-2</v>
      </c>
      <c r="K215" s="5">
        <f t="shared" si="15"/>
        <v>8.2550620688114362E-2</v>
      </c>
      <c r="L215" s="5">
        <v>0.25749998182982631</v>
      </c>
      <c r="M215" s="5">
        <v>0.40799998737740967</v>
      </c>
      <c r="N215" s="5">
        <v>0.75189966209132131</v>
      </c>
      <c r="O215" s="5">
        <v>0.86099997542664763</v>
      </c>
    </row>
    <row r="216" spans="1:21" x14ac:dyDescent="0.3">
      <c r="A216" s="8">
        <f t="shared" si="12"/>
        <v>6</v>
      </c>
      <c r="B216" s="3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5">
        <v>5.7993553275203794E-2</v>
      </c>
      <c r="I216" s="5">
        <f t="shared" si="13"/>
        <v>6.1115020545257748E-2</v>
      </c>
      <c r="J216" s="5">
        <f t="shared" si="14"/>
        <v>8.2474216527056665E-2</v>
      </c>
      <c r="K216" s="5">
        <f t="shared" si="15"/>
        <v>-1.9731828856234923E-2</v>
      </c>
      <c r="L216" s="5">
        <v>0.25499996557501758</v>
      </c>
      <c r="M216" s="5">
        <v>0.38800000068789781</v>
      </c>
      <c r="N216" s="5">
        <v>0.7007999028432963</v>
      </c>
      <c r="O216" s="5">
        <v>0.83639964101146724</v>
      </c>
    </row>
    <row r="217" spans="1:21" x14ac:dyDescent="0.3">
      <c r="A217" s="8">
        <f t="shared" si="12"/>
        <v>7</v>
      </c>
      <c r="B217" s="3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5">
        <v>3.930935479152356E-2</v>
      </c>
      <c r="I217" s="5">
        <f t="shared" si="13"/>
        <v>4.9113520787332776E-2</v>
      </c>
      <c r="J217" s="5">
        <f t="shared" si="14"/>
        <v>1.0000011138400211E-2</v>
      </c>
      <c r="K217" s="5">
        <f t="shared" si="15"/>
        <v>3.8726246750083293E-2</v>
      </c>
      <c r="L217" s="5">
        <v>0.19949999391247838</v>
      </c>
      <c r="M217" s="5">
        <v>0.35019999867330898</v>
      </c>
      <c r="N217" s="5">
        <v>0.70719981815771027</v>
      </c>
      <c r="O217" s="5">
        <v>0.79559995214524992</v>
      </c>
    </row>
    <row r="218" spans="1:21" x14ac:dyDescent="0.3">
      <c r="A218" s="8">
        <f t="shared" si="12"/>
        <v>1</v>
      </c>
      <c r="B218" s="3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16">
        <v>3.8134495273056179E-2</v>
      </c>
      <c r="I218" s="5">
        <f t="shared" si="13"/>
        <v>1.0185488493980932E-2</v>
      </c>
      <c r="J218" s="5">
        <f t="shared" si="14"/>
        <v>1.0309266749248591E-2</v>
      </c>
      <c r="K218" s="5">
        <f t="shared" si="15"/>
        <v>-1.2251521325334913E-4</v>
      </c>
      <c r="L218" s="5">
        <v>0.20579999229404558</v>
      </c>
      <c r="M218" s="5">
        <v>0.3229999213567637</v>
      </c>
      <c r="N218" s="5">
        <v>0.70720009684388774</v>
      </c>
      <c r="O218" s="5">
        <v>0.81119995976907833</v>
      </c>
    </row>
    <row r="219" spans="1:21" x14ac:dyDescent="0.3">
      <c r="A219" s="8">
        <f t="shared" si="12"/>
        <v>2</v>
      </c>
      <c r="B219" s="3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16">
        <v>5.4046384125073878E-2</v>
      </c>
      <c r="I219" s="5">
        <f t="shared" si="13"/>
        <v>-6.8627473639041092E-2</v>
      </c>
      <c r="J219" s="5">
        <f t="shared" si="14"/>
        <v>4.0404011745583279E-2</v>
      </c>
      <c r="K219" s="5">
        <f t="shared" si="15"/>
        <v>-0.10479725582919641</v>
      </c>
      <c r="L219" s="5">
        <v>0.25</v>
      </c>
      <c r="M219" s="5">
        <v>0.39599997496519718</v>
      </c>
      <c r="N219" s="5">
        <v>0.70079976807583777</v>
      </c>
      <c r="O219" s="5">
        <v>0.77900012436103883</v>
      </c>
    </row>
    <row r="220" spans="1:21" x14ac:dyDescent="0.3">
      <c r="A220" s="8">
        <f t="shared" si="12"/>
        <v>3</v>
      </c>
      <c r="B220" s="3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16">
        <v>5.4080499480342589E-2</v>
      </c>
      <c r="I220" s="5">
        <f t="shared" si="13"/>
        <v>1.0841940708214315E-2</v>
      </c>
      <c r="J220" s="5">
        <f t="shared" si="14"/>
        <v>8.3333373303954517E-2</v>
      </c>
      <c r="K220" s="5">
        <f t="shared" si="15"/>
        <v>-6.6915166081014887E-2</v>
      </c>
      <c r="L220" s="5">
        <v>0.23999999291597632</v>
      </c>
      <c r="M220" s="5">
        <v>0.39199999704832339</v>
      </c>
      <c r="N220" s="5">
        <v>0.72269957936725315</v>
      </c>
      <c r="O220" s="5">
        <v>0.79540002344268912</v>
      </c>
    </row>
    <row r="221" spans="1:21" x14ac:dyDescent="0.3">
      <c r="A221" s="8">
        <f t="shared" si="12"/>
        <v>4</v>
      </c>
      <c r="B221" s="3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16">
        <v>5.2424963143152974E-2</v>
      </c>
      <c r="I221" s="5">
        <f t="shared" si="13"/>
        <v>-0.10453264967348441</v>
      </c>
      <c r="J221" s="5">
        <f t="shared" si="14"/>
        <v>9.7087647738864913E-3</v>
      </c>
      <c r="K221" s="5">
        <f t="shared" si="15"/>
        <v>-0.1131429362930747</v>
      </c>
      <c r="L221" s="5">
        <v>0.23749999667936389</v>
      </c>
      <c r="M221" s="5">
        <v>0.39599991275465435</v>
      </c>
      <c r="N221" s="5">
        <v>0.70079973034757292</v>
      </c>
      <c r="O221" s="5">
        <v>0.79539985893258991</v>
      </c>
    </row>
    <row r="222" spans="1:21" x14ac:dyDescent="0.3">
      <c r="A222" s="8">
        <f t="shared" si="12"/>
        <v>5</v>
      </c>
      <c r="B222" s="3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16">
        <v>5.9183603577901416E-2</v>
      </c>
      <c r="I222" s="5">
        <f t="shared" si="13"/>
        <v>-0.18102230670794195</v>
      </c>
      <c r="J222" s="5">
        <f t="shared" si="14"/>
        <v>-5.8823555966640351E-2</v>
      </c>
      <c r="K222" s="5">
        <f t="shared" si="15"/>
        <v>-0.12983617632590294</v>
      </c>
      <c r="L222" s="5">
        <v>0.25249999448405425</v>
      </c>
      <c r="M222" s="5">
        <v>0.41199988678420213</v>
      </c>
      <c r="N222" s="5">
        <v>0.70080004278698171</v>
      </c>
      <c r="O222" s="5">
        <v>0.8117995676184937</v>
      </c>
    </row>
    <row r="223" spans="1:21" x14ac:dyDescent="0.3">
      <c r="A223" s="8">
        <f t="shared" si="12"/>
        <v>6</v>
      </c>
      <c r="B223" s="3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16">
        <v>5.8567121611523297E-2</v>
      </c>
      <c r="I223" s="5">
        <f t="shared" si="13"/>
        <v>2.7222427650719361E-4</v>
      </c>
      <c r="J223" s="5">
        <f t="shared" si="14"/>
        <v>-9.5237919824172623E-3</v>
      </c>
      <c r="K223" s="5">
        <f t="shared" si="15"/>
        <v>9.8902085477963197E-3</v>
      </c>
      <c r="L223" s="5">
        <v>0.24749998162581355</v>
      </c>
      <c r="M223" s="5">
        <v>0.37999993917756986</v>
      </c>
      <c r="N223" s="5">
        <v>0.7372997849559555</v>
      </c>
      <c r="O223" s="5">
        <v>0.84459999591363466</v>
      </c>
    </row>
    <row r="224" spans="1:21" x14ac:dyDescent="0.3">
      <c r="A224" s="8">
        <f t="shared" si="12"/>
        <v>7</v>
      </c>
      <c r="B224" s="3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16">
        <v>4.0502029116634898E-2</v>
      </c>
      <c r="I224" s="5">
        <f t="shared" si="13"/>
        <v>6.0944893288363611E-2</v>
      </c>
      <c r="J224" s="5">
        <f t="shared" si="14"/>
        <v>2.9702958941342894E-2</v>
      </c>
      <c r="K224" s="5">
        <f t="shared" si="15"/>
        <v>3.034072503699603E-2</v>
      </c>
      <c r="L224" s="5">
        <v>0.2015999883475198</v>
      </c>
      <c r="M224" s="5">
        <v>0.353600026520002</v>
      </c>
      <c r="N224" s="5">
        <v>0.70039993990384619</v>
      </c>
      <c r="O224" s="5">
        <v>0.81119990252821728</v>
      </c>
      <c r="R224" s="2" t="s">
        <v>19</v>
      </c>
      <c r="S224" s="2" t="s">
        <v>20</v>
      </c>
      <c r="T224" s="2" t="s">
        <v>21</v>
      </c>
      <c r="U224" s="2" t="s">
        <v>22</v>
      </c>
    </row>
    <row r="225" spans="1:28" x14ac:dyDescent="0.3">
      <c r="A225" s="8">
        <f t="shared" si="12"/>
        <v>1</v>
      </c>
      <c r="B225" s="3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16">
        <v>1.7407114550830941E-2</v>
      </c>
      <c r="I225" s="5">
        <f t="shared" si="13"/>
        <v>-0.54353363205176886</v>
      </c>
      <c r="J225" s="5">
        <f t="shared" si="14"/>
        <v>0</v>
      </c>
      <c r="K225" s="5">
        <f t="shared" si="15"/>
        <v>-0.54353363205176897</v>
      </c>
      <c r="L225" s="5">
        <v>0.22049999823831426</v>
      </c>
      <c r="M225" s="5">
        <v>0.32639992099153153</v>
      </c>
      <c r="N225" s="23">
        <v>0.32639989286683241</v>
      </c>
      <c r="O225" s="5">
        <v>0.74099989162325142</v>
      </c>
      <c r="R225" s="26">
        <v>0.22</v>
      </c>
      <c r="S225" s="5">
        <v>0.33</v>
      </c>
      <c r="T225" s="23">
        <v>0.33</v>
      </c>
      <c r="U225" s="5">
        <v>0.74</v>
      </c>
    </row>
    <row r="226" spans="1:28" x14ac:dyDescent="0.3">
      <c r="A226" s="8">
        <f t="shared" si="12"/>
        <v>2</v>
      </c>
      <c r="B226" s="3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16">
        <v>6.0338881281040861E-2</v>
      </c>
      <c r="I226" s="5">
        <f t="shared" si="13"/>
        <v>2.971489450401843E-2</v>
      </c>
      <c r="J226" s="5">
        <f t="shared" si="14"/>
        <v>-7.7669894666066996E-2</v>
      </c>
      <c r="K226" s="5">
        <f t="shared" si="15"/>
        <v>0.11642771774342786</v>
      </c>
      <c r="L226" s="5">
        <v>0.24999998788259084</v>
      </c>
      <c r="M226" s="5">
        <v>0.39999996122428877</v>
      </c>
      <c r="N226" s="5">
        <v>0.70079979759076794</v>
      </c>
      <c r="O226" s="5">
        <v>0.86100039215604907</v>
      </c>
    </row>
    <row r="227" spans="1:28" x14ac:dyDescent="0.3">
      <c r="A227" s="8">
        <f t="shared" si="12"/>
        <v>3</v>
      </c>
      <c r="B227" s="3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16">
        <v>6.4007466000429961E-2</v>
      </c>
      <c r="I227" s="5">
        <f t="shared" si="13"/>
        <v>9.2516029944394562E-2</v>
      </c>
      <c r="J227" s="5">
        <f t="shared" si="14"/>
        <v>-7.6923110980883114E-2</v>
      </c>
      <c r="K227" s="5">
        <f t="shared" si="15"/>
        <v>0.18355907610830524</v>
      </c>
      <c r="L227" s="5">
        <v>0.25499996498573574</v>
      </c>
      <c r="M227" s="5">
        <v>0.41599998796178772</v>
      </c>
      <c r="N227" s="5">
        <v>0.70079995514608273</v>
      </c>
      <c r="O227" s="5">
        <v>0.86099995741677238</v>
      </c>
    </row>
    <row r="228" spans="1:28" x14ac:dyDescent="0.3">
      <c r="A228" s="8">
        <f t="shared" si="12"/>
        <v>4</v>
      </c>
      <c r="B228" s="3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16">
        <v>5.9150579512985767E-2</v>
      </c>
      <c r="I228" s="5">
        <f t="shared" si="13"/>
        <v>0.12829034045226972</v>
      </c>
      <c r="J228" s="5">
        <f t="shared" si="14"/>
        <v>0</v>
      </c>
      <c r="K228" s="5">
        <f t="shared" si="15"/>
        <v>0.12829034045226972</v>
      </c>
      <c r="L228" s="5">
        <v>0.24249998915258872</v>
      </c>
      <c r="M228" s="5">
        <v>0.39199994595693022</v>
      </c>
      <c r="N228" s="5">
        <v>0.72269993684292888</v>
      </c>
      <c r="O228" s="5">
        <v>0.86100020816456213</v>
      </c>
      <c r="W228" s="38" t="s">
        <v>67</v>
      </c>
      <c r="X228" s="38"/>
      <c r="Y228" s="38"/>
      <c r="Z228" s="38"/>
      <c r="AA228" s="38"/>
      <c r="AB228" s="13" t="s">
        <v>5</v>
      </c>
    </row>
    <row r="229" spans="1:28" x14ac:dyDescent="0.3">
      <c r="A229" s="8">
        <f t="shared" si="12"/>
        <v>5</v>
      </c>
      <c r="B229" s="3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16">
        <v>5.9191193349038565E-2</v>
      </c>
      <c r="I229" s="5">
        <f t="shared" si="13"/>
        <v>5.2218254669348596E-2</v>
      </c>
      <c r="J229" s="5">
        <f t="shared" si="14"/>
        <v>5.2083334332598819E-2</v>
      </c>
      <c r="K229" s="5">
        <f t="shared" si="15"/>
        <v>1.282411120364646E-4</v>
      </c>
      <c r="L229" s="5">
        <v>0.25999998267570379</v>
      </c>
      <c r="M229" s="5">
        <v>0.39199992705559011</v>
      </c>
      <c r="N229" s="5">
        <v>0.7227000780563303</v>
      </c>
      <c r="O229" s="5">
        <v>0.8035995575755287</v>
      </c>
      <c r="W229" s="38"/>
      <c r="X229" s="38"/>
      <c r="Y229" s="38"/>
      <c r="Z229" s="38"/>
      <c r="AA229" s="38"/>
      <c r="AB229" s="12">
        <f>G232/G225-1</f>
        <v>1.0661671278564273</v>
      </c>
    </row>
    <row r="230" spans="1:28" x14ac:dyDescent="0.3">
      <c r="A230" s="8">
        <f t="shared" si="12"/>
        <v>6</v>
      </c>
      <c r="B230" s="3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16">
        <v>5.9088446817606902E-2</v>
      </c>
      <c r="I230" s="5">
        <f t="shared" si="13"/>
        <v>-4.9304542867056877E-2</v>
      </c>
      <c r="J230" s="5">
        <f t="shared" si="14"/>
        <v>-5.7692333235662363E-2</v>
      </c>
      <c r="K230" s="5">
        <f t="shared" si="15"/>
        <v>8.9013287957289133E-3</v>
      </c>
      <c r="L230" s="5">
        <v>0.2574999672273538</v>
      </c>
      <c r="M230" s="5">
        <v>0.41600001459755453</v>
      </c>
      <c r="N230" s="5">
        <v>0.69350005307403961</v>
      </c>
      <c r="O230" s="5">
        <v>0.79539993611900839</v>
      </c>
    </row>
    <row r="231" spans="1:28" x14ac:dyDescent="0.3">
      <c r="A231" s="8">
        <f t="shared" si="12"/>
        <v>7</v>
      </c>
      <c r="B231" s="3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16">
        <v>3.9782831184264698E-2</v>
      </c>
      <c r="I231" s="5">
        <f t="shared" si="13"/>
        <v>-1.7757083979647259E-2</v>
      </c>
      <c r="J231" s="5">
        <f t="shared" si="14"/>
        <v>0</v>
      </c>
      <c r="K231" s="5">
        <f t="shared" si="15"/>
        <v>-1.7757083979647148E-2</v>
      </c>
      <c r="L231" s="5">
        <v>0.21629999910035999</v>
      </c>
      <c r="M231" s="5">
        <v>0.33660000718951472</v>
      </c>
      <c r="N231" s="5">
        <v>0.69359988231832892</v>
      </c>
      <c r="O231" s="5">
        <v>0.78780011079317225</v>
      </c>
      <c r="R231" s="2" t="s">
        <v>19</v>
      </c>
      <c r="S231" s="2" t="s">
        <v>20</v>
      </c>
      <c r="T231" s="2" t="s">
        <v>21</v>
      </c>
      <c r="U231" s="2" t="s">
        <v>22</v>
      </c>
    </row>
    <row r="232" spans="1:28" x14ac:dyDescent="0.3">
      <c r="A232" s="8">
        <f t="shared" si="12"/>
        <v>1</v>
      </c>
      <c r="B232" s="3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16">
        <v>3.4897710227265712E-2</v>
      </c>
      <c r="I232" s="5">
        <f t="shared" si="13"/>
        <v>1.0661671278564273</v>
      </c>
      <c r="J232" s="5">
        <f t="shared" si="14"/>
        <v>3.0612256263673698E-2</v>
      </c>
      <c r="K232" s="5">
        <f t="shared" si="15"/>
        <v>1.0047958049198824</v>
      </c>
      <c r="L232" s="5">
        <v>0.20999999823550097</v>
      </c>
      <c r="M232" s="5">
        <v>0.32979999403431276</v>
      </c>
      <c r="N232" s="5">
        <v>0.64599989044809281</v>
      </c>
      <c r="O232" s="5">
        <v>0.77999991126364998</v>
      </c>
      <c r="R232" s="26">
        <v>0.21</v>
      </c>
      <c r="S232" s="5">
        <v>0.33</v>
      </c>
      <c r="T232" s="5">
        <v>0.65</v>
      </c>
      <c r="U232" s="5">
        <v>0.78</v>
      </c>
      <c r="W232" s="38" t="s">
        <v>66</v>
      </c>
      <c r="X232" s="38"/>
      <c r="Y232" s="38"/>
      <c r="Z232" s="38"/>
      <c r="AA232" s="38"/>
      <c r="AB232" s="13" t="s">
        <v>5</v>
      </c>
    </row>
    <row r="233" spans="1:28" x14ac:dyDescent="0.3">
      <c r="A233" s="8">
        <f t="shared" si="12"/>
        <v>2</v>
      </c>
      <c r="B233" s="3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16">
        <v>5.8549536642770135E-2</v>
      </c>
      <c r="I233" s="5">
        <f t="shared" si="13"/>
        <v>-9.2265921213289248E-3</v>
      </c>
      <c r="J233" s="5">
        <f t="shared" si="14"/>
        <v>2.105264127287465E-2</v>
      </c>
      <c r="K233" s="5">
        <f t="shared" si="15"/>
        <v>-2.9654919022056192E-2</v>
      </c>
      <c r="L233" s="5">
        <v>0.23749998813243445</v>
      </c>
      <c r="M233" s="5">
        <v>0.40799982890717257</v>
      </c>
      <c r="N233" s="5">
        <v>0.75189991363249575</v>
      </c>
      <c r="O233" s="5">
        <v>0.80359986343817846</v>
      </c>
      <c r="W233" s="38"/>
      <c r="X233" s="38"/>
      <c r="Y233" s="38"/>
      <c r="Z233" s="38"/>
      <c r="AA233" s="38"/>
      <c r="AB233" s="12">
        <f>G232/G218-1</f>
        <v>-5.6864195573348097E-2</v>
      </c>
    </row>
    <row r="234" spans="1:28" x14ac:dyDescent="0.3">
      <c r="A234" s="8">
        <f t="shared" si="12"/>
        <v>3</v>
      </c>
      <c r="B234" s="3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16">
        <v>6.3468926800426345E-2</v>
      </c>
      <c r="I234" s="5">
        <f t="shared" si="13"/>
        <v>4.3231427631514885E-2</v>
      </c>
      <c r="J234" s="5">
        <f t="shared" si="14"/>
        <v>5.2083334332598819E-2</v>
      </c>
      <c r="K234" s="5">
        <f t="shared" si="15"/>
        <v>-8.4136934900688187E-3</v>
      </c>
      <c r="L234" s="5">
        <v>0.26249996979645729</v>
      </c>
      <c r="M234" s="5">
        <v>0.39999989579369516</v>
      </c>
      <c r="N234" s="5">
        <v>0.74460026668137136</v>
      </c>
      <c r="O234" s="5">
        <v>0.81179959717908734</v>
      </c>
    </row>
    <row r="235" spans="1:28" x14ac:dyDescent="0.3">
      <c r="A235" s="8">
        <f t="shared" si="12"/>
        <v>4</v>
      </c>
      <c r="B235" s="3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5">
        <v>6.0404151127951985E-2</v>
      </c>
      <c r="I235" s="5">
        <f t="shared" si="13"/>
        <v>1.1373698798706755E-2</v>
      </c>
      <c r="J235" s="5">
        <f t="shared" si="14"/>
        <v>-9.6154110101844825E-3</v>
      </c>
      <c r="K235" s="5">
        <f t="shared" si="15"/>
        <v>2.1192888138839239E-2</v>
      </c>
      <c r="L235" s="5">
        <v>0.25</v>
      </c>
      <c r="M235" s="5">
        <v>0.40399984621478252</v>
      </c>
      <c r="N235" s="5">
        <v>0.70810010738057783</v>
      </c>
      <c r="O235" s="5">
        <v>0.8445996882067387</v>
      </c>
    </row>
    <row r="236" spans="1:28" x14ac:dyDescent="0.3">
      <c r="A236" s="8">
        <f t="shared" si="12"/>
        <v>5</v>
      </c>
      <c r="B236" s="3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5">
        <v>6.3481509710290804E-2</v>
      </c>
      <c r="I236" s="5">
        <f t="shared" si="13"/>
        <v>7.2482342701778446E-2</v>
      </c>
      <c r="J236" s="5">
        <f t="shared" si="14"/>
        <v>0</v>
      </c>
      <c r="K236" s="5">
        <f t="shared" si="15"/>
        <v>7.2482342701778446E-2</v>
      </c>
      <c r="L236" s="5">
        <v>0.24999998860243672</v>
      </c>
      <c r="M236" s="5">
        <v>0.39999996352779582</v>
      </c>
      <c r="N236" s="5">
        <v>0.7372998074723347</v>
      </c>
      <c r="O236" s="5">
        <v>0.86100006739915325</v>
      </c>
    </row>
    <row r="237" spans="1:28" x14ac:dyDescent="0.3">
      <c r="A237" s="8">
        <f t="shared" si="12"/>
        <v>6</v>
      </c>
      <c r="B237" s="3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5">
        <v>6.2174205461592087E-2</v>
      </c>
      <c r="I237" s="5">
        <f t="shared" si="13"/>
        <v>3.0748764093547987E-2</v>
      </c>
      <c r="J237" s="5">
        <f t="shared" si="14"/>
        <v>-2.0408172854259776E-2</v>
      </c>
      <c r="K237" s="5">
        <f t="shared" si="15"/>
        <v>5.2222706978747313E-2</v>
      </c>
      <c r="L237" s="5">
        <v>0.2600000019185898</v>
      </c>
      <c r="M237" s="5">
        <v>0.3959998878362882</v>
      </c>
      <c r="N237" s="5">
        <v>0.70809978309642896</v>
      </c>
      <c r="O237" s="5">
        <v>0.85280034737070642</v>
      </c>
    </row>
    <row r="238" spans="1:28" x14ac:dyDescent="0.3">
      <c r="A238" s="8">
        <f t="shared" si="12"/>
        <v>7</v>
      </c>
      <c r="B238" s="3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5">
        <v>3.7786349704925212E-2</v>
      </c>
      <c r="I238" s="5">
        <f t="shared" si="13"/>
        <v>-0.12324723048552311</v>
      </c>
      <c r="J238" s="5">
        <f t="shared" si="14"/>
        <v>-7.6923076923076872E-2</v>
      </c>
      <c r="K238" s="5">
        <f t="shared" si="15"/>
        <v>-5.0184499692650153E-2</v>
      </c>
      <c r="L238" s="5">
        <v>0.21629998125035968</v>
      </c>
      <c r="M238" s="5">
        <v>0.35019996210815141</v>
      </c>
      <c r="N238" s="5">
        <v>0.64599990135731722</v>
      </c>
      <c r="O238" s="5">
        <v>0.77220020277492463</v>
      </c>
      <c r="V238" s="38" t="s">
        <v>21</v>
      </c>
      <c r="W238" s="27">
        <v>43695</v>
      </c>
      <c r="X238" s="27">
        <v>43688</v>
      </c>
    </row>
    <row r="239" spans="1:28" x14ac:dyDescent="0.3">
      <c r="A239" s="8">
        <f t="shared" si="12"/>
        <v>1</v>
      </c>
      <c r="B239" s="3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5">
        <v>4.0161717868016616E-2</v>
      </c>
      <c r="I239" s="5">
        <f t="shared" si="13"/>
        <v>0.12805212945143363</v>
      </c>
      <c r="J239" s="5">
        <f t="shared" si="14"/>
        <v>-1.9801979979641171E-2</v>
      </c>
      <c r="K239" s="5">
        <f t="shared" si="15"/>
        <v>0.15084106110314699</v>
      </c>
      <c r="L239" s="5">
        <v>0.20999999707476361</v>
      </c>
      <c r="M239" s="5">
        <v>0.35699992467248337</v>
      </c>
      <c r="N239" s="5">
        <v>0.68679995077632339</v>
      </c>
      <c r="O239" s="5">
        <v>0.78000001748074499</v>
      </c>
      <c r="V239" s="38"/>
      <c r="W239" s="12">
        <v>0.65</v>
      </c>
      <c r="X239" s="29">
        <v>0.33</v>
      </c>
    </row>
    <row r="240" spans="1:28" x14ac:dyDescent="0.3">
      <c r="A240" s="8">
        <f t="shared" si="12"/>
        <v>2</v>
      </c>
      <c r="B240" s="3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5">
        <v>5.6333849825158724E-2</v>
      </c>
      <c r="I240" s="5">
        <f t="shared" si="13"/>
        <v>2.1671906949441988E-2</v>
      </c>
      <c r="J240" s="5">
        <f t="shared" si="14"/>
        <v>6.1855650527727013E-2</v>
      </c>
      <c r="K240" s="5">
        <f t="shared" si="15"/>
        <v>-3.7842943679128327E-2</v>
      </c>
      <c r="L240" s="5">
        <v>0.24249997541224722</v>
      </c>
      <c r="M240" s="5">
        <v>0.399999963129889</v>
      </c>
      <c r="N240" s="5">
        <v>0.72269986943370734</v>
      </c>
      <c r="O240" s="5">
        <v>0.80359977271843164</v>
      </c>
    </row>
    <row r="241" spans="1:15" x14ac:dyDescent="0.3">
      <c r="A241" s="8">
        <f t="shared" si="12"/>
        <v>3</v>
      </c>
      <c r="B241" s="3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5">
        <v>5.5173031380551046E-2</v>
      </c>
      <c r="I241" s="5">
        <f t="shared" si="13"/>
        <v>-0.17374224227100332</v>
      </c>
      <c r="J241" s="5">
        <f t="shared" si="14"/>
        <v>-4.9504951397826846E-2</v>
      </c>
      <c r="K241" s="5">
        <f t="shared" si="15"/>
        <v>-0.13070798323030053</v>
      </c>
      <c r="L241" s="5">
        <v>0.23999999808141018</v>
      </c>
      <c r="M241" s="5">
        <v>0.39199988008813524</v>
      </c>
      <c r="N241" s="5">
        <v>0.73730014683089973</v>
      </c>
      <c r="O241" s="5">
        <v>0.79539957266434791</v>
      </c>
    </row>
    <row r="242" spans="1:15" x14ac:dyDescent="0.3">
      <c r="A242" s="8">
        <f t="shared" si="12"/>
        <v>4</v>
      </c>
      <c r="B242" s="3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5">
        <v>6.4788126365057666E-2</v>
      </c>
      <c r="I242" s="5">
        <f t="shared" si="13"/>
        <v>5.1750628343393723E-2</v>
      </c>
      <c r="J242" s="5">
        <f t="shared" si="14"/>
        <v>-1.9417484842768062E-2</v>
      </c>
      <c r="K242" s="5">
        <f t="shared" si="15"/>
        <v>7.2577383428818587E-2</v>
      </c>
      <c r="L242" s="5">
        <v>0.25500000843419685</v>
      </c>
      <c r="M242" s="5">
        <v>0.41199999785457642</v>
      </c>
      <c r="N242" s="5">
        <v>0.73729973442571728</v>
      </c>
      <c r="O242" s="5">
        <v>0.83639982743429764</v>
      </c>
    </row>
    <row r="243" spans="1:15" x14ac:dyDescent="0.3">
      <c r="A243" s="8">
        <f t="shared" si="12"/>
        <v>5</v>
      </c>
      <c r="B243" s="3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5">
        <v>6.1571274303383924E-2</v>
      </c>
      <c r="I243" s="5">
        <f t="shared" si="13"/>
        <v>-5.8900373158981778E-2</v>
      </c>
      <c r="J243" s="5">
        <f t="shared" si="14"/>
        <v>-2.970296172064546E-2</v>
      </c>
      <c r="K243" s="5">
        <f t="shared" si="15"/>
        <v>-3.0091209481699188E-2</v>
      </c>
      <c r="L243" s="5">
        <v>0.24499998660902628</v>
      </c>
      <c r="M243" s="5">
        <v>0.39199989720641165</v>
      </c>
      <c r="N243" s="5">
        <v>0.76650009931419394</v>
      </c>
      <c r="O243" s="5">
        <v>0.83639978554195338</v>
      </c>
    </row>
    <row r="244" spans="1:15" x14ac:dyDescent="0.3">
      <c r="A244" s="8">
        <f t="shared" si="12"/>
        <v>6</v>
      </c>
      <c r="B244" s="3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5">
        <v>5.5195800335298077E-2</v>
      </c>
      <c r="I244" s="5">
        <f t="shared" si="13"/>
        <v>-6.6002030475649676E-2</v>
      </c>
      <c r="J244" s="5">
        <f t="shared" si="14"/>
        <v>5.2083334332598819E-2</v>
      </c>
      <c r="K244" s="5">
        <f t="shared" si="15"/>
        <v>-0.11223955456262158</v>
      </c>
      <c r="L244" s="5">
        <v>0.24249998164992312</v>
      </c>
      <c r="M244" s="5">
        <v>0.39999988719936513</v>
      </c>
      <c r="N244" s="5">
        <v>0.71540015801493384</v>
      </c>
      <c r="O244" s="5">
        <v>0.79539970265136961</v>
      </c>
    </row>
    <row r="245" spans="1:15" x14ac:dyDescent="0.3">
      <c r="A245" s="8">
        <f t="shared" si="12"/>
        <v>7</v>
      </c>
      <c r="B245" s="3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5">
        <v>3.6690948525858115E-2</v>
      </c>
      <c r="I245" s="5">
        <f t="shared" si="13"/>
        <v>2.158414759290106E-2</v>
      </c>
      <c r="J245" s="5">
        <f t="shared" si="14"/>
        <v>5.2083344935833553E-2</v>
      </c>
      <c r="K245" s="5">
        <f t="shared" si="15"/>
        <v>-2.8989335768633939E-2</v>
      </c>
      <c r="L245" s="5">
        <v>0.20369998681919232</v>
      </c>
      <c r="M245" s="5">
        <v>0.35359995287739177</v>
      </c>
      <c r="N245" s="5">
        <v>0.66640005438400618</v>
      </c>
      <c r="O245" s="5">
        <v>0.76440006616917255</v>
      </c>
    </row>
    <row r="246" spans="1:15" x14ac:dyDescent="0.3">
      <c r="A246" s="8">
        <f t="shared" si="12"/>
        <v>1</v>
      </c>
      <c r="B246" s="3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5">
        <v>3.8944255074707827E-2</v>
      </c>
      <c r="I246" s="5">
        <f t="shared" si="13"/>
        <v>-6.9493243300028373E-2</v>
      </c>
      <c r="J246" s="5">
        <f t="shared" si="14"/>
        <v>-4.0404039949458181E-2</v>
      </c>
      <c r="K246" s="5">
        <f t="shared" si="15"/>
        <v>-3.0314011898338933E-2</v>
      </c>
      <c r="L246" s="5">
        <v>0.21629999092748003</v>
      </c>
      <c r="M246" s="5">
        <v>0.3535999444936509</v>
      </c>
      <c r="N246" s="5">
        <v>0.68000003679101417</v>
      </c>
      <c r="O246" s="5">
        <v>0.74879989611949505</v>
      </c>
    </row>
    <row r="247" spans="1:15" x14ac:dyDescent="0.3">
      <c r="A247" s="8">
        <f t="shared" si="12"/>
        <v>2</v>
      </c>
      <c r="B247" s="3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5">
        <v>5.8562157507055915E-2</v>
      </c>
      <c r="I247" s="5">
        <f t="shared" si="13"/>
        <v>5.9740946129111183E-2</v>
      </c>
      <c r="J247" s="5">
        <f t="shared" si="14"/>
        <v>1.9417484842767951E-2</v>
      </c>
      <c r="K247" s="5">
        <f t="shared" si="15"/>
        <v>3.9555395003414651E-2</v>
      </c>
      <c r="L247" s="5">
        <v>0.24249996941219715</v>
      </c>
      <c r="M247" s="5">
        <v>0.41199997757594925</v>
      </c>
      <c r="N247" s="5">
        <v>0.7445998451455228</v>
      </c>
      <c r="O247" s="5">
        <v>0.78720029144104153</v>
      </c>
    </row>
    <row r="248" spans="1:15" x14ac:dyDescent="0.3">
      <c r="A248" s="8">
        <f t="shared" si="12"/>
        <v>3</v>
      </c>
      <c r="B248" s="3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16">
        <v>5.1835660922143305E-2</v>
      </c>
      <c r="I248" s="5">
        <f t="shared" si="13"/>
        <v>1.7803444891387521E-2</v>
      </c>
      <c r="J248" s="5">
        <f t="shared" si="14"/>
        <v>8.3333373303954517E-2</v>
      </c>
      <c r="K248" s="5">
        <f t="shared" si="15"/>
        <v>-6.048916245671776E-2</v>
      </c>
      <c r="L248" s="5">
        <v>0.25249997409903835</v>
      </c>
      <c r="M248" s="5">
        <v>0.37999987024311704</v>
      </c>
      <c r="N248" s="5">
        <v>0.6935000177654399</v>
      </c>
      <c r="O248" s="5">
        <v>0.77899985627824531</v>
      </c>
    </row>
    <row r="249" spans="1:15" x14ac:dyDescent="0.3">
      <c r="A249" s="8">
        <f t="shared" si="12"/>
        <v>4</v>
      </c>
      <c r="B249" s="3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16">
        <v>5.8584344486039969E-2</v>
      </c>
      <c r="I249" s="5">
        <f t="shared" si="13"/>
        <v>-7.7849068606202554E-2</v>
      </c>
      <c r="J249" s="5">
        <f t="shared" si="14"/>
        <v>1.9801989677181275E-2</v>
      </c>
      <c r="K249" s="5">
        <f t="shared" si="15"/>
        <v>-9.575492033928612E-2</v>
      </c>
      <c r="L249" s="5">
        <v>0.25</v>
      </c>
      <c r="M249" s="5">
        <v>0.40399984621478252</v>
      </c>
      <c r="N249" s="5">
        <v>0.69350015536101739</v>
      </c>
      <c r="O249" s="5">
        <v>0.83639957543849119</v>
      </c>
    </row>
    <row r="250" spans="1:15" x14ac:dyDescent="0.3">
      <c r="A250" s="8">
        <f t="shared" si="12"/>
        <v>5</v>
      </c>
      <c r="B250" s="3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16">
        <v>6.22534319289757E-2</v>
      </c>
      <c r="I250" s="5">
        <f t="shared" si="13"/>
        <v>-1.9872239532180869E-2</v>
      </c>
      <c r="J250" s="5">
        <f t="shared" si="14"/>
        <v>-3.061223578845329E-2</v>
      </c>
      <c r="K250" s="5">
        <f t="shared" si="15"/>
        <v>1.1079153928673646E-2</v>
      </c>
      <c r="L250" s="5">
        <v>0.25499997019117343</v>
      </c>
      <c r="M250" s="5">
        <v>0.40799996198459426</v>
      </c>
      <c r="N250" s="5">
        <v>0.74459980861850328</v>
      </c>
      <c r="O250" s="5">
        <v>0.80360036589287742</v>
      </c>
    </row>
    <row r="251" spans="1:15" x14ac:dyDescent="0.3">
      <c r="A251" s="8">
        <f t="shared" si="12"/>
        <v>6</v>
      </c>
      <c r="B251" s="3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16">
        <v>5.9183603577901416E-2</v>
      </c>
      <c r="I251" s="5">
        <f t="shared" si="13"/>
        <v>1.9166708653638898E-2</v>
      </c>
      <c r="J251" s="5">
        <f t="shared" si="14"/>
        <v>-4.9504951397826846E-2</v>
      </c>
      <c r="K251" s="5">
        <f t="shared" si="15"/>
        <v>7.2248309081100803E-2</v>
      </c>
      <c r="L251" s="5">
        <v>0.25249999448405425</v>
      </c>
      <c r="M251" s="5">
        <v>0.3959999870827613</v>
      </c>
      <c r="N251" s="5">
        <v>0.70080003607309793</v>
      </c>
      <c r="O251" s="5">
        <v>0.84459935369802874</v>
      </c>
    </row>
    <row r="252" spans="1:15" x14ac:dyDescent="0.3">
      <c r="A252" s="8">
        <f t="shared" si="12"/>
        <v>7</v>
      </c>
      <c r="B252" s="3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16">
        <v>3.2144566152886536E-2</v>
      </c>
      <c r="I252" s="5">
        <f t="shared" si="13"/>
        <v>-9.7887729498568721E-2</v>
      </c>
      <c r="J252" s="5">
        <f t="shared" si="14"/>
        <v>2.9702958941342894E-2</v>
      </c>
      <c r="K252" s="5">
        <f t="shared" si="15"/>
        <v>-0.12391018917833363</v>
      </c>
      <c r="L252" s="5">
        <v>0.19949999293139989</v>
      </c>
      <c r="M252" s="5">
        <v>0.3366000177157904</v>
      </c>
      <c r="N252" s="5">
        <v>0.64600000000000002</v>
      </c>
      <c r="O252" s="5">
        <v>0.74099969879666805</v>
      </c>
    </row>
    <row r="253" spans="1:15" x14ac:dyDescent="0.3">
      <c r="A253" s="8">
        <f t="shared" si="12"/>
        <v>1</v>
      </c>
      <c r="B253" s="3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16">
        <v>3.9396591092621364E-2</v>
      </c>
      <c r="I253" s="5">
        <f t="shared" si="13"/>
        <v>2.2263527915664216E-2</v>
      </c>
      <c r="J253" s="5">
        <f t="shared" si="14"/>
        <v>1.0526303941424953E-2</v>
      </c>
      <c r="K253" s="5">
        <f t="shared" si="15"/>
        <v>1.1614961360688625E-2</v>
      </c>
      <c r="L253" s="5">
        <v>0.21419999832923997</v>
      </c>
      <c r="M253" s="5">
        <v>0.34339999191833315</v>
      </c>
      <c r="N253" s="5">
        <v>0.67319989677731973</v>
      </c>
      <c r="O253" s="5">
        <v>0.79560015745522372</v>
      </c>
    </row>
    <row r="254" spans="1:15" x14ac:dyDescent="0.3">
      <c r="A254" s="8">
        <f t="shared" si="12"/>
        <v>2</v>
      </c>
      <c r="B254" s="3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16">
        <v>6.5373015295611708E-2</v>
      </c>
      <c r="I254" s="5">
        <f t="shared" si="13"/>
        <v>6.3144139792796983E-2</v>
      </c>
      <c r="J254" s="5">
        <f t="shared" si="14"/>
        <v>-4.7619047619047672E-2</v>
      </c>
      <c r="K254" s="5">
        <f t="shared" si="15"/>
        <v>0.11630134678243675</v>
      </c>
      <c r="L254" s="5">
        <v>0.24749997006999935</v>
      </c>
      <c r="M254" s="5">
        <v>0.41999995907007964</v>
      </c>
      <c r="N254" s="5">
        <v>0.75189998569224503</v>
      </c>
      <c r="O254" s="5">
        <v>0.83640003369806182</v>
      </c>
    </row>
    <row r="255" spans="1:15" x14ac:dyDescent="0.3">
      <c r="A255" s="8">
        <f t="shared" si="12"/>
        <v>3</v>
      </c>
      <c r="B255" s="3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16">
        <v>5.2987993129734817E-2</v>
      </c>
      <c r="I255" s="5">
        <f t="shared" si="13"/>
        <v>1.2401324949050219E-2</v>
      </c>
      <c r="J255" s="5">
        <f t="shared" si="14"/>
        <v>-9.6154110101844825E-3</v>
      </c>
      <c r="K255" s="5">
        <f t="shared" si="15"/>
        <v>2.2230491269751518E-2</v>
      </c>
      <c r="L255" s="5">
        <v>0.24499996870649643</v>
      </c>
      <c r="M255" s="5">
        <v>0.38799989781711819</v>
      </c>
      <c r="N255" s="5">
        <v>0.70810009297478393</v>
      </c>
      <c r="O255" s="5">
        <v>0.7872001710841261</v>
      </c>
    </row>
    <row r="256" spans="1:15" x14ac:dyDescent="0.3">
      <c r="A256" s="8">
        <f t="shared" si="12"/>
        <v>4</v>
      </c>
      <c r="B256" s="3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16">
        <v>5.9154592605462311E-2</v>
      </c>
      <c r="I256" s="5">
        <f t="shared" si="13"/>
        <v>-4.9085629909993767E-2</v>
      </c>
      <c r="J256" s="5">
        <f t="shared" si="14"/>
        <v>-5.8252409823299045E-2</v>
      </c>
      <c r="K256" s="5">
        <f t="shared" si="15"/>
        <v>9.7337970480873004E-3</v>
      </c>
      <c r="L256" s="5">
        <v>0.2399999620237902</v>
      </c>
      <c r="M256" s="5">
        <v>0.39199999367063071</v>
      </c>
      <c r="N256" s="5">
        <v>0.75919988778286385</v>
      </c>
      <c r="O256" s="5">
        <v>0.82819975847995231</v>
      </c>
    </row>
    <row r="257" spans="1:28" x14ac:dyDescent="0.3">
      <c r="A257" s="8">
        <f t="shared" si="12"/>
        <v>5</v>
      </c>
      <c r="B257" s="3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16">
        <v>6.2815158356087003E-2</v>
      </c>
      <c r="I257" s="5">
        <f t="shared" si="13"/>
        <v>1.9644497734315314E-2</v>
      </c>
      <c r="J257" s="5">
        <f t="shared" si="14"/>
        <v>1.0526296401619062E-2</v>
      </c>
      <c r="K257" s="5">
        <f t="shared" si="15"/>
        <v>9.0232202419324725E-3</v>
      </c>
      <c r="L257" s="5">
        <v>0.24750000551594573</v>
      </c>
      <c r="M257" s="5">
        <v>0.39199986821807581</v>
      </c>
      <c r="N257" s="5">
        <v>0.75919979631538481</v>
      </c>
      <c r="O257" s="5">
        <v>0.852800098980243</v>
      </c>
      <c r="R257" s="2" t="s">
        <v>19</v>
      </c>
      <c r="S257" s="2" t="s">
        <v>20</v>
      </c>
      <c r="T257" s="2" t="s">
        <v>21</v>
      </c>
      <c r="U257" s="2" t="s">
        <v>22</v>
      </c>
    </row>
    <row r="258" spans="1:28" x14ac:dyDescent="0.3">
      <c r="A258" s="8">
        <f t="shared" si="12"/>
        <v>6</v>
      </c>
      <c r="B258" s="3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16">
        <v>5.9656608826995257E-2</v>
      </c>
      <c r="I258" s="5">
        <f t="shared" si="13"/>
        <v>0.10249145391272219</v>
      </c>
      <c r="J258" s="5">
        <f t="shared" si="14"/>
        <v>9.3750020984576077E-2</v>
      </c>
      <c r="K258" s="5">
        <f t="shared" si="15"/>
        <v>7.9921670952536328E-3</v>
      </c>
      <c r="L258" s="5">
        <v>0.26249996327270986</v>
      </c>
      <c r="M258" s="5">
        <v>0.387999948545242</v>
      </c>
      <c r="N258" s="5">
        <v>0.69350003832067608</v>
      </c>
      <c r="O258" s="5">
        <v>0.84460015720283266</v>
      </c>
      <c r="R258" s="26">
        <v>0.21</v>
      </c>
      <c r="S258" s="23">
        <v>0.15</v>
      </c>
      <c r="T258" s="5">
        <v>0.67</v>
      </c>
      <c r="U258" s="5">
        <v>0.74</v>
      </c>
    </row>
    <row r="259" spans="1:28" x14ac:dyDescent="0.3">
      <c r="A259" s="8">
        <f t="shared" si="12"/>
        <v>7</v>
      </c>
      <c r="B259" s="3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16">
        <v>1.5671593882322647E-2</v>
      </c>
      <c r="I259" s="5">
        <f t="shared" si="13"/>
        <v>-0.53590439000986212</v>
      </c>
      <c r="J259" s="5">
        <f t="shared" si="14"/>
        <v>-4.8076912366922908E-2</v>
      </c>
      <c r="K259" s="5">
        <f t="shared" si="15"/>
        <v>-0.51246522327334754</v>
      </c>
      <c r="L259" s="5">
        <v>0.20999999707476361</v>
      </c>
      <c r="M259" s="23">
        <v>0.14959991230719827</v>
      </c>
      <c r="N259" s="5">
        <v>0.67319985703572605</v>
      </c>
      <c r="O259" s="5">
        <v>0.74100054261668924</v>
      </c>
    </row>
    <row r="260" spans="1:28" x14ac:dyDescent="0.3">
      <c r="A260" s="8">
        <f t="shared" ref="A260:A323" si="16">WEEKDAY(B260,1)</f>
        <v>1</v>
      </c>
      <c r="B260" s="3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16">
        <v>4.0157003426928843E-2</v>
      </c>
      <c r="I260" s="5">
        <f t="shared" si="13"/>
        <v>9.3625553154356611E-2</v>
      </c>
      <c r="J260" s="5">
        <f t="shared" si="14"/>
        <v>7.2916678269166812E-2</v>
      </c>
      <c r="K260" s="5">
        <f t="shared" si="15"/>
        <v>1.9301475412422109E-2</v>
      </c>
      <c r="L260" s="5">
        <v>0.20580000066181561</v>
      </c>
      <c r="M260" s="5">
        <v>0.35359993105955989</v>
      </c>
      <c r="N260" s="5">
        <v>0.69359989966314639</v>
      </c>
      <c r="O260" s="5">
        <v>0.79559992321311956</v>
      </c>
      <c r="W260" s="38" t="s">
        <v>69</v>
      </c>
      <c r="X260" s="38"/>
      <c r="Y260" s="38"/>
      <c r="Z260" s="38"/>
      <c r="AA260" s="38"/>
      <c r="AB260" s="13" t="s">
        <v>5</v>
      </c>
    </row>
    <row r="261" spans="1:28" x14ac:dyDescent="0.3">
      <c r="A261" s="8">
        <f t="shared" si="16"/>
        <v>2</v>
      </c>
      <c r="B261" s="3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16">
        <v>5.631061824814932E-2</v>
      </c>
      <c r="I261" s="5">
        <f t="shared" si="13"/>
        <v>-0.18169466263960421</v>
      </c>
      <c r="J261" s="5">
        <f t="shared" si="14"/>
        <v>-5.0000000000000044E-2</v>
      </c>
      <c r="K261" s="5">
        <f t="shared" si="15"/>
        <v>-0.1386259606732676</v>
      </c>
      <c r="L261" s="5">
        <v>0.24749997249348119</v>
      </c>
      <c r="M261" s="5">
        <v>0.38400000470008649</v>
      </c>
      <c r="N261" s="5">
        <v>0.73730005125419784</v>
      </c>
      <c r="O261" s="5">
        <v>0.80359947956331457</v>
      </c>
      <c r="W261" s="38"/>
      <c r="X261" s="38"/>
      <c r="Y261" s="38"/>
      <c r="Z261" s="38"/>
      <c r="AA261" s="38"/>
      <c r="AB261" s="12">
        <f>G266/G259-1</f>
        <v>1.1152745531323451</v>
      </c>
    </row>
    <row r="262" spans="1:28" x14ac:dyDescent="0.3">
      <c r="A262" s="8">
        <f t="shared" si="16"/>
        <v>3</v>
      </c>
      <c r="B262" s="3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16">
        <v>6.0886607542807281E-2</v>
      </c>
      <c r="I262" s="5">
        <f t="shared" si="13"/>
        <v>0.14906423033862848</v>
      </c>
      <c r="J262" s="5">
        <f t="shared" si="14"/>
        <v>0</v>
      </c>
      <c r="K262" s="5">
        <f t="shared" si="15"/>
        <v>0.1490642303386287</v>
      </c>
      <c r="L262" s="5">
        <v>0.23749998882374873</v>
      </c>
      <c r="M262" s="5">
        <v>0.41200002861120461</v>
      </c>
      <c r="N262" s="5">
        <v>0.72269967968647564</v>
      </c>
      <c r="O262" s="5">
        <v>0.86099984827795484</v>
      </c>
    </row>
    <row r="263" spans="1:28" x14ac:dyDescent="0.3">
      <c r="A263" s="8">
        <f t="shared" si="16"/>
        <v>4</v>
      </c>
      <c r="B263" s="3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16">
        <v>5.5602265787051797E-2</v>
      </c>
      <c r="I263" s="5">
        <f t="shared" si="13"/>
        <v>-4.0671192642881215E-2</v>
      </c>
      <c r="J263" s="5">
        <f t="shared" si="14"/>
        <v>2.0618565999329652E-2</v>
      </c>
      <c r="K263" s="5">
        <f t="shared" si="15"/>
        <v>-6.0051581152846811E-2</v>
      </c>
      <c r="L263" s="5">
        <v>0.26249996104681417</v>
      </c>
      <c r="M263" s="5">
        <v>0.37999993975682667</v>
      </c>
      <c r="N263" s="5">
        <v>0.70079980752023296</v>
      </c>
      <c r="O263" s="5">
        <v>0.79540028902887894</v>
      </c>
    </row>
    <row r="264" spans="1:28" x14ac:dyDescent="0.3">
      <c r="A264" s="8">
        <f t="shared" si="16"/>
        <v>5</v>
      </c>
      <c r="B264" s="3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16">
        <v>5.9164422973780051E-2</v>
      </c>
      <c r="I264" s="5">
        <f t="shared" si="13"/>
        <v>-3.849616412812662E-2</v>
      </c>
      <c r="J264" s="5">
        <f t="shared" si="14"/>
        <v>2.0833343325988629E-2</v>
      </c>
      <c r="K264" s="5">
        <f t="shared" si="15"/>
        <v>-5.8118700610633511E-2</v>
      </c>
      <c r="L264" s="5">
        <v>0.2374999606493316</v>
      </c>
      <c r="M264" s="5">
        <v>0.4080000633072916</v>
      </c>
      <c r="N264" s="5">
        <v>0.74460001881374493</v>
      </c>
      <c r="O264" s="5">
        <v>0.81999993487908673</v>
      </c>
      <c r="R264" s="2" t="s">
        <v>19</v>
      </c>
      <c r="S264" s="2" t="s">
        <v>20</v>
      </c>
      <c r="T264" s="2" t="s">
        <v>21</v>
      </c>
      <c r="U264" s="2" t="s">
        <v>22</v>
      </c>
      <c r="W264" s="38" t="s">
        <v>70</v>
      </c>
      <c r="X264" s="38"/>
      <c r="Y264" s="38"/>
      <c r="Z264" s="38"/>
      <c r="AA264" s="38"/>
      <c r="AB264" s="13" t="s">
        <v>5</v>
      </c>
    </row>
    <row r="265" spans="1:28" x14ac:dyDescent="0.3">
      <c r="A265" s="8">
        <f t="shared" si="16"/>
        <v>6</v>
      </c>
      <c r="B265" s="3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16">
        <v>5.8040238983304654E-2</v>
      </c>
      <c r="I265" s="5">
        <f t="shared" si="13"/>
        <v>-9.1954935524514836E-2</v>
      </c>
      <c r="J265" s="5">
        <f t="shared" si="14"/>
        <v>-6.6666675437362821E-2</v>
      </c>
      <c r="K265" s="5">
        <f t="shared" si="15"/>
        <v>-2.7094564633703744E-2</v>
      </c>
      <c r="L265" s="5">
        <v>0.23999998496452074</v>
      </c>
      <c r="M265" s="5">
        <v>0.39999996084510364</v>
      </c>
      <c r="N265" s="5">
        <v>0.73729998575740507</v>
      </c>
      <c r="O265" s="5">
        <v>0.8199999070648627</v>
      </c>
      <c r="R265" s="26">
        <v>0.2</v>
      </c>
      <c r="S265" s="30">
        <v>0.34</v>
      </c>
      <c r="T265" s="5">
        <v>0.65</v>
      </c>
      <c r="U265" s="5">
        <v>0.75</v>
      </c>
      <c r="W265" s="38"/>
      <c r="X265" s="38"/>
      <c r="Y265" s="38"/>
      <c r="Z265" s="38"/>
      <c r="AA265" s="38"/>
      <c r="AB265" s="12">
        <f>G266/G252-1</f>
        <v>-1.8310365967428077E-2</v>
      </c>
    </row>
    <row r="266" spans="1:28" x14ac:dyDescent="0.3">
      <c r="A266" s="8">
        <f t="shared" si="16"/>
        <v>7</v>
      </c>
      <c r="B266" s="3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16">
        <v>3.3487986610279082E-2</v>
      </c>
      <c r="I266" s="5">
        <f t="shared" si="13"/>
        <v>1.1152745531323451</v>
      </c>
      <c r="J266" s="5">
        <f t="shared" si="14"/>
        <v>-1.0101021238273722E-2</v>
      </c>
      <c r="K266" s="5">
        <f t="shared" si="15"/>
        <v>1.1368590113895878</v>
      </c>
      <c r="L266" s="5">
        <v>0.2015999970903771</v>
      </c>
      <c r="M266" s="5">
        <v>0.34339995882183544</v>
      </c>
      <c r="N266" s="5">
        <v>0.6459998200646323</v>
      </c>
      <c r="O266" s="5">
        <v>0.74880007644541036</v>
      </c>
    </row>
    <row r="267" spans="1:28" x14ac:dyDescent="0.3">
      <c r="A267" s="8">
        <f t="shared" si="16"/>
        <v>1</v>
      </c>
      <c r="B267" s="3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16">
        <v>4.1326413110814308E-2</v>
      </c>
      <c r="I267" s="5">
        <f t="shared" ref="I267:I330" si="17">$G267/$G260-1</f>
        <v>1.9129463456197149E-2</v>
      </c>
      <c r="J267" s="5">
        <f t="shared" ref="J267:J330" si="18">$C267/$C260-1</f>
        <v>-9.7087485730682488E-3</v>
      </c>
      <c r="K267" s="5">
        <f t="shared" ref="K267:K330" si="19">$H267/$H260-1</f>
        <v>2.9120939913092947E-2</v>
      </c>
      <c r="L267" s="5">
        <v>0.20579998337975972</v>
      </c>
      <c r="M267" s="5">
        <v>0.35699998599183536</v>
      </c>
      <c r="N267" s="5">
        <v>0.71399996076144201</v>
      </c>
      <c r="O267" s="5">
        <v>0.78780002522978465</v>
      </c>
    </row>
    <row r="268" spans="1:28" x14ac:dyDescent="0.3">
      <c r="A268" s="8">
        <f t="shared" si="16"/>
        <v>2</v>
      </c>
      <c r="B268" s="3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16">
        <v>5.8538429785799997E-2</v>
      </c>
      <c r="I268" s="5">
        <f t="shared" si="17"/>
        <v>5.0505650425083815E-2</v>
      </c>
      <c r="J268" s="5">
        <f t="shared" si="18"/>
        <v>1.0526296401619062E-2</v>
      </c>
      <c r="K268" s="5">
        <f t="shared" si="19"/>
        <v>3.9562903178103515E-2</v>
      </c>
      <c r="L268" s="5">
        <v>0.25249999448405425</v>
      </c>
      <c r="M268" s="5">
        <v>0.41599986170956232</v>
      </c>
      <c r="N268" s="5">
        <v>0.69349996187111895</v>
      </c>
      <c r="O268" s="5">
        <v>0.80360025916493061</v>
      </c>
    </row>
    <row r="269" spans="1:28" x14ac:dyDescent="0.3">
      <c r="A269" s="8">
        <f t="shared" si="16"/>
        <v>3</v>
      </c>
      <c r="B269" s="3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5">
        <v>6.1003177959775085E-2</v>
      </c>
      <c r="I269" s="5">
        <f t="shared" si="17"/>
        <v>-1.7540111192366314E-2</v>
      </c>
      <c r="J269" s="5">
        <f t="shared" si="18"/>
        <v>-1.9417484842768062E-2</v>
      </c>
      <c r="K269" s="5">
        <f t="shared" si="19"/>
        <v>1.9145493840471151E-3</v>
      </c>
      <c r="L269" s="5">
        <v>0.25999998267570379</v>
      </c>
      <c r="M269" s="5">
        <v>0.39199992705559011</v>
      </c>
      <c r="N269" s="5">
        <v>0.7227000780563303</v>
      </c>
      <c r="O269" s="5">
        <v>0.82819967034796671</v>
      </c>
    </row>
    <row r="270" spans="1:28" x14ac:dyDescent="0.3">
      <c r="A270" s="8">
        <f t="shared" si="16"/>
        <v>4</v>
      </c>
      <c r="B270" s="3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5">
        <v>6.5969245960847703E-2</v>
      </c>
      <c r="I270" s="5">
        <f t="shared" si="17"/>
        <v>0.17446451485539427</v>
      </c>
      <c r="J270" s="5">
        <f t="shared" si="18"/>
        <v>-1.0101037819845726E-2</v>
      </c>
      <c r="K270" s="5">
        <f t="shared" si="19"/>
        <v>0.18644887986219594</v>
      </c>
      <c r="L270" s="5">
        <v>0.26249996887185933</v>
      </c>
      <c r="M270" s="5">
        <v>0.40799994988172983</v>
      </c>
      <c r="N270" s="5">
        <v>0.76649989821918674</v>
      </c>
      <c r="O270" s="5">
        <v>0.80360023031583716</v>
      </c>
    </row>
    <row r="271" spans="1:28" x14ac:dyDescent="0.3">
      <c r="A271" s="8">
        <f t="shared" si="16"/>
        <v>5</v>
      </c>
      <c r="B271" s="3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5">
        <v>5.9805864044926743E-2</v>
      </c>
      <c r="I271" s="5">
        <f t="shared" si="17"/>
        <v>6.2415223682413146E-2</v>
      </c>
      <c r="J271" s="5">
        <f t="shared" si="18"/>
        <v>5.1020408642713067E-2</v>
      </c>
      <c r="K271" s="5">
        <f t="shared" si="19"/>
        <v>1.0841668673604143E-2</v>
      </c>
      <c r="L271" s="5">
        <v>0.24249997541224722</v>
      </c>
      <c r="M271" s="5">
        <v>0.40800003981971988</v>
      </c>
      <c r="N271" s="5">
        <v>0.74459995255684708</v>
      </c>
      <c r="O271" s="5">
        <v>0.81179965168423418</v>
      </c>
    </row>
    <row r="272" spans="1:28" x14ac:dyDescent="0.3">
      <c r="A272" s="8">
        <f t="shared" si="16"/>
        <v>6</v>
      </c>
      <c r="B272" s="3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5">
        <v>5.7431787176970631E-2</v>
      </c>
      <c r="I272" s="5">
        <f t="shared" si="17"/>
        <v>-3.0677503703643749E-2</v>
      </c>
      <c r="J272" s="5">
        <f t="shared" si="18"/>
        <v>-2.0408172854259776E-2</v>
      </c>
      <c r="K272" s="5">
        <f t="shared" si="19"/>
        <v>-1.0483275344697396E-2</v>
      </c>
      <c r="L272" s="5">
        <v>0.24249996858309167</v>
      </c>
      <c r="M272" s="5">
        <v>0.38800003006450418</v>
      </c>
      <c r="N272" s="5">
        <v>0.75190005959272022</v>
      </c>
      <c r="O272" s="5">
        <v>0.81179947442785039</v>
      </c>
    </row>
    <row r="273" spans="1:21" x14ac:dyDescent="0.3">
      <c r="A273" s="8">
        <f t="shared" si="16"/>
        <v>7</v>
      </c>
      <c r="B273" s="3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5">
        <v>3.5977032618804958E-2</v>
      </c>
      <c r="I273" s="5">
        <f t="shared" si="17"/>
        <v>7.4326534989770598E-2</v>
      </c>
      <c r="J273" s="5">
        <f t="shared" si="18"/>
        <v>0</v>
      </c>
      <c r="K273" s="5">
        <f t="shared" si="19"/>
        <v>7.4326534989770598E-2</v>
      </c>
      <c r="L273" s="5">
        <v>0.20999998749771406</v>
      </c>
      <c r="M273" s="5">
        <v>0.33999995670203748</v>
      </c>
      <c r="N273" s="5">
        <v>0.68</v>
      </c>
      <c r="O273" s="5">
        <v>0.74100015122452068</v>
      </c>
    </row>
    <row r="274" spans="1:21" x14ac:dyDescent="0.3">
      <c r="A274" s="8">
        <f t="shared" si="16"/>
        <v>1</v>
      </c>
      <c r="B274" s="3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16">
        <v>3.6701215795057938E-2</v>
      </c>
      <c r="I274" s="5">
        <f t="shared" si="17"/>
        <v>-0.17286542104971103</v>
      </c>
      <c r="J274" s="5">
        <f t="shared" si="18"/>
        <v>-6.8627440060392009E-2</v>
      </c>
      <c r="K274" s="5">
        <f t="shared" si="19"/>
        <v>-0.11191867301316905</v>
      </c>
      <c r="L274" s="5">
        <v>0.20789999583306593</v>
      </c>
      <c r="M274" s="5">
        <v>0.33659991315087495</v>
      </c>
      <c r="N274" s="5">
        <v>0.65280010776475916</v>
      </c>
      <c r="O274" s="5">
        <v>0.80339986356195692</v>
      </c>
    </row>
    <row r="275" spans="1:21" x14ac:dyDescent="0.3">
      <c r="A275" s="8">
        <f t="shared" si="16"/>
        <v>2</v>
      </c>
      <c r="B275" s="3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16">
        <v>5.6908719023600493E-2</v>
      </c>
      <c r="I275" s="5">
        <f t="shared" si="17"/>
        <v>1.2666670490402376E-2</v>
      </c>
      <c r="J275" s="5">
        <f t="shared" si="18"/>
        <v>4.1666686651977258E-2</v>
      </c>
      <c r="K275" s="5">
        <f t="shared" si="19"/>
        <v>-2.7840014980976324E-2</v>
      </c>
      <c r="L275" s="5">
        <v>0.24749997006999935</v>
      </c>
      <c r="M275" s="5">
        <v>0.39999992558196301</v>
      </c>
      <c r="N275" s="5">
        <v>0.72270020316127881</v>
      </c>
      <c r="O275" s="5">
        <v>0.79539997309850519</v>
      </c>
    </row>
    <row r="276" spans="1:21" x14ac:dyDescent="0.3">
      <c r="A276" s="8">
        <f t="shared" si="16"/>
        <v>3</v>
      </c>
      <c r="B276" s="3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16">
        <v>5.3539916751285978E-2</v>
      </c>
      <c r="I276" s="5">
        <f t="shared" si="17"/>
        <v>-0.12234217065560604</v>
      </c>
      <c r="J276" s="5">
        <f t="shared" si="18"/>
        <v>0</v>
      </c>
      <c r="K276" s="5">
        <f t="shared" si="19"/>
        <v>-0.12234217065560604</v>
      </c>
      <c r="L276" s="5">
        <v>0.24249998164992312</v>
      </c>
      <c r="M276" s="5">
        <v>0.3919998781753144</v>
      </c>
      <c r="N276" s="5">
        <v>0.70809997055288632</v>
      </c>
      <c r="O276" s="5">
        <v>0.79539979206951783</v>
      </c>
    </row>
    <row r="277" spans="1:21" x14ac:dyDescent="0.3">
      <c r="A277" s="8">
        <f t="shared" si="16"/>
        <v>4</v>
      </c>
      <c r="B277" s="3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16">
        <v>5.3522979612204875E-2</v>
      </c>
      <c r="I277" s="5">
        <f t="shared" si="17"/>
        <v>-0.18038878280484005</v>
      </c>
      <c r="J277" s="5">
        <f t="shared" si="18"/>
        <v>1.0204109920066262E-2</v>
      </c>
      <c r="K277" s="5">
        <f t="shared" si="19"/>
        <v>-0.18866770670729816</v>
      </c>
      <c r="L277" s="5">
        <v>0.24499995744219102</v>
      </c>
      <c r="M277" s="5">
        <v>0.39600003037471004</v>
      </c>
      <c r="N277" s="5">
        <v>0.700800020710028</v>
      </c>
      <c r="O277" s="5">
        <v>0.7871997515444672</v>
      </c>
    </row>
    <row r="278" spans="1:21" x14ac:dyDescent="0.3">
      <c r="A278" s="8">
        <f t="shared" si="16"/>
        <v>5</v>
      </c>
      <c r="B278" s="3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16">
        <v>6.161224598438763E-2</v>
      </c>
      <c r="I278" s="5">
        <f t="shared" si="17"/>
        <v>-1.9805813921328408E-2</v>
      </c>
      <c r="J278" s="5">
        <f t="shared" si="18"/>
        <v>-4.8543689754417474E-2</v>
      </c>
      <c r="K278" s="5">
        <f t="shared" si="19"/>
        <v>3.0204094001616832E-2</v>
      </c>
      <c r="L278" s="5">
        <v>0.2574999672273538</v>
      </c>
      <c r="M278" s="5">
        <v>0.38799989781711819</v>
      </c>
      <c r="N278" s="5">
        <v>0.73729991257454564</v>
      </c>
      <c r="O278" s="5">
        <v>0.83640008623647932</v>
      </c>
    </row>
    <row r="279" spans="1:21" x14ac:dyDescent="0.3">
      <c r="A279" s="8">
        <f t="shared" si="16"/>
        <v>6</v>
      </c>
      <c r="B279" s="3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16">
        <v>5.3505916218784741E-2</v>
      </c>
      <c r="I279" s="5">
        <f t="shared" si="17"/>
        <v>-5.8652468942478331E-2</v>
      </c>
      <c r="J279" s="5">
        <f t="shared" si="18"/>
        <v>1.0416695645367069E-2</v>
      </c>
      <c r="K279" s="5">
        <f t="shared" si="19"/>
        <v>-6.835710938419326E-2</v>
      </c>
      <c r="L279" s="5">
        <v>0.247499978638382</v>
      </c>
      <c r="M279" s="5">
        <v>0.39600003068784895</v>
      </c>
      <c r="N279" s="5">
        <v>0.69349980456840132</v>
      </c>
      <c r="O279" s="5">
        <v>0.78719998435581584</v>
      </c>
    </row>
    <row r="280" spans="1:21" x14ac:dyDescent="0.3">
      <c r="A280" s="8">
        <f t="shared" si="16"/>
        <v>7</v>
      </c>
      <c r="B280" s="3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16">
        <v>3.5643377670726097E-2</v>
      </c>
      <c r="I280" s="5">
        <f t="shared" si="17"/>
        <v>4.1273140835281552E-2</v>
      </c>
      <c r="J280" s="5">
        <f t="shared" si="18"/>
        <v>5.1020419528979843E-2</v>
      </c>
      <c r="K280" s="5">
        <f t="shared" si="19"/>
        <v>-9.2741097247820425E-3</v>
      </c>
      <c r="L280" s="5">
        <v>0.20789998919250774</v>
      </c>
      <c r="M280" s="5">
        <v>0.33659996363090111</v>
      </c>
      <c r="N280" s="5">
        <v>0.67319984695198953</v>
      </c>
      <c r="O280" s="5">
        <v>0.75659995702866045</v>
      </c>
    </row>
    <row r="281" spans="1:21" x14ac:dyDescent="0.3">
      <c r="A281" s="8">
        <f t="shared" si="16"/>
        <v>1</v>
      </c>
      <c r="B281" s="3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16">
        <v>3.9014232762430233E-2</v>
      </c>
      <c r="I281" s="5">
        <f t="shared" si="17"/>
        <v>8.5402326831010456E-2</v>
      </c>
      <c r="J281" s="5">
        <f t="shared" si="18"/>
        <v>2.1052631332113103E-2</v>
      </c>
      <c r="K281" s="5">
        <f t="shared" si="19"/>
        <v>6.3022897668794764E-2</v>
      </c>
      <c r="L281" s="5">
        <v>0.2099999958661608</v>
      </c>
      <c r="M281" s="5">
        <v>0.34339999750657313</v>
      </c>
      <c r="N281" s="5">
        <v>0.67999983439827982</v>
      </c>
      <c r="O281" s="5">
        <v>0.79559984507618098</v>
      </c>
      <c r="R281" s="21">
        <v>43747</v>
      </c>
    </row>
    <row r="282" spans="1:21" x14ac:dyDescent="0.3">
      <c r="A282" s="8">
        <f t="shared" si="16"/>
        <v>2</v>
      </c>
      <c r="B282" s="3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16">
        <v>6.4091176594116686E-2</v>
      </c>
      <c r="I282" s="5">
        <f t="shared" si="17"/>
        <v>0.11494806239309452</v>
      </c>
      <c r="J282" s="5">
        <f t="shared" si="18"/>
        <v>-9.9999815815380311E-3</v>
      </c>
      <c r="K282" s="5">
        <f t="shared" si="19"/>
        <v>0.12621014308084444</v>
      </c>
      <c r="L282" s="5">
        <v>0.26249996104681417</v>
      </c>
      <c r="M282" s="5">
        <v>0.39599999503879751</v>
      </c>
      <c r="N282" s="5">
        <v>0.72999970469032305</v>
      </c>
      <c r="O282" s="5">
        <v>0.84460011510830169</v>
      </c>
      <c r="R282" s="2" t="s">
        <v>19</v>
      </c>
      <c r="S282" s="2" t="s">
        <v>20</v>
      </c>
      <c r="T282" s="2" t="s">
        <v>21</v>
      </c>
      <c r="U282" s="2" t="s">
        <v>22</v>
      </c>
    </row>
    <row r="283" spans="1:21" x14ac:dyDescent="0.3">
      <c r="A283" s="8">
        <f t="shared" si="16"/>
        <v>3</v>
      </c>
      <c r="B283" s="3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16">
        <v>5.6793730212447123E-2</v>
      </c>
      <c r="I283" s="5">
        <f t="shared" si="17"/>
        <v>8.1779027429128126E-2</v>
      </c>
      <c r="J283" s="5">
        <f t="shared" si="18"/>
        <v>1.9801989677181275E-2</v>
      </c>
      <c r="K283" s="5">
        <f t="shared" si="19"/>
        <v>6.077359956079853E-2</v>
      </c>
      <c r="L283" s="5">
        <v>0.24750000670575076</v>
      </c>
      <c r="M283" s="5">
        <v>0.41599983960386488</v>
      </c>
      <c r="N283" s="5">
        <v>0.70810000620903069</v>
      </c>
      <c r="O283" s="5">
        <v>0.77899992825708242</v>
      </c>
      <c r="R283" s="31">
        <v>0.26</v>
      </c>
      <c r="S283" s="32">
        <v>0.4</v>
      </c>
      <c r="T283" s="33">
        <v>0.77</v>
      </c>
      <c r="U283" s="5">
        <v>0.84</v>
      </c>
    </row>
    <row r="284" spans="1:21" x14ac:dyDescent="0.3">
      <c r="A284" s="8">
        <f t="shared" si="16"/>
        <v>4</v>
      </c>
      <c r="B284" s="3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4">
        <v>1402435</v>
      </c>
      <c r="H284" s="16">
        <v>6.7975514884468013E-2</v>
      </c>
      <c r="I284" s="5">
        <f t="shared" si="17"/>
        <v>0.21871070507745793</v>
      </c>
      <c r="J284" s="5">
        <f t="shared" si="18"/>
        <v>-4.0404058256849784E-2</v>
      </c>
      <c r="K284" s="5">
        <f t="shared" si="19"/>
        <v>0.27002486365627365</v>
      </c>
      <c r="L284" s="5">
        <v>0.2624999678888657</v>
      </c>
      <c r="M284" s="5">
        <v>0.39999992614149699</v>
      </c>
      <c r="N284" s="5">
        <v>0.76649999261414836</v>
      </c>
      <c r="O284" s="5">
        <v>0.84460021006075381</v>
      </c>
    </row>
    <row r="285" spans="1:21" x14ac:dyDescent="0.3">
      <c r="A285" s="8">
        <f t="shared" si="16"/>
        <v>5</v>
      </c>
      <c r="B285" s="3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16">
        <v>5.2965435829443727E-2</v>
      </c>
      <c r="I285" s="5">
        <f t="shared" si="17"/>
        <v>-0.14034239487284683</v>
      </c>
      <c r="J285" s="5">
        <f t="shared" si="18"/>
        <v>0</v>
      </c>
      <c r="K285" s="5">
        <f t="shared" si="19"/>
        <v>-0.14034239487284683</v>
      </c>
      <c r="L285" s="5">
        <v>0.2474999639383427</v>
      </c>
      <c r="M285" s="5">
        <v>0.38399993165690244</v>
      </c>
      <c r="N285" s="5">
        <v>0.69350013719048709</v>
      </c>
      <c r="O285" s="5">
        <v>0.80359959993355989</v>
      </c>
    </row>
    <row r="286" spans="1:21" x14ac:dyDescent="0.3">
      <c r="A286" s="8">
        <f t="shared" si="16"/>
        <v>6</v>
      </c>
      <c r="B286" s="3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16">
        <v>5.8023887899601341E-2</v>
      </c>
      <c r="I286" s="5">
        <f t="shared" si="17"/>
        <v>9.5618491304586994E-2</v>
      </c>
      <c r="J286" s="5">
        <f t="shared" si="18"/>
        <v>1.0309259264533743E-2</v>
      </c>
      <c r="K286" s="5">
        <f t="shared" si="19"/>
        <v>8.443873126744883E-2</v>
      </c>
      <c r="L286" s="5">
        <v>0.2474999639383427</v>
      </c>
      <c r="M286" s="5">
        <v>0.38799990128219247</v>
      </c>
      <c r="N286" s="5">
        <v>0.75190001003031115</v>
      </c>
      <c r="O286" s="5">
        <v>0.80360009552708112</v>
      </c>
      <c r="R286" s="21">
        <v>43740</v>
      </c>
    </row>
    <row r="287" spans="1:21" x14ac:dyDescent="0.3">
      <c r="A287" s="8">
        <f t="shared" si="16"/>
        <v>7</v>
      </c>
      <c r="B287" s="3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16">
        <v>3.6293627458851445E-2</v>
      </c>
      <c r="I287" s="5">
        <f t="shared" si="17"/>
        <v>-1.5284980852815488E-3</v>
      </c>
      <c r="J287" s="5">
        <f t="shared" si="18"/>
        <v>-1.9417475518175187E-2</v>
      </c>
      <c r="K287" s="5">
        <f t="shared" si="19"/>
        <v>1.824321460587619E-2</v>
      </c>
      <c r="L287" s="5">
        <v>0.19949999391247838</v>
      </c>
      <c r="M287" s="5">
        <v>0.3297999128806221</v>
      </c>
      <c r="N287" s="5">
        <v>0.68000006704524885</v>
      </c>
      <c r="O287" s="5">
        <v>0.81120010490608485</v>
      </c>
      <c r="R287" s="2" t="s">
        <v>19</v>
      </c>
      <c r="S287" s="2" t="s">
        <v>20</v>
      </c>
      <c r="T287" s="2" t="s">
        <v>21</v>
      </c>
      <c r="U287" s="2" t="s">
        <v>22</v>
      </c>
    </row>
    <row r="288" spans="1:21" x14ac:dyDescent="0.3">
      <c r="A288" s="8">
        <f t="shared" si="16"/>
        <v>1</v>
      </c>
      <c r="B288" s="3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16">
        <v>3.8554802467020116E-2</v>
      </c>
      <c r="I288" s="5">
        <f t="shared" si="17"/>
        <v>-1.1775966432756357E-2</v>
      </c>
      <c r="J288" s="5">
        <f t="shared" si="18"/>
        <v>0</v>
      </c>
      <c r="K288" s="5">
        <f t="shared" si="19"/>
        <v>-1.1775966432756246E-2</v>
      </c>
      <c r="L288" s="5">
        <v>0.21839998008408137</v>
      </c>
      <c r="M288" s="5">
        <v>0.32640003163051851</v>
      </c>
      <c r="N288" s="5">
        <v>0.67319974226804125</v>
      </c>
      <c r="O288" s="5">
        <v>0.80339986562098609</v>
      </c>
      <c r="R288" s="31">
        <v>0.24</v>
      </c>
      <c r="S288" s="32">
        <v>0.4</v>
      </c>
      <c r="T288" s="33">
        <v>0.7</v>
      </c>
      <c r="U288" s="5">
        <v>0.79</v>
      </c>
    </row>
    <row r="289" spans="1:21" x14ac:dyDescent="0.3">
      <c r="A289" s="8">
        <f t="shared" si="16"/>
        <v>2</v>
      </c>
      <c r="B289" s="3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16">
        <v>5.2987997398008482E-2</v>
      </c>
      <c r="I289" s="5">
        <f t="shared" si="17"/>
        <v>-0.19829372316253391</v>
      </c>
      <c r="J289" s="5">
        <f t="shared" si="18"/>
        <v>-3.0303066948270674E-2</v>
      </c>
      <c r="K289" s="5">
        <f t="shared" si="19"/>
        <v>-0.17324037076778254</v>
      </c>
      <c r="L289" s="5">
        <v>0.2449999870495187</v>
      </c>
      <c r="M289" s="5">
        <v>0.38799996397749531</v>
      </c>
      <c r="N289" s="5">
        <v>0.70809971582423081</v>
      </c>
      <c r="O289" s="5">
        <v>0.78720046060783988</v>
      </c>
    </row>
    <row r="290" spans="1:21" x14ac:dyDescent="0.3">
      <c r="A290" s="8">
        <f t="shared" si="16"/>
        <v>3</v>
      </c>
      <c r="B290" s="3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16">
        <v>5.1365899940427215E-2</v>
      </c>
      <c r="I290" s="5">
        <f t="shared" si="17"/>
        <v>-0.11313267910935909</v>
      </c>
      <c r="J290" s="5">
        <f t="shared" si="18"/>
        <v>-1.9417484842768062E-2</v>
      </c>
      <c r="K290" s="5">
        <f t="shared" si="19"/>
        <v>-9.557094157605317E-2</v>
      </c>
      <c r="L290" s="5">
        <v>0.23750000740841615</v>
      </c>
      <c r="M290" s="5">
        <v>0.38399987561059745</v>
      </c>
      <c r="N290" s="5">
        <v>0.70809982068828303</v>
      </c>
      <c r="O290" s="5">
        <v>0.79540021828419583</v>
      </c>
    </row>
    <row r="291" spans="1:21" x14ac:dyDescent="0.3">
      <c r="A291" s="8">
        <f t="shared" si="16"/>
        <v>4</v>
      </c>
      <c r="B291" s="3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16">
        <v>6.3406088358305773E-2</v>
      </c>
      <c r="I291" s="5">
        <f t="shared" si="17"/>
        <v>-6.7221653766484701E-2</v>
      </c>
      <c r="J291" s="5">
        <f t="shared" si="18"/>
        <v>0</v>
      </c>
      <c r="K291" s="5">
        <f t="shared" si="19"/>
        <v>-6.7221653766484812E-2</v>
      </c>
      <c r="L291" s="5">
        <v>0.26000000096939274</v>
      </c>
      <c r="M291" s="5">
        <v>0.41999983967735627</v>
      </c>
      <c r="N291" s="5">
        <v>0.73000005326335715</v>
      </c>
      <c r="O291" s="5">
        <v>0.79540001629518109</v>
      </c>
    </row>
    <row r="292" spans="1:21" x14ac:dyDescent="0.3">
      <c r="A292" s="8">
        <f t="shared" si="16"/>
        <v>5</v>
      </c>
      <c r="B292" s="3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16">
        <v>5.4013628849125576E-2</v>
      </c>
      <c r="I292" s="5">
        <f t="shared" si="17"/>
        <v>6.1414239622874067E-2</v>
      </c>
      <c r="J292" s="5">
        <f t="shared" si="18"/>
        <v>4.0816345708519552E-2</v>
      </c>
      <c r="K292" s="5">
        <f t="shared" si="19"/>
        <v>1.9790133004043975E-2</v>
      </c>
      <c r="L292" s="5">
        <v>0.25499999164849158</v>
      </c>
      <c r="M292" s="5">
        <v>0.37999992918699588</v>
      </c>
      <c r="N292" s="5">
        <v>0.70080009392042297</v>
      </c>
      <c r="O292" s="5">
        <v>0.79539988273350593</v>
      </c>
    </row>
    <row r="293" spans="1:21" x14ac:dyDescent="0.3">
      <c r="A293" s="8">
        <f t="shared" si="16"/>
        <v>6</v>
      </c>
      <c r="B293" s="3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16">
        <v>6.3480045658600562E-2</v>
      </c>
      <c r="I293" s="5">
        <f t="shared" si="17"/>
        <v>7.1705743358689844E-2</v>
      </c>
      <c r="J293" s="5">
        <f t="shared" si="18"/>
        <v>-2.0408172854259776E-2</v>
      </c>
      <c r="K293" s="5">
        <f t="shared" si="19"/>
        <v>9.4032957054515309E-2</v>
      </c>
      <c r="L293" s="5">
        <v>0.25499996498573574</v>
      </c>
      <c r="M293" s="5">
        <v>0.41199991573251393</v>
      </c>
      <c r="N293" s="5">
        <v>0.7153999483189506</v>
      </c>
      <c r="O293" s="5">
        <v>0.84460000178687433</v>
      </c>
    </row>
    <row r="294" spans="1:21" x14ac:dyDescent="0.3">
      <c r="A294" s="8">
        <f t="shared" si="16"/>
        <v>7</v>
      </c>
      <c r="B294" s="3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16">
        <v>3.671973642090072E-2</v>
      </c>
      <c r="I294" s="5">
        <f t="shared" si="17"/>
        <v>3.177506709190614E-2</v>
      </c>
      <c r="J294" s="5">
        <f t="shared" si="18"/>
        <v>1.9801979979641171E-2</v>
      </c>
      <c r="K294" s="5">
        <f t="shared" si="19"/>
        <v>1.1740599986385547E-2</v>
      </c>
      <c r="L294" s="5">
        <v>0.2036999905031622</v>
      </c>
      <c r="M294" s="5">
        <v>0.33999995540626327</v>
      </c>
      <c r="N294" s="5">
        <v>0.69360007969413939</v>
      </c>
      <c r="O294" s="5">
        <v>0.76439977740518561</v>
      </c>
    </row>
    <row r="295" spans="1:21" x14ac:dyDescent="0.3">
      <c r="A295" s="8">
        <f t="shared" si="16"/>
        <v>1</v>
      </c>
      <c r="B295" s="3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16">
        <v>3.9326349556413211E-2</v>
      </c>
      <c r="I295" s="5">
        <f t="shared" si="17"/>
        <v>9.4961025593371939E-3</v>
      </c>
      <c r="J295" s="5">
        <f t="shared" si="18"/>
        <v>-1.0309289715021874E-2</v>
      </c>
      <c r="K295" s="5">
        <f t="shared" si="19"/>
        <v>2.0011698673675582E-2</v>
      </c>
      <c r="L295" s="5">
        <v>0.21209999220311987</v>
      </c>
      <c r="M295" s="5">
        <v>0.34680000188178228</v>
      </c>
      <c r="N295" s="5">
        <v>0.65279985210637992</v>
      </c>
      <c r="O295" s="5">
        <v>0.81899989126626471</v>
      </c>
      <c r="R295" s="2" t="s">
        <v>19</v>
      </c>
      <c r="S295" s="2" t="s">
        <v>20</v>
      </c>
      <c r="T295" s="2" t="s">
        <v>21</v>
      </c>
      <c r="U295" s="2" t="s">
        <v>22</v>
      </c>
    </row>
    <row r="296" spans="1:21" x14ac:dyDescent="0.3">
      <c r="A296" s="8">
        <f t="shared" si="16"/>
        <v>2</v>
      </c>
      <c r="B296" s="3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16">
        <v>6.4134443896422116E-2</v>
      </c>
      <c r="I296" s="5">
        <f t="shared" si="17"/>
        <v>0.32382903302894461</v>
      </c>
      <c r="J296" s="5">
        <f t="shared" si="18"/>
        <v>9.3750020984576077E-2</v>
      </c>
      <c r="K296" s="5">
        <f t="shared" si="19"/>
        <v>0.21035794983323086</v>
      </c>
      <c r="L296" s="5">
        <v>0.24999996710988942</v>
      </c>
      <c r="M296" s="5">
        <v>0.4159999621105876</v>
      </c>
      <c r="N296" s="5">
        <v>0.73729988155340875</v>
      </c>
      <c r="O296" s="5">
        <v>0.83639981218519999</v>
      </c>
      <c r="R296" s="31">
        <v>0.25</v>
      </c>
      <c r="S296" s="5">
        <v>0.42</v>
      </c>
      <c r="T296" s="5">
        <v>0.74</v>
      </c>
      <c r="U296" s="5">
        <v>0.84</v>
      </c>
    </row>
    <row r="297" spans="1:21" x14ac:dyDescent="0.3">
      <c r="A297" s="8">
        <f t="shared" si="16"/>
        <v>3</v>
      </c>
      <c r="B297" s="3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16">
        <v>6.2186759520272743E-2</v>
      </c>
      <c r="I297" s="5">
        <f t="shared" si="17"/>
        <v>0.19867558485682779</v>
      </c>
      <c r="J297" s="5">
        <f t="shared" si="18"/>
        <v>-9.9009720434640736E-3</v>
      </c>
      <c r="K297" s="5">
        <f t="shared" si="19"/>
        <v>0.21066231862763574</v>
      </c>
      <c r="L297" s="5">
        <v>0.25</v>
      </c>
      <c r="M297" s="5">
        <v>0.38800000368369236</v>
      </c>
      <c r="N297" s="5">
        <v>0.74459954561464969</v>
      </c>
      <c r="O297" s="5">
        <v>0.86100053552302747</v>
      </c>
    </row>
    <row r="298" spans="1:21" x14ac:dyDescent="0.3">
      <c r="A298" s="8">
        <f t="shared" si="16"/>
        <v>4</v>
      </c>
      <c r="B298" s="3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16">
        <v>6.0990618556416208E-2</v>
      </c>
      <c r="I298" s="5">
        <f t="shared" si="17"/>
        <v>1.2531332152540875E-2</v>
      </c>
      <c r="J298" s="5">
        <f t="shared" si="18"/>
        <v>5.2631578947368363E-2</v>
      </c>
      <c r="K298" s="5">
        <f t="shared" si="19"/>
        <v>-3.8095234455086113E-2</v>
      </c>
      <c r="L298" s="5">
        <v>0.24499998618615354</v>
      </c>
      <c r="M298" s="5">
        <v>0.39199995940420407</v>
      </c>
      <c r="N298" s="5">
        <v>0.75189969185892924</v>
      </c>
      <c r="O298" s="5">
        <v>0.84459994567234298</v>
      </c>
    </row>
    <row r="299" spans="1:21" x14ac:dyDescent="0.3">
      <c r="A299" s="8">
        <f t="shared" si="16"/>
        <v>5</v>
      </c>
      <c r="B299" s="3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16">
        <v>6.2161074195070498E-2</v>
      </c>
      <c r="I299" s="5">
        <f t="shared" si="17"/>
        <v>9.4426795643601791E-2</v>
      </c>
      <c r="J299" s="5">
        <f t="shared" si="18"/>
        <v>-4.9019607400555998E-2</v>
      </c>
      <c r="K299" s="5">
        <f t="shared" si="19"/>
        <v>0.15084054746076969</v>
      </c>
      <c r="L299" s="5">
        <v>0.25249997389135576</v>
      </c>
      <c r="M299" s="5">
        <v>0.42000000376002117</v>
      </c>
      <c r="N299" s="5">
        <v>0.74459966965528668</v>
      </c>
      <c r="O299" s="5">
        <v>0.7871999172807489</v>
      </c>
    </row>
    <row r="300" spans="1:21" x14ac:dyDescent="0.3">
      <c r="A300" s="8">
        <f t="shared" si="16"/>
        <v>6</v>
      </c>
      <c r="B300" s="3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16">
        <v>5.5195571271609192E-2</v>
      </c>
      <c r="I300" s="5">
        <f t="shared" si="17"/>
        <v>-0.10333342652249045</v>
      </c>
      <c r="J300" s="5">
        <f t="shared" si="18"/>
        <v>3.1250038971355698E-2</v>
      </c>
      <c r="K300" s="5">
        <f t="shared" si="19"/>
        <v>-0.13050517372885584</v>
      </c>
      <c r="L300" s="5">
        <v>0.24749998453500385</v>
      </c>
      <c r="M300" s="5">
        <v>0.39599995564986018</v>
      </c>
      <c r="N300" s="5">
        <v>0.71539997276046152</v>
      </c>
      <c r="O300" s="5">
        <v>0.78719984504279561</v>
      </c>
    </row>
    <row r="301" spans="1:21" x14ac:dyDescent="0.3">
      <c r="A301" s="8">
        <f t="shared" si="16"/>
        <v>7</v>
      </c>
      <c r="B301" s="3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16">
        <v>3.5966166995760933E-2</v>
      </c>
      <c r="I301" s="5">
        <f t="shared" si="17"/>
        <v>-6.8069667037737314E-2</v>
      </c>
      <c r="J301" s="5">
        <f t="shared" si="18"/>
        <v>-4.8543699609418511E-2</v>
      </c>
      <c r="K301" s="5">
        <f t="shared" si="19"/>
        <v>-2.0522190478220792E-2</v>
      </c>
      <c r="L301" s="5">
        <v>0.2120999850995483</v>
      </c>
      <c r="M301" s="5">
        <v>0.34340000255072156</v>
      </c>
      <c r="N301" s="5">
        <v>0.64599988764606009</v>
      </c>
      <c r="O301" s="5">
        <v>0.76440018223217021</v>
      </c>
    </row>
    <row r="302" spans="1:21" x14ac:dyDescent="0.3">
      <c r="A302" s="8">
        <f t="shared" si="16"/>
        <v>1</v>
      </c>
      <c r="B302" s="3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16">
        <v>3.7442660444013759E-2</v>
      </c>
      <c r="I302" s="5">
        <f t="shared" si="17"/>
        <v>-4.7898905788276158E-2</v>
      </c>
      <c r="J302" s="5">
        <f t="shared" si="18"/>
        <v>0</v>
      </c>
      <c r="K302" s="5">
        <f t="shared" si="19"/>
        <v>-4.7898905788276158E-2</v>
      </c>
      <c r="L302" s="5">
        <v>0.21629998125035968</v>
      </c>
      <c r="M302" s="5">
        <v>0.33659998545261982</v>
      </c>
      <c r="N302" s="5">
        <v>0.68679996863782999</v>
      </c>
      <c r="O302" s="5">
        <v>0.74880003861037903</v>
      </c>
    </row>
    <row r="303" spans="1:21" x14ac:dyDescent="0.3">
      <c r="A303" s="8">
        <f t="shared" si="16"/>
        <v>2</v>
      </c>
      <c r="B303" s="3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16">
        <v>5.8011935922741197E-2</v>
      </c>
      <c r="I303" s="5">
        <f t="shared" si="17"/>
        <v>-0.16438069541208</v>
      </c>
      <c r="J303" s="5">
        <f t="shared" si="18"/>
        <v>-7.6190467419780084E-2</v>
      </c>
      <c r="K303" s="5">
        <f t="shared" si="19"/>
        <v>-9.5463647951307462E-2</v>
      </c>
      <c r="L303" s="5">
        <v>0.25749996914432954</v>
      </c>
      <c r="M303" s="5">
        <v>0.3880000324456977</v>
      </c>
      <c r="N303" s="5">
        <v>0.70809992559460178</v>
      </c>
      <c r="O303" s="5">
        <v>0.82000002683972928</v>
      </c>
    </row>
    <row r="304" spans="1:21" x14ac:dyDescent="0.3">
      <c r="A304" s="8">
        <f t="shared" si="16"/>
        <v>3</v>
      </c>
      <c r="B304" s="3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16">
        <v>5.2954522154452614E-2</v>
      </c>
      <c r="I304" s="5">
        <f t="shared" si="17"/>
        <v>-0.13142904531624966</v>
      </c>
      <c r="J304" s="5">
        <f t="shared" si="18"/>
        <v>2.0000009209230951E-2</v>
      </c>
      <c r="K304" s="5">
        <f t="shared" si="19"/>
        <v>-0.14845985603752898</v>
      </c>
      <c r="L304" s="5">
        <v>0.23749997009257129</v>
      </c>
      <c r="M304" s="5">
        <v>0.38399988595378276</v>
      </c>
      <c r="N304" s="5">
        <v>0.70810000628640357</v>
      </c>
      <c r="O304" s="5">
        <v>0.81999990213396878</v>
      </c>
    </row>
    <row r="305" spans="1:21" x14ac:dyDescent="0.3">
      <c r="A305" s="8">
        <f t="shared" si="16"/>
        <v>4</v>
      </c>
      <c r="B305" s="3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16">
        <v>6.4013502778838882E-2</v>
      </c>
      <c r="I305" s="5">
        <f t="shared" si="17"/>
        <v>3.906748988716191E-2</v>
      </c>
      <c r="J305" s="5">
        <f t="shared" si="18"/>
        <v>-9.9999815815380311E-3</v>
      </c>
      <c r="K305" s="5">
        <f t="shared" si="19"/>
        <v>4.9563101571539425E-2</v>
      </c>
      <c r="L305" s="5">
        <v>0.26249996104681417</v>
      </c>
      <c r="M305" s="5">
        <v>0.41200005032076831</v>
      </c>
      <c r="N305" s="5">
        <v>0.70079987338957694</v>
      </c>
      <c r="O305" s="5">
        <v>0.84459997668039255</v>
      </c>
    </row>
    <row r="306" spans="1:21" x14ac:dyDescent="0.3">
      <c r="A306" s="8">
        <f t="shared" si="16"/>
        <v>5</v>
      </c>
      <c r="B306" s="3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16">
        <v>5.1895422105828315E-2</v>
      </c>
      <c r="I306" s="5">
        <f t="shared" si="17"/>
        <v>-0.18235948174610572</v>
      </c>
      <c r="J306" s="5">
        <f t="shared" si="18"/>
        <v>-2.0618565999329763E-2</v>
      </c>
      <c r="K306" s="5">
        <f t="shared" si="19"/>
        <v>-0.16514598922513912</v>
      </c>
      <c r="L306" s="5">
        <v>0.24249999018489857</v>
      </c>
      <c r="M306" s="5">
        <v>0.38399986248613871</v>
      </c>
      <c r="N306" s="5">
        <v>0.6935002149695868</v>
      </c>
      <c r="O306" s="5">
        <v>0.80359949382821683</v>
      </c>
    </row>
    <row r="307" spans="1:21" x14ac:dyDescent="0.3">
      <c r="A307" s="8">
        <f t="shared" si="16"/>
        <v>6</v>
      </c>
      <c r="B307" s="3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16">
        <v>6.0325968796847214E-2</v>
      </c>
      <c r="I307" s="5">
        <f t="shared" si="17"/>
        <v>7.0869645087190403E-2</v>
      </c>
      <c r="J307" s="5">
        <f t="shared" si="18"/>
        <v>-2.0202029128424948E-2</v>
      </c>
      <c r="K307" s="5">
        <f t="shared" si="19"/>
        <v>9.2949441541099409E-2</v>
      </c>
      <c r="L307" s="5">
        <v>0.2399999620237902</v>
      </c>
      <c r="M307" s="5">
        <v>0.41599997310018044</v>
      </c>
      <c r="N307" s="5">
        <v>0.75189983315986841</v>
      </c>
      <c r="O307" s="5">
        <v>0.80359983913029187</v>
      </c>
    </row>
    <row r="308" spans="1:21" x14ac:dyDescent="0.3">
      <c r="A308" s="8">
        <f t="shared" si="16"/>
        <v>7</v>
      </c>
      <c r="B308" s="3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16">
        <v>3.4171837561419192E-2</v>
      </c>
      <c r="I308" s="5">
        <f t="shared" si="17"/>
        <v>-7.8974379069435274E-2</v>
      </c>
      <c r="J308" s="5">
        <f t="shared" si="18"/>
        <v>-3.0612233532244737E-2</v>
      </c>
      <c r="K308" s="5">
        <f t="shared" si="19"/>
        <v>-4.9889370600798899E-2</v>
      </c>
      <c r="L308" s="5">
        <v>0.2141999921538765</v>
      </c>
      <c r="M308" s="5">
        <v>0.32639996321684056</v>
      </c>
      <c r="N308" s="5">
        <v>0.64599981620224189</v>
      </c>
      <c r="O308" s="5">
        <v>0.75660008732794659</v>
      </c>
    </row>
    <row r="309" spans="1:21" x14ac:dyDescent="0.3">
      <c r="A309" s="8">
        <f t="shared" si="16"/>
        <v>1</v>
      </c>
      <c r="B309" s="3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16">
        <v>3.5996142619133656E-2</v>
      </c>
      <c r="I309" s="5">
        <f t="shared" si="17"/>
        <v>2.14525645157293E-2</v>
      </c>
      <c r="J309" s="5">
        <f t="shared" si="18"/>
        <v>6.25E-2</v>
      </c>
      <c r="K309" s="5">
        <f t="shared" si="19"/>
        <v>-3.8632880455784169E-2</v>
      </c>
      <c r="L309" s="5">
        <v>0.2120999935681199</v>
      </c>
      <c r="M309" s="5">
        <v>0.33659992886811541</v>
      </c>
      <c r="N309" s="5">
        <v>0.65959987188362579</v>
      </c>
      <c r="O309" s="5">
        <v>0.76440008385246416</v>
      </c>
    </row>
    <row r="310" spans="1:21" x14ac:dyDescent="0.3">
      <c r="A310" s="8">
        <f t="shared" si="16"/>
        <v>2</v>
      </c>
      <c r="B310" s="3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16">
        <v>5.0312237569217828E-2</v>
      </c>
      <c r="I310" s="5">
        <f t="shared" si="17"/>
        <v>-0.12378515452073491</v>
      </c>
      <c r="J310" s="5">
        <f t="shared" si="18"/>
        <v>1.0309259264533743E-2</v>
      </c>
      <c r="K310" s="5">
        <f t="shared" si="19"/>
        <v>-0.13272610594787992</v>
      </c>
      <c r="L310" s="5">
        <v>0.23999998496452074</v>
      </c>
      <c r="M310" s="5">
        <v>0.38000003132391708</v>
      </c>
      <c r="N310" s="5">
        <v>0.70079994477099283</v>
      </c>
      <c r="O310" s="5">
        <v>0.78719934953563986</v>
      </c>
    </row>
    <row r="311" spans="1:21" x14ac:dyDescent="0.3">
      <c r="A311" s="8">
        <f t="shared" si="16"/>
        <v>3</v>
      </c>
      <c r="B311" s="3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16">
        <v>6.0399174123825596E-2</v>
      </c>
      <c r="I311" s="5">
        <f t="shared" si="17"/>
        <v>7.3492453743802422E-2</v>
      </c>
      <c r="J311" s="5">
        <f t="shared" si="18"/>
        <v>-5.8823555966640351E-2</v>
      </c>
      <c r="K311" s="5">
        <f t="shared" si="19"/>
        <v>0.14058576428391034</v>
      </c>
      <c r="L311" s="5">
        <v>0.2600000019185898</v>
      </c>
      <c r="M311" s="5">
        <v>0.39999996310404218</v>
      </c>
      <c r="N311" s="5">
        <v>0.7226996405872177</v>
      </c>
      <c r="O311" s="5">
        <v>0.80359987236758135</v>
      </c>
    </row>
    <row r="312" spans="1:21" x14ac:dyDescent="0.3">
      <c r="A312" s="8">
        <f t="shared" si="16"/>
        <v>4</v>
      </c>
      <c r="B312" s="3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16">
        <v>5.4063254485418648E-2</v>
      </c>
      <c r="I312" s="5">
        <f t="shared" si="17"/>
        <v>-0.15543983474545175</v>
      </c>
      <c r="J312" s="5">
        <f t="shared" si="18"/>
        <v>0</v>
      </c>
      <c r="K312" s="5">
        <f t="shared" si="19"/>
        <v>-0.15543983474545175</v>
      </c>
      <c r="L312" s="5">
        <v>0.23749996918628585</v>
      </c>
      <c r="M312" s="5">
        <v>0.39599991304839971</v>
      </c>
      <c r="N312" s="5">
        <v>0.72269978091974141</v>
      </c>
      <c r="O312" s="5">
        <v>0.79540005091134036</v>
      </c>
    </row>
    <row r="313" spans="1:21" x14ac:dyDescent="0.3">
      <c r="A313" s="8">
        <f t="shared" si="16"/>
        <v>5</v>
      </c>
      <c r="B313" s="3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16">
        <v>5.7998538610133245E-2</v>
      </c>
      <c r="I313" s="5">
        <f t="shared" si="17"/>
        <v>0.1293683727802637</v>
      </c>
      <c r="J313" s="5">
        <f t="shared" si="18"/>
        <v>1.0526296401619062E-2</v>
      </c>
      <c r="K313" s="5">
        <f t="shared" si="19"/>
        <v>0.11760414033937483</v>
      </c>
      <c r="L313" s="5">
        <v>0.25249999448405425</v>
      </c>
      <c r="M313" s="5">
        <v>0.37999989742192813</v>
      </c>
      <c r="N313" s="5">
        <v>0.74460002789404467</v>
      </c>
      <c r="O313" s="5">
        <v>0.81180019308259455</v>
      </c>
      <c r="R313" s="2" t="s">
        <v>19</v>
      </c>
      <c r="S313" s="2" t="s">
        <v>20</v>
      </c>
      <c r="T313" s="2" t="s">
        <v>21</v>
      </c>
      <c r="U313" s="2" t="s">
        <v>22</v>
      </c>
    </row>
    <row r="314" spans="1:21" x14ac:dyDescent="0.3">
      <c r="A314" s="8">
        <f t="shared" si="16"/>
        <v>6</v>
      </c>
      <c r="B314" s="3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16">
        <v>5.8514740940537803E-2</v>
      </c>
      <c r="I314" s="5">
        <f t="shared" si="17"/>
        <v>-3.0024016065268277E-2</v>
      </c>
      <c r="J314" s="5">
        <f t="shared" si="18"/>
        <v>0</v>
      </c>
      <c r="K314" s="5">
        <f t="shared" si="19"/>
        <v>-3.0024016065268277E-2</v>
      </c>
      <c r="L314" s="5">
        <v>0.24249998338540821</v>
      </c>
      <c r="M314" s="5">
        <v>0.40799998277367683</v>
      </c>
      <c r="N314" s="5">
        <v>0.69349963440121443</v>
      </c>
      <c r="O314" s="5">
        <v>0.85280000110693854</v>
      </c>
      <c r="R314" s="31">
        <v>0.21</v>
      </c>
      <c r="S314" s="5">
        <v>0.35</v>
      </c>
      <c r="T314" s="5">
        <v>0.68</v>
      </c>
      <c r="U314" s="5">
        <v>0.8</v>
      </c>
    </row>
    <row r="315" spans="1:21" x14ac:dyDescent="0.3">
      <c r="A315" s="8">
        <f t="shared" si="16"/>
        <v>7</v>
      </c>
      <c r="B315" s="3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16">
        <v>4.0184661571176179E-2</v>
      </c>
      <c r="I315" s="5">
        <f t="shared" si="17"/>
        <v>0.26260801898348074</v>
      </c>
      <c r="J315" s="5">
        <f t="shared" si="18"/>
        <v>7.3684197937763818E-2</v>
      </c>
      <c r="K315" s="5">
        <f t="shared" si="19"/>
        <v>0.17595846284092165</v>
      </c>
      <c r="L315" s="5">
        <v>0.2120999935681199</v>
      </c>
      <c r="M315" s="5">
        <v>0.34679996103603777</v>
      </c>
      <c r="N315" s="5">
        <v>0.67999985748053493</v>
      </c>
      <c r="O315" s="5">
        <v>0.80339994576923635</v>
      </c>
    </row>
    <row r="316" spans="1:21" x14ac:dyDescent="0.3">
      <c r="A316" s="8">
        <f t="shared" si="16"/>
        <v>1</v>
      </c>
      <c r="B316" s="3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16">
        <v>3.4524118115582987E-2</v>
      </c>
      <c r="I316" s="5">
        <f t="shared" si="17"/>
        <v>-1.2684939402672679E-2</v>
      </c>
      <c r="J316" s="5">
        <f t="shared" si="18"/>
        <v>2.9411775625882486E-2</v>
      </c>
      <c r="K316" s="5">
        <f t="shared" si="19"/>
        <v>-4.0893951308222043E-2</v>
      </c>
      <c r="L316" s="5">
        <v>0.21419998346000629</v>
      </c>
      <c r="M316" s="5">
        <v>0.32299995849904412</v>
      </c>
      <c r="N316" s="5">
        <v>0.66639988200144917</v>
      </c>
      <c r="O316" s="5">
        <v>0.74879990870471125</v>
      </c>
    </row>
    <row r="317" spans="1:21" x14ac:dyDescent="0.3">
      <c r="A317" s="8">
        <f t="shared" si="16"/>
        <v>2</v>
      </c>
      <c r="B317" s="3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16">
        <v>5.79521079999053E-2</v>
      </c>
      <c r="I317" s="5">
        <f t="shared" si="17"/>
        <v>0.16360274375580763</v>
      </c>
      <c r="J317" s="5">
        <f t="shared" si="18"/>
        <v>1.0204109920066262E-2</v>
      </c>
      <c r="K317" s="5">
        <f t="shared" si="19"/>
        <v>0.15184914843385378</v>
      </c>
      <c r="L317" s="5">
        <v>0.25499997279090902</v>
      </c>
      <c r="M317" s="5">
        <v>0.38000000729588573</v>
      </c>
      <c r="N317" s="5">
        <v>0.75190005020721273</v>
      </c>
      <c r="O317" s="5">
        <v>0.79539963089289833</v>
      </c>
    </row>
    <row r="318" spans="1:21" x14ac:dyDescent="0.3">
      <c r="A318" s="8">
        <f t="shared" si="16"/>
        <v>3</v>
      </c>
      <c r="B318" s="3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16">
        <v>5.9656574205826214E-2</v>
      </c>
      <c r="I318" s="5">
        <f t="shared" si="17"/>
        <v>-2.2583445107012823E-2</v>
      </c>
      <c r="J318" s="5">
        <f t="shared" si="18"/>
        <v>-1.041664768062156E-2</v>
      </c>
      <c r="K318" s="5">
        <f t="shared" si="19"/>
        <v>-1.2294868742359966E-2</v>
      </c>
      <c r="L318" s="5">
        <v>0.23749995940667931</v>
      </c>
      <c r="M318" s="5">
        <v>0.41199994122417793</v>
      </c>
      <c r="N318" s="5">
        <v>0.76650011467270729</v>
      </c>
      <c r="O318" s="5">
        <v>0.79539964404854069</v>
      </c>
    </row>
    <row r="319" spans="1:21" x14ac:dyDescent="0.3">
      <c r="A319" s="8">
        <f t="shared" si="16"/>
        <v>4</v>
      </c>
      <c r="B319" s="3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16">
        <v>6.3340717306986496E-2</v>
      </c>
      <c r="I319" s="5">
        <f t="shared" si="17"/>
        <v>0.17160385385363863</v>
      </c>
      <c r="J319" s="5">
        <f t="shared" si="18"/>
        <v>0</v>
      </c>
      <c r="K319" s="5">
        <f t="shared" si="19"/>
        <v>0.17160385385363841</v>
      </c>
      <c r="L319" s="5">
        <v>0.26249996104681417</v>
      </c>
      <c r="M319" s="5">
        <v>0.40799990361092264</v>
      </c>
      <c r="N319" s="5">
        <v>0.75920009276200162</v>
      </c>
      <c r="O319" s="5">
        <v>0.77899993421748848</v>
      </c>
    </row>
    <row r="320" spans="1:21" x14ac:dyDescent="0.3">
      <c r="A320" s="8">
        <f t="shared" si="16"/>
        <v>5</v>
      </c>
      <c r="B320" s="3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16">
        <v>6.4732117375871798E-2</v>
      </c>
      <c r="I320" s="5">
        <f t="shared" si="17"/>
        <v>0.11609911089315084</v>
      </c>
      <c r="J320" s="5">
        <f t="shared" si="18"/>
        <v>0</v>
      </c>
      <c r="K320" s="5">
        <f t="shared" si="19"/>
        <v>0.11609911089315084</v>
      </c>
      <c r="L320" s="5">
        <v>0.24750000551594573</v>
      </c>
      <c r="M320" s="5">
        <v>0.4119999069774653</v>
      </c>
      <c r="N320" s="5">
        <v>0.76650002634133863</v>
      </c>
      <c r="O320" s="5">
        <v>0.82820015587316587</v>
      </c>
    </row>
    <row r="321" spans="1:28" x14ac:dyDescent="0.3">
      <c r="A321" s="8">
        <f t="shared" si="16"/>
        <v>6</v>
      </c>
      <c r="B321" s="3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16">
        <v>6.0977080986898025E-2</v>
      </c>
      <c r="I321" s="5">
        <f t="shared" si="17"/>
        <v>7.4309968434143725E-2</v>
      </c>
      <c r="J321" s="5">
        <f t="shared" si="18"/>
        <v>3.0927825263863395E-2</v>
      </c>
      <c r="K321" s="5">
        <f t="shared" si="19"/>
        <v>4.2080679274687949E-2</v>
      </c>
      <c r="L321" s="5">
        <v>0.23999997237230711</v>
      </c>
      <c r="M321" s="5">
        <v>0.40799986800100763</v>
      </c>
      <c r="N321" s="5">
        <v>0.73730027024853739</v>
      </c>
      <c r="O321" s="5">
        <v>0.84459989514731038</v>
      </c>
      <c r="R321" s="2" t="s">
        <v>19</v>
      </c>
      <c r="S321" s="2" t="s">
        <v>20</v>
      </c>
      <c r="T321" s="2" t="s">
        <v>21</v>
      </c>
      <c r="U321" s="2" t="s">
        <v>22</v>
      </c>
    </row>
    <row r="322" spans="1:28" x14ac:dyDescent="0.3">
      <c r="A322" s="8">
        <f t="shared" si="16"/>
        <v>7</v>
      </c>
      <c r="B322" s="3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16">
        <v>3.2821300728358017E-2</v>
      </c>
      <c r="I322" s="5">
        <f t="shared" si="17"/>
        <v>-0.15921567732289399</v>
      </c>
      <c r="J322" s="5">
        <f t="shared" si="18"/>
        <v>2.9411775625882486E-2</v>
      </c>
      <c r="K322" s="5">
        <f t="shared" si="19"/>
        <v>-0.18323809520645018</v>
      </c>
      <c r="L322" s="5">
        <v>0.19949998979510394</v>
      </c>
      <c r="M322" s="5">
        <v>0.32299995320781683</v>
      </c>
      <c r="N322" s="5">
        <v>0.65959998801551001</v>
      </c>
      <c r="O322" s="5">
        <v>0.77220002635551188</v>
      </c>
      <c r="R322" s="31">
        <v>0.21</v>
      </c>
      <c r="S322" s="35">
        <v>0.14000000000000001</v>
      </c>
      <c r="T322" s="5">
        <v>0.71</v>
      </c>
      <c r="U322" s="5">
        <v>0.77</v>
      </c>
    </row>
    <row r="323" spans="1:28" x14ac:dyDescent="0.3">
      <c r="A323" s="8">
        <f t="shared" si="16"/>
        <v>1</v>
      </c>
      <c r="B323" s="3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16">
        <v>1.5904044273549561E-2</v>
      </c>
      <c r="I323" s="5">
        <f t="shared" si="17"/>
        <v>-0.57004623700582813</v>
      </c>
      <c r="J323" s="5">
        <f t="shared" si="18"/>
        <v>-6.6666676567466721E-2</v>
      </c>
      <c r="K323" s="5">
        <f t="shared" si="19"/>
        <v>-0.53933524904808428</v>
      </c>
      <c r="L323" s="5">
        <v>0.2120999850995483</v>
      </c>
      <c r="M323" s="36">
        <v>0.13599997342105244</v>
      </c>
      <c r="N323" s="5">
        <v>0.71399965641534024</v>
      </c>
      <c r="O323" s="5">
        <v>0.77220055913214214</v>
      </c>
    </row>
    <row r="324" spans="1:28" x14ac:dyDescent="0.3">
      <c r="A324" s="8">
        <f t="shared" ref="A324:A368" si="20">WEEKDAY(B324,1)</f>
        <v>2</v>
      </c>
      <c r="B324" s="3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16">
        <v>6.3989376581986918E-2</v>
      </c>
      <c r="I324" s="5">
        <f t="shared" si="17"/>
        <v>0.17109664681616077</v>
      </c>
      <c r="J324" s="5">
        <f t="shared" si="18"/>
        <v>6.0606040874008116E-2</v>
      </c>
      <c r="K324" s="5">
        <f t="shared" si="19"/>
        <v>0.10417685896933171</v>
      </c>
      <c r="L324" s="5">
        <v>0.26249996327270986</v>
      </c>
      <c r="M324" s="5">
        <v>0.38400000935541057</v>
      </c>
      <c r="N324" s="5">
        <v>0.76649976528813868</v>
      </c>
      <c r="O324" s="5">
        <v>0.8282002760737589</v>
      </c>
      <c r="W324" s="38" t="s">
        <v>75</v>
      </c>
      <c r="X324" s="38"/>
      <c r="Y324" s="38"/>
      <c r="Z324" s="38"/>
      <c r="AA324" s="38"/>
      <c r="AB324" s="13" t="s">
        <v>5</v>
      </c>
    </row>
    <row r="325" spans="1:28" x14ac:dyDescent="0.3">
      <c r="A325" s="8">
        <f t="shared" si="20"/>
        <v>3</v>
      </c>
      <c r="B325" s="3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16">
        <v>5.6286914157233428E-2</v>
      </c>
      <c r="I325" s="5">
        <f t="shared" si="17"/>
        <v>-2.6689080218361472E-2</v>
      </c>
      <c r="J325" s="5">
        <f t="shared" si="18"/>
        <v>3.1578937674493712E-2</v>
      </c>
      <c r="K325" s="5">
        <f t="shared" si="19"/>
        <v>-5.6484303590193408E-2</v>
      </c>
      <c r="L325" s="5">
        <v>0.25249996558284826</v>
      </c>
      <c r="M325" s="5">
        <v>0.4</v>
      </c>
      <c r="N325" s="5">
        <v>0.71540001730569014</v>
      </c>
      <c r="O325" s="5">
        <v>0.778999499938549</v>
      </c>
      <c r="W325" s="38"/>
      <c r="X325" s="38"/>
      <c r="Y325" s="38"/>
      <c r="Z325" s="38"/>
      <c r="AA325" s="38"/>
      <c r="AB325" s="12">
        <f>G330/G323-1</f>
        <v>1.3547702422639891</v>
      </c>
    </row>
    <row r="326" spans="1:28" x14ac:dyDescent="0.3">
      <c r="A326" s="8">
        <f t="shared" si="20"/>
        <v>4</v>
      </c>
      <c r="B326" s="3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16">
        <v>5.9848020864719971E-2</v>
      </c>
      <c r="I326" s="5">
        <f t="shared" si="17"/>
        <v>-1.6965332095788321E-2</v>
      </c>
      <c r="J326" s="5">
        <f t="shared" si="18"/>
        <v>4.0404011745583279E-2</v>
      </c>
      <c r="K326" s="5">
        <f t="shared" si="19"/>
        <v>-5.5141409677109565E-2</v>
      </c>
      <c r="L326" s="5">
        <v>0.25249999329424921</v>
      </c>
      <c r="M326" s="5">
        <v>0.40399993838676362</v>
      </c>
      <c r="N326" s="5">
        <v>0.72270007585959972</v>
      </c>
      <c r="O326" s="5">
        <v>0.81179995524807302</v>
      </c>
    </row>
    <row r="327" spans="1:28" x14ac:dyDescent="0.3">
      <c r="A327" s="8">
        <f t="shared" si="20"/>
        <v>5</v>
      </c>
      <c r="B327" s="3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16">
        <v>5.7343767392114449E-2</v>
      </c>
      <c r="I327" s="5">
        <f t="shared" si="17"/>
        <v>-9.5681832159261737E-2</v>
      </c>
      <c r="J327" s="5">
        <f t="shared" si="18"/>
        <v>2.0833343325988629E-2</v>
      </c>
      <c r="K327" s="5">
        <f t="shared" si="19"/>
        <v>-0.11413731364380297</v>
      </c>
      <c r="L327" s="5">
        <v>0.2374999606493316</v>
      </c>
      <c r="M327" s="5">
        <v>0.41599992877929692</v>
      </c>
      <c r="N327" s="5">
        <v>0.73729989979831256</v>
      </c>
      <c r="O327" s="5">
        <v>0.78720029618850795</v>
      </c>
    </row>
    <row r="328" spans="1:28" x14ac:dyDescent="0.3">
      <c r="A328" s="8">
        <f t="shared" si="20"/>
        <v>6</v>
      </c>
      <c r="B328" s="3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16">
        <v>6.6576381120427491E-2</v>
      </c>
      <c r="I328" s="5">
        <f t="shared" si="17"/>
        <v>0.14641762191714625</v>
      </c>
      <c r="J328" s="5">
        <f t="shared" si="18"/>
        <v>5.0000000000000044E-2</v>
      </c>
      <c r="K328" s="5">
        <f t="shared" si="19"/>
        <v>9.1826306587758255E-2</v>
      </c>
      <c r="L328" s="5">
        <v>0.24249996941219715</v>
      </c>
      <c r="M328" s="5">
        <v>0.41599995804532441</v>
      </c>
      <c r="N328" s="5">
        <v>0.76650015845159969</v>
      </c>
      <c r="O328" s="5">
        <v>0.86099962172060973</v>
      </c>
      <c r="W328" s="38" t="s">
        <v>76</v>
      </c>
      <c r="X328" s="38"/>
      <c r="Y328" s="38"/>
      <c r="Z328" s="38"/>
      <c r="AA328" s="38"/>
      <c r="AB328" s="13" t="s">
        <v>5</v>
      </c>
    </row>
    <row r="329" spans="1:28" x14ac:dyDescent="0.3">
      <c r="A329" s="8">
        <f t="shared" si="20"/>
        <v>7</v>
      </c>
      <c r="B329" s="3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16">
        <v>3.5625059172751015E-2</v>
      </c>
      <c r="I329" s="5">
        <f t="shared" si="17"/>
        <v>5.4412811318888643E-2</v>
      </c>
      <c r="J329" s="5">
        <f t="shared" si="18"/>
        <v>-2.8571438876342947E-2</v>
      </c>
      <c r="K329" s="5">
        <f t="shared" si="19"/>
        <v>8.5424964342455612E-2</v>
      </c>
      <c r="L329" s="5">
        <v>0.20789998677587979</v>
      </c>
      <c r="M329" s="5">
        <v>0.34339993886060111</v>
      </c>
      <c r="N329" s="5">
        <v>0.65280003719902369</v>
      </c>
      <c r="O329" s="5">
        <v>0.76440012371481858</v>
      </c>
      <c r="R329" s="2" t="s">
        <v>19</v>
      </c>
      <c r="S329" s="2" t="s">
        <v>20</v>
      </c>
      <c r="T329" s="2" t="s">
        <v>21</v>
      </c>
      <c r="U329" s="2" t="s">
        <v>22</v>
      </c>
      <c r="W329" s="38"/>
      <c r="X329" s="38"/>
      <c r="Y329" s="38"/>
      <c r="Z329" s="38"/>
      <c r="AA329" s="38"/>
      <c r="AB329" s="12">
        <f>G330/G316-1</f>
        <v>1.2442326648099744E-2</v>
      </c>
    </row>
    <row r="330" spans="1:28" x14ac:dyDescent="0.3">
      <c r="A330" s="8">
        <f t="shared" si="20"/>
        <v>1</v>
      </c>
      <c r="B330" s="3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16">
        <v>3.5632390666384087E-2</v>
      </c>
      <c r="I330" s="5">
        <f t="shared" si="17"/>
        <v>1.3547702422639891</v>
      </c>
      <c r="J330" s="5">
        <f t="shared" si="18"/>
        <v>5.1020419528979843E-2</v>
      </c>
      <c r="K330" s="5">
        <f t="shared" si="19"/>
        <v>1.2404609829743283</v>
      </c>
      <c r="L330" s="5">
        <v>0.20999999935116115</v>
      </c>
      <c r="M330" s="5">
        <v>0.33999999794019414</v>
      </c>
      <c r="N330" s="5">
        <v>0.65959981607145346</v>
      </c>
      <c r="O330" s="5">
        <v>0.75659980941665428</v>
      </c>
      <c r="R330" s="31">
        <v>0.22</v>
      </c>
      <c r="S330" s="5">
        <v>0.34</v>
      </c>
      <c r="T330" s="5">
        <v>0.7</v>
      </c>
      <c r="U330" s="5">
        <v>0.81</v>
      </c>
    </row>
    <row r="331" spans="1:28" x14ac:dyDescent="0.3">
      <c r="A331" s="8">
        <f t="shared" si="20"/>
        <v>2</v>
      </c>
      <c r="B331" s="3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16">
        <v>6.1619370118402267E-2</v>
      </c>
      <c r="I331" s="5">
        <f t="shared" ref="I331:I368" si="21">$G331/$G324-1</f>
        <v>-6.4550704753341459E-2</v>
      </c>
      <c r="J331" s="5">
        <f t="shared" ref="J331:J368" si="22">$C331/$C324-1</f>
        <v>-2.8571419800732412E-2</v>
      </c>
      <c r="K331" s="5">
        <f t="shared" ref="K331:K368" si="23">$H331/$H324-1</f>
        <v>-3.7037498881522302E-2</v>
      </c>
      <c r="L331" s="5">
        <v>0.2525000014671569</v>
      </c>
      <c r="M331" s="5">
        <v>0.39999992848587979</v>
      </c>
      <c r="N331" s="5">
        <v>0.75919984624461412</v>
      </c>
      <c r="O331" s="5">
        <v>0.80359984528189254</v>
      </c>
    </row>
    <row r="332" spans="1:28" x14ac:dyDescent="0.3">
      <c r="A332" s="8">
        <f t="shared" si="20"/>
        <v>3</v>
      </c>
      <c r="B332" s="3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16">
        <v>5.97502969264904E-2</v>
      </c>
      <c r="I332" s="5">
        <f t="shared" si="21"/>
        <v>5.0698941695590971E-2</v>
      </c>
      <c r="J332" s="5">
        <f t="shared" si="22"/>
        <v>-1.0204062934193514E-2</v>
      </c>
      <c r="K332" s="5">
        <f t="shared" si="23"/>
        <v>6.1530869494502038E-2</v>
      </c>
      <c r="L332" s="5">
        <v>0.25749996914432954</v>
      </c>
      <c r="M332" s="5">
        <v>0.40400000147480442</v>
      </c>
      <c r="N332" s="5">
        <v>0.69349986333418057</v>
      </c>
      <c r="O332" s="5">
        <v>0.82819983563507826</v>
      </c>
    </row>
    <row r="333" spans="1:28" x14ac:dyDescent="0.3">
      <c r="A333" s="8">
        <f t="shared" si="20"/>
        <v>4</v>
      </c>
      <c r="B333" s="3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16">
        <v>5.9077392052793276E-2</v>
      </c>
      <c r="I333" s="5">
        <f t="shared" si="21"/>
        <v>6.2910276291296974E-3</v>
      </c>
      <c r="J333" s="5">
        <f t="shared" si="22"/>
        <v>1.9417484842767951E-2</v>
      </c>
      <c r="K333" s="5">
        <f t="shared" si="23"/>
        <v>-1.2876429342059903E-2</v>
      </c>
      <c r="L333" s="5">
        <v>0.26249996327270986</v>
      </c>
      <c r="M333" s="5">
        <v>0.40799997861620446</v>
      </c>
      <c r="N333" s="5">
        <v>0.70809995647408119</v>
      </c>
      <c r="O333" s="5">
        <v>0.77899982536670098</v>
      </c>
    </row>
    <row r="334" spans="1:28" x14ac:dyDescent="0.3">
      <c r="A334" s="8">
        <f t="shared" si="20"/>
        <v>5</v>
      </c>
      <c r="B334" s="3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16">
        <v>5.6811833528503247E-2</v>
      </c>
      <c r="I334" s="5">
        <f t="shared" si="21"/>
        <v>6.1489765635050153E-2</v>
      </c>
      <c r="J334" s="5">
        <f t="shared" si="22"/>
        <v>7.1428581496972621E-2</v>
      </c>
      <c r="K334" s="5">
        <f t="shared" si="23"/>
        <v>-9.2762280506242245E-3</v>
      </c>
      <c r="L334" s="5">
        <v>0.23999997017963307</v>
      </c>
      <c r="M334" s="5">
        <v>0.38799993202709632</v>
      </c>
      <c r="N334" s="5">
        <v>0.71540014900392479</v>
      </c>
      <c r="O334" s="5">
        <v>0.8527995102379361</v>
      </c>
    </row>
    <row r="335" spans="1:28" x14ac:dyDescent="0.3">
      <c r="A335" s="8">
        <f t="shared" si="20"/>
        <v>6</v>
      </c>
      <c r="B335" s="3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16">
        <v>6.2827860133883806E-2</v>
      </c>
      <c r="I335" s="5">
        <f t="shared" si="21"/>
        <v>-0.1012419680467409</v>
      </c>
      <c r="J335" s="5">
        <f t="shared" si="22"/>
        <v>-4.7619047619047672E-2</v>
      </c>
      <c r="K335" s="5">
        <f t="shared" si="23"/>
        <v>-5.6304066449077927E-2</v>
      </c>
      <c r="L335" s="5">
        <v>0.25499996776769163</v>
      </c>
      <c r="M335" s="5">
        <v>0.39199999422165827</v>
      </c>
      <c r="N335" s="5">
        <v>0.72999979270935778</v>
      </c>
      <c r="O335" s="5">
        <v>0.86100038429234993</v>
      </c>
    </row>
    <row r="336" spans="1:28" x14ac:dyDescent="0.3">
      <c r="A336" s="8">
        <f t="shared" si="20"/>
        <v>7</v>
      </c>
      <c r="B336" s="3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16">
        <v>3.6667506961712205E-2</v>
      </c>
      <c r="I336" s="5">
        <f t="shared" si="21"/>
        <v>5.9534056243808253E-2</v>
      </c>
      <c r="J336" s="5">
        <f t="shared" si="22"/>
        <v>2.9411775625882486E-2</v>
      </c>
      <c r="K336" s="5">
        <f t="shared" si="23"/>
        <v>2.9261643718434538E-2</v>
      </c>
      <c r="L336" s="5">
        <v>0.21629998558584951</v>
      </c>
      <c r="M336" s="5">
        <v>0.32639999372249606</v>
      </c>
      <c r="N336" s="5">
        <v>0.69359994855293094</v>
      </c>
      <c r="O336" s="5">
        <v>0.74879976361376321</v>
      </c>
    </row>
    <row r="337" spans="1:15" x14ac:dyDescent="0.3">
      <c r="A337" s="8">
        <f t="shared" si="20"/>
        <v>1</v>
      </c>
      <c r="B337" s="3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16">
        <v>4.2611513592918031E-2</v>
      </c>
      <c r="I337" s="5">
        <f t="shared" si="21"/>
        <v>0.20747489400703478</v>
      </c>
      <c r="J337" s="5">
        <f t="shared" si="22"/>
        <v>9.708726945106827E-3</v>
      </c>
      <c r="K337" s="5">
        <f t="shared" si="23"/>
        <v>0.19586457141979285</v>
      </c>
      <c r="L337" s="5">
        <v>0.2183999945164799</v>
      </c>
      <c r="M337" s="5">
        <v>0.34339998183615306</v>
      </c>
      <c r="N337" s="5">
        <v>0.7003998191545906</v>
      </c>
      <c r="O337" s="5">
        <v>0.81120019181734293</v>
      </c>
    </row>
    <row r="338" spans="1:15" x14ac:dyDescent="0.3">
      <c r="A338" s="8">
        <f t="shared" si="20"/>
        <v>2</v>
      </c>
      <c r="B338" s="3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16">
        <v>6.0967619460816282E-2</v>
      </c>
      <c r="I338" s="5">
        <f t="shared" si="21"/>
        <v>-3.9677707910705906E-2</v>
      </c>
      <c r="J338" s="5">
        <f t="shared" si="22"/>
        <v>-2.9411755411675844E-2</v>
      </c>
      <c r="K338" s="5">
        <f t="shared" si="23"/>
        <v>-1.0577041867413484E-2</v>
      </c>
      <c r="L338" s="5">
        <v>0.26249996104681417</v>
      </c>
      <c r="M338" s="5">
        <v>0.39200002551475577</v>
      </c>
      <c r="N338" s="5">
        <v>0.71539984098479137</v>
      </c>
      <c r="O338" s="5">
        <v>0.82819968320499993</v>
      </c>
    </row>
    <row r="339" spans="1:15" x14ac:dyDescent="0.3">
      <c r="A339" s="8">
        <f t="shared" si="20"/>
        <v>3</v>
      </c>
      <c r="B339" s="3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16">
        <v>6.1533204602351635E-2</v>
      </c>
      <c r="I339" s="5">
        <f t="shared" si="21"/>
        <v>1.9222381382533626E-2</v>
      </c>
      <c r="J339" s="5">
        <f t="shared" si="22"/>
        <v>-1.030930673479602E-2</v>
      </c>
      <c r="K339" s="5">
        <f t="shared" si="23"/>
        <v>2.9839310724341761E-2</v>
      </c>
      <c r="L339" s="5">
        <v>0.2600000019185898</v>
      </c>
      <c r="M339" s="5">
        <v>0.41599989521547975</v>
      </c>
      <c r="N339" s="5">
        <v>0.7007998708641151</v>
      </c>
      <c r="O339" s="5">
        <v>0.81179981471825535</v>
      </c>
    </row>
    <row r="340" spans="1:15" x14ac:dyDescent="0.3">
      <c r="A340" s="8">
        <f t="shared" si="20"/>
        <v>4</v>
      </c>
      <c r="B340" s="3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16">
        <v>5.9726870300945152E-2</v>
      </c>
      <c r="I340" s="5">
        <f t="shared" si="21"/>
        <v>-8.263346284092199E-3</v>
      </c>
      <c r="J340" s="5">
        <f t="shared" si="22"/>
        <v>-1.9047627818315149E-2</v>
      </c>
      <c r="K340" s="5">
        <f t="shared" si="23"/>
        <v>1.0993685157453914E-2</v>
      </c>
      <c r="L340" s="5">
        <v>0.2574999798827477</v>
      </c>
      <c r="M340" s="5">
        <v>0.3959999173608385</v>
      </c>
      <c r="N340" s="5">
        <v>0.69349990705635189</v>
      </c>
      <c r="O340" s="5">
        <v>0.84459995954078793</v>
      </c>
    </row>
    <row r="341" spans="1:15" x14ac:dyDescent="0.3">
      <c r="A341" s="8">
        <f t="shared" si="20"/>
        <v>5</v>
      </c>
      <c r="B341" s="3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16">
        <v>6.2820325162000548E-2</v>
      </c>
      <c r="I341" s="5">
        <f t="shared" si="21"/>
        <v>9.5230229133024258E-2</v>
      </c>
      <c r="J341" s="5">
        <f t="shared" si="22"/>
        <v>-9.5237919824172623E-3</v>
      </c>
      <c r="K341" s="5">
        <f t="shared" si="23"/>
        <v>0.10576126944543618</v>
      </c>
      <c r="L341" s="5">
        <v>0.25749996657226321</v>
      </c>
      <c r="M341" s="5">
        <v>0.41599988858136044</v>
      </c>
      <c r="N341" s="5">
        <v>0.73730013247003923</v>
      </c>
      <c r="O341" s="5">
        <v>0.79539979874820266</v>
      </c>
    </row>
    <row r="342" spans="1:15" x14ac:dyDescent="0.3">
      <c r="A342" s="8">
        <f t="shared" si="20"/>
        <v>6</v>
      </c>
      <c r="B342" s="3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16">
        <v>6.3442296573311643E-2</v>
      </c>
      <c r="I342" s="5">
        <f t="shared" si="21"/>
        <v>-2.0513699985488687E-2</v>
      </c>
      <c r="J342" s="5">
        <f t="shared" si="22"/>
        <v>-2.9999990790768982E-2</v>
      </c>
      <c r="K342" s="5">
        <f t="shared" si="23"/>
        <v>9.7796811497079528E-3</v>
      </c>
      <c r="L342" s="5">
        <v>0.24249998338540821</v>
      </c>
      <c r="M342" s="5">
        <v>0.41599984809515039</v>
      </c>
      <c r="N342" s="5">
        <v>0.74460018474259559</v>
      </c>
      <c r="O342" s="5">
        <v>0.8445995990808689</v>
      </c>
    </row>
    <row r="343" spans="1:15" x14ac:dyDescent="0.3">
      <c r="A343" s="8">
        <f t="shared" si="20"/>
        <v>7</v>
      </c>
      <c r="B343" s="3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16">
        <v>3.7862968354100197E-2</v>
      </c>
      <c r="I343" s="5">
        <f t="shared" si="21"/>
        <v>-3.623744788939387E-2</v>
      </c>
      <c r="J343" s="5">
        <f t="shared" si="22"/>
        <v>-6.6666676567466721E-2</v>
      </c>
      <c r="K343" s="5">
        <f t="shared" si="23"/>
        <v>3.2602745358070839E-2</v>
      </c>
      <c r="L343" s="5">
        <v>0.20789998989587982</v>
      </c>
      <c r="M343" s="5">
        <v>0.34339996372155607</v>
      </c>
      <c r="N343" s="5">
        <v>0.68679989976791878</v>
      </c>
      <c r="O343" s="5">
        <v>0.77219986648369987</v>
      </c>
    </row>
    <row r="344" spans="1:15" x14ac:dyDescent="0.3">
      <c r="A344" s="8">
        <f t="shared" si="20"/>
        <v>1</v>
      </c>
      <c r="B344" s="3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16">
        <v>3.711314943834617E-2</v>
      </c>
      <c r="I344" s="5">
        <f t="shared" si="21"/>
        <v>-0.17928270430340221</v>
      </c>
      <c r="J344" s="5">
        <f t="shared" si="22"/>
        <v>-5.7692307692307709E-2</v>
      </c>
      <c r="K344" s="5">
        <f t="shared" si="23"/>
        <v>-0.12903470660769212</v>
      </c>
      <c r="L344" s="5">
        <v>0.20999998749771406</v>
      </c>
      <c r="M344" s="5">
        <v>0.33320001169044988</v>
      </c>
      <c r="N344" s="5">
        <v>0.67999987005413864</v>
      </c>
      <c r="O344" s="5">
        <v>0.78000018154204676</v>
      </c>
    </row>
    <row r="345" spans="1:15" x14ac:dyDescent="0.3">
      <c r="A345" s="8">
        <f t="shared" si="20"/>
        <v>2</v>
      </c>
      <c r="B345" s="3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16">
        <v>5.5144874040302959E-2</v>
      </c>
      <c r="I345" s="5">
        <f t="shared" si="21"/>
        <v>-4.9824002490055808E-2</v>
      </c>
      <c r="J345" s="5">
        <f t="shared" si="22"/>
        <v>5.0505049565428894E-2</v>
      </c>
      <c r="K345" s="5">
        <f t="shared" si="23"/>
        <v>-9.5505540022857272E-2</v>
      </c>
      <c r="L345" s="5">
        <v>0.24499998538920112</v>
      </c>
      <c r="M345" s="5">
        <v>0.40799985109092163</v>
      </c>
      <c r="N345" s="5">
        <v>0.70080023953591686</v>
      </c>
      <c r="O345" s="5">
        <v>0.78719956313882733</v>
      </c>
    </row>
    <row r="346" spans="1:15" x14ac:dyDescent="0.3">
      <c r="A346" s="8">
        <f t="shared" si="20"/>
        <v>3</v>
      </c>
      <c r="B346" s="3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16">
        <v>5.7477786102777713E-2</v>
      </c>
      <c r="I346" s="5">
        <f t="shared" si="21"/>
        <v>-3.671571241047511E-2</v>
      </c>
      <c r="J346" s="5">
        <f t="shared" si="22"/>
        <v>3.1250038971355698E-2</v>
      </c>
      <c r="K346" s="5">
        <f t="shared" si="23"/>
        <v>-6.5906180667517744E-2</v>
      </c>
      <c r="L346" s="5">
        <v>0.24249997686064484</v>
      </c>
      <c r="M346" s="5">
        <v>0.40399996931215104</v>
      </c>
      <c r="N346" s="5">
        <v>0.72269984727286884</v>
      </c>
      <c r="O346" s="5">
        <v>0.81179997819052285</v>
      </c>
    </row>
    <row r="347" spans="1:15" x14ac:dyDescent="0.3">
      <c r="A347" s="8">
        <f t="shared" si="20"/>
        <v>4</v>
      </c>
      <c r="B347" s="3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16">
        <v>5.5178921629180228E-2</v>
      </c>
      <c r="I347" s="5">
        <f t="shared" si="21"/>
        <v>-6.7176289013204826E-2</v>
      </c>
      <c r="J347" s="5">
        <f t="shared" si="22"/>
        <v>9.7087647738864913E-3</v>
      </c>
      <c r="K347" s="5">
        <f t="shared" si="23"/>
        <v>-7.6145772394388356E-2</v>
      </c>
      <c r="L347" s="5">
        <v>0.24249998915258872</v>
      </c>
      <c r="M347" s="5">
        <v>0.40399988095918415</v>
      </c>
      <c r="N347" s="5">
        <v>0.70809981954605872</v>
      </c>
      <c r="O347" s="5">
        <v>0.79540032549382522</v>
      </c>
    </row>
    <row r="348" spans="1:15" x14ac:dyDescent="0.3">
      <c r="A348" s="8">
        <f t="shared" si="20"/>
        <v>5</v>
      </c>
      <c r="B348" s="3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16">
        <v>6.2888882009826244E-2</v>
      </c>
      <c r="I348" s="5">
        <f t="shared" si="21"/>
        <v>-2.7786352724930241E-2</v>
      </c>
      <c r="J348" s="5">
        <f t="shared" si="22"/>
        <v>-2.8846188755405233E-2</v>
      </c>
      <c r="K348" s="5">
        <f t="shared" si="23"/>
        <v>1.0913163478365462E-3</v>
      </c>
      <c r="L348" s="5">
        <v>0.25749999555495034</v>
      </c>
      <c r="M348" s="5">
        <v>0.39999985836037616</v>
      </c>
      <c r="N348" s="5">
        <v>0.74460020874146948</v>
      </c>
      <c r="O348" s="5">
        <v>0.81999963144400834</v>
      </c>
    </row>
    <row r="349" spans="1:15" x14ac:dyDescent="0.3">
      <c r="A349" s="8">
        <f t="shared" si="20"/>
        <v>6</v>
      </c>
      <c r="B349" s="3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16">
        <v>5.7373640470833771E-2</v>
      </c>
      <c r="I349" s="5">
        <f t="shared" si="21"/>
        <v>-2.1071274647128546E-2</v>
      </c>
      <c r="J349" s="5">
        <f t="shared" si="22"/>
        <v>8.2474216527056665E-2</v>
      </c>
      <c r="K349" s="5">
        <f t="shared" si="23"/>
        <v>-9.5656311802413296E-2</v>
      </c>
      <c r="L349" s="5">
        <v>0.25999996404014575</v>
      </c>
      <c r="M349" s="5">
        <v>0.38400002158940894</v>
      </c>
      <c r="N349" s="5">
        <v>0.72999975402693051</v>
      </c>
      <c r="O349" s="5">
        <v>0.78720012996624489</v>
      </c>
    </row>
    <row r="350" spans="1:15" x14ac:dyDescent="0.3">
      <c r="A350" s="8">
        <f t="shared" si="20"/>
        <v>7</v>
      </c>
      <c r="B350" s="3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16">
        <v>3.8955484510034333E-2</v>
      </c>
      <c r="I350" s="5">
        <f t="shared" si="21"/>
        <v>7.0848537461892125E-2</v>
      </c>
      <c r="J350" s="5">
        <f t="shared" si="22"/>
        <v>4.081632653061229E-2</v>
      </c>
      <c r="K350" s="5">
        <f t="shared" si="23"/>
        <v>2.8854477169268922E-2</v>
      </c>
      <c r="L350" s="5">
        <v>0.20159999842751997</v>
      </c>
      <c r="M350" s="5">
        <v>0.35019996708833251</v>
      </c>
      <c r="N350" s="5">
        <v>0.68680000556824738</v>
      </c>
      <c r="O350" s="5">
        <v>0.80339975497261462</v>
      </c>
    </row>
    <row r="351" spans="1:15" x14ac:dyDescent="0.3">
      <c r="A351" s="8">
        <f t="shared" si="20"/>
        <v>1</v>
      </c>
      <c r="B351" s="3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16">
        <v>3.2154820978062923E-2</v>
      </c>
      <c r="I351" s="5">
        <f t="shared" si="21"/>
        <v>-0.1512819413479678</v>
      </c>
      <c r="J351" s="5">
        <f t="shared" si="22"/>
        <v>-2.0408163265306145E-2</v>
      </c>
      <c r="K351" s="5">
        <f t="shared" si="23"/>
        <v>-0.13360031512605031</v>
      </c>
      <c r="L351" s="5">
        <v>0.20159998477751973</v>
      </c>
      <c r="M351" s="5">
        <v>0.3229999325489521</v>
      </c>
      <c r="N351" s="5">
        <v>0.64600005773028057</v>
      </c>
      <c r="O351" s="5">
        <v>0.76439988415550741</v>
      </c>
    </row>
    <row r="352" spans="1:15" x14ac:dyDescent="0.3">
      <c r="A352" s="8">
        <f t="shared" si="20"/>
        <v>2</v>
      </c>
      <c r="B352" s="3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16">
        <v>6.2253415203397382E-2</v>
      </c>
      <c r="I352" s="5">
        <f t="shared" si="21"/>
        <v>6.3777394532654963E-2</v>
      </c>
      <c r="J352" s="5">
        <f t="shared" si="22"/>
        <v>-5.7692333235662363E-2</v>
      </c>
      <c r="K352" s="5">
        <f t="shared" si="23"/>
        <v>0.12890665337088447</v>
      </c>
      <c r="L352" s="5">
        <v>0.25499998989803735</v>
      </c>
      <c r="M352" s="5">
        <v>0.40799990713380085</v>
      </c>
      <c r="N352" s="5">
        <v>0.71539984518683708</v>
      </c>
      <c r="O352" s="5">
        <v>0.83640016993908828</v>
      </c>
    </row>
    <row r="353" spans="1:21" x14ac:dyDescent="0.3">
      <c r="A353" s="8">
        <f t="shared" si="20"/>
        <v>3</v>
      </c>
      <c r="B353" s="3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16">
        <v>5.2424970876994104E-2</v>
      </c>
      <c r="I353" s="5">
        <f t="shared" si="21"/>
        <v>-0.10633509793798579</v>
      </c>
      <c r="J353" s="5">
        <f t="shared" si="22"/>
        <v>-2.0202029128424948E-2</v>
      </c>
      <c r="K353" s="5">
        <f t="shared" si="23"/>
        <v>-8.7909009173535724E-2</v>
      </c>
      <c r="L353" s="5">
        <v>0.24249998338540821</v>
      </c>
      <c r="M353" s="5">
        <v>0.39599989116095824</v>
      </c>
      <c r="N353" s="5">
        <v>0.69350008650732842</v>
      </c>
      <c r="O353" s="5">
        <v>0.7871996612769403</v>
      </c>
    </row>
    <row r="354" spans="1:21" x14ac:dyDescent="0.3">
      <c r="A354" s="8">
        <f t="shared" si="20"/>
        <v>4</v>
      </c>
      <c r="B354" s="3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16">
        <v>5.7403640596793933E-2</v>
      </c>
      <c r="I354" s="5">
        <f t="shared" si="21"/>
        <v>3.0315187763836571E-2</v>
      </c>
      <c r="J354" s="5">
        <f t="shared" si="22"/>
        <v>-9.6154110101844825E-3</v>
      </c>
      <c r="K354" s="5">
        <f t="shared" si="23"/>
        <v>4.0318275564798389E-2</v>
      </c>
      <c r="L354" s="5">
        <v>0.24249997541224722</v>
      </c>
      <c r="M354" s="5">
        <v>0.3880000324456977</v>
      </c>
      <c r="N354" s="5">
        <v>0.75919970960038696</v>
      </c>
      <c r="O354" s="5">
        <v>0.8036000267855411</v>
      </c>
    </row>
    <row r="355" spans="1:21" x14ac:dyDescent="0.3">
      <c r="A355" s="8">
        <f t="shared" si="20"/>
        <v>5</v>
      </c>
      <c r="B355" s="3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16">
        <v>5.7495364528890876E-2</v>
      </c>
      <c r="I355" s="5">
        <f t="shared" si="21"/>
        <v>-0.12197005010014961</v>
      </c>
      <c r="J355" s="5">
        <f t="shared" si="22"/>
        <v>-3.9603933764109533E-2</v>
      </c>
      <c r="K355" s="5">
        <f t="shared" si="23"/>
        <v>-8.5762654837664987E-2</v>
      </c>
      <c r="L355" s="5">
        <v>0.247499978638382</v>
      </c>
      <c r="M355" s="5">
        <v>0.39600003068784895</v>
      </c>
      <c r="N355" s="5">
        <v>0.7299997432992632</v>
      </c>
      <c r="O355" s="5">
        <v>0.80359965021277835</v>
      </c>
    </row>
    <row r="356" spans="1:21" x14ac:dyDescent="0.3">
      <c r="A356" s="8">
        <f t="shared" si="20"/>
        <v>6</v>
      </c>
      <c r="B356" s="3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16">
        <v>5.5590303348002343E-2</v>
      </c>
      <c r="I356" s="5">
        <f t="shared" si="21"/>
        <v>-5.8766203241909509E-2</v>
      </c>
      <c r="J356" s="5">
        <f t="shared" si="22"/>
        <v>-2.8571419800732412E-2</v>
      </c>
      <c r="K356" s="5">
        <f t="shared" si="23"/>
        <v>-3.1082865026457518E-2</v>
      </c>
      <c r="L356" s="5">
        <v>0.23749997009257129</v>
      </c>
      <c r="M356" s="5">
        <v>0.39200003801540573</v>
      </c>
      <c r="N356" s="5">
        <v>0.69349985113866797</v>
      </c>
      <c r="O356" s="5">
        <v>0.8609997063388849</v>
      </c>
    </row>
    <row r="357" spans="1:21" x14ac:dyDescent="0.3">
      <c r="A357" s="8">
        <f t="shared" si="20"/>
        <v>7</v>
      </c>
      <c r="B357" s="3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16">
        <v>3.2493286734881402E-2</v>
      </c>
      <c r="I357" s="5">
        <f t="shared" si="21"/>
        <v>-0.15770913551564303</v>
      </c>
      <c r="J357" s="5">
        <f t="shared" si="22"/>
        <v>9.8039324886276535E-3</v>
      </c>
      <c r="K357" s="5">
        <f t="shared" si="23"/>
        <v>-0.16588672574431385</v>
      </c>
      <c r="L357" s="5">
        <v>0.20159998034450877</v>
      </c>
      <c r="M357" s="5">
        <v>0.32639997614058003</v>
      </c>
      <c r="N357" s="5">
        <v>0.64600006376416985</v>
      </c>
      <c r="O357" s="5">
        <v>0.7643996479141969</v>
      </c>
      <c r="R357" s="2" t="s">
        <v>19</v>
      </c>
      <c r="S357" s="2" t="s">
        <v>20</v>
      </c>
      <c r="T357" s="2" t="s">
        <v>21</v>
      </c>
      <c r="U357" s="2" t="s">
        <v>22</v>
      </c>
    </row>
    <row r="358" spans="1:21" x14ac:dyDescent="0.3">
      <c r="A358" s="8">
        <f t="shared" si="20"/>
        <v>1</v>
      </c>
      <c r="B358" s="3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16">
        <v>3.8916711684367444E-2</v>
      </c>
      <c r="I358" s="5">
        <f t="shared" si="21"/>
        <v>0.21029166080314066</v>
      </c>
      <c r="J358" s="5">
        <f t="shared" si="22"/>
        <v>0</v>
      </c>
      <c r="K358" s="5">
        <f t="shared" si="23"/>
        <v>0.21029166080314066</v>
      </c>
      <c r="L358" s="5">
        <v>0.21209999220311987</v>
      </c>
      <c r="M358" s="5">
        <v>0.35699991827375799</v>
      </c>
      <c r="N358" s="5">
        <v>0.64599997057990677</v>
      </c>
      <c r="O358" s="5">
        <v>0.79560017400817007</v>
      </c>
      <c r="R358" s="31">
        <v>0.21</v>
      </c>
      <c r="S358" s="5">
        <v>0.36</v>
      </c>
      <c r="T358" s="5">
        <v>0.65</v>
      </c>
      <c r="U358" s="5">
        <v>0.8</v>
      </c>
    </row>
    <row r="359" spans="1:21" x14ac:dyDescent="0.3">
      <c r="A359" s="8">
        <f t="shared" si="20"/>
        <v>2</v>
      </c>
      <c r="B359" s="3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16">
        <v>5.5655149097213988E-2</v>
      </c>
      <c r="I359" s="5">
        <f t="shared" si="21"/>
        <v>-9.6867855803172809E-2</v>
      </c>
      <c r="J359" s="5">
        <f t="shared" si="22"/>
        <v>1.0204109920066262E-2</v>
      </c>
      <c r="K359" s="5">
        <f t="shared" si="23"/>
        <v>-0.10599042774802347</v>
      </c>
      <c r="L359" s="5">
        <v>0.23749996918628585</v>
      </c>
      <c r="M359" s="5">
        <v>0.38000003525064874</v>
      </c>
      <c r="N359" s="5">
        <v>0.73729971809790817</v>
      </c>
      <c r="O359" s="5">
        <v>0.83640012330068381</v>
      </c>
    </row>
    <row r="360" spans="1:21" x14ac:dyDescent="0.3">
      <c r="A360" s="8">
        <f t="shared" si="20"/>
        <v>3</v>
      </c>
      <c r="B360" s="3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16">
        <v>6.1655519973154153E-2</v>
      </c>
      <c r="I360" s="5">
        <f t="shared" si="21"/>
        <v>0.18819603848330502</v>
      </c>
      <c r="J360" s="5">
        <f t="shared" si="22"/>
        <v>1.0309259264533743E-2</v>
      </c>
      <c r="K360" s="5">
        <f t="shared" si="23"/>
        <v>0.17607161132846216</v>
      </c>
      <c r="L360" s="5">
        <v>0.24999998825353181</v>
      </c>
      <c r="M360" s="5">
        <v>0.39599996090775208</v>
      </c>
      <c r="N360" s="5">
        <v>0.74459994608488977</v>
      </c>
      <c r="O360" s="5">
        <v>0.83639963184021249</v>
      </c>
    </row>
    <row r="361" spans="1:21" x14ac:dyDescent="0.3">
      <c r="A361" s="8">
        <f t="shared" si="20"/>
        <v>4</v>
      </c>
      <c r="B361" s="3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16">
        <v>6.1002236728322792E-2</v>
      </c>
      <c r="I361" s="5">
        <f t="shared" si="21"/>
        <v>-1.9849632492091485E-2</v>
      </c>
      <c r="J361" s="5">
        <f t="shared" si="22"/>
        <v>-7.7669894666066996E-2</v>
      </c>
      <c r="K361" s="5">
        <f t="shared" si="23"/>
        <v>6.2689336322857558E-2</v>
      </c>
      <c r="L361" s="5">
        <v>0.25499997019117343</v>
      </c>
      <c r="M361" s="5">
        <v>0.41199994297689141</v>
      </c>
      <c r="N361" s="5">
        <v>0.73000015685970565</v>
      </c>
      <c r="O361" s="5">
        <v>0.79539987840531479</v>
      </c>
    </row>
    <row r="362" spans="1:21" x14ac:dyDescent="0.3">
      <c r="A362" s="8">
        <f t="shared" si="20"/>
        <v>5</v>
      </c>
      <c r="B362" s="3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16">
        <v>6.2770506012828076E-2</v>
      </c>
      <c r="I362" s="5">
        <f t="shared" si="21"/>
        <v>6.9238688988570773E-2</v>
      </c>
      <c r="J362" s="5">
        <f t="shared" si="22"/>
        <v>-2.0618565999329763E-2</v>
      </c>
      <c r="K362" s="5">
        <f t="shared" si="23"/>
        <v>9.1748987542926042E-2</v>
      </c>
      <c r="L362" s="5">
        <v>0.25250000327170047</v>
      </c>
      <c r="M362" s="5">
        <v>0.41199996851873144</v>
      </c>
      <c r="N362" s="5">
        <v>0.76649961887758045</v>
      </c>
      <c r="O362" s="5">
        <v>0.78720005446371477</v>
      </c>
    </row>
    <row r="363" spans="1:21" x14ac:dyDescent="0.3">
      <c r="A363" s="8">
        <f t="shared" si="20"/>
        <v>6</v>
      </c>
      <c r="B363" s="3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5">
        <v>5.8538432445819771E-2</v>
      </c>
      <c r="I363" s="5">
        <f t="shared" si="21"/>
        <v>6.335698896963593E-2</v>
      </c>
      <c r="J363" s="5">
        <f t="shared" si="22"/>
        <v>9.80390342279569E-3</v>
      </c>
      <c r="K363" s="5">
        <f t="shared" si="23"/>
        <v>5.3033153630440921E-2</v>
      </c>
      <c r="L363" s="5">
        <v>0.25249999329424921</v>
      </c>
      <c r="M363" s="5">
        <v>0.41600000141639626</v>
      </c>
      <c r="N363" s="5">
        <v>0.69350002659998933</v>
      </c>
      <c r="O363" s="5">
        <v>0.80359995458632127</v>
      </c>
    </row>
    <row r="364" spans="1:21" x14ac:dyDescent="0.3">
      <c r="A364" s="8">
        <f t="shared" si="20"/>
        <v>7</v>
      </c>
      <c r="B364" s="3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5">
        <v>3.9002773086661079E-2</v>
      </c>
      <c r="I364" s="5">
        <f t="shared" si="21"/>
        <v>0.17702582712427128</v>
      </c>
      <c r="J364" s="5">
        <f t="shared" si="22"/>
        <v>-1.9417475518175187E-2</v>
      </c>
      <c r="K364" s="5">
        <f t="shared" si="23"/>
        <v>0.2003332689885069</v>
      </c>
      <c r="L364" s="5">
        <v>0.20999999823550097</v>
      </c>
      <c r="M364" s="5">
        <v>0.34339997538103728</v>
      </c>
      <c r="N364" s="5">
        <v>0.6731997757490249</v>
      </c>
      <c r="O364" s="5">
        <v>0.80340026923379226</v>
      </c>
    </row>
    <row r="365" spans="1:21" x14ac:dyDescent="0.3">
      <c r="A365" s="8">
        <f t="shared" si="20"/>
        <v>1</v>
      </c>
      <c r="B365" s="3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5">
        <v>3.6658013316382146E-2</v>
      </c>
      <c r="I365" s="5">
        <f t="shared" si="21"/>
        <v>-4.8227189709752039E-2</v>
      </c>
      <c r="J365" s="5">
        <f t="shared" si="22"/>
        <v>1.0416678269166812E-2</v>
      </c>
      <c r="K365" s="5">
        <f t="shared" si="23"/>
        <v>-5.8039291353914724E-2</v>
      </c>
      <c r="L365" s="5">
        <v>0.2015999886824669</v>
      </c>
      <c r="M365" s="5">
        <v>0.35700000455670133</v>
      </c>
      <c r="N365" s="5">
        <v>0.67319995941089639</v>
      </c>
      <c r="O365" s="5">
        <v>0.75659961937806475</v>
      </c>
    </row>
    <row r="366" spans="1:21" x14ac:dyDescent="0.3">
      <c r="A366" s="8">
        <f t="shared" si="20"/>
        <v>2</v>
      </c>
      <c r="B366" s="3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5">
        <v>5.2932672802753128E-2</v>
      </c>
      <c r="I366" s="5">
        <f t="shared" si="21"/>
        <v>-2.0096189604669967E-2</v>
      </c>
      <c r="J366" s="5">
        <f t="shared" si="22"/>
        <v>3.0303020437004058E-2</v>
      </c>
      <c r="K366" s="5">
        <f t="shared" si="23"/>
        <v>-4.8916880802986507E-2</v>
      </c>
      <c r="L366" s="5">
        <v>0.23999996027390599</v>
      </c>
      <c r="M366" s="5">
        <v>0.38399997441879885</v>
      </c>
      <c r="N366" s="5">
        <v>0.69349972740618537</v>
      </c>
      <c r="O366" s="5">
        <v>0.82819988147867707</v>
      </c>
    </row>
    <row r="367" spans="1:21" x14ac:dyDescent="0.3">
      <c r="A367" s="8">
        <f t="shared" si="20"/>
        <v>3</v>
      </c>
      <c r="B367" s="3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5">
        <v>5.854700307228157E-2</v>
      </c>
      <c r="I367" s="5">
        <f t="shared" si="21"/>
        <v>-2.1348651972925126E-2</v>
      </c>
      <c r="J367" s="5">
        <f t="shared" si="22"/>
        <v>3.061223578845329E-2</v>
      </c>
      <c r="K367" s="5">
        <f t="shared" si="23"/>
        <v>-5.0417495501231424E-2</v>
      </c>
      <c r="L367" s="5">
        <v>0.24249998164992312</v>
      </c>
      <c r="M367" s="5">
        <v>0.39599997668786879</v>
      </c>
      <c r="N367" s="5">
        <v>0.70809985515372176</v>
      </c>
      <c r="O367" s="5">
        <v>0.86100028092128778</v>
      </c>
    </row>
    <row r="368" spans="1:21" x14ac:dyDescent="0.3">
      <c r="A368" s="8">
        <f t="shared" si="20"/>
        <v>4</v>
      </c>
      <c r="B368" s="3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5">
        <v>5.914702260958294E-2</v>
      </c>
      <c r="I368" s="5">
        <f t="shared" si="21"/>
        <v>2.0618704144240274E-2</v>
      </c>
      <c r="J368" s="5">
        <f t="shared" si="22"/>
        <v>5.2631578947368363E-2</v>
      </c>
      <c r="K368" s="5">
        <f t="shared" si="23"/>
        <v>-3.0412231062971751E-2</v>
      </c>
      <c r="L368" s="5">
        <v>0.24749997006999935</v>
      </c>
      <c r="M368" s="5">
        <v>0.37999989209384638</v>
      </c>
      <c r="N368" s="5">
        <v>0.74460016205511348</v>
      </c>
      <c r="O368" s="5">
        <v>0.84460011690776982</v>
      </c>
    </row>
  </sheetData>
  <mergeCells count="21">
    <mergeCell ref="U58:Y59"/>
    <mergeCell ref="U62:Y63"/>
    <mergeCell ref="AD30:AF31"/>
    <mergeCell ref="Y17:AC18"/>
    <mergeCell ref="Y21:AC22"/>
    <mergeCell ref="U27:Y28"/>
    <mergeCell ref="U31:Y32"/>
    <mergeCell ref="AC205:AC206"/>
    <mergeCell ref="W228:AA229"/>
    <mergeCell ref="W232:AA233"/>
    <mergeCell ref="V238:V239"/>
    <mergeCell ref="R120:V121"/>
    <mergeCell ref="R124:V125"/>
    <mergeCell ref="V176:Z177"/>
    <mergeCell ref="V180:Z181"/>
    <mergeCell ref="V201:Z202"/>
    <mergeCell ref="W260:AA261"/>
    <mergeCell ref="W264:AA265"/>
    <mergeCell ref="W324:AA325"/>
    <mergeCell ref="W328:AA329"/>
    <mergeCell ref="V205:Z206"/>
  </mergeCells>
  <conditionalFormatting sqref="I10:I368">
    <cfRule type="cellIs" dxfId="2" priority="2" operator="lessThan">
      <formula>-0.2</formula>
    </cfRule>
    <cfRule type="cellIs" dxfId="1" priority="3" operator="greaterThan">
      <formula>0.2</formula>
    </cfRule>
  </conditionalFormatting>
  <conditionalFormatting sqref="I3:I368">
    <cfRule type="cellIs" dxfId="0" priority="1" operator="equal">
      <formula>-0.2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A2:AB368"/>
  <sheetViews>
    <sheetView topLeftCell="A2" workbookViewId="0">
      <pane xSplit="2" ySplit="1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N9" sqref="N9"/>
    </sheetView>
  </sheetViews>
  <sheetFormatPr defaultColWidth="11.19921875" defaultRowHeight="15.6" x14ac:dyDescent="0.3"/>
  <sheetData>
    <row r="2" spans="1:12" x14ac:dyDescent="0.3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12" x14ac:dyDescent="0.3">
      <c r="A3" s="8">
        <f>WEEKDAY(B3)</f>
        <v>3</v>
      </c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  <c r="G3">
        <f>C3+D3+E3+F3</f>
        <v>20848645</v>
      </c>
    </row>
    <row r="4" spans="1:12" x14ac:dyDescent="0.3">
      <c r="A4" s="8">
        <f t="shared" ref="A4:A67" si="0">WEEKDAY(B4)</f>
        <v>4</v>
      </c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  <c r="G4">
        <f t="shared" ref="G4:G67" si="1">C4+D4+E4+F4</f>
        <v>21934511</v>
      </c>
    </row>
    <row r="5" spans="1:12" x14ac:dyDescent="0.3">
      <c r="A5" s="8">
        <f t="shared" si="0"/>
        <v>5</v>
      </c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  <c r="G5">
        <f t="shared" si="1"/>
        <v>20848645</v>
      </c>
    </row>
    <row r="6" spans="1:12" x14ac:dyDescent="0.3">
      <c r="A6" s="8">
        <f t="shared" si="0"/>
        <v>6</v>
      </c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  <c r="G6">
        <f t="shared" si="1"/>
        <v>21717338</v>
      </c>
    </row>
    <row r="7" spans="1:12" x14ac:dyDescent="0.3">
      <c r="A7" s="8">
        <f t="shared" si="0"/>
        <v>7</v>
      </c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  <c r="G7">
        <f t="shared" si="1"/>
        <v>42645261</v>
      </c>
    </row>
    <row r="8" spans="1:12" x14ac:dyDescent="0.3">
      <c r="A8" s="8">
        <f t="shared" si="0"/>
        <v>1</v>
      </c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  <c r="G8">
        <f t="shared" si="1"/>
        <v>43543056</v>
      </c>
    </row>
    <row r="9" spans="1:12" x14ac:dyDescent="0.3">
      <c r="A9" s="8">
        <f t="shared" si="0"/>
        <v>2</v>
      </c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  <c r="G9">
        <f t="shared" si="1"/>
        <v>22803205</v>
      </c>
      <c r="H9" s="42" t="s">
        <v>35</v>
      </c>
      <c r="I9" s="43"/>
      <c r="J9" s="43"/>
      <c r="K9" s="43"/>
      <c r="L9" s="44"/>
    </row>
    <row r="10" spans="1:12" x14ac:dyDescent="0.3">
      <c r="A10" s="8">
        <f t="shared" si="0"/>
        <v>3</v>
      </c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G10">
        <f t="shared" si="1"/>
        <v>21717338</v>
      </c>
      <c r="H10" s="10" t="s">
        <v>6</v>
      </c>
      <c r="I10" s="10" t="s">
        <v>7</v>
      </c>
      <c r="J10" s="10" t="s">
        <v>8</v>
      </c>
      <c r="K10" s="10" t="s">
        <v>9</v>
      </c>
      <c r="L10" s="9" t="s">
        <v>34</v>
      </c>
    </row>
    <row r="11" spans="1:12" x14ac:dyDescent="0.3">
      <c r="A11" s="8">
        <f t="shared" si="0"/>
        <v>4</v>
      </c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  <c r="G11">
        <f t="shared" si="1"/>
        <v>22586032</v>
      </c>
      <c r="H11" s="5">
        <f>C12/C5-1</f>
        <v>-0.94841710998530149</v>
      </c>
      <c r="I11" s="5">
        <f>D12/D5-1</f>
        <v>-0.48958330002447981</v>
      </c>
      <c r="J11" s="5">
        <f>E12/E5-1</f>
        <v>-0.48958358314972283</v>
      </c>
      <c r="K11" s="5">
        <f>F12/F5-1</f>
        <v>0.14572501295048124</v>
      </c>
      <c r="L11" s="5">
        <f>G12/G5-1</f>
        <v>-0.48958332783737268</v>
      </c>
    </row>
    <row r="12" spans="1:12" x14ac:dyDescent="0.3">
      <c r="A12" s="8">
        <f t="shared" si="0"/>
        <v>5</v>
      </c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  <c r="G12">
        <f t="shared" si="1"/>
        <v>10641496</v>
      </c>
    </row>
    <row r="13" spans="1:12" x14ac:dyDescent="0.3">
      <c r="A13" s="8">
        <f t="shared" si="0"/>
        <v>6</v>
      </c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  <c r="G13">
        <f t="shared" si="1"/>
        <v>20631472</v>
      </c>
    </row>
    <row r="14" spans="1:12" x14ac:dyDescent="0.3">
      <c r="A14" s="8">
        <f t="shared" si="0"/>
        <v>7</v>
      </c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  <c r="G14">
        <f t="shared" si="1"/>
        <v>42645261</v>
      </c>
    </row>
    <row r="15" spans="1:12" x14ac:dyDescent="0.3">
      <c r="A15" s="8">
        <f t="shared" si="0"/>
        <v>1</v>
      </c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  <c r="G15">
        <f t="shared" si="1"/>
        <v>46236441</v>
      </c>
    </row>
    <row r="16" spans="1:12" x14ac:dyDescent="0.3">
      <c r="A16" s="8">
        <f t="shared" si="0"/>
        <v>2</v>
      </c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  <c r="G16">
        <f t="shared" si="1"/>
        <v>21065819</v>
      </c>
    </row>
    <row r="17" spans="1:28" x14ac:dyDescent="0.3">
      <c r="A17" s="8">
        <f t="shared" si="0"/>
        <v>3</v>
      </c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  <c r="G17">
        <f t="shared" si="1"/>
        <v>21282992</v>
      </c>
      <c r="I17" s="42" t="s">
        <v>36</v>
      </c>
      <c r="J17" s="43"/>
      <c r="K17" s="43"/>
      <c r="L17" s="43"/>
      <c r="M17" s="44"/>
      <c r="O17" s="42" t="s">
        <v>37</v>
      </c>
      <c r="P17" s="43"/>
      <c r="Q17" s="43"/>
      <c r="R17" s="43"/>
      <c r="S17" s="44"/>
      <c r="X17" s="42" t="s">
        <v>47</v>
      </c>
      <c r="Y17" s="43"/>
      <c r="Z17" s="43"/>
      <c r="AA17" s="43"/>
      <c r="AB17" s="44"/>
    </row>
    <row r="18" spans="1:28" x14ac:dyDescent="0.3">
      <c r="A18" s="8">
        <f t="shared" si="0"/>
        <v>4</v>
      </c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  <c r="G18">
        <f t="shared" si="1"/>
        <v>21065819</v>
      </c>
      <c r="I18" s="10" t="s">
        <v>6</v>
      </c>
      <c r="J18" s="10" t="s">
        <v>7</v>
      </c>
      <c r="K18" s="10" t="s">
        <v>8</v>
      </c>
      <c r="L18" s="10" t="s">
        <v>9</v>
      </c>
      <c r="M18" s="9" t="s">
        <v>34</v>
      </c>
      <c r="O18" s="10" t="s">
        <v>6</v>
      </c>
      <c r="P18" s="10" t="s">
        <v>7</v>
      </c>
      <c r="Q18" s="10" t="s">
        <v>8</v>
      </c>
      <c r="R18" s="10" t="s">
        <v>9</v>
      </c>
      <c r="S18" s="9" t="s">
        <v>34</v>
      </c>
      <c r="X18" s="10" t="s">
        <v>6</v>
      </c>
      <c r="Y18" s="10" t="s">
        <v>7</v>
      </c>
      <c r="Z18" s="10" t="s">
        <v>8</v>
      </c>
      <c r="AA18" s="10" t="s">
        <v>9</v>
      </c>
      <c r="AB18" s="9" t="s">
        <v>34</v>
      </c>
    </row>
    <row r="19" spans="1:28" x14ac:dyDescent="0.3">
      <c r="A19" s="8">
        <f t="shared" si="0"/>
        <v>5</v>
      </c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  <c r="G19">
        <f t="shared" si="1"/>
        <v>22368858</v>
      </c>
      <c r="I19" s="5">
        <f>C19/C12-1</f>
        <v>19.799855872051577</v>
      </c>
      <c r="J19" s="5">
        <f>D19/D12-1</f>
        <v>1.1020407879148157</v>
      </c>
      <c r="K19" s="5">
        <f>E19/E12-1</f>
        <v>1.1020414090985202</v>
      </c>
      <c r="L19" s="5">
        <f>F19/F12-1</f>
        <v>-6.3547930850813783E-2</v>
      </c>
      <c r="M19" s="5">
        <f>G19/G12-1</f>
        <v>1.102040728108153</v>
      </c>
      <c r="O19" s="5">
        <f>C19/C5-1</f>
        <v>7.2916677769617744E-2</v>
      </c>
      <c r="P19" s="5">
        <f>D19/D5-1</f>
        <v>7.2916722181422644E-2</v>
      </c>
      <c r="Q19" s="5">
        <f>E19/E5-1</f>
        <v>7.2916444102974154E-2</v>
      </c>
      <c r="R19" s="5">
        <f>F19/F5-1</f>
        <v>7.2916559053456398E-2</v>
      </c>
      <c r="S19" s="5">
        <f>G19/G5-1</f>
        <v>7.2916633191269842E-2</v>
      </c>
      <c r="X19" s="5">
        <f>C33/C26-1</f>
        <v>1.0526259099838065E-2</v>
      </c>
      <c r="Y19" s="5">
        <f t="shared" ref="Y19:AB19" si="2">D33/D26-1</f>
        <v>1.0526349803258173E-2</v>
      </c>
      <c r="Z19" s="5">
        <f t="shared" si="2"/>
        <v>1.0526283321774077E-2</v>
      </c>
      <c r="AA19" s="5">
        <f t="shared" si="2"/>
        <v>1.0526300090806018E-2</v>
      </c>
      <c r="AB19" s="5">
        <f t="shared" si="2"/>
        <v>1.0526296911824717E-2</v>
      </c>
    </row>
    <row r="20" spans="1:28" x14ac:dyDescent="0.3">
      <c r="A20" s="8">
        <f t="shared" si="0"/>
        <v>6</v>
      </c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  <c r="G20">
        <f t="shared" si="1"/>
        <v>22151685</v>
      </c>
    </row>
    <row r="21" spans="1:28" x14ac:dyDescent="0.3">
      <c r="A21" s="8">
        <f t="shared" si="0"/>
        <v>7</v>
      </c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  <c r="G21">
        <f t="shared" si="1"/>
        <v>42645261</v>
      </c>
    </row>
    <row r="22" spans="1:28" x14ac:dyDescent="0.3">
      <c r="A22" s="8">
        <f t="shared" si="0"/>
        <v>1</v>
      </c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  <c r="G22">
        <f t="shared" si="1"/>
        <v>44440851</v>
      </c>
    </row>
    <row r="23" spans="1:28" x14ac:dyDescent="0.3">
      <c r="A23" s="8">
        <f t="shared" si="0"/>
        <v>2</v>
      </c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  <c r="G23">
        <f t="shared" si="1"/>
        <v>22151685</v>
      </c>
      <c r="I23" s="42" t="s">
        <v>41</v>
      </c>
      <c r="J23" s="43"/>
      <c r="K23" s="43"/>
      <c r="L23" s="43"/>
      <c r="M23" s="44"/>
    </row>
    <row r="24" spans="1:28" x14ac:dyDescent="0.3">
      <c r="A24" s="8">
        <f t="shared" si="0"/>
        <v>3</v>
      </c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  <c r="G24">
        <f t="shared" si="1"/>
        <v>37570997</v>
      </c>
      <c r="I24" s="10" t="s">
        <v>6</v>
      </c>
      <c r="J24" s="10" t="s">
        <v>7</v>
      </c>
      <c r="K24" s="10" t="s">
        <v>8</v>
      </c>
      <c r="L24" s="10" t="s">
        <v>9</v>
      </c>
      <c r="M24" s="9" t="s">
        <v>34</v>
      </c>
      <c r="O24" s="42" t="s">
        <v>42</v>
      </c>
      <c r="P24" s="43"/>
      <c r="Q24" s="43"/>
      <c r="R24" s="43"/>
      <c r="S24" s="44"/>
    </row>
    <row r="25" spans="1:28" x14ac:dyDescent="0.3">
      <c r="A25" s="8">
        <f t="shared" si="0"/>
        <v>4</v>
      </c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  <c r="G25">
        <f t="shared" si="1"/>
        <v>21500166</v>
      </c>
      <c r="I25" s="5">
        <f>C23/C16-1</f>
        <v>5.15463767991724E-2</v>
      </c>
      <c r="J25" s="5">
        <f>D23/D16-1</f>
        <v>5.1546379064839387E-2</v>
      </c>
      <c r="K25" s="5">
        <f>E23/E16-1</f>
        <v>5.1546236039426319E-2</v>
      </c>
      <c r="L25" s="5">
        <f>F23/F16-1</f>
        <v>5.154631646270591E-2</v>
      </c>
      <c r="M25" s="5">
        <f>G23/G16-1</f>
        <v>5.154634623984955E-2</v>
      </c>
      <c r="O25" s="10" t="s">
        <v>6</v>
      </c>
      <c r="P25" s="10" t="s">
        <v>7</v>
      </c>
      <c r="Q25" s="10" t="s">
        <v>8</v>
      </c>
      <c r="R25" s="10" t="s">
        <v>9</v>
      </c>
      <c r="S25" s="9" t="s">
        <v>34</v>
      </c>
    </row>
    <row r="26" spans="1:28" x14ac:dyDescent="0.3">
      <c r="A26" s="8">
        <f t="shared" si="0"/>
        <v>5</v>
      </c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  <c r="G26">
        <f t="shared" si="1"/>
        <v>20631472</v>
      </c>
      <c r="O26" s="5">
        <f>C24/C17-1</f>
        <v>0.76530620368873059</v>
      </c>
      <c r="P26" s="5">
        <f>D24/D17-1</f>
        <v>-0.64693892254082896</v>
      </c>
      <c r="Q26" s="5">
        <f>E24/E17-1</f>
        <v>7.4691475779420955</v>
      </c>
      <c r="R26" s="5">
        <f>F24/F17-1</f>
        <v>-0.60437207174092422</v>
      </c>
      <c r="S26" s="5">
        <f>G24/G17-1</f>
        <v>0.76530616559927278</v>
      </c>
    </row>
    <row r="27" spans="1:28" x14ac:dyDescent="0.3">
      <c r="A27" s="8">
        <f t="shared" si="0"/>
        <v>6</v>
      </c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  <c r="G27">
        <f t="shared" si="1"/>
        <v>20631472</v>
      </c>
    </row>
    <row r="28" spans="1:28" x14ac:dyDescent="0.3">
      <c r="A28" s="8">
        <f t="shared" si="0"/>
        <v>7</v>
      </c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  <c r="G28">
        <f t="shared" si="1"/>
        <v>47134236</v>
      </c>
    </row>
    <row r="29" spans="1:28" x14ac:dyDescent="0.3">
      <c r="A29" s="8">
        <f t="shared" si="0"/>
        <v>1</v>
      </c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  <c r="G29">
        <f t="shared" si="1"/>
        <v>45338647</v>
      </c>
      <c r="T29" s="41" t="s">
        <v>45</v>
      </c>
      <c r="U29" s="41"/>
      <c r="V29" s="41"/>
      <c r="W29" s="41"/>
      <c r="Y29" s="41" t="s">
        <v>45</v>
      </c>
      <c r="Z29" s="41"/>
      <c r="AA29" s="41"/>
      <c r="AB29" s="41"/>
    </row>
    <row r="30" spans="1:28" x14ac:dyDescent="0.3">
      <c r="A30" s="8">
        <f t="shared" si="0"/>
        <v>2</v>
      </c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  <c r="G30">
        <f t="shared" si="1"/>
        <v>21282992</v>
      </c>
      <c r="T30" s="45" t="s">
        <v>46</v>
      </c>
      <c r="U30" s="45"/>
      <c r="V30" s="46">
        <f>G31/G17-1</f>
        <v>5.1020364054076506E-2</v>
      </c>
      <c r="W30" s="46"/>
      <c r="Y30" s="45" t="s">
        <v>46</v>
      </c>
      <c r="Z30" s="45"/>
      <c r="AA30" s="46">
        <f>G31/G24-1</f>
        <v>-0.40462431699643209</v>
      </c>
      <c r="AB30" s="46"/>
    </row>
    <row r="31" spans="1:28" x14ac:dyDescent="0.3">
      <c r="A31" s="8">
        <f t="shared" si="0"/>
        <v>3</v>
      </c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  <c r="G31">
        <f t="shared" si="1"/>
        <v>22368858</v>
      </c>
      <c r="I31" s="41" t="s">
        <v>43</v>
      </c>
      <c r="J31" s="41"/>
      <c r="K31" s="41"/>
      <c r="L31" s="41"/>
      <c r="M31" s="41"/>
      <c r="O31" s="41" t="s">
        <v>44</v>
      </c>
      <c r="P31" s="41"/>
      <c r="Q31" s="41"/>
      <c r="R31" s="41"/>
      <c r="S31" s="41"/>
    </row>
    <row r="32" spans="1:28" x14ac:dyDescent="0.3">
      <c r="A32" s="8">
        <f t="shared" si="0"/>
        <v>4</v>
      </c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  <c r="G32">
        <f t="shared" si="1"/>
        <v>22368858</v>
      </c>
      <c r="I32" s="10" t="s">
        <v>6</v>
      </c>
      <c r="J32" s="10" t="s">
        <v>7</v>
      </c>
      <c r="K32" s="10" t="s">
        <v>8</v>
      </c>
      <c r="L32" s="10" t="s">
        <v>9</v>
      </c>
      <c r="M32" s="9" t="s">
        <v>34</v>
      </c>
      <c r="O32" s="10" t="s">
        <v>6</v>
      </c>
      <c r="P32" s="10" t="s">
        <v>7</v>
      </c>
      <c r="Q32" s="10" t="s">
        <v>8</v>
      </c>
      <c r="R32" s="10" t="s">
        <v>9</v>
      </c>
      <c r="S32" s="9" t="s">
        <v>34</v>
      </c>
    </row>
    <row r="33" spans="1:26" x14ac:dyDescent="0.3">
      <c r="A33" s="8">
        <f t="shared" si="0"/>
        <v>5</v>
      </c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  <c r="G33">
        <f t="shared" si="1"/>
        <v>20848645</v>
      </c>
      <c r="I33" s="5">
        <f>C31/C24-1</f>
        <v>-0.40462431164582546</v>
      </c>
      <c r="J33" s="5">
        <f>D31/D24-1</f>
        <v>1.9768798121875975</v>
      </c>
      <c r="K33" s="5">
        <f>E$31/E$24-1</f>
        <v>-0.87590011321220818</v>
      </c>
      <c r="L33" s="5">
        <f>F$31/F$24-1</f>
        <v>1.6565878173136039</v>
      </c>
      <c r="M33" s="5">
        <f>G$31/G$24-1</f>
        <v>-0.40462431699643209</v>
      </c>
      <c r="O33" s="5">
        <f>C31/C17-1</f>
        <v>5.1020396177072547E-2</v>
      </c>
      <c r="P33" s="5">
        <f>D31/D17-1</f>
        <v>5.1020393957407872E-2</v>
      </c>
      <c r="Q33" s="5">
        <f>E31/E17-1</f>
        <v>5.1020255611715637E-2</v>
      </c>
      <c r="R33" s="5">
        <f>F31/F17-1</f>
        <v>5.1020334402081202E-2</v>
      </c>
      <c r="S33" s="5">
        <f>G31/G17-1</f>
        <v>5.1020364054076506E-2</v>
      </c>
    </row>
    <row r="34" spans="1:26" x14ac:dyDescent="0.3">
      <c r="A34" s="8">
        <f t="shared" si="0"/>
        <v>6</v>
      </c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  <c r="G34">
        <f t="shared" si="1"/>
        <v>20631472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3">
      <c r="A35" s="8">
        <f t="shared" si="0"/>
        <v>7</v>
      </c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  <c r="G35">
        <f t="shared" si="1"/>
        <v>43543056</v>
      </c>
    </row>
    <row r="36" spans="1:26" x14ac:dyDescent="0.3">
      <c r="A36" s="8">
        <f t="shared" si="0"/>
        <v>1</v>
      </c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  <c r="G36">
        <f t="shared" si="1"/>
        <v>44889749</v>
      </c>
    </row>
    <row r="37" spans="1:26" x14ac:dyDescent="0.3">
      <c r="A37" s="8">
        <f t="shared" si="0"/>
        <v>2</v>
      </c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  <c r="G37">
        <f t="shared" si="1"/>
        <v>21282992</v>
      </c>
    </row>
    <row r="38" spans="1:26" x14ac:dyDescent="0.3">
      <c r="A38" s="8">
        <f t="shared" si="0"/>
        <v>3</v>
      </c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  <c r="G38">
        <f t="shared" si="1"/>
        <v>22368858</v>
      </c>
    </row>
    <row r="39" spans="1:26" x14ac:dyDescent="0.3">
      <c r="A39" s="8">
        <f t="shared" si="0"/>
        <v>4</v>
      </c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  <c r="G39">
        <f t="shared" si="1"/>
        <v>20631472</v>
      </c>
    </row>
    <row r="40" spans="1:26" x14ac:dyDescent="0.3">
      <c r="A40" s="8">
        <f t="shared" si="0"/>
        <v>5</v>
      </c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  <c r="G40">
        <f t="shared" si="1"/>
        <v>22151685</v>
      </c>
    </row>
    <row r="41" spans="1:26" x14ac:dyDescent="0.3">
      <c r="A41" s="8">
        <f t="shared" si="0"/>
        <v>6</v>
      </c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  <c r="G41">
        <f t="shared" si="1"/>
        <v>21934511</v>
      </c>
    </row>
    <row r="42" spans="1:26" x14ac:dyDescent="0.3">
      <c r="A42" s="8">
        <f t="shared" si="0"/>
        <v>7</v>
      </c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  <c r="G42">
        <f t="shared" si="1"/>
        <v>43991955</v>
      </c>
    </row>
    <row r="43" spans="1:26" x14ac:dyDescent="0.3">
      <c r="A43" s="8">
        <f t="shared" si="0"/>
        <v>1</v>
      </c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  <c r="G43">
        <f t="shared" si="1"/>
        <v>46236441</v>
      </c>
    </row>
    <row r="44" spans="1:26" x14ac:dyDescent="0.3">
      <c r="A44" s="8">
        <f t="shared" si="0"/>
        <v>2</v>
      </c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  <c r="G44">
        <f t="shared" si="1"/>
        <v>22368858</v>
      </c>
    </row>
    <row r="45" spans="1:26" x14ac:dyDescent="0.3">
      <c r="A45" s="8">
        <f t="shared" si="0"/>
        <v>3</v>
      </c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  <c r="G45">
        <f t="shared" si="1"/>
        <v>22803205</v>
      </c>
    </row>
    <row r="46" spans="1:26" x14ac:dyDescent="0.3">
      <c r="A46" s="8">
        <f t="shared" si="0"/>
        <v>4</v>
      </c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  <c r="G46">
        <f t="shared" si="1"/>
        <v>21717338</v>
      </c>
    </row>
    <row r="47" spans="1:26" x14ac:dyDescent="0.3">
      <c r="A47" s="8">
        <f t="shared" si="0"/>
        <v>5</v>
      </c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  <c r="G47">
        <f t="shared" si="1"/>
        <v>21500166</v>
      </c>
    </row>
    <row r="48" spans="1:26" x14ac:dyDescent="0.3">
      <c r="A48" s="8">
        <f t="shared" si="0"/>
        <v>6</v>
      </c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  <c r="G48">
        <f t="shared" si="1"/>
        <v>21500166</v>
      </c>
    </row>
    <row r="49" spans="1:20" x14ac:dyDescent="0.3">
      <c r="A49" s="8">
        <f t="shared" si="0"/>
        <v>7</v>
      </c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  <c r="G49">
        <f t="shared" si="1"/>
        <v>45787544</v>
      </c>
    </row>
    <row r="50" spans="1:20" x14ac:dyDescent="0.3">
      <c r="A50" s="8">
        <f t="shared" si="0"/>
        <v>1</v>
      </c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  <c r="G50">
        <f t="shared" si="1"/>
        <v>45338647</v>
      </c>
    </row>
    <row r="51" spans="1:20" x14ac:dyDescent="0.3">
      <c r="A51" s="8">
        <f t="shared" si="0"/>
        <v>2</v>
      </c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  <c r="G51">
        <f t="shared" si="1"/>
        <v>21717338</v>
      </c>
      <c r="J51" s="41" t="s">
        <v>48</v>
      </c>
      <c r="K51" s="41"/>
      <c r="L51" s="41"/>
      <c r="M51" s="41"/>
      <c r="N51" s="41"/>
    </row>
    <row r="52" spans="1:20" x14ac:dyDescent="0.3">
      <c r="A52" s="8">
        <f t="shared" si="0"/>
        <v>3</v>
      </c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  <c r="G52">
        <f t="shared" si="1"/>
        <v>21934511</v>
      </c>
      <c r="J52" s="10" t="s">
        <v>6</v>
      </c>
      <c r="K52" s="10" t="s">
        <v>7</v>
      </c>
      <c r="L52" s="10" t="s">
        <v>8</v>
      </c>
      <c r="M52" s="10" t="s">
        <v>9</v>
      </c>
      <c r="N52" s="9" t="s">
        <v>34</v>
      </c>
    </row>
    <row r="53" spans="1:20" x14ac:dyDescent="0.3">
      <c r="A53" s="8">
        <f t="shared" si="0"/>
        <v>4</v>
      </c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  <c r="G53">
        <f t="shared" si="1"/>
        <v>22151685</v>
      </c>
      <c r="J53" s="5">
        <f>C52/C45-1</f>
        <v>-3.8095277540170391E-2</v>
      </c>
      <c r="K53" s="5">
        <f>D52/D45-1</f>
        <v>-3.8095355656595387E-2</v>
      </c>
      <c r="L53" s="5">
        <f>E52/E45-1</f>
        <v>-3.8095131783736913E-2</v>
      </c>
      <c r="M53" s="5">
        <f>F52/F45-1</f>
        <v>-3.8095186691883498E-2</v>
      </c>
      <c r="N53" s="5">
        <f>G52/G45-1</f>
        <v>-3.8095258977849822E-2</v>
      </c>
    </row>
    <row r="54" spans="1:20" x14ac:dyDescent="0.3">
      <c r="A54" s="8">
        <f t="shared" si="0"/>
        <v>5</v>
      </c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  <c r="G54">
        <f t="shared" si="1"/>
        <v>20848645</v>
      </c>
    </row>
    <row r="55" spans="1:20" x14ac:dyDescent="0.3">
      <c r="A55" s="8">
        <f t="shared" si="0"/>
        <v>6</v>
      </c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  <c r="G55">
        <f t="shared" si="1"/>
        <v>22151685</v>
      </c>
    </row>
    <row r="56" spans="1:20" x14ac:dyDescent="0.3">
      <c r="A56" s="8">
        <f t="shared" si="0"/>
        <v>7</v>
      </c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  <c r="G56">
        <f t="shared" si="1"/>
        <v>43094158</v>
      </c>
    </row>
    <row r="57" spans="1:20" x14ac:dyDescent="0.3">
      <c r="A57" s="8">
        <f t="shared" si="0"/>
        <v>1</v>
      </c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  <c r="G57">
        <f t="shared" si="1"/>
        <v>44440851</v>
      </c>
      <c r="J57" s="41" t="s">
        <v>49</v>
      </c>
      <c r="K57" s="41"/>
      <c r="L57" s="41"/>
      <c r="M57" s="41"/>
      <c r="N57" s="41"/>
      <c r="P57" s="41" t="s">
        <v>50</v>
      </c>
      <c r="Q57" s="41"/>
      <c r="R57" s="41"/>
      <c r="S57" s="41"/>
      <c r="T57" s="41"/>
    </row>
    <row r="58" spans="1:20" x14ac:dyDescent="0.3">
      <c r="A58" s="8">
        <f t="shared" si="0"/>
        <v>2</v>
      </c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  <c r="G58">
        <f t="shared" si="1"/>
        <v>21065819</v>
      </c>
      <c r="J58" s="10" t="s">
        <v>6</v>
      </c>
      <c r="K58" s="10" t="s">
        <v>7</v>
      </c>
      <c r="L58" s="10" t="s">
        <v>8</v>
      </c>
      <c r="M58" s="10" t="s">
        <v>9</v>
      </c>
      <c r="N58" s="9" t="s">
        <v>34</v>
      </c>
      <c r="P58" s="10" t="s">
        <v>6</v>
      </c>
      <c r="Q58" s="10" t="s">
        <v>7</v>
      </c>
      <c r="R58" s="10" t="s">
        <v>8</v>
      </c>
      <c r="S58" s="10" t="s">
        <v>9</v>
      </c>
      <c r="T58" s="9" t="s">
        <v>34</v>
      </c>
    </row>
    <row r="59" spans="1:20" x14ac:dyDescent="0.3">
      <c r="A59" s="8">
        <f t="shared" si="0"/>
        <v>3</v>
      </c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  <c r="G59">
        <f t="shared" si="1"/>
        <v>22368858</v>
      </c>
      <c r="J59" s="5">
        <f>C59/C52-1</f>
        <v>1.9802001513596457E-2</v>
      </c>
      <c r="K59" s="5">
        <f t="shared" ref="K59:N59" si="3">D59/D52-1</f>
        <v>1.9802043726797613E-2</v>
      </c>
      <c r="L59" s="5">
        <f t="shared" si="3"/>
        <v>1.9801922748545753E-2</v>
      </c>
      <c r="M59" s="5">
        <f t="shared" si="3"/>
        <v>1.9801952420255287E-2</v>
      </c>
      <c r="N59" s="5">
        <f t="shared" si="3"/>
        <v>1.980199148273698E-2</v>
      </c>
      <c r="P59" s="5"/>
      <c r="Q59" s="5"/>
      <c r="R59" s="5"/>
      <c r="S59" s="5"/>
      <c r="T59" s="5"/>
    </row>
    <row r="60" spans="1:20" x14ac:dyDescent="0.3">
      <c r="A60" s="8">
        <f t="shared" si="0"/>
        <v>4</v>
      </c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  <c r="G60">
        <f t="shared" si="1"/>
        <v>21500166</v>
      </c>
      <c r="I60" s="41" t="s">
        <v>51</v>
      </c>
      <c r="J60" s="41"/>
      <c r="K60" s="41"/>
      <c r="L60" s="41"/>
      <c r="M60" s="41"/>
    </row>
    <row r="61" spans="1:20" x14ac:dyDescent="0.3">
      <c r="A61" s="8">
        <f t="shared" si="0"/>
        <v>5</v>
      </c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  <c r="G61">
        <f t="shared" si="1"/>
        <v>22586032</v>
      </c>
      <c r="I61" s="10" t="s">
        <v>6</v>
      </c>
      <c r="J61" s="10" t="s">
        <v>7</v>
      </c>
      <c r="K61" s="10" t="s">
        <v>8</v>
      </c>
      <c r="L61" s="10" t="s">
        <v>9</v>
      </c>
      <c r="M61" s="9" t="s">
        <v>34</v>
      </c>
    </row>
    <row r="62" spans="1:20" x14ac:dyDescent="0.3">
      <c r="A62" s="8">
        <f t="shared" si="0"/>
        <v>6</v>
      </c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  <c r="G62">
        <f t="shared" si="1"/>
        <v>22368858</v>
      </c>
      <c r="I62" s="5">
        <f>C61/C54-1</f>
        <v>8.3333422156942838E-2</v>
      </c>
      <c r="J62" s="5">
        <f>D61/D54-1</f>
        <v>8.3333422156942838E-2</v>
      </c>
      <c r="K62" s="5">
        <f>E61/E54-1</f>
        <v>8.3333078974827668E-2</v>
      </c>
      <c r="L62" s="5">
        <f t="shared" ref="L62:M62" si="4">F61/F54-1</f>
        <v>8.3333210346807185E-2</v>
      </c>
      <c r="M62" s="5">
        <f t="shared" si="4"/>
        <v>8.3333329336271023E-2</v>
      </c>
    </row>
    <row r="63" spans="1:20" x14ac:dyDescent="0.3">
      <c r="A63" s="8">
        <f t="shared" si="0"/>
        <v>7</v>
      </c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  <c r="G63">
        <f t="shared" si="1"/>
        <v>46685339</v>
      </c>
    </row>
    <row r="64" spans="1:20" x14ac:dyDescent="0.3">
      <c r="A64" s="8">
        <f t="shared" si="0"/>
        <v>1</v>
      </c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  <c r="G64">
        <f t="shared" si="1"/>
        <v>43991955</v>
      </c>
      <c r="I64" s="41" t="s">
        <v>52</v>
      </c>
      <c r="J64" s="41"/>
      <c r="K64" s="41"/>
      <c r="L64" s="41"/>
      <c r="M64" s="41"/>
    </row>
    <row r="65" spans="1:13" x14ac:dyDescent="0.3">
      <c r="A65" s="8">
        <f t="shared" si="0"/>
        <v>2</v>
      </c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  <c r="G65">
        <f t="shared" si="1"/>
        <v>21717338</v>
      </c>
      <c r="I65" s="10" t="s">
        <v>6</v>
      </c>
      <c r="J65" s="10" t="s">
        <v>7</v>
      </c>
      <c r="K65" s="10" t="s">
        <v>8</v>
      </c>
      <c r="L65" s="10" t="s">
        <v>9</v>
      </c>
      <c r="M65" s="9" t="s">
        <v>34</v>
      </c>
    </row>
    <row r="66" spans="1:13" x14ac:dyDescent="0.3">
      <c r="A66" s="8">
        <f t="shared" si="0"/>
        <v>3</v>
      </c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  <c r="G66">
        <f t="shared" si="1"/>
        <v>21717338</v>
      </c>
      <c r="I66" s="5">
        <f>C63/C56-1</f>
        <v>8.3333349447917593E-2</v>
      </c>
      <c r="J66" s="5">
        <f t="shared" ref="J66:M66" si="5">D63/D56-1</f>
        <v>8.3333369143519853E-2</v>
      </c>
      <c r="K66" s="5">
        <f t="shared" si="5"/>
        <v>8.3333386071977378E-2</v>
      </c>
      <c r="L66" s="5">
        <f t="shared" si="5"/>
        <v>8.3333355645834883E-2</v>
      </c>
      <c r="M66" s="5">
        <f t="shared" si="5"/>
        <v>8.3333360405835055E-2</v>
      </c>
    </row>
    <row r="67" spans="1:13" x14ac:dyDescent="0.3">
      <c r="A67" s="8">
        <f t="shared" si="0"/>
        <v>4</v>
      </c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  <c r="G67">
        <f t="shared" si="1"/>
        <v>21065819</v>
      </c>
    </row>
    <row r="68" spans="1:13" x14ac:dyDescent="0.3">
      <c r="A68" s="8">
        <f t="shared" ref="A68:A131" si="6">WEEKDAY(B68)</f>
        <v>5</v>
      </c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  <c r="G68">
        <f t="shared" ref="G68:G131" si="7">C68+D68+E68+F68</f>
        <v>21717338</v>
      </c>
      <c r="I68" s="41" t="s">
        <v>53</v>
      </c>
      <c r="J68" s="41"/>
      <c r="K68" s="41"/>
      <c r="L68" s="41"/>
      <c r="M68" s="41"/>
    </row>
    <row r="69" spans="1:13" x14ac:dyDescent="0.3">
      <c r="A69" s="8">
        <f t="shared" si="6"/>
        <v>6</v>
      </c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  <c r="G69">
        <f t="shared" si="7"/>
        <v>21717338</v>
      </c>
      <c r="I69" s="10" t="s">
        <v>6</v>
      </c>
      <c r="J69" s="10" t="s">
        <v>7</v>
      </c>
      <c r="K69" s="10" t="s">
        <v>8</v>
      </c>
      <c r="L69" s="10" t="s">
        <v>9</v>
      </c>
      <c r="M69" s="9" t="s">
        <v>34</v>
      </c>
    </row>
    <row r="70" spans="1:13" x14ac:dyDescent="0.3">
      <c r="A70" s="8">
        <f t="shared" si="6"/>
        <v>7</v>
      </c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  <c r="G70">
        <f t="shared" si="7"/>
        <v>46685339</v>
      </c>
      <c r="I70" s="5">
        <f>C70/C63-1</f>
        <v>0</v>
      </c>
      <c r="J70" s="5">
        <f t="shared" ref="J70:M70" si="8">D70/D63-1</f>
        <v>0</v>
      </c>
      <c r="K70" s="5">
        <f t="shared" si="8"/>
        <v>0</v>
      </c>
      <c r="L70" s="5">
        <f t="shared" si="8"/>
        <v>0</v>
      </c>
      <c r="M70" s="5">
        <f t="shared" si="8"/>
        <v>0</v>
      </c>
    </row>
    <row r="71" spans="1:13" x14ac:dyDescent="0.3">
      <c r="A71" s="8">
        <f t="shared" si="6"/>
        <v>1</v>
      </c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  <c r="G71">
        <f t="shared" si="7"/>
        <v>46236441</v>
      </c>
    </row>
    <row r="72" spans="1:13" x14ac:dyDescent="0.3">
      <c r="A72" s="8">
        <f t="shared" si="6"/>
        <v>2</v>
      </c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  <c r="G72">
        <f t="shared" si="7"/>
        <v>21282992</v>
      </c>
    </row>
    <row r="73" spans="1:13" x14ac:dyDescent="0.3">
      <c r="A73" s="8">
        <f t="shared" si="6"/>
        <v>3</v>
      </c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  <c r="G73">
        <f t="shared" si="7"/>
        <v>21500166</v>
      </c>
    </row>
    <row r="74" spans="1:13" x14ac:dyDescent="0.3">
      <c r="A74" s="8">
        <f t="shared" si="6"/>
        <v>4</v>
      </c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  <c r="G74">
        <f t="shared" si="7"/>
        <v>21717338</v>
      </c>
    </row>
    <row r="75" spans="1:13" x14ac:dyDescent="0.3">
      <c r="A75" s="8">
        <f t="shared" si="6"/>
        <v>5</v>
      </c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  <c r="G75">
        <f t="shared" si="7"/>
        <v>22803205</v>
      </c>
    </row>
    <row r="76" spans="1:13" x14ac:dyDescent="0.3">
      <c r="A76" s="8">
        <f t="shared" si="6"/>
        <v>6</v>
      </c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  <c r="G76">
        <f t="shared" si="7"/>
        <v>21500166</v>
      </c>
    </row>
    <row r="77" spans="1:13" x14ac:dyDescent="0.3">
      <c r="A77" s="8">
        <f t="shared" si="6"/>
        <v>7</v>
      </c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  <c r="G77">
        <f t="shared" si="7"/>
        <v>42645261</v>
      </c>
    </row>
    <row r="78" spans="1:13" x14ac:dyDescent="0.3">
      <c r="A78" s="8">
        <f t="shared" si="6"/>
        <v>1</v>
      </c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  <c r="G78">
        <f t="shared" si="7"/>
        <v>42645261</v>
      </c>
    </row>
    <row r="79" spans="1:13" x14ac:dyDescent="0.3">
      <c r="A79" s="8">
        <f t="shared" si="6"/>
        <v>2</v>
      </c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  <c r="G79">
        <f t="shared" si="7"/>
        <v>22368858</v>
      </c>
    </row>
    <row r="80" spans="1:13" x14ac:dyDescent="0.3">
      <c r="A80" s="8">
        <f t="shared" si="6"/>
        <v>3</v>
      </c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  <c r="G80">
        <f t="shared" si="7"/>
        <v>21934511</v>
      </c>
    </row>
    <row r="81" spans="1:7" x14ac:dyDescent="0.3">
      <c r="A81" s="8">
        <f t="shared" si="6"/>
        <v>4</v>
      </c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  <c r="G81">
        <f t="shared" si="7"/>
        <v>21282992</v>
      </c>
    </row>
    <row r="82" spans="1:7" x14ac:dyDescent="0.3">
      <c r="A82" s="8">
        <f t="shared" si="6"/>
        <v>5</v>
      </c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  <c r="G82">
        <f t="shared" si="7"/>
        <v>21717338</v>
      </c>
    </row>
    <row r="83" spans="1:7" x14ac:dyDescent="0.3">
      <c r="A83" s="8">
        <f t="shared" si="6"/>
        <v>6</v>
      </c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  <c r="G83">
        <f t="shared" si="7"/>
        <v>21065819</v>
      </c>
    </row>
    <row r="84" spans="1:7" x14ac:dyDescent="0.3">
      <c r="A84" s="8">
        <f t="shared" si="6"/>
        <v>7</v>
      </c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  <c r="G84">
        <f t="shared" si="7"/>
        <v>44440851</v>
      </c>
    </row>
    <row r="85" spans="1:7" x14ac:dyDescent="0.3">
      <c r="A85" s="8">
        <f t="shared" si="6"/>
        <v>1</v>
      </c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  <c r="G85">
        <f t="shared" si="7"/>
        <v>45338647</v>
      </c>
    </row>
    <row r="86" spans="1:7" x14ac:dyDescent="0.3">
      <c r="A86" s="8">
        <f t="shared" si="6"/>
        <v>2</v>
      </c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  <c r="G86">
        <f t="shared" si="7"/>
        <v>22368858</v>
      </c>
    </row>
    <row r="87" spans="1:7" x14ac:dyDescent="0.3">
      <c r="A87" s="8">
        <f t="shared" si="6"/>
        <v>3</v>
      </c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  <c r="G87">
        <f t="shared" si="7"/>
        <v>20848645</v>
      </c>
    </row>
    <row r="88" spans="1:7" x14ac:dyDescent="0.3">
      <c r="A88" s="8">
        <f t="shared" si="6"/>
        <v>4</v>
      </c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  <c r="G88">
        <f t="shared" si="7"/>
        <v>20848645</v>
      </c>
    </row>
    <row r="89" spans="1:7" x14ac:dyDescent="0.3">
      <c r="A89" s="8">
        <f t="shared" si="6"/>
        <v>5</v>
      </c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  <c r="G89">
        <f t="shared" si="7"/>
        <v>21500166</v>
      </c>
    </row>
    <row r="90" spans="1:7" x14ac:dyDescent="0.3">
      <c r="A90" s="8">
        <f t="shared" si="6"/>
        <v>6</v>
      </c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  <c r="G90">
        <f t="shared" si="7"/>
        <v>22803205</v>
      </c>
    </row>
    <row r="91" spans="1:7" x14ac:dyDescent="0.3">
      <c r="A91" s="8">
        <f t="shared" si="6"/>
        <v>7</v>
      </c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  <c r="G91">
        <f t="shared" si="7"/>
        <v>44889749</v>
      </c>
    </row>
    <row r="92" spans="1:7" x14ac:dyDescent="0.3">
      <c r="A92" s="8">
        <f t="shared" si="6"/>
        <v>1</v>
      </c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  <c r="G92">
        <f t="shared" si="7"/>
        <v>42645261</v>
      </c>
    </row>
    <row r="93" spans="1:7" x14ac:dyDescent="0.3">
      <c r="A93" s="8">
        <f t="shared" si="6"/>
        <v>2</v>
      </c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  <c r="G93">
        <f t="shared" si="7"/>
        <v>21065819</v>
      </c>
    </row>
    <row r="94" spans="1:7" x14ac:dyDescent="0.3">
      <c r="A94" s="8">
        <f t="shared" si="6"/>
        <v>3</v>
      </c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  <c r="G94">
        <f t="shared" si="7"/>
        <v>22803205</v>
      </c>
    </row>
    <row r="95" spans="1:7" x14ac:dyDescent="0.3">
      <c r="A95" s="8">
        <f t="shared" si="6"/>
        <v>4</v>
      </c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  <c r="G95">
        <f t="shared" si="7"/>
        <v>22368858</v>
      </c>
    </row>
    <row r="96" spans="1:7" x14ac:dyDescent="0.3">
      <c r="A96" s="8">
        <f t="shared" si="6"/>
        <v>5</v>
      </c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  <c r="G96">
        <f t="shared" si="7"/>
        <v>22151685</v>
      </c>
    </row>
    <row r="97" spans="1:19" x14ac:dyDescent="0.3">
      <c r="A97" s="8">
        <f t="shared" si="6"/>
        <v>6</v>
      </c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  <c r="G97">
        <f t="shared" si="7"/>
        <v>22586032</v>
      </c>
    </row>
    <row r="98" spans="1:19" x14ac:dyDescent="0.3">
      <c r="A98" s="8">
        <f t="shared" si="6"/>
        <v>7</v>
      </c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  <c r="G98">
        <f t="shared" si="7"/>
        <v>46685339</v>
      </c>
    </row>
    <row r="99" spans="1:19" x14ac:dyDescent="0.3">
      <c r="A99" s="8">
        <f t="shared" si="6"/>
        <v>1</v>
      </c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  <c r="G99">
        <f t="shared" si="7"/>
        <v>43094158</v>
      </c>
    </row>
    <row r="100" spans="1:19" x14ac:dyDescent="0.3">
      <c r="A100" s="8">
        <f t="shared" si="6"/>
        <v>2</v>
      </c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  <c r="G100">
        <f t="shared" si="7"/>
        <v>21500166</v>
      </c>
    </row>
    <row r="101" spans="1:19" x14ac:dyDescent="0.3">
      <c r="A101" s="8">
        <f t="shared" si="6"/>
        <v>3</v>
      </c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  <c r="G101">
        <f t="shared" si="7"/>
        <v>21717338</v>
      </c>
    </row>
    <row r="102" spans="1:19" x14ac:dyDescent="0.3">
      <c r="A102" s="8">
        <f t="shared" si="6"/>
        <v>4</v>
      </c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  <c r="G102">
        <f t="shared" si="7"/>
        <v>21500166</v>
      </c>
    </row>
    <row r="103" spans="1:19" x14ac:dyDescent="0.3">
      <c r="A103" s="8">
        <f t="shared" si="6"/>
        <v>5</v>
      </c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  <c r="G103">
        <f t="shared" si="7"/>
        <v>20631472</v>
      </c>
    </row>
    <row r="104" spans="1:19" x14ac:dyDescent="0.3">
      <c r="A104" s="8">
        <f t="shared" si="6"/>
        <v>6</v>
      </c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  <c r="G104">
        <f t="shared" si="7"/>
        <v>20631472</v>
      </c>
    </row>
    <row r="105" spans="1:19" x14ac:dyDescent="0.3">
      <c r="A105" s="8">
        <f t="shared" si="6"/>
        <v>7</v>
      </c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  <c r="G105">
        <f t="shared" si="7"/>
        <v>43094158</v>
      </c>
    </row>
    <row r="106" spans="1:19" x14ac:dyDescent="0.3">
      <c r="A106" s="8">
        <f t="shared" si="6"/>
        <v>1</v>
      </c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  <c r="G106">
        <f t="shared" si="7"/>
        <v>46685339</v>
      </c>
    </row>
    <row r="107" spans="1:19" x14ac:dyDescent="0.3">
      <c r="A107" s="8">
        <f t="shared" si="6"/>
        <v>2</v>
      </c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  <c r="G107">
        <f t="shared" si="7"/>
        <v>21065819</v>
      </c>
      <c r="I107" s="41" t="s">
        <v>54</v>
      </c>
      <c r="J107" s="41"/>
      <c r="K107" s="41"/>
      <c r="L107" s="41"/>
      <c r="M107" s="41"/>
    </row>
    <row r="108" spans="1:19" x14ac:dyDescent="0.3">
      <c r="A108" s="8">
        <f t="shared" si="6"/>
        <v>3</v>
      </c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  <c r="G108">
        <f t="shared" si="7"/>
        <v>22586032</v>
      </c>
      <c r="I108" s="10" t="s">
        <v>6</v>
      </c>
      <c r="J108" s="10" t="s">
        <v>7</v>
      </c>
      <c r="K108" s="10" t="s">
        <v>8</v>
      </c>
      <c r="L108" s="10" t="s">
        <v>9</v>
      </c>
      <c r="M108" s="9" t="s">
        <v>34</v>
      </c>
    </row>
    <row r="109" spans="1:19" x14ac:dyDescent="0.3">
      <c r="A109" s="8">
        <f t="shared" si="6"/>
        <v>4</v>
      </c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  <c r="G109">
        <f t="shared" si="7"/>
        <v>21934511</v>
      </c>
      <c r="I109" s="5">
        <f>C110/C103-1</f>
        <v>0.10526312954991912</v>
      </c>
      <c r="J109" s="5">
        <f>D110/D103-1</f>
        <v>0.10526331851538551</v>
      </c>
      <c r="K109" s="5">
        <f t="shared" ref="K109:M109" si="9">E110/E103-1</f>
        <v>0.10526283321774055</v>
      </c>
      <c r="L109" s="5">
        <f t="shared" si="9"/>
        <v>0.10526300090805996</v>
      </c>
      <c r="M109" s="5">
        <f t="shared" si="9"/>
        <v>0.10526311452716519</v>
      </c>
    </row>
    <row r="110" spans="1:19" x14ac:dyDescent="0.3">
      <c r="A110" s="8">
        <f t="shared" si="6"/>
        <v>5</v>
      </c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  <c r="G110">
        <f t="shared" si="7"/>
        <v>22803205</v>
      </c>
    </row>
    <row r="111" spans="1:19" x14ac:dyDescent="0.3">
      <c r="A111" s="8">
        <f t="shared" si="6"/>
        <v>6</v>
      </c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  <c r="G111">
        <f t="shared" si="7"/>
        <v>22151685</v>
      </c>
      <c r="I111" s="41" t="s">
        <v>55</v>
      </c>
      <c r="J111" s="41"/>
      <c r="K111" s="41"/>
      <c r="L111" s="41"/>
      <c r="M111" s="41"/>
      <c r="O111" s="41" t="s">
        <v>56</v>
      </c>
      <c r="P111" s="41"/>
      <c r="Q111" s="41"/>
      <c r="R111" s="41"/>
      <c r="S111" s="41"/>
    </row>
    <row r="112" spans="1:19" x14ac:dyDescent="0.3">
      <c r="A112" s="8">
        <f t="shared" si="6"/>
        <v>7</v>
      </c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  <c r="G112">
        <f t="shared" si="7"/>
        <v>44440851</v>
      </c>
      <c r="I112" s="10" t="s">
        <v>6</v>
      </c>
      <c r="J112" s="10" t="s">
        <v>7</v>
      </c>
      <c r="K112" s="10" t="s">
        <v>8</v>
      </c>
      <c r="L112" s="10" t="s">
        <v>9</v>
      </c>
      <c r="M112" s="9" t="s">
        <v>34</v>
      </c>
      <c r="O112" s="10" t="s">
        <v>6</v>
      </c>
      <c r="P112" s="10" t="s">
        <v>7</v>
      </c>
      <c r="Q112" s="10" t="s">
        <v>8</v>
      </c>
      <c r="R112" s="10" t="s">
        <v>9</v>
      </c>
      <c r="S112" s="9" t="s">
        <v>34</v>
      </c>
    </row>
    <row r="113" spans="1:19" x14ac:dyDescent="0.3">
      <c r="A113" s="8">
        <f t="shared" si="6"/>
        <v>1</v>
      </c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  <c r="G113">
        <f t="shared" si="7"/>
        <v>46685339</v>
      </c>
      <c r="I113" s="5">
        <f>C111/C104-1</f>
        <v>7.3684217612520309E-2</v>
      </c>
      <c r="J113" s="5">
        <f t="shared" ref="J113:M113" si="10">D111/D104-1</f>
        <v>7.3684269105611211E-2</v>
      </c>
      <c r="K113" s="5">
        <f t="shared" si="10"/>
        <v>7.3683983252418317E-2</v>
      </c>
      <c r="L113" s="5">
        <f t="shared" si="10"/>
        <v>7.3684100635641903E-2</v>
      </c>
      <c r="M113" s="5">
        <f t="shared" si="10"/>
        <v>7.3684175322051626E-2</v>
      </c>
      <c r="O113" s="5">
        <f>C111/C97-1</f>
        <v>-1.9230788151773259E-2</v>
      </c>
      <c r="P113" s="5">
        <f t="shared" ref="P113:S113" si="11">D111/D97-1</f>
        <v>-1.9230829147281914E-2</v>
      </c>
      <c r="Q113" s="5">
        <f t="shared" si="11"/>
        <v>-1.9230715047879543E-2</v>
      </c>
      <c r="R113" s="5">
        <f t="shared" si="11"/>
        <v>-1.9230743032452979E-2</v>
      </c>
      <c r="S113" s="5">
        <f t="shared" si="11"/>
        <v>-1.9230779448112023E-2</v>
      </c>
    </row>
    <row r="114" spans="1:19" x14ac:dyDescent="0.3">
      <c r="A114" s="8">
        <f t="shared" si="6"/>
        <v>2</v>
      </c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  <c r="G114">
        <f t="shared" si="7"/>
        <v>20848645</v>
      </c>
    </row>
    <row r="115" spans="1:19" x14ac:dyDescent="0.3">
      <c r="A115" s="8">
        <f t="shared" si="6"/>
        <v>3</v>
      </c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  <c r="G115">
        <f t="shared" si="7"/>
        <v>20631472</v>
      </c>
    </row>
    <row r="116" spans="1:19" x14ac:dyDescent="0.3">
      <c r="A116" s="8">
        <f t="shared" si="6"/>
        <v>4</v>
      </c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  <c r="G116">
        <f t="shared" si="7"/>
        <v>21717338</v>
      </c>
    </row>
    <row r="117" spans="1:19" x14ac:dyDescent="0.3">
      <c r="A117" s="8">
        <f t="shared" si="6"/>
        <v>5</v>
      </c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  <c r="G117">
        <f t="shared" si="7"/>
        <v>22803205</v>
      </c>
      <c r="I117" s="41" t="s">
        <v>57</v>
      </c>
      <c r="J117" s="41"/>
      <c r="K117" s="41"/>
      <c r="L117" s="41"/>
      <c r="M117" s="41"/>
      <c r="O117" s="41" t="s">
        <v>58</v>
      </c>
      <c r="P117" s="41"/>
      <c r="Q117" s="41"/>
      <c r="R117" s="41"/>
      <c r="S117" s="41"/>
    </row>
    <row r="118" spans="1:19" x14ac:dyDescent="0.3">
      <c r="A118" s="8">
        <f t="shared" si="6"/>
        <v>6</v>
      </c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  <c r="G118">
        <f t="shared" si="7"/>
        <v>22151685</v>
      </c>
      <c r="I118" s="10" t="s">
        <v>6</v>
      </c>
      <c r="J118" s="10" t="s">
        <v>7</v>
      </c>
      <c r="K118" s="10" t="s">
        <v>8</v>
      </c>
      <c r="L118" s="10" t="s">
        <v>9</v>
      </c>
      <c r="M118" s="9" t="s">
        <v>34</v>
      </c>
      <c r="O118" s="10" t="s">
        <v>6</v>
      </c>
      <c r="P118" s="10" t="s">
        <v>7</v>
      </c>
      <c r="Q118" s="10" t="s">
        <v>8</v>
      </c>
      <c r="R118" s="10" t="s">
        <v>9</v>
      </c>
      <c r="S118" s="9" t="s">
        <v>34</v>
      </c>
    </row>
    <row r="119" spans="1:19" x14ac:dyDescent="0.3">
      <c r="A119" s="8">
        <f t="shared" si="6"/>
        <v>7</v>
      </c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  <c r="G119">
        <f t="shared" si="7"/>
        <v>47134236</v>
      </c>
      <c r="I119" s="5">
        <f>C117/C110-1</f>
        <v>0</v>
      </c>
      <c r="J119" s="5">
        <f t="shared" ref="J119:M119" si="12">D117/D110-1</f>
        <v>0</v>
      </c>
      <c r="K119" s="5">
        <f t="shared" si="12"/>
        <v>0</v>
      </c>
      <c r="L119" s="5">
        <f t="shared" si="12"/>
        <v>0</v>
      </c>
      <c r="M119" s="5">
        <f t="shared" si="12"/>
        <v>0</v>
      </c>
      <c r="O119" s="5">
        <f>C117/C103-1</f>
        <v>0.10526312954991912</v>
      </c>
      <c r="P119" s="5">
        <f t="shared" ref="P119:S119" si="13">D117/D103-1</f>
        <v>0.10526331851538551</v>
      </c>
      <c r="Q119" s="5">
        <f t="shared" si="13"/>
        <v>0.10526283321774055</v>
      </c>
      <c r="R119" s="5">
        <f t="shared" si="13"/>
        <v>0.10526300090805996</v>
      </c>
      <c r="S119" s="5">
        <f t="shared" si="13"/>
        <v>0.10526311452716519</v>
      </c>
    </row>
    <row r="120" spans="1:19" x14ac:dyDescent="0.3">
      <c r="A120" s="8">
        <f t="shared" si="6"/>
        <v>1</v>
      </c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  <c r="G120">
        <f t="shared" si="7"/>
        <v>46236441</v>
      </c>
    </row>
    <row r="121" spans="1:19" x14ac:dyDescent="0.3">
      <c r="A121" s="8">
        <f t="shared" si="6"/>
        <v>2</v>
      </c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  <c r="G121">
        <f t="shared" si="7"/>
        <v>20631472</v>
      </c>
    </row>
    <row r="122" spans="1:19" x14ac:dyDescent="0.3">
      <c r="A122" s="8">
        <f t="shared" si="6"/>
        <v>3</v>
      </c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  <c r="G122">
        <f t="shared" si="7"/>
        <v>21065819</v>
      </c>
    </row>
    <row r="123" spans="1:19" x14ac:dyDescent="0.3">
      <c r="A123" s="8">
        <f t="shared" si="6"/>
        <v>4</v>
      </c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  <c r="G123">
        <f t="shared" si="7"/>
        <v>22803205</v>
      </c>
    </row>
    <row r="124" spans="1:19" x14ac:dyDescent="0.3">
      <c r="A124" s="8">
        <f t="shared" si="6"/>
        <v>5</v>
      </c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  <c r="G124">
        <f t="shared" si="7"/>
        <v>21282992</v>
      </c>
    </row>
    <row r="125" spans="1:19" x14ac:dyDescent="0.3">
      <c r="A125" s="8">
        <f t="shared" si="6"/>
        <v>6</v>
      </c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  <c r="G125">
        <f t="shared" si="7"/>
        <v>20848645</v>
      </c>
    </row>
    <row r="126" spans="1:19" x14ac:dyDescent="0.3">
      <c r="A126" s="8">
        <f t="shared" si="6"/>
        <v>7</v>
      </c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  <c r="G126">
        <f t="shared" si="7"/>
        <v>43094158</v>
      </c>
    </row>
    <row r="127" spans="1:19" x14ac:dyDescent="0.3">
      <c r="A127" s="8">
        <f t="shared" si="6"/>
        <v>1</v>
      </c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  <c r="G127">
        <f t="shared" si="7"/>
        <v>43991955</v>
      </c>
    </row>
    <row r="128" spans="1:19" x14ac:dyDescent="0.3">
      <c r="A128" s="8">
        <f t="shared" si="6"/>
        <v>2</v>
      </c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  <c r="G128">
        <f t="shared" si="7"/>
        <v>21717338</v>
      </c>
    </row>
    <row r="129" spans="1:7" x14ac:dyDescent="0.3">
      <c r="A129" s="8">
        <f t="shared" si="6"/>
        <v>3</v>
      </c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  <c r="G129">
        <f t="shared" si="7"/>
        <v>22151685</v>
      </c>
    </row>
    <row r="130" spans="1:7" x14ac:dyDescent="0.3">
      <c r="A130" s="8">
        <f t="shared" si="6"/>
        <v>4</v>
      </c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  <c r="G130">
        <f t="shared" si="7"/>
        <v>22803205</v>
      </c>
    </row>
    <row r="131" spans="1:7" x14ac:dyDescent="0.3">
      <c r="A131" s="8">
        <f t="shared" si="6"/>
        <v>5</v>
      </c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  <c r="G131">
        <f t="shared" si="7"/>
        <v>21065819</v>
      </c>
    </row>
    <row r="132" spans="1:7" x14ac:dyDescent="0.3">
      <c r="A132" s="8">
        <f t="shared" ref="A132:A195" si="14">WEEKDAY(B132)</f>
        <v>6</v>
      </c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  <c r="G132">
        <f t="shared" ref="G132:G195" si="15">C132+D132+E132+F132</f>
        <v>21065819</v>
      </c>
    </row>
    <row r="133" spans="1:7" x14ac:dyDescent="0.3">
      <c r="A133" s="8">
        <f t="shared" si="14"/>
        <v>7</v>
      </c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  <c r="G133">
        <f t="shared" si="15"/>
        <v>45787544</v>
      </c>
    </row>
    <row r="134" spans="1:7" x14ac:dyDescent="0.3">
      <c r="A134" s="8">
        <f t="shared" si="14"/>
        <v>1</v>
      </c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  <c r="G134">
        <f t="shared" si="15"/>
        <v>42645261</v>
      </c>
    </row>
    <row r="135" spans="1:7" x14ac:dyDescent="0.3">
      <c r="A135" s="8">
        <f t="shared" si="14"/>
        <v>2</v>
      </c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  <c r="G135">
        <f t="shared" si="15"/>
        <v>20848645</v>
      </c>
    </row>
    <row r="136" spans="1:7" x14ac:dyDescent="0.3">
      <c r="A136" s="8">
        <f t="shared" si="14"/>
        <v>3</v>
      </c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  <c r="G136">
        <f t="shared" si="15"/>
        <v>22803205</v>
      </c>
    </row>
    <row r="137" spans="1:7" x14ac:dyDescent="0.3">
      <c r="A137" s="8">
        <f t="shared" si="14"/>
        <v>4</v>
      </c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  <c r="G137">
        <f t="shared" si="15"/>
        <v>21934511</v>
      </c>
    </row>
    <row r="138" spans="1:7" x14ac:dyDescent="0.3">
      <c r="A138" s="8">
        <f t="shared" si="14"/>
        <v>5</v>
      </c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  <c r="G138">
        <f t="shared" si="15"/>
        <v>21065819</v>
      </c>
    </row>
    <row r="139" spans="1:7" x14ac:dyDescent="0.3">
      <c r="A139" s="8">
        <f t="shared" si="14"/>
        <v>6</v>
      </c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  <c r="G139">
        <f t="shared" si="15"/>
        <v>20631472</v>
      </c>
    </row>
    <row r="140" spans="1:7" x14ac:dyDescent="0.3">
      <c r="A140" s="8">
        <f t="shared" si="14"/>
        <v>7</v>
      </c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  <c r="G140">
        <f t="shared" si="15"/>
        <v>44889749</v>
      </c>
    </row>
    <row r="141" spans="1:7" x14ac:dyDescent="0.3">
      <c r="A141" s="8">
        <f t="shared" si="14"/>
        <v>1</v>
      </c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  <c r="G141">
        <f t="shared" si="15"/>
        <v>47134236</v>
      </c>
    </row>
    <row r="142" spans="1:7" x14ac:dyDescent="0.3">
      <c r="A142" s="8">
        <f t="shared" si="14"/>
        <v>2</v>
      </c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  <c r="G142">
        <f t="shared" si="15"/>
        <v>22368858</v>
      </c>
    </row>
    <row r="143" spans="1:7" x14ac:dyDescent="0.3">
      <c r="A143" s="8">
        <f t="shared" si="14"/>
        <v>3</v>
      </c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  <c r="G143">
        <f t="shared" si="15"/>
        <v>22368858</v>
      </c>
    </row>
    <row r="144" spans="1:7" x14ac:dyDescent="0.3">
      <c r="A144" s="8">
        <f t="shared" si="14"/>
        <v>4</v>
      </c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  <c r="G144">
        <f t="shared" si="15"/>
        <v>21934511</v>
      </c>
    </row>
    <row r="145" spans="1:7" x14ac:dyDescent="0.3">
      <c r="A145" s="8">
        <f t="shared" si="14"/>
        <v>5</v>
      </c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  <c r="G145">
        <f t="shared" si="15"/>
        <v>21065819</v>
      </c>
    </row>
    <row r="146" spans="1:7" x14ac:dyDescent="0.3">
      <c r="A146" s="8">
        <f t="shared" si="14"/>
        <v>6</v>
      </c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  <c r="G146">
        <f t="shared" si="15"/>
        <v>22368858</v>
      </c>
    </row>
    <row r="147" spans="1:7" x14ac:dyDescent="0.3">
      <c r="A147" s="8">
        <f t="shared" si="14"/>
        <v>7</v>
      </c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  <c r="G147">
        <f t="shared" si="15"/>
        <v>47134236</v>
      </c>
    </row>
    <row r="148" spans="1:7" x14ac:dyDescent="0.3">
      <c r="A148" s="8">
        <f t="shared" si="14"/>
        <v>1</v>
      </c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  <c r="G148">
        <f t="shared" si="15"/>
        <v>47134236</v>
      </c>
    </row>
    <row r="149" spans="1:7" x14ac:dyDescent="0.3">
      <c r="A149" s="8">
        <f t="shared" si="14"/>
        <v>2</v>
      </c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  <c r="G149">
        <f t="shared" si="15"/>
        <v>21065819</v>
      </c>
    </row>
    <row r="150" spans="1:7" x14ac:dyDescent="0.3">
      <c r="A150" s="8">
        <f t="shared" si="14"/>
        <v>3</v>
      </c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  <c r="G150">
        <f t="shared" si="15"/>
        <v>22586032</v>
      </c>
    </row>
    <row r="151" spans="1:7" x14ac:dyDescent="0.3">
      <c r="A151" s="8">
        <f t="shared" si="14"/>
        <v>4</v>
      </c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  <c r="G151">
        <f t="shared" si="15"/>
        <v>20631472</v>
      </c>
    </row>
    <row r="152" spans="1:7" x14ac:dyDescent="0.3">
      <c r="A152" s="8">
        <f t="shared" si="14"/>
        <v>5</v>
      </c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  <c r="G152">
        <f t="shared" si="15"/>
        <v>21500166</v>
      </c>
    </row>
    <row r="153" spans="1:7" x14ac:dyDescent="0.3">
      <c r="A153" s="8">
        <f t="shared" si="14"/>
        <v>6</v>
      </c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  <c r="G153">
        <f t="shared" si="15"/>
        <v>22368858</v>
      </c>
    </row>
    <row r="154" spans="1:7" x14ac:dyDescent="0.3">
      <c r="A154" s="8">
        <f t="shared" si="14"/>
        <v>7</v>
      </c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  <c r="G154">
        <f t="shared" si="15"/>
        <v>46685339</v>
      </c>
    </row>
    <row r="155" spans="1:7" x14ac:dyDescent="0.3">
      <c r="A155" s="8">
        <f t="shared" si="14"/>
        <v>1</v>
      </c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  <c r="G155">
        <f t="shared" si="15"/>
        <v>43543056</v>
      </c>
    </row>
    <row r="156" spans="1:7" x14ac:dyDescent="0.3">
      <c r="A156" s="8">
        <f t="shared" si="14"/>
        <v>2</v>
      </c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  <c r="G156">
        <f t="shared" si="15"/>
        <v>21500166</v>
      </c>
    </row>
    <row r="157" spans="1:7" x14ac:dyDescent="0.3">
      <c r="A157" s="8">
        <f t="shared" si="14"/>
        <v>3</v>
      </c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  <c r="G157">
        <f t="shared" si="15"/>
        <v>22368858</v>
      </c>
    </row>
    <row r="158" spans="1:7" x14ac:dyDescent="0.3">
      <c r="A158" s="8">
        <f t="shared" si="14"/>
        <v>4</v>
      </c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  <c r="G158">
        <f t="shared" si="15"/>
        <v>22368858</v>
      </c>
    </row>
    <row r="159" spans="1:7" x14ac:dyDescent="0.3">
      <c r="A159" s="8">
        <f t="shared" si="14"/>
        <v>5</v>
      </c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  <c r="G159">
        <f t="shared" si="15"/>
        <v>22368858</v>
      </c>
    </row>
    <row r="160" spans="1:7" x14ac:dyDescent="0.3">
      <c r="A160" s="8">
        <f t="shared" si="14"/>
        <v>6</v>
      </c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  <c r="G160">
        <f t="shared" si="15"/>
        <v>21065819</v>
      </c>
    </row>
    <row r="161" spans="1:13" x14ac:dyDescent="0.3">
      <c r="A161" s="8">
        <f t="shared" si="14"/>
        <v>7</v>
      </c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  <c r="G161">
        <f t="shared" si="15"/>
        <v>42645261</v>
      </c>
    </row>
    <row r="162" spans="1:13" x14ac:dyDescent="0.3">
      <c r="A162" s="8">
        <f t="shared" si="14"/>
        <v>1</v>
      </c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  <c r="G162">
        <f t="shared" si="15"/>
        <v>44889749</v>
      </c>
    </row>
    <row r="163" spans="1:13" x14ac:dyDescent="0.3">
      <c r="A163" s="8">
        <f t="shared" si="14"/>
        <v>2</v>
      </c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  <c r="G163">
        <f t="shared" si="15"/>
        <v>21934511</v>
      </c>
    </row>
    <row r="164" spans="1:13" x14ac:dyDescent="0.3">
      <c r="A164" s="8">
        <f t="shared" si="14"/>
        <v>3</v>
      </c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  <c r="G164">
        <f t="shared" si="15"/>
        <v>22368858</v>
      </c>
    </row>
    <row r="165" spans="1:13" x14ac:dyDescent="0.3">
      <c r="A165" s="8">
        <f t="shared" si="14"/>
        <v>4</v>
      </c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  <c r="G165">
        <f t="shared" si="15"/>
        <v>21934511</v>
      </c>
    </row>
    <row r="166" spans="1:13" x14ac:dyDescent="0.3">
      <c r="A166" s="8">
        <f t="shared" si="14"/>
        <v>5</v>
      </c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  <c r="G166">
        <f t="shared" si="15"/>
        <v>21717338</v>
      </c>
    </row>
    <row r="167" spans="1:13" x14ac:dyDescent="0.3">
      <c r="A167" s="8">
        <f t="shared" si="14"/>
        <v>6</v>
      </c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  <c r="G167">
        <f t="shared" si="15"/>
        <v>22368858</v>
      </c>
    </row>
    <row r="168" spans="1:13" x14ac:dyDescent="0.3">
      <c r="A168" s="8">
        <f t="shared" si="14"/>
        <v>7</v>
      </c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  <c r="G168">
        <f t="shared" si="15"/>
        <v>44440851</v>
      </c>
      <c r="I168" s="41" t="s">
        <v>59</v>
      </c>
      <c r="J168" s="41"/>
      <c r="K168" s="41"/>
      <c r="L168" s="41"/>
      <c r="M168" s="41"/>
    </row>
    <row r="169" spans="1:13" x14ac:dyDescent="0.3">
      <c r="A169" s="8">
        <f t="shared" si="14"/>
        <v>1</v>
      </c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  <c r="G169">
        <f t="shared" si="15"/>
        <v>45787544</v>
      </c>
      <c r="I169" s="10" t="s">
        <v>6</v>
      </c>
      <c r="J169" s="10" t="s">
        <v>7</v>
      </c>
      <c r="K169" s="10" t="s">
        <v>8</v>
      </c>
      <c r="L169" s="10" t="s">
        <v>9</v>
      </c>
      <c r="M169" s="9" t="s">
        <v>34</v>
      </c>
    </row>
    <row r="170" spans="1:13" x14ac:dyDescent="0.3">
      <c r="A170" s="8">
        <f t="shared" si="14"/>
        <v>2</v>
      </c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  <c r="G170">
        <f t="shared" si="15"/>
        <v>22586032</v>
      </c>
      <c r="I170" s="5">
        <f>C173/C166-1</f>
        <v>-0.52999996674444205</v>
      </c>
      <c r="J170" s="5">
        <f t="shared" ref="J170:M170" si="16">D173/D166-1</f>
        <v>-0.53000001193789359</v>
      </c>
      <c r="K170" s="5">
        <f t="shared" si="16"/>
        <v>-0.53000012139442854</v>
      </c>
      <c r="L170" s="5">
        <f t="shared" si="16"/>
        <v>-0.52999995749585405</v>
      </c>
      <c r="M170" s="5">
        <f t="shared" si="16"/>
        <v>-0.52999999355353777</v>
      </c>
    </row>
    <row r="171" spans="1:13" x14ac:dyDescent="0.3">
      <c r="A171" s="8">
        <f t="shared" si="14"/>
        <v>3</v>
      </c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  <c r="G171">
        <f t="shared" si="15"/>
        <v>21065819</v>
      </c>
    </row>
    <row r="172" spans="1:13" x14ac:dyDescent="0.3">
      <c r="A172" s="8">
        <f t="shared" si="14"/>
        <v>4</v>
      </c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  <c r="G172">
        <f t="shared" si="15"/>
        <v>22151685</v>
      </c>
    </row>
    <row r="173" spans="1:13" x14ac:dyDescent="0.3">
      <c r="A173" s="8">
        <f t="shared" si="14"/>
        <v>5</v>
      </c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  <c r="G173">
        <f t="shared" si="15"/>
        <v>10207149</v>
      </c>
    </row>
    <row r="174" spans="1:13" x14ac:dyDescent="0.3">
      <c r="A174" s="8">
        <f t="shared" si="14"/>
        <v>6</v>
      </c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  <c r="G174">
        <f t="shared" si="15"/>
        <v>21065819</v>
      </c>
    </row>
    <row r="175" spans="1:13" x14ac:dyDescent="0.3">
      <c r="A175" s="8">
        <f t="shared" si="14"/>
        <v>7</v>
      </c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  <c r="G175">
        <f t="shared" si="15"/>
        <v>44889749</v>
      </c>
    </row>
    <row r="176" spans="1:13" x14ac:dyDescent="0.3">
      <c r="A176" s="8">
        <f t="shared" si="14"/>
        <v>1</v>
      </c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  <c r="G176">
        <f t="shared" si="15"/>
        <v>43543056</v>
      </c>
    </row>
    <row r="177" spans="1:19" x14ac:dyDescent="0.3">
      <c r="A177" s="8">
        <f t="shared" si="14"/>
        <v>2</v>
      </c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  <c r="G177">
        <f t="shared" si="15"/>
        <v>21282992</v>
      </c>
    </row>
    <row r="178" spans="1:19" x14ac:dyDescent="0.3">
      <c r="A178" s="8">
        <f t="shared" si="14"/>
        <v>3</v>
      </c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  <c r="G178">
        <f t="shared" si="15"/>
        <v>22586032</v>
      </c>
      <c r="I178" s="41" t="s">
        <v>60</v>
      </c>
      <c r="J178" s="41"/>
      <c r="K178" s="41"/>
      <c r="L178" s="41"/>
      <c r="M178" s="41"/>
      <c r="O178" s="41" t="s">
        <v>61</v>
      </c>
      <c r="P178" s="41"/>
      <c r="Q178" s="41"/>
      <c r="R178" s="41"/>
      <c r="S178" s="41"/>
    </row>
    <row r="179" spans="1:19" x14ac:dyDescent="0.3">
      <c r="A179" s="8">
        <f t="shared" si="14"/>
        <v>4</v>
      </c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  <c r="G179">
        <f t="shared" si="15"/>
        <v>22368858</v>
      </c>
      <c r="I179" s="10" t="s">
        <v>6</v>
      </c>
      <c r="J179" s="10" t="s">
        <v>7</v>
      </c>
      <c r="K179" s="10" t="s">
        <v>8</v>
      </c>
      <c r="L179" s="10" t="s">
        <v>9</v>
      </c>
      <c r="M179" s="9" t="s">
        <v>34</v>
      </c>
      <c r="O179" s="10" t="s">
        <v>6</v>
      </c>
      <c r="P179" s="10" t="s">
        <v>7</v>
      </c>
      <c r="Q179" s="10" t="s">
        <v>8</v>
      </c>
      <c r="R179" s="10" t="s">
        <v>9</v>
      </c>
      <c r="S179" s="9" t="s">
        <v>34</v>
      </c>
    </row>
    <row r="180" spans="1:19" x14ac:dyDescent="0.3">
      <c r="A180" s="8">
        <f t="shared" si="14"/>
        <v>5</v>
      </c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  <c r="G180">
        <f t="shared" si="15"/>
        <v>22368858</v>
      </c>
      <c r="I180" s="5">
        <f>C180/C173-1</f>
        <v>1.1914891358835065</v>
      </c>
      <c r="J180" s="5">
        <f t="shared" ref="J180:M180" si="17">D180/D173-1</f>
        <v>1.1914896241921964</v>
      </c>
      <c r="K180" s="5">
        <f t="shared" si="17"/>
        <v>1.1914897406985836</v>
      </c>
      <c r="L180" s="5">
        <f t="shared" si="17"/>
        <v>1.1914890730818781</v>
      </c>
      <c r="M180" s="5">
        <f t="shared" si="17"/>
        <v>1.1914893179280521</v>
      </c>
      <c r="O180" s="5">
        <f>C180/C166-1</f>
        <v>2.9999966744441942E-2</v>
      </c>
      <c r="P180" s="5">
        <f t="shared" ref="P180:S180" si="18">D180/D166-1</f>
        <v>3.0000097208562337E-2</v>
      </c>
      <c r="Q180" s="5">
        <f t="shared" si="18"/>
        <v>2.9999912093689796E-2</v>
      </c>
      <c r="R180" s="5">
        <f t="shared" si="18"/>
        <v>2.9999957495854046E-2</v>
      </c>
      <c r="S180" s="5">
        <f t="shared" si="18"/>
        <v>2.9999993553537774E-2</v>
      </c>
    </row>
    <row r="181" spans="1:19" x14ac:dyDescent="0.3">
      <c r="A181" s="8">
        <f t="shared" si="14"/>
        <v>6</v>
      </c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  <c r="G181">
        <f t="shared" si="15"/>
        <v>21282992</v>
      </c>
    </row>
    <row r="182" spans="1:19" x14ac:dyDescent="0.3">
      <c r="A182" s="8">
        <f t="shared" si="14"/>
        <v>7</v>
      </c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  <c r="G182">
        <f t="shared" si="15"/>
        <v>46685339</v>
      </c>
    </row>
    <row r="183" spans="1:19" x14ac:dyDescent="0.3">
      <c r="A183" s="8">
        <f t="shared" si="14"/>
        <v>1</v>
      </c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  <c r="G183">
        <f t="shared" si="15"/>
        <v>43991955</v>
      </c>
    </row>
    <row r="184" spans="1:19" x14ac:dyDescent="0.3">
      <c r="A184" s="8">
        <f t="shared" si="14"/>
        <v>2</v>
      </c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  <c r="G184">
        <f t="shared" si="15"/>
        <v>21500166</v>
      </c>
    </row>
    <row r="185" spans="1:19" x14ac:dyDescent="0.3">
      <c r="A185" s="8">
        <f t="shared" si="14"/>
        <v>3</v>
      </c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  <c r="G185">
        <f t="shared" si="15"/>
        <v>21934511</v>
      </c>
    </row>
    <row r="186" spans="1:19" x14ac:dyDescent="0.3">
      <c r="A186" s="8">
        <f t="shared" si="14"/>
        <v>4</v>
      </c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  <c r="G186">
        <f t="shared" si="15"/>
        <v>22151685</v>
      </c>
    </row>
    <row r="187" spans="1:19" x14ac:dyDescent="0.3">
      <c r="A187" s="8">
        <f t="shared" si="14"/>
        <v>5</v>
      </c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  <c r="G187">
        <f t="shared" si="15"/>
        <v>22368858</v>
      </c>
    </row>
    <row r="188" spans="1:19" x14ac:dyDescent="0.3">
      <c r="A188" s="8">
        <f t="shared" si="14"/>
        <v>6</v>
      </c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  <c r="G188">
        <f t="shared" si="15"/>
        <v>20631472</v>
      </c>
    </row>
    <row r="189" spans="1:19" x14ac:dyDescent="0.3">
      <c r="A189" s="8">
        <f t="shared" si="14"/>
        <v>7</v>
      </c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  <c r="G189">
        <f t="shared" si="15"/>
        <v>44889749</v>
      </c>
    </row>
    <row r="190" spans="1:19" x14ac:dyDescent="0.3">
      <c r="A190" s="8">
        <f t="shared" si="14"/>
        <v>1</v>
      </c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  <c r="G190">
        <f t="shared" si="15"/>
        <v>43543056</v>
      </c>
    </row>
    <row r="191" spans="1:19" x14ac:dyDescent="0.3">
      <c r="A191" s="8">
        <f t="shared" si="14"/>
        <v>2</v>
      </c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  <c r="G191">
        <f t="shared" si="15"/>
        <v>21282992</v>
      </c>
    </row>
    <row r="192" spans="1:19" x14ac:dyDescent="0.3">
      <c r="A192" s="8">
        <f t="shared" si="14"/>
        <v>3</v>
      </c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  <c r="G192">
        <f t="shared" si="15"/>
        <v>22803205</v>
      </c>
    </row>
    <row r="193" spans="1:19" x14ac:dyDescent="0.3">
      <c r="A193" s="8">
        <f t="shared" si="14"/>
        <v>4</v>
      </c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  <c r="G193">
        <f t="shared" si="15"/>
        <v>22803205</v>
      </c>
    </row>
    <row r="194" spans="1:19" x14ac:dyDescent="0.3">
      <c r="A194" s="8">
        <f t="shared" si="14"/>
        <v>5</v>
      </c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  <c r="G194">
        <f t="shared" si="15"/>
        <v>21500166</v>
      </c>
    </row>
    <row r="195" spans="1:19" x14ac:dyDescent="0.3">
      <c r="A195" s="8">
        <f t="shared" si="14"/>
        <v>6</v>
      </c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  <c r="G195">
        <f t="shared" si="15"/>
        <v>20848645</v>
      </c>
    </row>
    <row r="196" spans="1:19" x14ac:dyDescent="0.3">
      <c r="A196" s="8">
        <f t="shared" ref="A196:A259" si="19">WEEKDAY(B196)</f>
        <v>7</v>
      </c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  <c r="G196">
        <f t="shared" ref="G196:G259" si="20">C196+D196+E196+F196</f>
        <v>44889749</v>
      </c>
    </row>
    <row r="197" spans="1:19" x14ac:dyDescent="0.3">
      <c r="A197" s="8">
        <f t="shared" si="19"/>
        <v>1</v>
      </c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  <c r="G197">
        <f t="shared" si="20"/>
        <v>43094158</v>
      </c>
      <c r="I197" s="41" t="s">
        <v>62</v>
      </c>
      <c r="J197" s="41"/>
      <c r="K197" s="41"/>
      <c r="L197" s="41"/>
      <c r="M197" s="41"/>
    </row>
    <row r="198" spans="1:19" x14ac:dyDescent="0.3">
      <c r="A198" s="8">
        <f t="shared" si="19"/>
        <v>2</v>
      </c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  <c r="G198">
        <f t="shared" si="20"/>
        <v>21500166</v>
      </c>
      <c r="I198" s="10" t="s">
        <v>6</v>
      </c>
      <c r="J198" s="10" t="s">
        <v>7</v>
      </c>
      <c r="K198" s="10" t="s">
        <v>8</v>
      </c>
      <c r="L198" s="10" t="s">
        <v>9</v>
      </c>
      <c r="M198" s="9" t="s">
        <v>34</v>
      </c>
    </row>
    <row r="199" spans="1:19" x14ac:dyDescent="0.3">
      <c r="A199" s="8">
        <f t="shared" si="19"/>
        <v>3</v>
      </c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  <c r="G199">
        <f t="shared" si="20"/>
        <v>20631472</v>
      </c>
      <c r="I199" s="5">
        <f>C199/C192-1</f>
        <v>-9.5238072035193855E-2</v>
      </c>
      <c r="J199" s="5">
        <f t="shared" ref="J199:M199" si="21">D199/D192-1</f>
        <v>-9.5238226721192198E-2</v>
      </c>
      <c r="K199" s="5">
        <f t="shared" si="21"/>
        <v>-9.5237829459342227E-2</v>
      </c>
      <c r="L199" s="5">
        <f t="shared" si="21"/>
        <v>-9.5237966729708856E-2</v>
      </c>
      <c r="M199" s="5">
        <f t="shared" si="21"/>
        <v>-9.5238059737655312E-2</v>
      </c>
    </row>
    <row r="200" spans="1:19" x14ac:dyDescent="0.3">
      <c r="A200" s="8">
        <f t="shared" si="19"/>
        <v>4</v>
      </c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  <c r="G200">
        <f t="shared" si="20"/>
        <v>21500166</v>
      </c>
    </row>
    <row r="201" spans="1:19" x14ac:dyDescent="0.3">
      <c r="A201" s="8">
        <f t="shared" si="19"/>
        <v>5</v>
      </c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  <c r="G201">
        <f t="shared" si="20"/>
        <v>22151685</v>
      </c>
    </row>
    <row r="202" spans="1:19" x14ac:dyDescent="0.3">
      <c r="A202" s="8">
        <f t="shared" si="19"/>
        <v>6</v>
      </c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  <c r="G202">
        <f t="shared" si="20"/>
        <v>22586032</v>
      </c>
    </row>
    <row r="203" spans="1:19" x14ac:dyDescent="0.3">
      <c r="A203" s="8">
        <f t="shared" si="19"/>
        <v>7</v>
      </c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  <c r="G203">
        <f t="shared" si="20"/>
        <v>44440851</v>
      </c>
    </row>
    <row r="204" spans="1:19" x14ac:dyDescent="0.3">
      <c r="A204" s="8">
        <f t="shared" si="19"/>
        <v>1</v>
      </c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  <c r="G204">
        <f t="shared" si="20"/>
        <v>42645261</v>
      </c>
      <c r="I204" s="41" t="s">
        <v>63</v>
      </c>
      <c r="J204" s="41"/>
      <c r="K204" s="41"/>
      <c r="L204" s="41"/>
      <c r="M204" s="41"/>
      <c r="O204" s="41" t="s">
        <v>64</v>
      </c>
      <c r="P204" s="41"/>
      <c r="Q204" s="41"/>
      <c r="R204" s="41"/>
      <c r="S204" s="41"/>
    </row>
    <row r="205" spans="1:19" x14ac:dyDescent="0.3">
      <c r="A205" s="8">
        <f t="shared" si="19"/>
        <v>2</v>
      </c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  <c r="G205">
        <f t="shared" si="20"/>
        <v>21500166</v>
      </c>
      <c r="I205" s="10" t="s">
        <v>6</v>
      </c>
      <c r="J205" s="10" t="s">
        <v>7</v>
      </c>
      <c r="K205" s="10" t="s">
        <v>8</v>
      </c>
      <c r="L205" s="10" t="s">
        <v>9</v>
      </c>
      <c r="M205" s="9" t="s">
        <v>34</v>
      </c>
      <c r="O205" s="10" t="s">
        <v>6</v>
      </c>
      <c r="P205" s="10" t="s">
        <v>7</v>
      </c>
      <c r="Q205" s="10" t="s">
        <v>8</v>
      </c>
      <c r="R205" s="10" t="s">
        <v>9</v>
      </c>
      <c r="S205" s="9" t="s">
        <v>34</v>
      </c>
    </row>
    <row r="206" spans="1:19" x14ac:dyDescent="0.3">
      <c r="A206" s="8">
        <f t="shared" si="19"/>
        <v>3</v>
      </c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  <c r="G206">
        <f t="shared" si="20"/>
        <v>21282992</v>
      </c>
      <c r="I206" s="5">
        <f>C206/C199-1</f>
        <v>3.1578911937398813E-2</v>
      </c>
      <c r="J206" s="5">
        <f t="shared" ref="J206:M206" si="22">D206/D199-1</f>
        <v>3.1579049409774296E-2</v>
      </c>
      <c r="K206" s="5">
        <f t="shared" si="22"/>
        <v>3.1578849965322231E-2</v>
      </c>
      <c r="L206" s="5">
        <f t="shared" si="22"/>
        <v>3.1578900272418053E-2</v>
      </c>
      <c r="M206" s="5">
        <f t="shared" si="22"/>
        <v>3.1578939205113343E-2</v>
      </c>
      <c r="O206" s="5">
        <f>C206/C192-1</f>
        <v>-6.6666674787682179E-2</v>
      </c>
      <c r="P206" s="5">
        <f t="shared" ref="P206:S206" si="23">D206/D192-1</f>
        <v>-6.6666709978745686E-2</v>
      </c>
      <c r="Q206" s="5">
        <f t="shared" si="23"/>
        <v>-6.666648062153957E-2</v>
      </c>
      <c r="R206" s="5">
        <f t="shared" si="23"/>
        <v>-6.6666576710796233E-2</v>
      </c>
      <c r="S206" s="5">
        <f t="shared" si="23"/>
        <v>-6.6666637431010201E-2</v>
      </c>
    </row>
    <row r="207" spans="1:19" x14ac:dyDescent="0.3">
      <c r="A207" s="8">
        <f t="shared" si="19"/>
        <v>4</v>
      </c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  <c r="G207">
        <f t="shared" si="20"/>
        <v>21934511</v>
      </c>
    </row>
    <row r="208" spans="1:19" x14ac:dyDescent="0.3">
      <c r="A208" s="8">
        <f t="shared" si="19"/>
        <v>5</v>
      </c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  <c r="G208">
        <f t="shared" si="20"/>
        <v>20631472</v>
      </c>
    </row>
    <row r="209" spans="1:13" x14ac:dyDescent="0.3">
      <c r="A209" s="8">
        <f t="shared" si="19"/>
        <v>6</v>
      </c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  <c r="G209">
        <f t="shared" si="20"/>
        <v>21065819</v>
      </c>
    </row>
    <row r="210" spans="1:13" x14ac:dyDescent="0.3">
      <c r="A210" s="8">
        <f t="shared" si="19"/>
        <v>7</v>
      </c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  <c r="G210">
        <f t="shared" si="20"/>
        <v>44889749</v>
      </c>
    </row>
    <row r="211" spans="1:13" x14ac:dyDescent="0.3">
      <c r="A211" s="8">
        <f t="shared" si="19"/>
        <v>1</v>
      </c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  <c r="G211">
        <f t="shared" si="20"/>
        <v>43543056</v>
      </c>
    </row>
    <row r="212" spans="1:13" x14ac:dyDescent="0.3">
      <c r="A212" s="8">
        <f t="shared" si="19"/>
        <v>2</v>
      </c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  <c r="G212">
        <f t="shared" si="20"/>
        <v>21500166</v>
      </c>
    </row>
    <row r="213" spans="1:13" x14ac:dyDescent="0.3">
      <c r="A213" s="8">
        <f t="shared" si="19"/>
        <v>3</v>
      </c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  <c r="G213">
        <f t="shared" si="20"/>
        <v>20848645</v>
      </c>
    </row>
    <row r="214" spans="1:13" x14ac:dyDescent="0.3">
      <c r="A214" s="8">
        <f t="shared" si="19"/>
        <v>4</v>
      </c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  <c r="G214">
        <f t="shared" si="20"/>
        <v>22368858</v>
      </c>
    </row>
    <row r="215" spans="1:13" x14ac:dyDescent="0.3">
      <c r="A215" s="8">
        <f t="shared" si="19"/>
        <v>5</v>
      </c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  <c r="G215">
        <f t="shared" si="20"/>
        <v>22151685</v>
      </c>
    </row>
    <row r="216" spans="1:13" x14ac:dyDescent="0.3">
      <c r="A216" s="8">
        <f t="shared" si="19"/>
        <v>6</v>
      </c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  <c r="G216">
        <f t="shared" si="20"/>
        <v>22803205</v>
      </c>
    </row>
    <row r="217" spans="1:13" x14ac:dyDescent="0.3">
      <c r="A217" s="8">
        <f t="shared" si="19"/>
        <v>7</v>
      </c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  <c r="G217">
        <f t="shared" si="20"/>
        <v>45338647</v>
      </c>
    </row>
    <row r="218" spans="1:13" x14ac:dyDescent="0.3">
      <c r="A218" s="8">
        <f t="shared" si="19"/>
        <v>1</v>
      </c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  <c r="G218">
        <f t="shared" si="20"/>
        <v>43991955</v>
      </c>
    </row>
    <row r="219" spans="1:13" x14ac:dyDescent="0.3">
      <c r="A219" s="8">
        <f t="shared" si="19"/>
        <v>2</v>
      </c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  <c r="G219">
        <f t="shared" si="20"/>
        <v>22368858</v>
      </c>
    </row>
    <row r="220" spans="1:13" x14ac:dyDescent="0.3">
      <c r="A220" s="8">
        <f t="shared" si="19"/>
        <v>3</v>
      </c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  <c r="G220">
        <f t="shared" si="20"/>
        <v>22586032</v>
      </c>
    </row>
    <row r="221" spans="1:13" x14ac:dyDescent="0.3">
      <c r="A221" s="8">
        <f t="shared" si="19"/>
        <v>4</v>
      </c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  <c r="G221">
        <f t="shared" si="20"/>
        <v>22586032</v>
      </c>
    </row>
    <row r="222" spans="1:13" x14ac:dyDescent="0.3">
      <c r="A222" s="8">
        <f t="shared" si="19"/>
        <v>5</v>
      </c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  <c r="G222">
        <f t="shared" si="20"/>
        <v>20848645</v>
      </c>
    </row>
    <row r="223" spans="1:13" x14ac:dyDescent="0.3">
      <c r="A223" s="8">
        <f t="shared" si="19"/>
        <v>6</v>
      </c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  <c r="G223">
        <f t="shared" si="20"/>
        <v>22586032</v>
      </c>
      <c r="I223" s="41" t="s">
        <v>65</v>
      </c>
      <c r="J223" s="41"/>
      <c r="K223" s="41"/>
      <c r="L223" s="41"/>
      <c r="M223" s="41"/>
    </row>
    <row r="224" spans="1:13" x14ac:dyDescent="0.3">
      <c r="A224" s="8">
        <f t="shared" si="19"/>
        <v>7</v>
      </c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  <c r="G224">
        <f t="shared" si="20"/>
        <v>46685339</v>
      </c>
      <c r="I224" s="10" t="s">
        <v>6</v>
      </c>
      <c r="J224" s="10" t="s">
        <v>7</v>
      </c>
      <c r="K224" s="10" t="s">
        <v>8</v>
      </c>
      <c r="L224" s="10" t="s">
        <v>9</v>
      </c>
      <c r="M224" s="9" t="s">
        <v>34</v>
      </c>
    </row>
    <row r="225" spans="1:13" x14ac:dyDescent="0.3">
      <c r="A225" s="8">
        <f t="shared" si="19"/>
        <v>1</v>
      </c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  <c r="G225">
        <f t="shared" si="20"/>
        <v>43991955</v>
      </c>
      <c r="I225" s="5">
        <f>C225/C218-1</f>
        <v>0</v>
      </c>
      <c r="J225" s="5">
        <f t="shared" ref="J225:M225" si="24">D225/D218-1</f>
        <v>0</v>
      </c>
      <c r="K225" s="5">
        <f t="shared" si="24"/>
        <v>0</v>
      </c>
      <c r="L225" s="5">
        <f t="shared" si="24"/>
        <v>0</v>
      </c>
      <c r="M225" s="5">
        <f t="shared" si="24"/>
        <v>0</v>
      </c>
    </row>
    <row r="226" spans="1:13" x14ac:dyDescent="0.3">
      <c r="A226" s="8">
        <f t="shared" si="19"/>
        <v>2</v>
      </c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  <c r="G226">
        <f t="shared" si="20"/>
        <v>20631472</v>
      </c>
    </row>
    <row r="227" spans="1:13" x14ac:dyDescent="0.3">
      <c r="A227" s="8">
        <f t="shared" si="19"/>
        <v>3</v>
      </c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  <c r="G227">
        <f t="shared" si="20"/>
        <v>20848645</v>
      </c>
    </row>
    <row r="228" spans="1:13" x14ac:dyDescent="0.3">
      <c r="A228" s="8">
        <f t="shared" si="19"/>
        <v>4</v>
      </c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  <c r="G228">
        <f t="shared" si="20"/>
        <v>22586032</v>
      </c>
    </row>
    <row r="229" spans="1:13" x14ac:dyDescent="0.3">
      <c r="A229" s="8">
        <f t="shared" si="19"/>
        <v>5</v>
      </c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  <c r="G229">
        <f t="shared" si="20"/>
        <v>21934511</v>
      </c>
    </row>
    <row r="230" spans="1:13" x14ac:dyDescent="0.3">
      <c r="A230" s="8">
        <f t="shared" si="19"/>
        <v>6</v>
      </c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  <c r="G230">
        <f t="shared" si="20"/>
        <v>21282992</v>
      </c>
      <c r="I230" s="41" t="s">
        <v>67</v>
      </c>
      <c r="J230" s="41"/>
      <c r="K230" s="41"/>
      <c r="L230" s="41"/>
      <c r="M230" s="41"/>
    </row>
    <row r="231" spans="1:13" x14ac:dyDescent="0.3">
      <c r="A231" s="8">
        <f t="shared" si="19"/>
        <v>7</v>
      </c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  <c r="G231">
        <f t="shared" si="20"/>
        <v>46685339</v>
      </c>
      <c r="I231" s="10" t="s">
        <v>6</v>
      </c>
      <c r="J231" s="10" t="s">
        <v>7</v>
      </c>
      <c r="K231" s="10" t="s">
        <v>8</v>
      </c>
      <c r="L231" s="10" t="s">
        <v>9</v>
      </c>
      <c r="M231" s="9" t="s">
        <v>34</v>
      </c>
    </row>
    <row r="232" spans="1:13" x14ac:dyDescent="0.3">
      <c r="A232" s="8">
        <f t="shared" si="19"/>
        <v>1</v>
      </c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  <c r="G232">
        <f t="shared" si="20"/>
        <v>45338647</v>
      </c>
      <c r="I232" s="5">
        <f>C232/C225-1</f>
        <v>3.0612225568513063E-2</v>
      </c>
      <c r="J232" s="5">
        <f t="shared" ref="J232:M232" si="25">D232/D225-1</f>
        <v>3.0612246616132266E-2</v>
      </c>
      <c r="K232" s="5">
        <f t="shared" si="25"/>
        <v>3.0612209050621786E-2</v>
      </c>
      <c r="L232" s="5">
        <f t="shared" si="25"/>
        <v>3.0612241329445844E-2</v>
      </c>
      <c r="M232" s="5">
        <f t="shared" si="25"/>
        <v>3.0612233532244737E-2</v>
      </c>
    </row>
    <row r="233" spans="1:13" x14ac:dyDescent="0.3">
      <c r="A233" s="8">
        <f t="shared" si="19"/>
        <v>2</v>
      </c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  <c r="G233">
        <f t="shared" si="20"/>
        <v>21065819</v>
      </c>
    </row>
    <row r="234" spans="1:13" x14ac:dyDescent="0.3">
      <c r="A234" s="8">
        <f t="shared" si="19"/>
        <v>3</v>
      </c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  <c r="G234">
        <f t="shared" si="20"/>
        <v>21934511</v>
      </c>
    </row>
    <row r="235" spans="1:13" x14ac:dyDescent="0.3">
      <c r="A235" s="8">
        <f t="shared" si="19"/>
        <v>4</v>
      </c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  <c r="G235">
        <f t="shared" si="20"/>
        <v>22368858</v>
      </c>
    </row>
    <row r="236" spans="1:13" x14ac:dyDescent="0.3">
      <c r="A236" s="8">
        <f t="shared" si="19"/>
        <v>5</v>
      </c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  <c r="G236">
        <f t="shared" si="20"/>
        <v>21934511</v>
      </c>
    </row>
    <row r="237" spans="1:13" x14ac:dyDescent="0.3">
      <c r="A237" s="8">
        <f t="shared" si="19"/>
        <v>6</v>
      </c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  <c r="G237">
        <f t="shared" si="20"/>
        <v>20848645</v>
      </c>
    </row>
    <row r="238" spans="1:13" x14ac:dyDescent="0.3">
      <c r="A238" s="8">
        <f t="shared" si="19"/>
        <v>7</v>
      </c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  <c r="G238">
        <f t="shared" si="20"/>
        <v>43094158</v>
      </c>
    </row>
    <row r="239" spans="1:13" x14ac:dyDescent="0.3">
      <c r="A239" s="8">
        <f t="shared" si="19"/>
        <v>1</v>
      </c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  <c r="G239">
        <f t="shared" si="20"/>
        <v>44440851</v>
      </c>
    </row>
    <row r="240" spans="1:13" x14ac:dyDescent="0.3">
      <c r="A240" s="8">
        <f t="shared" si="19"/>
        <v>2</v>
      </c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  <c r="G240">
        <f t="shared" si="20"/>
        <v>22368858</v>
      </c>
    </row>
    <row r="241" spans="1:14" x14ac:dyDescent="0.3">
      <c r="A241" s="8">
        <f t="shared" si="19"/>
        <v>3</v>
      </c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  <c r="G241">
        <f t="shared" si="20"/>
        <v>20848645</v>
      </c>
    </row>
    <row r="242" spans="1:14" x14ac:dyDescent="0.3">
      <c r="A242" s="8">
        <f t="shared" si="19"/>
        <v>4</v>
      </c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  <c r="G242">
        <f t="shared" si="20"/>
        <v>21934511</v>
      </c>
    </row>
    <row r="243" spans="1:14" x14ac:dyDescent="0.3">
      <c r="A243" s="8">
        <f t="shared" si="19"/>
        <v>5</v>
      </c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  <c r="G243">
        <f t="shared" si="20"/>
        <v>21282992</v>
      </c>
    </row>
    <row r="244" spans="1:14" x14ac:dyDescent="0.3">
      <c r="A244" s="8">
        <f t="shared" si="19"/>
        <v>6</v>
      </c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  <c r="G244">
        <f t="shared" si="20"/>
        <v>21934511</v>
      </c>
    </row>
    <row r="245" spans="1:14" x14ac:dyDescent="0.3">
      <c r="A245" s="8">
        <f t="shared" si="19"/>
        <v>7</v>
      </c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  <c r="G245">
        <f t="shared" si="20"/>
        <v>45338647</v>
      </c>
    </row>
    <row r="246" spans="1:14" x14ac:dyDescent="0.3">
      <c r="A246" s="8">
        <f t="shared" si="19"/>
        <v>1</v>
      </c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  <c r="G246">
        <f t="shared" si="20"/>
        <v>42645261</v>
      </c>
    </row>
    <row r="247" spans="1:14" x14ac:dyDescent="0.3">
      <c r="A247" s="8">
        <f t="shared" si="19"/>
        <v>2</v>
      </c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  <c r="G247">
        <f t="shared" si="20"/>
        <v>22803205</v>
      </c>
    </row>
    <row r="248" spans="1:14" x14ac:dyDescent="0.3">
      <c r="A248" s="8">
        <f t="shared" si="19"/>
        <v>3</v>
      </c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  <c r="G248">
        <f t="shared" si="20"/>
        <v>22586032</v>
      </c>
    </row>
    <row r="249" spans="1:14" x14ac:dyDescent="0.3">
      <c r="A249" s="8">
        <f t="shared" si="19"/>
        <v>4</v>
      </c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  <c r="G249">
        <f t="shared" si="20"/>
        <v>22368858</v>
      </c>
    </row>
    <row r="250" spans="1:14" x14ac:dyDescent="0.3">
      <c r="A250" s="8">
        <f t="shared" si="19"/>
        <v>5</v>
      </c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  <c r="G250">
        <f t="shared" si="20"/>
        <v>20631472</v>
      </c>
    </row>
    <row r="251" spans="1:14" x14ac:dyDescent="0.3">
      <c r="A251" s="8">
        <f t="shared" si="19"/>
        <v>6</v>
      </c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  <c r="G251">
        <f t="shared" si="20"/>
        <v>20848645</v>
      </c>
    </row>
    <row r="252" spans="1:14" x14ac:dyDescent="0.3">
      <c r="A252" s="8">
        <f t="shared" si="19"/>
        <v>7</v>
      </c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  <c r="G252">
        <f t="shared" si="20"/>
        <v>46685339</v>
      </c>
    </row>
    <row r="253" spans="1:14" x14ac:dyDescent="0.3">
      <c r="A253" s="8">
        <f t="shared" si="19"/>
        <v>1</v>
      </c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  <c r="G253">
        <f t="shared" si="20"/>
        <v>43094158</v>
      </c>
    </row>
    <row r="254" spans="1:14" x14ac:dyDescent="0.3">
      <c r="A254" s="8">
        <f t="shared" si="19"/>
        <v>2</v>
      </c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  <c r="G254">
        <f t="shared" si="20"/>
        <v>21717338</v>
      </c>
    </row>
    <row r="255" spans="1:14" x14ac:dyDescent="0.3">
      <c r="A255" s="8">
        <f t="shared" si="19"/>
        <v>3</v>
      </c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  <c r="G255">
        <f t="shared" si="20"/>
        <v>22368858</v>
      </c>
    </row>
    <row r="256" spans="1:14" x14ac:dyDescent="0.3">
      <c r="A256" s="8">
        <f t="shared" si="19"/>
        <v>4</v>
      </c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  <c r="G256">
        <f t="shared" si="20"/>
        <v>21065819</v>
      </c>
      <c r="J256" s="41" t="s">
        <v>68</v>
      </c>
      <c r="K256" s="41"/>
      <c r="L256" s="41"/>
      <c r="M256" s="41"/>
      <c r="N256" s="41"/>
    </row>
    <row r="257" spans="1:14" x14ac:dyDescent="0.3">
      <c r="A257" s="8">
        <f t="shared" si="19"/>
        <v>5</v>
      </c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  <c r="G257">
        <f t="shared" si="20"/>
        <v>20848645</v>
      </c>
      <c r="J257" s="10" t="s">
        <v>6</v>
      </c>
      <c r="K257" s="10" t="s">
        <v>7</v>
      </c>
      <c r="L257" s="10" t="s">
        <v>8</v>
      </c>
      <c r="M257" s="10" t="s">
        <v>9</v>
      </c>
      <c r="N257" s="9" t="s">
        <v>34</v>
      </c>
    </row>
    <row r="258" spans="1:14" x14ac:dyDescent="0.3">
      <c r="A258" s="8">
        <f t="shared" si="19"/>
        <v>6</v>
      </c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  <c r="G258">
        <f t="shared" si="20"/>
        <v>22803205</v>
      </c>
      <c r="J258" s="5">
        <f>C259/C252-1</f>
        <v>-4.8076894471152709E-2</v>
      </c>
      <c r="K258" s="5">
        <f t="shared" ref="K258:N258" si="26">D259/D252-1</f>
        <v>-4.8076952064102563E-2</v>
      </c>
      <c r="L258" s="5">
        <f t="shared" si="26"/>
        <v>-4.8076999844412938E-2</v>
      </c>
      <c r="M258" s="5">
        <f t="shared" si="26"/>
        <v>-4.8076945257397585E-2</v>
      </c>
      <c r="N258" s="5">
        <f t="shared" si="26"/>
        <v>-4.8076934816731254E-2</v>
      </c>
    </row>
    <row r="259" spans="1:14" x14ac:dyDescent="0.3">
      <c r="A259" s="8">
        <f t="shared" si="19"/>
        <v>7</v>
      </c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  <c r="G259">
        <f t="shared" si="20"/>
        <v>44440851</v>
      </c>
    </row>
    <row r="260" spans="1:14" x14ac:dyDescent="0.3">
      <c r="A260" s="8">
        <f t="shared" ref="A260:A323" si="27">WEEKDAY(B260)</f>
        <v>1</v>
      </c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  <c r="G260">
        <f t="shared" ref="G260:G323" si="28">C260+D260+E260+F260</f>
        <v>46236441</v>
      </c>
    </row>
    <row r="261" spans="1:14" x14ac:dyDescent="0.3">
      <c r="A261" s="8">
        <f t="shared" si="27"/>
        <v>2</v>
      </c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  <c r="G261">
        <f t="shared" si="28"/>
        <v>20631472</v>
      </c>
    </row>
    <row r="262" spans="1:14" x14ac:dyDescent="0.3">
      <c r="A262" s="8">
        <f t="shared" si="27"/>
        <v>3</v>
      </c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  <c r="G262">
        <f t="shared" si="28"/>
        <v>22368858</v>
      </c>
    </row>
    <row r="263" spans="1:14" x14ac:dyDescent="0.3">
      <c r="A263" s="8">
        <f t="shared" si="27"/>
        <v>4</v>
      </c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  <c r="G263">
        <f t="shared" si="28"/>
        <v>21500166</v>
      </c>
    </row>
    <row r="264" spans="1:14" x14ac:dyDescent="0.3">
      <c r="A264" s="8">
        <f t="shared" si="27"/>
        <v>5</v>
      </c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  <c r="G264">
        <f t="shared" si="28"/>
        <v>21282992</v>
      </c>
      <c r="J264" s="41" t="s">
        <v>69</v>
      </c>
      <c r="K264" s="41"/>
      <c r="L264" s="41"/>
      <c r="M264" s="41"/>
      <c r="N264" s="41"/>
    </row>
    <row r="265" spans="1:14" x14ac:dyDescent="0.3">
      <c r="A265" s="8">
        <f t="shared" si="27"/>
        <v>6</v>
      </c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  <c r="G265">
        <f t="shared" si="28"/>
        <v>21282992</v>
      </c>
      <c r="J265" s="10" t="s">
        <v>6</v>
      </c>
      <c r="K265" s="10" t="s">
        <v>7</v>
      </c>
      <c r="L265" s="10" t="s">
        <v>8</v>
      </c>
      <c r="M265" s="10" t="s">
        <v>9</v>
      </c>
      <c r="N265" s="9" t="s">
        <v>34</v>
      </c>
    </row>
    <row r="266" spans="1:14" x14ac:dyDescent="0.3">
      <c r="A266" s="8">
        <f t="shared" si="27"/>
        <v>7</v>
      </c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  <c r="G266">
        <f t="shared" si="28"/>
        <v>43991955</v>
      </c>
      <c r="J266" s="5">
        <f>C266/C259-1</f>
        <v>-1.0101003787368557E-2</v>
      </c>
      <c r="K266" s="5">
        <f t="shared" ref="K266:N266" si="29">D266/D259-1</f>
        <v>-1.010098316280561E-2</v>
      </c>
      <c r="L266" s="5">
        <f t="shared" si="29"/>
        <v>-1.0100863394915338E-2</v>
      </c>
      <c r="M266" s="5">
        <f t="shared" si="29"/>
        <v>-1.0100980378326518E-2</v>
      </c>
      <c r="N266" s="5">
        <f t="shared" si="29"/>
        <v>-1.0100976689217722E-2</v>
      </c>
    </row>
    <row r="267" spans="1:14" x14ac:dyDescent="0.3">
      <c r="A267" s="8">
        <f t="shared" si="27"/>
        <v>1</v>
      </c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  <c r="G267">
        <f t="shared" si="28"/>
        <v>45787544</v>
      </c>
    </row>
    <row r="268" spans="1:14" x14ac:dyDescent="0.3">
      <c r="A268" s="8">
        <f t="shared" si="27"/>
        <v>2</v>
      </c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  <c r="G268">
        <f t="shared" si="28"/>
        <v>20848645</v>
      </c>
    </row>
    <row r="269" spans="1:14" x14ac:dyDescent="0.3">
      <c r="A269" s="8">
        <f t="shared" si="27"/>
        <v>3</v>
      </c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  <c r="G269">
        <f t="shared" si="28"/>
        <v>21934511</v>
      </c>
    </row>
    <row r="270" spans="1:14" x14ac:dyDescent="0.3">
      <c r="A270" s="8">
        <f t="shared" si="27"/>
        <v>4</v>
      </c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  <c r="G270">
        <f t="shared" si="28"/>
        <v>21282992</v>
      </c>
    </row>
    <row r="271" spans="1:14" x14ac:dyDescent="0.3">
      <c r="A271" s="8">
        <f t="shared" si="27"/>
        <v>5</v>
      </c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  <c r="G271">
        <f t="shared" si="28"/>
        <v>22368858</v>
      </c>
    </row>
    <row r="272" spans="1:14" x14ac:dyDescent="0.3">
      <c r="A272" s="8">
        <f t="shared" si="27"/>
        <v>6</v>
      </c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  <c r="G272">
        <f t="shared" si="28"/>
        <v>20848645</v>
      </c>
    </row>
    <row r="273" spans="1:14" x14ac:dyDescent="0.3">
      <c r="A273" s="8">
        <f t="shared" si="27"/>
        <v>7</v>
      </c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  <c r="G273">
        <f t="shared" si="28"/>
        <v>43991955</v>
      </c>
    </row>
    <row r="274" spans="1:14" x14ac:dyDescent="0.3">
      <c r="A274" s="8">
        <f t="shared" si="27"/>
        <v>1</v>
      </c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  <c r="G274">
        <f t="shared" si="28"/>
        <v>42645261</v>
      </c>
    </row>
    <row r="275" spans="1:14" x14ac:dyDescent="0.3">
      <c r="A275" s="8">
        <f t="shared" si="27"/>
        <v>2</v>
      </c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  <c r="G275">
        <f t="shared" si="28"/>
        <v>21717338</v>
      </c>
    </row>
    <row r="276" spans="1:14" x14ac:dyDescent="0.3">
      <c r="A276" s="8">
        <f t="shared" si="27"/>
        <v>3</v>
      </c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  <c r="G276">
        <f t="shared" si="28"/>
        <v>21934511</v>
      </c>
    </row>
    <row r="277" spans="1:14" x14ac:dyDescent="0.3">
      <c r="A277" s="8">
        <f t="shared" si="27"/>
        <v>4</v>
      </c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  <c r="G277">
        <f t="shared" si="28"/>
        <v>21500166</v>
      </c>
    </row>
    <row r="278" spans="1:14" x14ac:dyDescent="0.3">
      <c r="A278" s="8">
        <f t="shared" si="27"/>
        <v>5</v>
      </c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  <c r="G278">
        <f t="shared" si="28"/>
        <v>21282992</v>
      </c>
    </row>
    <row r="279" spans="1:14" x14ac:dyDescent="0.3">
      <c r="A279" s="8">
        <f t="shared" si="27"/>
        <v>6</v>
      </c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  <c r="G279">
        <f t="shared" si="28"/>
        <v>21065819</v>
      </c>
    </row>
    <row r="280" spans="1:14" x14ac:dyDescent="0.3">
      <c r="A280" s="8">
        <f t="shared" si="27"/>
        <v>7</v>
      </c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  <c r="G280">
        <f t="shared" si="28"/>
        <v>46236441</v>
      </c>
    </row>
    <row r="281" spans="1:14" x14ac:dyDescent="0.3">
      <c r="A281" s="8">
        <f t="shared" si="27"/>
        <v>1</v>
      </c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  <c r="G281">
        <f t="shared" si="28"/>
        <v>43543056</v>
      </c>
    </row>
    <row r="282" spans="1:14" x14ac:dyDescent="0.3">
      <c r="A282" s="8">
        <f t="shared" si="27"/>
        <v>2</v>
      </c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  <c r="G282">
        <f t="shared" si="28"/>
        <v>21500166</v>
      </c>
      <c r="J282" s="41" t="s">
        <v>71</v>
      </c>
      <c r="K282" s="41"/>
      <c r="L282" s="41"/>
      <c r="M282" s="41"/>
      <c r="N282" s="41"/>
    </row>
    <row r="283" spans="1:14" x14ac:dyDescent="0.3">
      <c r="A283" s="8">
        <f t="shared" si="27"/>
        <v>3</v>
      </c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  <c r="G283">
        <f t="shared" si="28"/>
        <v>22368858</v>
      </c>
      <c r="J283" s="10" t="s">
        <v>6</v>
      </c>
      <c r="K283" s="10" t="s">
        <v>7</v>
      </c>
      <c r="L283" s="10" t="s">
        <v>8</v>
      </c>
      <c r="M283" s="10" t="s">
        <v>9</v>
      </c>
      <c r="N283" s="9" t="s">
        <v>34</v>
      </c>
    </row>
    <row r="284" spans="1:14" x14ac:dyDescent="0.3">
      <c r="A284" s="8">
        <f t="shared" si="27"/>
        <v>4</v>
      </c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  <c r="G284">
        <f t="shared" si="28"/>
        <v>20631472</v>
      </c>
      <c r="J284" s="5">
        <f>C284/C277-1</f>
        <v>-4.0404079554938854E-2</v>
      </c>
      <c r="K284" s="5">
        <f t="shared" ref="K284:N284" si="30">D284/D277-1</f>
        <v>-4.0404165686915405E-2</v>
      </c>
      <c r="L284" s="5">
        <f t="shared" si="30"/>
        <v>-4.0403920815824668E-2</v>
      </c>
      <c r="M284" s="5">
        <f t="shared" si="30"/>
        <v>-4.0403982581171505E-2</v>
      </c>
      <c r="N284" s="5">
        <f t="shared" si="30"/>
        <v>-4.0404060136093878E-2</v>
      </c>
    </row>
    <row r="285" spans="1:14" x14ac:dyDescent="0.3">
      <c r="A285" s="8">
        <f t="shared" si="27"/>
        <v>5</v>
      </c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  <c r="G285">
        <f t="shared" si="28"/>
        <v>21282992</v>
      </c>
    </row>
    <row r="286" spans="1:14" x14ac:dyDescent="0.3">
      <c r="A286" s="8">
        <f t="shared" si="27"/>
        <v>6</v>
      </c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  <c r="G286">
        <f t="shared" si="28"/>
        <v>21282992</v>
      </c>
    </row>
    <row r="287" spans="1:14" x14ac:dyDescent="0.3">
      <c r="A287" s="8">
        <f t="shared" si="27"/>
        <v>7</v>
      </c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  <c r="G287">
        <f t="shared" si="28"/>
        <v>45338647</v>
      </c>
    </row>
    <row r="288" spans="1:14" x14ac:dyDescent="0.3">
      <c r="A288" s="8">
        <f t="shared" si="27"/>
        <v>1</v>
      </c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  <c r="G288">
        <f t="shared" si="28"/>
        <v>43543056</v>
      </c>
    </row>
    <row r="289" spans="1:14" x14ac:dyDescent="0.3">
      <c r="A289" s="8">
        <f t="shared" si="27"/>
        <v>2</v>
      </c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  <c r="G289">
        <f t="shared" si="28"/>
        <v>20848645</v>
      </c>
    </row>
    <row r="290" spans="1:14" x14ac:dyDescent="0.3">
      <c r="A290" s="8">
        <f t="shared" si="27"/>
        <v>3</v>
      </c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  <c r="G290">
        <f t="shared" si="28"/>
        <v>21934511</v>
      </c>
    </row>
    <row r="291" spans="1:14" x14ac:dyDescent="0.3">
      <c r="A291" s="8">
        <f t="shared" si="27"/>
        <v>4</v>
      </c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  <c r="G291">
        <f t="shared" si="28"/>
        <v>20631472</v>
      </c>
    </row>
    <row r="292" spans="1:14" x14ac:dyDescent="0.3">
      <c r="A292" s="8">
        <f t="shared" si="27"/>
        <v>5</v>
      </c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  <c r="G292">
        <f t="shared" si="28"/>
        <v>22151685</v>
      </c>
    </row>
    <row r="293" spans="1:14" x14ac:dyDescent="0.3">
      <c r="A293" s="8">
        <f t="shared" si="27"/>
        <v>6</v>
      </c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  <c r="G293">
        <f t="shared" si="28"/>
        <v>20848645</v>
      </c>
    </row>
    <row r="294" spans="1:14" x14ac:dyDescent="0.3">
      <c r="A294" s="8">
        <f t="shared" si="27"/>
        <v>7</v>
      </c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  <c r="G294">
        <f t="shared" si="28"/>
        <v>46236441</v>
      </c>
      <c r="J294" s="41" t="s">
        <v>72</v>
      </c>
      <c r="K294" s="41"/>
      <c r="L294" s="41"/>
      <c r="M294" s="41"/>
      <c r="N294" s="41"/>
    </row>
    <row r="295" spans="1:14" x14ac:dyDescent="0.3">
      <c r="A295" s="8">
        <f t="shared" si="27"/>
        <v>1</v>
      </c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  <c r="G295">
        <f t="shared" si="28"/>
        <v>43094158</v>
      </c>
      <c r="J295" s="10" t="s">
        <v>6</v>
      </c>
      <c r="K295" s="10" t="s">
        <v>7</v>
      </c>
      <c r="L295" s="10" t="s">
        <v>8</v>
      </c>
      <c r="M295" s="10" t="s">
        <v>9</v>
      </c>
      <c r="N295" s="9" t="s">
        <v>34</v>
      </c>
    </row>
    <row r="296" spans="1:14" x14ac:dyDescent="0.3">
      <c r="A296" s="8">
        <f t="shared" si="27"/>
        <v>2</v>
      </c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  <c r="G296">
        <f t="shared" si="28"/>
        <v>22803205</v>
      </c>
      <c r="J296" s="5">
        <f>C296/C289-1</f>
        <v>9.3750033308853453E-2</v>
      </c>
      <c r="K296" s="5">
        <f t="shared" ref="K296:N296" si="31">D296/D289-1</f>
        <v>9.3750122132463032E-2</v>
      </c>
      <c r="L296" s="5">
        <f t="shared" si="31"/>
        <v>9.3749713846681182E-2</v>
      </c>
      <c r="M296" s="5">
        <f t="shared" si="31"/>
        <v>9.3749861640158194E-2</v>
      </c>
      <c r="N296" s="5">
        <f t="shared" si="31"/>
        <v>9.3749977516524474E-2</v>
      </c>
    </row>
    <row r="297" spans="1:14" x14ac:dyDescent="0.3">
      <c r="A297" s="8">
        <f t="shared" si="27"/>
        <v>3</v>
      </c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  <c r="G297">
        <f t="shared" si="28"/>
        <v>21717338</v>
      </c>
    </row>
    <row r="298" spans="1:14" x14ac:dyDescent="0.3">
      <c r="A298" s="8">
        <f t="shared" si="27"/>
        <v>4</v>
      </c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  <c r="G298">
        <f t="shared" si="28"/>
        <v>21717338</v>
      </c>
    </row>
    <row r="299" spans="1:14" x14ac:dyDescent="0.3">
      <c r="A299" s="8">
        <f t="shared" si="27"/>
        <v>5</v>
      </c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  <c r="G299">
        <f t="shared" si="28"/>
        <v>21065819</v>
      </c>
    </row>
    <row r="300" spans="1:14" x14ac:dyDescent="0.3">
      <c r="A300" s="8">
        <f t="shared" si="27"/>
        <v>6</v>
      </c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  <c r="G300">
        <f t="shared" si="28"/>
        <v>21500166</v>
      </c>
    </row>
    <row r="301" spans="1:14" x14ac:dyDescent="0.3">
      <c r="A301" s="8">
        <f t="shared" si="27"/>
        <v>7</v>
      </c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  <c r="G301">
        <f t="shared" si="28"/>
        <v>43991955</v>
      </c>
    </row>
    <row r="302" spans="1:14" x14ac:dyDescent="0.3">
      <c r="A302" s="8">
        <f t="shared" si="27"/>
        <v>1</v>
      </c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  <c r="G302">
        <f t="shared" si="28"/>
        <v>43094158</v>
      </c>
    </row>
    <row r="303" spans="1:14" x14ac:dyDescent="0.3">
      <c r="A303" s="8">
        <f t="shared" si="27"/>
        <v>2</v>
      </c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  <c r="G303">
        <f t="shared" si="28"/>
        <v>21065819</v>
      </c>
    </row>
    <row r="304" spans="1:14" x14ac:dyDescent="0.3">
      <c r="A304" s="8">
        <f t="shared" si="27"/>
        <v>3</v>
      </c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  <c r="G304">
        <f t="shared" si="28"/>
        <v>22151685</v>
      </c>
    </row>
    <row r="305" spans="1:14" x14ac:dyDescent="0.3">
      <c r="A305" s="8">
        <f t="shared" si="27"/>
        <v>4</v>
      </c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  <c r="G305">
        <f t="shared" si="28"/>
        <v>21500166</v>
      </c>
    </row>
    <row r="306" spans="1:14" x14ac:dyDescent="0.3">
      <c r="A306" s="8">
        <f t="shared" si="27"/>
        <v>5</v>
      </c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  <c r="G306">
        <f t="shared" si="28"/>
        <v>20631472</v>
      </c>
    </row>
    <row r="307" spans="1:14" x14ac:dyDescent="0.3">
      <c r="A307" s="8">
        <f t="shared" si="27"/>
        <v>6</v>
      </c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  <c r="G307">
        <f t="shared" si="28"/>
        <v>21065819</v>
      </c>
    </row>
    <row r="308" spans="1:14" x14ac:dyDescent="0.3">
      <c r="A308" s="8">
        <f t="shared" si="27"/>
        <v>7</v>
      </c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  <c r="G308">
        <f t="shared" si="28"/>
        <v>42645261</v>
      </c>
    </row>
    <row r="309" spans="1:14" x14ac:dyDescent="0.3">
      <c r="A309" s="8">
        <f t="shared" si="27"/>
        <v>1</v>
      </c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  <c r="G309">
        <f t="shared" si="28"/>
        <v>45787544</v>
      </c>
    </row>
    <row r="310" spans="1:14" x14ac:dyDescent="0.3">
      <c r="A310" s="8">
        <f t="shared" si="27"/>
        <v>2</v>
      </c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  <c r="G310">
        <f t="shared" si="28"/>
        <v>21282992</v>
      </c>
    </row>
    <row r="311" spans="1:14" x14ac:dyDescent="0.3">
      <c r="A311" s="8">
        <f t="shared" si="27"/>
        <v>3</v>
      </c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  <c r="G311">
        <f t="shared" si="28"/>
        <v>20848645</v>
      </c>
    </row>
    <row r="312" spans="1:14" x14ac:dyDescent="0.3">
      <c r="A312" s="8">
        <f t="shared" si="27"/>
        <v>4</v>
      </c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  <c r="G312">
        <f t="shared" si="28"/>
        <v>21500166</v>
      </c>
    </row>
    <row r="313" spans="1:14" x14ac:dyDescent="0.3">
      <c r="A313" s="8">
        <f t="shared" si="27"/>
        <v>5</v>
      </c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  <c r="G313">
        <f t="shared" si="28"/>
        <v>20848645</v>
      </c>
      <c r="J313" s="41" t="s">
        <v>73</v>
      </c>
      <c r="K313" s="41"/>
      <c r="L313" s="41"/>
      <c r="M313" s="41"/>
      <c r="N313" s="41"/>
    </row>
    <row r="314" spans="1:14" x14ac:dyDescent="0.3">
      <c r="A314" s="8">
        <f t="shared" si="27"/>
        <v>6</v>
      </c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  <c r="G314">
        <f t="shared" si="28"/>
        <v>21065819</v>
      </c>
      <c r="J314" s="10" t="s">
        <v>6</v>
      </c>
      <c r="K314" s="10" t="s">
        <v>7</v>
      </c>
      <c r="L314" s="10" t="s">
        <v>8</v>
      </c>
      <c r="M314" s="10" t="s">
        <v>9</v>
      </c>
      <c r="N314" s="9" t="s">
        <v>34</v>
      </c>
    </row>
    <row r="315" spans="1:14" x14ac:dyDescent="0.3">
      <c r="A315" s="8">
        <f t="shared" si="27"/>
        <v>7</v>
      </c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  <c r="G315">
        <f t="shared" si="28"/>
        <v>45787544</v>
      </c>
      <c r="J315" s="5">
        <f>C315/C308-1</f>
        <v>7.3684232467147837E-2</v>
      </c>
      <c r="K315" s="5">
        <f t="shared" ref="K315:N315" si="32">D315/D308-1</f>
        <v>7.3684185842880723E-2</v>
      </c>
      <c r="L315" s="5">
        <f t="shared" si="32"/>
        <v>7.3684421457529847E-2</v>
      </c>
      <c r="M315" s="5">
        <f t="shared" si="32"/>
        <v>7.3684171602436122E-2</v>
      </c>
      <c r="N315" s="5">
        <f t="shared" si="32"/>
        <v>7.3684224842708756E-2</v>
      </c>
    </row>
    <row r="316" spans="1:14" x14ac:dyDescent="0.3">
      <c r="A316" s="8">
        <f t="shared" si="27"/>
        <v>1</v>
      </c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  <c r="G316">
        <f t="shared" si="28"/>
        <v>47134236</v>
      </c>
    </row>
    <row r="317" spans="1:14" x14ac:dyDescent="0.3">
      <c r="A317" s="8">
        <f t="shared" si="27"/>
        <v>2</v>
      </c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  <c r="G317">
        <f t="shared" si="28"/>
        <v>21500166</v>
      </c>
    </row>
    <row r="318" spans="1:14" x14ac:dyDescent="0.3">
      <c r="A318" s="8">
        <f t="shared" si="27"/>
        <v>3</v>
      </c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  <c r="G318">
        <f t="shared" si="28"/>
        <v>20631472</v>
      </c>
    </row>
    <row r="319" spans="1:14" x14ac:dyDescent="0.3">
      <c r="A319" s="8">
        <f t="shared" si="27"/>
        <v>4</v>
      </c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  <c r="G319">
        <f t="shared" si="28"/>
        <v>21500166</v>
      </c>
    </row>
    <row r="320" spans="1:14" x14ac:dyDescent="0.3">
      <c r="A320" s="8">
        <f t="shared" si="27"/>
        <v>5</v>
      </c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  <c r="G320">
        <f t="shared" si="28"/>
        <v>20848645</v>
      </c>
    </row>
    <row r="321" spans="1:20" x14ac:dyDescent="0.3">
      <c r="A321" s="8">
        <f t="shared" si="27"/>
        <v>6</v>
      </c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  <c r="G321">
        <f t="shared" si="28"/>
        <v>21717338</v>
      </c>
      <c r="J321" s="41" t="s">
        <v>74</v>
      </c>
      <c r="K321" s="41"/>
      <c r="L321" s="41"/>
      <c r="M321" s="41"/>
      <c r="N321" s="41"/>
    </row>
    <row r="322" spans="1:20" x14ac:dyDescent="0.3">
      <c r="A322" s="8">
        <f t="shared" si="27"/>
        <v>7</v>
      </c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  <c r="G322">
        <f t="shared" si="28"/>
        <v>47134236</v>
      </c>
      <c r="J322" s="10" t="s">
        <v>6</v>
      </c>
      <c r="K322" s="10" t="s">
        <v>7</v>
      </c>
      <c r="L322" s="10" t="s">
        <v>8</v>
      </c>
      <c r="M322" s="10" t="s">
        <v>9</v>
      </c>
      <c r="N322" s="9" t="s">
        <v>34</v>
      </c>
    </row>
    <row r="323" spans="1:20" x14ac:dyDescent="0.3">
      <c r="A323" s="8">
        <f t="shared" si="27"/>
        <v>1</v>
      </c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  <c r="G323">
        <f t="shared" si="28"/>
        <v>43991955</v>
      </c>
      <c r="J323" s="5">
        <f>C323/C316-1</f>
        <v>-6.6666627377775955E-2</v>
      </c>
      <c r="K323" s="5">
        <f t="shared" ref="K323:N323" si="33">D323/D316-1</f>
        <v>-6.6666645712592065E-2</v>
      </c>
      <c r="L323" s="5">
        <f t="shared" si="33"/>
        <v>-6.6666653808484355E-2</v>
      </c>
      <c r="M323" s="5">
        <f t="shared" si="33"/>
        <v>-6.6666634026664062E-2</v>
      </c>
      <c r="N323" s="5">
        <f t="shared" si="33"/>
        <v>-6.6666636964265225E-2</v>
      </c>
    </row>
    <row r="324" spans="1:20" x14ac:dyDescent="0.3">
      <c r="A324" s="8">
        <f t="shared" ref="A324:A368" si="34">WEEKDAY(B324)</f>
        <v>2</v>
      </c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  <c r="G324">
        <f t="shared" ref="G324:G368" si="35">C324+D324+E324+F324</f>
        <v>22803205</v>
      </c>
    </row>
    <row r="325" spans="1:20" x14ac:dyDescent="0.3">
      <c r="A325" s="8">
        <f t="shared" si="34"/>
        <v>3</v>
      </c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  <c r="G325">
        <f t="shared" si="35"/>
        <v>21282992</v>
      </c>
    </row>
    <row r="326" spans="1:20" x14ac:dyDescent="0.3">
      <c r="A326" s="8">
        <f t="shared" si="34"/>
        <v>4</v>
      </c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  <c r="G326">
        <f t="shared" si="35"/>
        <v>22368858</v>
      </c>
    </row>
    <row r="327" spans="1:20" x14ac:dyDescent="0.3">
      <c r="A327" s="8">
        <f t="shared" si="34"/>
        <v>5</v>
      </c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  <c r="G327">
        <f t="shared" si="35"/>
        <v>21282992</v>
      </c>
    </row>
    <row r="328" spans="1:20" x14ac:dyDescent="0.3">
      <c r="A328" s="8">
        <f t="shared" si="34"/>
        <v>6</v>
      </c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  <c r="G328">
        <f t="shared" si="35"/>
        <v>22803205</v>
      </c>
      <c r="J328" s="41" t="s">
        <v>75</v>
      </c>
      <c r="K328" s="41"/>
      <c r="L328" s="41"/>
      <c r="M328" s="41"/>
      <c r="N328" s="41"/>
      <c r="P328" s="41" t="s">
        <v>76</v>
      </c>
      <c r="Q328" s="41"/>
      <c r="R328" s="41"/>
      <c r="S328" s="41"/>
      <c r="T328" s="41"/>
    </row>
    <row r="329" spans="1:20" x14ac:dyDescent="0.3">
      <c r="A329" s="8">
        <f t="shared" si="34"/>
        <v>7</v>
      </c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  <c r="G329">
        <f t="shared" si="35"/>
        <v>45787544</v>
      </c>
      <c r="J329" s="10" t="s">
        <v>6</v>
      </c>
      <c r="K329" s="10" t="s">
        <v>7</v>
      </c>
      <c r="L329" s="10" t="s">
        <v>8</v>
      </c>
      <c r="M329" s="10" t="s">
        <v>9</v>
      </c>
      <c r="N329" s="9" t="s">
        <v>34</v>
      </c>
      <c r="P329" s="10" t="s">
        <v>6</v>
      </c>
      <c r="Q329" s="10" t="s">
        <v>7</v>
      </c>
      <c r="R329" s="10" t="s">
        <v>8</v>
      </c>
      <c r="S329" s="10" t="s">
        <v>9</v>
      </c>
      <c r="T329" s="9" t="s">
        <v>34</v>
      </c>
    </row>
    <row r="330" spans="1:20" x14ac:dyDescent="0.3">
      <c r="A330" s="8">
        <f t="shared" si="34"/>
        <v>1</v>
      </c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  <c r="G330">
        <f t="shared" si="35"/>
        <v>46236441</v>
      </c>
      <c r="J330" s="5">
        <f>C330/C323-1</f>
        <v>5.1020375947521623E-2</v>
      </c>
      <c r="K330" s="5">
        <f t="shared" ref="K330:N330" si="36">D330/D323-1</f>
        <v>5.1020354899902642E-2</v>
      </c>
      <c r="L330" s="5">
        <f t="shared" si="36"/>
        <v>5.1020279534584212E-2</v>
      </c>
      <c r="M330" s="5">
        <f t="shared" si="36"/>
        <v>5.102043135860157E-2</v>
      </c>
      <c r="N330" s="5">
        <f t="shared" si="36"/>
        <v>5.1020374066121921E-2</v>
      </c>
      <c r="P330" s="5">
        <f>C330/C316-1</f>
        <v>-1.9047607822221702E-2</v>
      </c>
      <c r="Q330" s="5">
        <f t="shared" ref="Q330:T330" si="37">D330/D316-1</f>
        <v>-1.9047646736931934E-2</v>
      </c>
      <c r="R330" s="5">
        <f t="shared" si="37"/>
        <v>-1.90477255868442E-2</v>
      </c>
      <c r="S330" s="5">
        <f t="shared" si="37"/>
        <v>-1.9047563093329001E-2</v>
      </c>
      <c r="T330" s="5">
        <f t="shared" si="37"/>
        <v>-1.9047619653790537E-2</v>
      </c>
    </row>
    <row r="331" spans="1:20" x14ac:dyDescent="0.3">
      <c r="A331" s="8">
        <f t="shared" si="34"/>
        <v>2</v>
      </c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  <c r="G331">
        <f t="shared" si="35"/>
        <v>22151685</v>
      </c>
    </row>
    <row r="332" spans="1:20" x14ac:dyDescent="0.3">
      <c r="A332" s="8">
        <f t="shared" si="34"/>
        <v>3</v>
      </c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  <c r="G332">
        <f t="shared" si="35"/>
        <v>21065819</v>
      </c>
    </row>
    <row r="333" spans="1:20" x14ac:dyDescent="0.3">
      <c r="A333" s="8">
        <f t="shared" si="34"/>
        <v>4</v>
      </c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  <c r="G333">
        <f t="shared" si="35"/>
        <v>22803205</v>
      </c>
    </row>
    <row r="334" spans="1:20" x14ac:dyDescent="0.3">
      <c r="A334" s="8">
        <f t="shared" si="34"/>
        <v>5</v>
      </c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  <c r="G334">
        <f t="shared" si="35"/>
        <v>22803205</v>
      </c>
    </row>
    <row r="335" spans="1:20" x14ac:dyDescent="0.3">
      <c r="A335" s="8">
        <f t="shared" si="34"/>
        <v>6</v>
      </c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  <c r="G335">
        <f t="shared" si="35"/>
        <v>21717338</v>
      </c>
    </row>
    <row r="336" spans="1:20" x14ac:dyDescent="0.3">
      <c r="A336" s="8">
        <f t="shared" si="34"/>
        <v>7</v>
      </c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  <c r="G336">
        <f t="shared" si="35"/>
        <v>47134236</v>
      </c>
      <c r="J336" s="41" t="s">
        <v>77</v>
      </c>
      <c r="K336" s="41"/>
      <c r="L336" s="41"/>
      <c r="M336" s="41"/>
      <c r="N336" s="41"/>
    </row>
    <row r="337" spans="1:14" x14ac:dyDescent="0.3">
      <c r="A337" s="8">
        <f t="shared" si="34"/>
        <v>1</v>
      </c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  <c r="G337">
        <f t="shared" si="35"/>
        <v>46685339</v>
      </c>
      <c r="J337" s="10" t="s">
        <v>6</v>
      </c>
      <c r="K337" s="10" t="s">
        <v>7</v>
      </c>
      <c r="L337" s="10" t="s">
        <v>8</v>
      </c>
      <c r="M337" s="10" t="s">
        <v>9</v>
      </c>
      <c r="N337" s="9" t="s">
        <v>34</v>
      </c>
    </row>
    <row r="338" spans="1:14" x14ac:dyDescent="0.3">
      <c r="A338" s="8">
        <f t="shared" si="34"/>
        <v>2</v>
      </c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  <c r="G338">
        <f t="shared" si="35"/>
        <v>21500166</v>
      </c>
      <c r="J338" s="5">
        <f>C337/C330-1</f>
        <v>9.7087320312940761E-3</v>
      </c>
      <c r="K338" s="5">
        <f t="shared" ref="K338:N338" si="38">D337/D330-1</f>
        <v>9.7087923033931656E-3</v>
      </c>
      <c r="L338" s="5">
        <f t="shared" si="38"/>
        <v>9.708793222503731E-3</v>
      </c>
      <c r="M338" s="5">
        <f t="shared" si="38"/>
        <v>9.7087087898948266E-3</v>
      </c>
      <c r="N338" s="5">
        <f t="shared" si="38"/>
        <v>9.7087489930292037E-3</v>
      </c>
    </row>
    <row r="339" spans="1:14" x14ac:dyDescent="0.3">
      <c r="A339" s="8">
        <f t="shared" si="34"/>
        <v>3</v>
      </c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  <c r="G339">
        <f t="shared" si="35"/>
        <v>20848645</v>
      </c>
    </row>
    <row r="340" spans="1:14" x14ac:dyDescent="0.3">
      <c r="A340" s="8">
        <f t="shared" si="34"/>
        <v>4</v>
      </c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  <c r="G340">
        <f t="shared" si="35"/>
        <v>22368858</v>
      </c>
    </row>
    <row r="341" spans="1:14" x14ac:dyDescent="0.3">
      <c r="A341" s="8">
        <f t="shared" si="34"/>
        <v>5</v>
      </c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  <c r="G341">
        <f t="shared" si="35"/>
        <v>22586032</v>
      </c>
    </row>
    <row r="342" spans="1:14" x14ac:dyDescent="0.3">
      <c r="A342" s="8">
        <f t="shared" si="34"/>
        <v>6</v>
      </c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  <c r="G342">
        <f t="shared" si="35"/>
        <v>21065819</v>
      </c>
    </row>
    <row r="343" spans="1:14" x14ac:dyDescent="0.3">
      <c r="A343" s="8">
        <f t="shared" si="34"/>
        <v>7</v>
      </c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  <c r="G343">
        <f t="shared" si="35"/>
        <v>43991955</v>
      </c>
    </row>
    <row r="344" spans="1:14" x14ac:dyDescent="0.3">
      <c r="A344" s="8">
        <f t="shared" si="34"/>
        <v>1</v>
      </c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  <c r="G344">
        <f t="shared" si="35"/>
        <v>43991955</v>
      </c>
    </row>
    <row r="345" spans="1:14" x14ac:dyDescent="0.3">
      <c r="A345" s="8">
        <f t="shared" si="34"/>
        <v>2</v>
      </c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  <c r="G345">
        <f t="shared" si="35"/>
        <v>22586032</v>
      </c>
    </row>
    <row r="346" spans="1:14" x14ac:dyDescent="0.3">
      <c r="A346" s="8">
        <f t="shared" si="34"/>
        <v>3</v>
      </c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  <c r="G346">
        <f t="shared" si="35"/>
        <v>21500166</v>
      </c>
    </row>
    <row r="347" spans="1:14" x14ac:dyDescent="0.3">
      <c r="A347" s="8">
        <f t="shared" si="34"/>
        <v>4</v>
      </c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  <c r="G347">
        <f t="shared" si="35"/>
        <v>22586032</v>
      </c>
    </row>
    <row r="348" spans="1:14" x14ac:dyDescent="0.3">
      <c r="A348" s="8">
        <f t="shared" si="34"/>
        <v>5</v>
      </c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  <c r="G348">
        <f t="shared" si="35"/>
        <v>21934511</v>
      </c>
    </row>
    <row r="349" spans="1:14" x14ac:dyDescent="0.3">
      <c r="A349" s="8">
        <f t="shared" si="34"/>
        <v>6</v>
      </c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  <c r="G349">
        <f t="shared" si="35"/>
        <v>22803205</v>
      </c>
    </row>
    <row r="350" spans="1:14" x14ac:dyDescent="0.3">
      <c r="A350" s="8">
        <f t="shared" si="34"/>
        <v>7</v>
      </c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  <c r="G350">
        <f t="shared" si="35"/>
        <v>45787544</v>
      </c>
    </row>
    <row r="351" spans="1:14" x14ac:dyDescent="0.3">
      <c r="A351" s="8">
        <f t="shared" si="34"/>
        <v>1</v>
      </c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  <c r="G351">
        <f t="shared" si="35"/>
        <v>43094158</v>
      </c>
    </row>
    <row r="352" spans="1:14" x14ac:dyDescent="0.3">
      <c r="A352" s="8">
        <f t="shared" si="34"/>
        <v>2</v>
      </c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  <c r="G352">
        <f t="shared" si="35"/>
        <v>21282992</v>
      </c>
    </row>
    <row r="353" spans="1:14" x14ac:dyDescent="0.3">
      <c r="A353" s="8">
        <f t="shared" si="34"/>
        <v>3</v>
      </c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  <c r="G353">
        <f t="shared" si="35"/>
        <v>21065819</v>
      </c>
    </row>
    <row r="354" spans="1:14" x14ac:dyDescent="0.3">
      <c r="A354" s="8">
        <f t="shared" si="34"/>
        <v>4</v>
      </c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  <c r="G354">
        <f t="shared" si="35"/>
        <v>22368858</v>
      </c>
    </row>
    <row r="355" spans="1:14" x14ac:dyDescent="0.3">
      <c r="A355" s="8">
        <f t="shared" si="34"/>
        <v>5</v>
      </c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  <c r="G355">
        <f t="shared" si="35"/>
        <v>21065819</v>
      </c>
    </row>
    <row r="356" spans="1:14" x14ac:dyDescent="0.3">
      <c r="A356" s="8">
        <f t="shared" si="34"/>
        <v>6</v>
      </c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  <c r="G356">
        <f t="shared" si="35"/>
        <v>22151685</v>
      </c>
      <c r="J356" s="41" t="s">
        <v>78</v>
      </c>
      <c r="K356" s="41"/>
      <c r="L356" s="41"/>
      <c r="M356" s="41"/>
      <c r="N356" s="41"/>
    </row>
    <row r="357" spans="1:14" x14ac:dyDescent="0.3">
      <c r="A357" s="8">
        <f t="shared" si="34"/>
        <v>7</v>
      </c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  <c r="G357">
        <f t="shared" si="35"/>
        <v>46236441</v>
      </c>
      <c r="J357" s="10" t="s">
        <v>6</v>
      </c>
      <c r="K357" s="10" t="s">
        <v>7</v>
      </c>
      <c r="L357" s="10" t="s">
        <v>8</v>
      </c>
      <c r="M357" s="10" t="s">
        <v>9</v>
      </c>
      <c r="N357" s="9" t="s">
        <v>34</v>
      </c>
    </row>
    <row r="358" spans="1:14" x14ac:dyDescent="0.3">
      <c r="A358" s="8">
        <f t="shared" si="34"/>
        <v>1</v>
      </c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  <c r="G358">
        <f t="shared" si="35"/>
        <v>43094158</v>
      </c>
      <c r="J358" s="5">
        <f>C358/C351-1</f>
        <v>0</v>
      </c>
      <c r="K358" s="5">
        <f t="shared" ref="K358:N358" si="39">D358/D351-1</f>
        <v>0</v>
      </c>
      <c r="L358" s="5">
        <f t="shared" si="39"/>
        <v>0</v>
      </c>
      <c r="M358" s="5">
        <f t="shared" si="39"/>
        <v>0</v>
      </c>
      <c r="N358" s="5">
        <f t="shared" si="39"/>
        <v>0</v>
      </c>
    </row>
    <row r="359" spans="1:14" x14ac:dyDescent="0.3">
      <c r="A359" s="8">
        <f t="shared" si="34"/>
        <v>2</v>
      </c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  <c r="G359">
        <f t="shared" si="35"/>
        <v>21500166</v>
      </c>
    </row>
    <row r="360" spans="1:14" x14ac:dyDescent="0.3">
      <c r="A360" s="8">
        <f t="shared" si="34"/>
        <v>3</v>
      </c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  <c r="G360">
        <f t="shared" si="35"/>
        <v>21282992</v>
      </c>
    </row>
    <row r="361" spans="1:14" x14ac:dyDescent="0.3">
      <c r="A361" s="8">
        <f t="shared" si="34"/>
        <v>4</v>
      </c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  <c r="G361">
        <f t="shared" si="35"/>
        <v>20631472</v>
      </c>
    </row>
    <row r="362" spans="1:14" x14ac:dyDescent="0.3">
      <c r="A362" s="8">
        <f t="shared" si="34"/>
        <v>5</v>
      </c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  <c r="G362">
        <f t="shared" si="35"/>
        <v>20631472</v>
      </c>
    </row>
    <row r="363" spans="1:14" x14ac:dyDescent="0.3">
      <c r="A363" s="8">
        <f t="shared" si="34"/>
        <v>6</v>
      </c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  <c r="G363">
        <f t="shared" si="35"/>
        <v>22368858</v>
      </c>
    </row>
    <row r="364" spans="1:14" x14ac:dyDescent="0.3">
      <c r="A364" s="8">
        <f t="shared" si="34"/>
        <v>7</v>
      </c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  <c r="G364">
        <f t="shared" si="35"/>
        <v>45338647</v>
      </c>
    </row>
    <row r="365" spans="1:14" x14ac:dyDescent="0.3">
      <c r="A365" s="8">
        <f t="shared" si="34"/>
        <v>1</v>
      </c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  <c r="G365">
        <f t="shared" si="35"/>
        <v>43543056</v>
      </c>
    </row>
    <row r="366" spans="1:14" x14ac:dyDescent="0.3">
      <c r="A366" s="8">
        <f t="shared" si="34"/>
        <v>2</v>
      </c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  <c r="G366">
        <f t="shared" si="35"/>
        <v>22151685</v>
      </c>
    </row>
    <row r="367" spans="1:14" x14ac:dyDescent="0.3">
      <c r="A367" s="8">
        <f t="shared" si="34"/>
        <v>3</v>
      </c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  <c r="G367">
        <f t="shared" si="35"/>
        <v>21934511</v>
      </c>
    </row>
    <row r="368" spans="1:14" x14ac:dyDescent="0.3">
      <c r="A368" s="8">
        <f t="shared" si="34"/>
        <v>4</v>
      </c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  <c r="G368">
        <f t="shared" si="35"/>
        <v>21717338</v>
      </c>
    </row>
  </sheetData>
  <mergeCells count="43">
    <mergeCell ref="I68:M68"/>
    <mergeCell ref="J51:N51"/>
    <mergeCell ref="J57:N57"/>
    <mergeCell ref="P57:T57"/>
    <mergeCell ref="I60:M60"/>
    <mergeCell ref="I64:M64"/>
    <mergeCell ref="H9:L9"/>
    <mergeCell ref="I17:M17"/>
    <mergeCell ref="O17:S17"/>
    <mergeCell ref="I23:M23"/>
    <mergeCell ref="O24:S24"/>
    <mergeCell ref="X17:AB17"/>
    <mergeCell ref="I31:M31"/>
    <mergeCell ref="O31:S31"/>
    <mergeCell ref="Y29:AB29"/>
    <mergeCell ref="Y30:Z30"/>
    <mergeCell ref="AA30:AB30"/>
    <mergeCell ref="T29:W29"/>
    <mergeCell ref="T30:U30"/>
    <mergeCell ref="V30:W30"/>
    <mergeCell ref="I107:M107"/>
    <mergeCell ref="I111:M111"/>
    <mergeCell ref="O111:S111"/>
    <mergeCell ref="I117:M117"/>
    <mergeCell ref="O117:S117"/>
    <mergeCell ref="I168:M168"/>
    <mergeCell ref="I178:M178"/>
    <mergeCell ref="O178:S178"/>
    <mergeCell ref="I197:M197"/>
    <mergeCell ref="I204:M204"/>
    <mergeCell ref="O204:S204"/>
    <mergeCell ref="P328:T328"/>
    <mergeCell ref="I223:M223"/>
    <mergeCell ref="I230:M230"/>
    <mergeCell ref="J256:N256"/>
    <mergeCell ref="J264:N264"/>
    <mergeCell ref="J282:N282"/>
    <mergeCell ref="J336:N336"/>
    <mergeCell ref="J356:N356"/>
    <mergeCell ref="J294:N294"/>
    <mergeCell ref="J313:N313"/>
    <mergeCell ref="J321:N321"/>
    <mergeCell ref="J328:N3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A2:P368"/>
  <sheetViews>
    <sheetView zoomScale="90" zoomScaleNormal="90" workbookViewId="0">
      <pane xSplit="2" ySplit="2" topLeftCell="C336" activePane="bottomRight" state="frozen"/>
      <selection pane="topRight" activeCell="C1" sqref="C1"/>
      <selection pane="bottomLeft" activeCell="A3" sqref="A3"/>
      <selection pane="bottomRight" activeCell="K216" sqref="K216"/>
    </sheetView>
  </sheetViews>
  <sheetFormatPr defaultColWidth="11.19921875" defaultRowHeight="15.6" x14ac:dyDescent="0.3"/>
  <cols>
    <col min="2" max="2" width="10.5" bestFit="1" customWidth="1"/>
    <col min="3" max="3" width="18" bestFit="1" customWidth="1"/>
    <col min="4" max="4" width="15.69921875" bestFit="1" customWidth="1"/>
    <col min="5" max="5" width="29" bestFit="1" customWidth="1"/>
    <col min="6" max="6" width="24" bestFit="1" customWidth="1"/>
    <col min="7" max="7" width="22.796875" bestFit="1" customWidth="1"/>
    <col min="8" max="8" width="14.796875" bestFit="1" customWidth="1"/>
    <col min="9" max="9" width="29.19921875" bestFit="1" customWidth="1"/>
    <col min="10" max="10" width="23" bestFit="1" customWidth="1"/>
    <col min="12" max="12" width="14.59765625" customWidth="1"/>
    <col min="14" max="14" width="16.8984375" customWidth="1"/>
  </cols>
  <sheetData>
    <row r="2" spans="1:10" x14ac:dyDescent="0.3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">
      <c r="A3" s="8">
        <f>WEEKDAY(B3)</f>
        <v>3</v>
      </c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1:10" x14ac:dyDescent="0.3">
      <c r="A4" s="8">
        <f t="shared" ref="A4:A67" si="0">WEEKDAY(B4)</f>
        <v>4</v>
      </c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1:10" x14ac:dyDescent="0.3">
      <c r="A5" s="8">
        <f t="shared" si="0"/>
        <v>5</v>
      </c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1:10" x14ac:dyDescent="0.3">
      <c r="A6" s="8">
        <f t="shared" si="0"/>
        <v>6</v>
      </c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1:10" x14ac:dyDescent="0.3">
      <c r="A7" s="8">
        <f t="shared" si="0"/>
        <v>7</v>
      </c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1:10" x14ac:dyDescent="0.3">
      <c r="A8" s="8">
        <f t="shared" si="0"/>
        <v>1</v>
      </c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1:10" x14ac:dyDescent="0.3">
      <c r="A9" s="8">
        <f t="shared" si="0"/>
        <v>2</v>
      </c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1:10" x14ac:dyDescent="0.3">
      <c r="A10" s="8">
        <f t="shared" si="0"/>
        <v>3</v>
      </c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1:10" x14ac:dyDescent="0.3">
      <c r="A11" s="8">
        <f t="shared" si="0"/>
        <v>4</v>
      </c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1:10" x14ac:dyDescent="0.3">
      <c r="A12" s="8">
        <f t="shared" si="0"/>
        <v>5</v>
      </c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1:10" x14ac:dyDescent="0.3">
      <c r="A13" s="8">
        <f t="shared" si="0"/>
        <v>6</v>
      </c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1:10" x14ac:dyDescent="0.3">
      <c r="A14" s="8">
        <f t="shared" si="0"/>
        <v>7</v>
      </c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1:10" x14ac:dyDescent="0.3">
      <c r="A15" s="8">
        <f t="shared" si="0"/>
        <v>1</v>
      </c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1:10" x14ac:dyDescent="0.3">
      <c r="A16" s="8">
        <f t="shared" si="0"/>
        <v>2</v>
      </c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1:15" x14ac:dyDescent="0.3">
      <c r="A17" s="8">
        <f t="shared" si="0"/>
        <v>3</v>
      </c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1:15" x14ac:dyDescent="0.3">
      <c r="A18" s="8">
        <f t="shared" si="0"/>
        <v>4</v>
      </c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1:15" x14ac:dyDescent="0.3">
      <c r="A19" s="8">
        <f t="shared" si="0"/>
        <v>5</v>
      </c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1:15" x14ac:dyDescent="0.3">
      <c r="A20" s="8">
        <f t="shared" si="0"/>
        <v>6</v>
      </c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1:15" x14ac:dyDescent="0.3">
      <c r="A21" s="8">
        <f t="shared" si="0"/>
        <v>7</v>
      </c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1:15" x14ac:dyDescent="0.3">
      <c r="A22" s="8">
        <f t="shared" si="0"/>
        <v>1</v>
      </c>
      <c r="B22" s="3">
        <v>43485</v>
      </c>
      <c r="C22" s="4">
        <v>389363</v>
      </c>
      <c r="D22" s="16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16">
        <v>0.91</v>
      </c>
    </row>
    <row r="23" spans="1:15" x14ac:dyDescent="0.3">
      <c r="A23" s="8">
        <f t="shared" si="0"/>
        <v>2</v>
      </c>
      <c r="B23" s="3">
        <v>43486</v>
      </c>
      <c r="C23" s="4">
        <v>388430</v>
      </c>
      <c r="D23" s="16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16">
        <v>0.92</v>
      </c>
    </row>
    <row r="24" spans="1:15" x14ac:dyDescent="0.3">
      <c r="A24" s="8">
        <f t="shared" si="0"/>
        <v>3</v>
      </c>
      <c r="B24" s="3">
        <v>43487</v>
      </c>
      <c r="C24" s="4">
        <v>383015</v>
      </c>
      <c r="D24" s="16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16">
        <v>0.94</v>
      </c>
    </row>
    <row r="25" spans="1:15" x14ac:dyDescent="0.3">
      <c r="A25" s="8">
        <f t="shared" si="0"/>
        <v>4</v>
      </c>
      <c r="B25" s="3">
        <v>43488</v>
      </c>
      <c r="C25" s="4">
        <v>394426</v>
      </c>
      <c r="D25" s="16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16">
        <v>0.95</v>
      </c>
    </row>
    <row r="26" spans="1:15" x14ac:dyDescent="0.3">
      <c r="A26" s="8">
        <f t="shared" si="0"/>
        <v>5</v>
      </c>
      <c r="B26" s="3">
        <v>43489</v>
      </c>
      <c r="C26" s="4">
        <v>404477</v>
      </c>
      <c r="D26" s="16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16">
        <v>0.94</v>
      </c>
      <c r="N26" s="47" t="s">
        <v>10</v>
      </c>
      <c r="O26" s="47"/>
    </row>
    <row r="27" spans="1:15" x14ac:dyDescent="0.3">
      <c r="A27" s="8">
        <f t="shared" si="0"/>
        <v>6</v>
      </c>
      <c r="B27" s="3">
        <v>43490</v>
      </c>
      <c r="C27" s="4">
        <v>395903</v>
      </c>
      <c r="D27" s="16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16">
        <v>0.94</v>
      </c>
      <c r="N27" s="3">
        <v>43487</v>
      </c>
      <c r="O27" s="4">
        <v>383015</v>
      </c>
    </row>
    <row r="28" spans="1:15" x14ac:dyDescent="0.3">
      <c r="A28" s="8">
        <f t="shared" si="0"/>
        <v>7</v>
      </c>
      <c r="B28" s="3">
        <v>43491</v>
      </c>
      <c r="C28" s="4">
        <v>392190</v>
      </c>
      <c r="D28" s="16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16">
        <v>0.92</v>
      </c>
      <c r="N28" s="3">
        <v>43494</v>
      </c>
      <c r="O28" s="4">
        <v>274777</v>
      </c>
    </row>
    <row r="29" spans="1:15" x14ac:dyDescent="0.3">
      <c r="A29" s="8">
        <f t="shared" si="0"/>
        <v>1</v>
      </c>
      <c r="B29" s="3">
        <v>43492</v>
      </c>
      <c r="C29" s="4">
        <v>393831</v>
      </c>
      <c r="D29" s="16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16">
        <v>0.91</v>
      </c>
    </row>
    <row r="30" spans="1:15" x14ac:dyDescent="0.3">
      <c r="A30" s="8">
        <f t="shared" si="0"/>
        <v>2</v>
      </c>
      <c r="B30" s="3">
        <v>43493</v>
      </c>
      <c r="C30" s="4">
        <v>399983</v>
      </c>
      <c r="D30" s="16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16">
        <v>0.91</v>
      </c>
    </row>
    <row r="31" spans="1:15" x14ac:dyDescent="0.3">
      <c r="A31" s="8">
        <f t="shared" si="0"/>
        <v>3</v>
      </c>
      <c r="B31" s="3">
        <v>43494</v>
      </c>
      <c r="C31" s="4">
        <v>274777</v>
      </c>
      <c r="D31" s="16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16">
        <v>0.94</v>
      </c>
    </row>
    <row r="32" spans="1:15" x14ac:dyDescent="0.3">
      <c r="A32" s="8">
        <f t="shared" si="0"/>
        <v>4</v>
      </c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1:10" x14ac:dyDescent="0.3">
      <c r="A33" s="8">
        <f t="shared" si="0"/>
        <v>5</v>
      </c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1:10" x14ac:dyDescent="0.3">
      <c r="A34" s="8">
        <f t="shared" si="0"/>
        <v>6</v>
      </c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1:10" x14ac:dyDescent="0.3">
      <c r="A35" s="8">
        <f t="shared" si="0"/>
        <v>7</v>
      </c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1:10" x14ac:dyDescent="0.3">
      <c r="A36" s="8">
        <f t="shared" si="0"/>
        <v>1</v>
      </c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1:10" x14ac:dyDescent="0.3">
      <c r="A37" s="8">
        <f t="shared" si="0"/>
        <v>2</v>
      </c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1:10" x14ac:dyDescent="0.3">
      <c r="A38" s="8">
        <f t="shared" si="0"/>
        <v>3</v>
      </c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1:10" x14ac:dyDescent="0.3">
      <c r="A39" s="8">
        <f t="shared" si="0"/>
        <v>4</v>
      </c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1:10" x14ac:dyDescent="0.3">
      <c r="A40" s="8">
        <f t="shared" si="0"/>
        <v>5</v>
      </c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1:10" x14ac:dyDescent="0.3">
      <c r="A41" s="8">
        <f t="shared" si="0"/>
        <v>6</v>
      </c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1:10" x14ac:dyDescent="0.3">
      <c r="A42" s="8">
        <f t="shared" si="0"/>
        <v>7</v>
      </c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1:10" x14ac:dyDescent="0.3">
      <c r="A43" s="8">
        <f t="shared" si="0"/>
        <v>1</v>
      </c>
      <c r="B43" s="3">
        <v>43506</v>
      </c>
      <c r="C43" s="4">
        <v>391506</v>
      </c>
      <c r="D43" s="16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16">
        <v>0.95</v>
      </c>
    </row>
    <row r="44" spans="1:10" x14ac:dyDescent="0.3">
      <c r="A44" s="8">
        <f t="shared" si="0"/>
        <v>2</v>
      </c>
      <c r="B44" s="3">
        <v>43507</v>
      </c>
      <c r="C44" s="4">
        <v>393294</v>
      </c>
      <c r="D44" s="16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16">
        <v>0.94</v>
      </c>
    </row>
    <row r="45" spans="1:10" x14ac:dyDescent="0.3">
      <c r="A45" s="8">
        <f t="shared" si="0"/>
        <v>3</v>
      </c>
      <c r="B45" s="3">
        <v>43508</v>
      </c>
      <c r="C45" s="4">
        <v>389714</v>
      </c>
      <c r="D45" s="16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16">
        <v>0.92</v>
      </c>
    </row>
    <row r="46" spans="1:10" x14ac:dyDescent="0.3">
      <c r="A46" s="8">
        <f t="shared" si="0"/>
        <v>4</v>
      </c>
      <c r="B46" s="3">
        <v>43509</v>
      </c>
      <c r="C46" s="4">
        <v>401381</v>
      </c>
      <c r="D46" s="16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16">
        <v>0.94</v>
      </c>
    </row>
    <row r="47" spans="1:10" x14ac:dyDescent="0.3">
      <c r="A47" s="8">
        <f t="shared" si="0"/>
        <v>5</v>
      </c>
      <c r="B47" s="3">
        <v>43510</v>
      </c>
      <c r="C47" s="4">
        <v>406712</v>
      </c>
      <c r="D47" s="16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16">
        <v>0.91</v>
      </c>
    </row>
    <row r="48" spans="1:10" x14ac:dyDescent="0.3">
      <c r="A48" s="8">
        <f t="shared" si="0"/>
        <v>6</v>
      </c>
      <c r="B48" s="3">
        <v>43511</v>
      </c>
      <c r="C48" s="4">
        <v>397282</v>
      </c>
      <c r="D48" s="16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16">
        <v>0.93</v>
      </c>
    </row>
    <row r="49" spans="1:10" x14ac:dyDescent="0.3">
      <c r="A49" s="8">
        <f t="shared" si="0"/>
        <v>7</v>
      </c>
      <c r="B49" s="3">
        <v>43512</v>
      </c>
      <c r="C49" s="4">
        <v>382778</v>
      </c>
      <c r="D49" s="16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16">
        <v>0.91</v>
      </c>
    </row>
    <row r="50" spans="1:10" x14ac:dyDescent="0.3">
      <c r="A50" s="8">
        <f t="shared" si="0"/>
        <v>1</v>
      </c>
      <c r="B50" s="3">
        <v>43513</v>
      </c>
      <c r="C50" s="4">
        <v>393504</v>
      </c>
      <c r="D50" s="16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16">
        <v>0.94</v>
      </c>
    </row>
    <row r="51" spans="1:10" x14ac:dyDescent="0.3">
      <c r="A51" s="8">
        <f t="shared" si="0"/>
        <v>2</v>
      </c>
      <c r="B51" s="3">
        <v>43514</v>
      </c>
      <c r="C51" s="4">
        <v>401252</v>
      </c>
      <c r="D51" s="16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16">
        <v>0.95</v>
      </c>
    </row>
    <row r="52" spans="1:10" x14ac:dyDescent="0.3">
      <c r="A52" s="8">
        <f t="shared" si="0"/>
        <v>3</v>
      </c>
      <c r="B52" s="3">
        <v>43515</v>
      </c>
      <c r="C52" s="4">
        <v>400903</v>
      </c>
      <c r="D52" s="16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16">
        <v>0.92</v>
      </c>
    </row>
    <row r="53" spans="1:10" x14ac:dyDescent="0.3">
      <c r="A53" s="8">
        <f t="shared" si="0"/>
        <v>4</v>
      </c>
      <c r="B53" s="3">
        <v>43516</v>
      </c>
      <c r="C53" s="4">
        <v>392628</v>
      </c>
      <c r="D53" s="16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16">
        <v>0.91</v>
      </c>
    </row>
    <row r="54" spans="1:10" x14ac:dyDescent="0.3">
      <c r="A54" s="8">
        <f t="shared" si="0"/>
        <v>5</v>
      </c>
      <c r="B54" s="3">
        <v>43517</v>
      </c>
      <c r="C54" s="4">
        <v>390285</v>
      </c>
      <c r="D54" s="16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16">
        <v>0.94</v>
      </c>
    </row>
    <row r="55" spans="1:10" x14ac:dyDescent="0.3">
      <c r="A55" s="8">
        <f t="shared" si="0"/>
        <v>6</v>
      </c>
      <c r="B55" s="3">
        <v>43518</v>
      </c>
      <c r="C55" s="4">
        <v>407017</v>
      </c>
      <c r="D55" s="16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16">
        <v>0.94</v>
      </c>
    </row>
    <row r="56" spans="1:10" x14ac:dyDescent="0.3">
      <c r="A56" s="8">
        <f t="shared" si="0"/>
        <v>7</v>
      </c>
      <c r="B56" s="3">
        <v>43519</v>
      </c>
      <c r="C56" s="4">
        <v>391896</v>
      </c>
      <c r="D56" s="16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16">
        <v>0.91</v>
      </c>
    </row>
    <row r="57" spans="1:10" x14ac:dyDescent="0.3">
      <c r="A57" s="8">
        <f t="shared" si="0"/>
        <v>1</v>
      </c>
      <c r="B57" s="3">
        <v>43520</v>
      </c>
      <c r="C57" s="4">
        <v>401786</v>
      </c>
      <c r="D57" s="16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16">
        <v>0.91</v>
      </c>
    </row>
    <row r="58" spans="1:10" x14ac:dyDescent="0.3">
      <c r="A58" s="8">
        <f t="shared" si="0"/>
        <v>2</v>
      </c>
      <c r="B58" s="3">
        <v>43521</v>
      </c>
      <c r="C58" s="4">
        <v>404294</v>
      </c>
      <c r="D58" s="16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16">
        <v>0.93</v>
      </c>
    </row>
    <row r="59" spans="1:10" x14ac:dyDescent="0.3">
      <c r="A59" s="8">
        <f t="shared" si="0"/>
        <v>3</v>
      </c>
      <c r="B59" s="3">
        <v>43522</v>
      </c>
      <c r="C59" s="4">
        <v>400671</v>
      </c>
      <c r="D59" s="16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16">
        <v>0.95</v>
      </c>
    </row>
    <row r="60" spans="1:10" x14ac:dyDescent="0.3">
      <c r="A60" s="8">
        <f t="shared" si="0"/>
        <v>4</v>
      </c>
      <c r="B60" s="3">
        <v>43523</v>
      </c>
      <c r="C60" s="4">
        <v>402996</v>
      </c>
      <c r="D60" s="16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16">
        <v>0.95</v>
      </c>
    </row>
    <row r="61" spans="1:10" x14ac:dyDescent="0.3">
      <c r="A61" s="8">
        <f t="shared" si="0"/>
        <v>5</v>
      </c>
      <c r="B61" s="3">
        <v>43524</v>
      </c>
      <c r="C61" s="4">
        <v>399552</v>
      </c>
      <c r="D61" s="16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16">
        <v>0.93</v>
      </c>
    </row>
    <row r="62" spans="1:10" x14ac:dyDescent="0.3">
      <c r="A62" s="8">
        <f t="shared" si="0"/>
        <v>6</v>
      </c>
      <c r="B62" s="3">
        <v>43525</v>
      </c>
      <c r="C62" s="4">
        <v>406631</v>
      </c>
      <c r="D62" s="16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16">
        <v>0.94</v>
      </c>
    </row>
    <row r="63" spans="1:10" x14ac:dyDescent="0.3">
      <c r="A63" s="8">
        <f t="shared" si="0"/>
        <v>7</v>
      </c>
      <c r="B63" s="3">
        <v>43526</v>
      </c>
      <c r="C63" s="4">
        <v>386616</v>
      </c>
      <c r="D63" s="16">
        <v>0.18</v>
      </c>
      <c r="E63" s="4">
        <v>40</v>
      </c>
      <c r="F63" s="4">
        <v>18</v>
      </c>
      <c r="G63" s="17">
        <v>56</v>
      </c>
      <c r="H63" s="18">
        <v>399</v>
      </c>
      <c r="I63" s="4">
        <v>40</v>
      </c>
      <c r="J63" s="16">
        <v>0.95</v>
      </c>
    </row>
    <row r="64" spans="1:10" x14ac:dyDescent="0.3">
      <c r="A64" s="8">
        <f t="shared" si="0"/>
        <v>1</v>
      </c>
      <c r="B64" s="3">
        <v>43527</v>
      </c>
      <c r="C64" s="4">
        <v>395246</v>
      </c>
      <c r="D64" s="16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16">
        <v>0.93</v>
      </c>
    </row>
    <row r="65" spans="1:10" x14ac:dyDescent="0.3">
      <c r="A65" s="8">
        <f t="shared" si="0"/>
        <v>2</v>
      </c>
      <c r="B65" s="3">
        <v>43528</v>
      </c>
      <c r="C65" s="4">
        <v>409961</v>
      </c>
      <c r="D65" s="16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16">
        <v>0.95</v>
      </c>
    </row>
    <row r="66" spans="1:10" x14ac:dyDescent="0.3">
      <c r="A66" s="8">
        <f t="shared" si="0"/>
        <v>3</v>
      </c>
      <c r="B66" s="3">
        <v>43529</v>
      </c>
      <c r="C66" s="4">
        <v>396249</v>
      </c>
      <c r="D66" s="16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16">
        <v>0.95</v>
      </c>
    </row>
    <row r="67" spans="1:10" x14ac:dyDescent="0.3">
      <c r="A67" s="8">
        <f t="shared" si="0"/>
        <v>4</v>
      </c>
      <c r="B67" s="3">
        <v>43530</v>
      </c>
      <c r="C67" s="4">
        <v>398589</v>
      </c>
      <c r="D67" s="16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16">
        <v>0.95</v>
      </c>
    </row>
    <row r="68" spans="1:10" x14ac:dyDescent="0.3">
      <c r="A68" s="8">
        <f t="shared" ref="A68:A131" si="1">WEEKDAY(B68)</f>
        <v>5</v>
      </c>
      <c r="B68" s="3">
        <v>43531</v>
      </c>
      <c r="C68" s="4">
        <v>398003</v>
      </c>
      <c r="D68" s="16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16">
        <v>0.94</v>
      </c>
    </row>
    <row r="69" spans="1:10" x14ac:dyDescent="0.3">
      <c r="A69" s="8">
        <f t="shared" si="1"/>
        <v>6</v>
      </c>
      <c r="B69" s="3">
        <v>43532</v>
      </c>
      <c r="C69" s="4">
        <v>396560</v>
      </c>
      <c r="D69" s="16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16">
        <v>0.95</v>
      </c>
    </row>
    <row r="70" spans="1:10" x14ac:dyDescent="0.3">
      <c r="A70" s="8">
        <f t="shared" si="1"/>
        <v>7</v>
      </c>
      <c r="B70" s="3">
        <v>43533</v>
      </c>
      <c r="C70" s="4">
        <v>404097</v>
      </c>
      <c r="D70" s="16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16">
        <v>0.95</v>
      </c>
    </row>
    <row r="71" spans="1:10" x14ac:dyDescent="0.3">
      <c r="A71" s="8">
        <f t="shared" si="1"/>
        <v>1</v>
      </c>
      <c r="B71" s="3">
        <v>43534</v>
      </c>
      <c r="C71" s="4">
        <v>406619</v>
      </c>
      <c r="D71" s="16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16">
        <v>0.92</v>
      </c>
    </row>
    <row r="72" spans="1:10" x14ac:dyDescent="0.3">
      <c r="A72" s="8">
        <f t="shared" si="1"/>
        <v>2</v>
      </c>
      <c r="B72" s="3">
        <v>43535</v>
      </c>
      <c r="C72" s="4">
        <v>390758</v>
      </c>
      <c r="D72" s="16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16">
        <v>0.93</v>
      </c>
    </row>
    <row r="73" spans="1:10" x14ac:dyDescent="0.3">
      <c r="A73" s="8">
        <f t="shared" si="1"/>
        <v>3</v>
      </c>
      <c r="B73" s="3">
        <v>43536</v>
      </c>
      <c r="C73" s="4">
        <v>385418</v>
      </c>
      <c r="D73" s="16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16">
        <v>0.91</v>
      </c>
    </row>
    <row r="74" spans="1:10" x14ac:dyDescent="0.3">
      <c r="A74" s="8">
        <f t="shared" si="1"/>
        <v>4</v>
      </c>
      <c r="B74" s="3">
        <v>43537</v>
      </c>
      <c r="C74" s="4">
        <v>395501</v>
      </c>
      <c r="D74" s="16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16">
        <v>0.91</v>
      </c>
    </row>
    <row r="75" spans="1:10" x14ac:dyDescent="0.3">
      <c r="A75" s="8">
        <f t="shared" si="1"/>
        <v>5</v>
      </c>
      <c r="B75" s="3">
        <v>43538</v>
      </c>
      <c r="C75" s="4">
        <v>396795</v>
      </c>
      <c r="D75" s="16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16">
        <v>0.94</v>
      </c>
    </row>
    <row r="76" spans="1:10" x14ac:dyDescent="0.3">
      <c r="A76" s="8">
        <f t="shared" si="1"/>
        <v>6</v>
      </c>
      <c r="B76" s="3">
        <v>43539</v>
      </c>
      <c r="C76" s="4">
        <v>381360</v>
      </c>
      <c r="D76" s="16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16">
        <v>0.95</v>
      </c>
    </row>
    <row r="77" spans="1:10" x14ac:dyDescent="0.3">
      <c r="A77" s="8">
        <f t="shared" si="1"/>
        <v>7</v>
      </c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1:10" x14ac:dyDescent="0.3">
      <c r="A78" s="8">
        <f t="shared" si="1"/>
        <v>1</v>
      </c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1:10" x14ac:dyDescent="0.3">
      <c r="A79" s="8">
        <f t="shared" si="1"/>
        <v>2</v>
      </c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1:10" x14ac:dyDescent="0.3">
      <c r="A80" s="8">
        <f t="shared" si="1"/>
        <v>3</v>
      </c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1:10" x14ac:dyDescent="0.3">
      <c r="A81" s="8">
        <f t="shared" si="1"/>
        <v>4</v>
      </c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1:10" x14ac:dyDescent="0.3">
      <c r="A82" s="8">
        <f t="shared" si="1"/>
        <v>5</v>
      </c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1:10" x14ac:dyDescent="0.3">
      <c r="A83" s="8">
        <f t="shared" si="1"/>
        <v>6</v>
      </c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1:10" x14ac:dyDescent="0.3">
      <c r="A84" s="8">
        <f t="shared" si="1"/>
        <v>7</v>
      </c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1:10" x14ac:dyDescent="0.3">
      <c r="A85" s="8">
        <f t="shared" si="1"/>
        <v>1</v>
      </c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1:10" x14ac:dyDescent="0.3">
      <c r="A86" s="8">
        <f t="shared" si="1"/>
        <v>2</v>
      </c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1:10" x14ac:dyDescent="0.3">
      <c r="A87" s="8">
        <f t="shared" si="1"/>
        <v>3</v>
      </c>
      <c r="B87" s="3">
        <v>43550</v>
      </c>
      <c r="C87" s="4">
        <v>395869</v>
      </c>
      <c r="D87" s="16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16">
        <v>0.94</v>
      </c>
    </row>
    <row r="88" spans="1:10" x14ac:dyDescent="0.3">
      <c r="A88" s="8">
        <f t="shared" si="1"/>
        <v>4</v>
      </c>
      <c r="B88" s="3">
        <v>43551</v>
      </c>
      <c r="C88" s="4">
        <v>408200</v>
      </c>
      <c r="D88" s="16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16">
        <v>0.93</v>
      </c>
    </row>
    <row r="89" spans="1:10" x14ac:dyDescent="0.3">
      <c r="A89" s="8">
        <f t="shared" si="1"/>
        <v>5</v>
      </c>
      <c r="B89" s="3">
        <v>43552</v>
      </c>
      <c r="C89" s="4">
        <v>404886</v>
      </c>
      <c r="D89" s="16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16">
        <v>0.93</v>
      </c>
    </row>
    <row r="90" spans="1:10" x14ac:dyDescent="0.3">
      <c r="A90" s="8">
        <f t="shared" si="1"/>
        <v>6</v>
      </c>
      <c r="B90" s="3">
        <v>43553</v>
      </c>
      <c r="C90" s="4">
        <v>389891</v>
      </c>
      <c r="D90" s="16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16">
        <v>0.95</v>
      </c>
    </row>
    <row r="91" spans="1:10" x14ac:dyDescent="0.3">
      <c r="A91" s="8">
        <f t="shared" si="1"/>
        <v>7</v>
      </c>
      <c r="B91" s="3">
        <v>43554</v>
      </c>
      <c r="C91" s="4">
        <v>380769</v>
      </c>
      <c r="D91" s="16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16">
        <v>0.92</v>
      </c>
    </row>
    <row r="92" spans="1:10" x14ac:dyDescent="0.3">
      <c r="A92" s="8">
        <f t="shared" si="1"/>
        <v>1</v>
      </c>
      <c r="B92" s="3">
        <v>43555</v>
      </c>
      <c r="C92" s="4">
        <v>398067</v>
      </c>
      <c r="D92" s="16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16">
        <v>0.95</v>
      </c>
    </row>
    <row r="93" spans="1:10" x14ac:dyDescent="0.3">
      <c r="A93" s="8">
        <f t="shared" si="1"/>
        <v>2</v>
      </c>
      <c r="B93" s="3">
        <v>43556</v>
      </c>
      <c r="C93" s="4">
        <v>409072</v>
      </c>
      <c r="D93" s="16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16">
        <v>0.91</v>
      </c>
    </row>
    <row r="94" spans="1:10" x14ac:dyDescent="0.3">
      <c r="A94" s="8">
        <f t="shared" si="1"/>
        <v>3</v>
      </c>
      <c r="B94" s="3">
        <v>43557</v>
      </c>
      <c r="C94" s="4">
        <v>385907</v>
      </c>
      <c r="D94" s="16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16">
        <v>0.95</v>
      </c>
    </row>
    <row r="95" spans="1:10" x14ac:dyDescent="0.3">
      <c r="A95" s="8">
        <f t="shared" si="1"/>
        <v>4</v>
      </c>
      <c r="B95" s="3">
        <v>43558</v>
      </c>
      <c r="C95" s="4">
        <v>410264</v>
      </c>
      <c r="D95" s="16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16">
        <v>0.91</v>
      </c>
    </row>
    <row r="96" spans="1:10" x14ac:dyDescent="0.3">
      <c r="A96" s="8">
        <f>WEEKDAY(B96)</f>
        <v>5</v>
      </c>
      <c r="B96" s="3">
        <v>43559</v>
      </c>
      <c r="C96" s="4">
        <v>406272</v>
      </c>
      <c r="D96" s="16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16">
        <v>0.92</v>
      </c>
    </row>
    <row r="97" spans="1:10" x14ac:dyDescent="0.3">
      <c r="A97" s="8">
        <f t="shared" si="1"/>
        <v>6</v>
      </c>
      <c r="B97" s="3">
        <v>43560</v>
      </c>
      <c r="C97" s="4">
        <v>388271</v>
      </c>
      <c r="D97" s="16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16">
        <v>0.95</v>
      </c>
    </row>
    <row r="98" spans="1:10" x14ac:dyDescent="0.3">
      <c r="A98" s="8">
        <f t="shared" si="1"/>
        <v>7</v>
      </c>
      <c r="B98" s="3">
        <v>43561</v>
      </c>
      <c r="C98" s="4">
        <v>403590</v>
      </c>
      <c r="D98" s="16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16">
        <v>0.91</v>
      </c>
    </row>
    <row r="99" spans="1:10" x14ac:dyDescent="0.3">
      <c r="A99" s="8">
        <f t="shared" si="1"/>
        <v>1</v>
      </c>
      <c r="B99" s="3">
        <v>43562</v>
      </c>
      <c r="C99" s="4">
        <v>403770</v>
      </c>
      <c r="D99" s="16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16">
        <v>0.95</v>
      </c>
    </row>
    <row r="100" spans="1:10" x14ac:dyDescent="0.3">
      <c r="A100" s="8">
        <f t="shared" si="1"/>
        <v>2</v>
      </c>
      <c r="B100" s="3">
        <v>43563</v>
      </c>
      <c r="C100" s="4">
        <v>390761</v>
      </c>
      <c r="D100" s="16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16">
        <v>0.92</v>
      </c>
    </row>
    <row r="101" spans="1:10" x14ac:dyDescent="0.3">
      <c r="A101" s="8">
        <f t="shared" si="1"/>
        <v>3</v>
      </c>
      <c r="B101" s="3">
        <v>43564</v>
      </c>
      <c r="C101" s="4">
        <v>395003</v>
      </c>
      <c r="D101" s="16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16">
        <v>0.95</v>
      </c>
    </row>
    <row r="102" spans="1:10" x14ac:dyDescent="0.3">
      <c r="A102" s="8">
        <f t="shared" si="1"/>
        <v>4</v>
      </c>
      <c r="B102" s="3">
        <v>43565</v>
      </c>
      <c r="C102" s="4">
        <v>395190</v>
      </c>
      <c r="D102" s="16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16">
        <v>0.95</v>
      </c>
    </row>
    <row r="103" spans="1:10" x14ac:dyDescent="0.3">
      <c r="A103" s="8">
        <f t="shared" si="1"/>
        <v>5</v>
      </c>
      <c r="B103" s="3">
        <v>43566</v>
      </c>
      <c r="C103" s="4">
        <v>394581</v>
      </c>
      <c r="D103" s="16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16">
        <v>0.91</v>
      </c>
    </row>
    <row r="104" spans="1:10" x14ac:dyDescent="0.3">
      <c r="A104" s="8">
        <f t="shared" si="1"/>
        <v>6</v>
      </c>
      <c r="B104" s="3">
        <v>43567</v>
      </c>
      <c r="C104" s="4">
        <v>406144</v>
      </c>
      <c r="D104" s="16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16">
        <v>0.95</v>
      </c>
    </row>
    <row r="105" spans="1:10" x14ac:dyDescent="0.3">
      <c r="A105" s="8">
        <f t="shared" si="1"/>
        <v>7</v>
      </c>
      <c r="B105" s="3">
        <v>43568</v>
      </c>
      <c r="C105" s="4">
        <v>381621</v>
      </c>
      <c r="D105" s="16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16">
        <v>0.91</v>
      </c>
    </row>
    <row r="106" spans="1:10" x14ac:dyDescent="0.3">
      <c r="A106" s="8">
        <f t="shared" si="1"/>
        <v>1</v>
      </c>
      <c r="B106" s="3">
        <v>43569</v>
      </c>
      <c r="C106" s="4">
        <v>396665</v>
      </c>
      <c r="D106" s="16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16">
        <v>0.95</v>
      </c>
    </row>
    <row r="107" spans="1:10" x14ac:dyDescent="0.3">
      <c r="A107" s="8">
        <f t="shared" si="1"/>
        <v>2</v>
      </c>
      <c r="B107" s="3">
        <v>43570</v>
      </c>
      <c r="C107" s="4">
        <v>406139</v>
      </c>
      <c r="D107" s="16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16">
        <v>0.94</v>
      </c>
    </row>
    <row r="108" spans="1:10" x14ac:dyDescent="0.3">
      <c r="A108" s="8">
        <f t="shared" si="1"/>
        <v>3</v>
      </c>
      <c r="B108" s="3">
        <v>43571</v>
      </c>
      <c r="C108" s="4">
        <v>400491</v>
      </c>
      <c r="D108" s="16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16">
        <v>0.92</v>
      </c>
    </row>
    <row r="109" spans="1:10" x14ac:dyDescent="0.3">
      <c r="A109" s="8">
        <f t="shared" si="1"/>
        <v>4</v>
      </c>
      <c r="B109" s="3">
        <v>43572</v>
      </c>
      <c r="C109" s="4">
        <v>400313</v>
      </c>
      <c r="D109" s="16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16">
        <v>0.92</v>
      </c>
    </row>
    <row r="110" spans="1:10" x14ac:dyDescent="0.3">
      <c r="A110" s="8">
        <f t="shared" si="1"/>
        <v>5</v>
      </c>
      <c r="B110" s="3">
        <v>43573</v>
      </c>
      <c r="C110" s="4">
        <v>389107</v>
      </c>
      <c r="D110" s="19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16">
        <v>0.91</v>
      </c>
    </row>
    <row r="111" spans="1:10" x14ac:dyDescent="0.3">
      <c r="A111" s="8">
        <f t="shared" si="1"/>
        <v>6</v>
      </c>
      <c r="B111" s="3">
        <v>43574</v>
      </c>
      <c r="C111" s="4">
        <v>384879</v>
      </c>
      <c r="D111" s="16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16">
        <v>0.95</v>
      </c>
    </row>
    <row r="112" spans="1:10" x14ac:dyDescent="0.3">
      <c r="A112" s="8">
        <f t="shared" si="1"/>
        <v>7</v>
      </c>
      <c r="B112" s="3">
        <v>43575</v>
      </c>
      <c r="C112" s="4">
        <v>384256</v>
      </c>
      <c r="D112" s="16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16">
        <v>0.94</v>
      </c>
    </row>
    <row r="113" spans="1:10" x14ac:dyDescent="0.3">
      <c r="A113" s="8">
        <f t="shared" si="1"/>
        <v>1</v>
      </c>
      <c r="B113" s="3">
        <v>43576</v>
      </c>
      <c r="C113" s="4">
        <v>405625</v>
      </c>
      <c r="D113" s="16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16">
        <v>0.94</v>
      </c>
    </row>
    <row r="114" spans="1:10" x14ac:dyDescent="0.3">
      <c r="A114" s="8">
        <f t="shared" si="1"/>
        <v>2</v>
      </c>
      <c r="B114" s="3">
        <v>43577</v>
      </c>
      <c r="C114" s="4">
        <v>385119</v>
      </c>
      <c r="D114" s="16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16">
        <v>0.95</v>
      </c>
    </row>
    <row r="115" spans="1:10" x14ac:dyDescent="0.3">
      <c r="A115" s="8">
        <f t="shared" si="1"/>
        <v>3</v>
      </c>
      <c r="B115" s="3">
        <v>43578</v>
      </c>
      <c r="C115" s="4">
        <v>392946</v>
      </c>
      <c r="D115" s="16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16">
        <v>0.93</v>
      </c>
    </row>
    <row r="116" spans="1:10" x14ac:dyDescent="0.3">
      <c r="A116" s="8">
        <f t="shared" si="1"/>
        <v>4</v>
      </c>
      <c r="B116" s="3">
        <v>43579</v>
      </c>
      <c r="C116" s="4">
        <v>394455</v>
      </c>
      <c r="D116" s="16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16">
        <v>0.94</v>
      </c>
    </row>
    <row r="117" spans="1:10" x14ac:dyDescent="0.3">
      <c r="A117" s="8">
        <f t="shared" si="1"/>
        <v>5</v>
      </c>
      <c r="B117" s="3">
        <v>43580</v>
      </c>
      <c r="C117" s="4">
        <v>393483</v>
      </c>
      <c r="D117" s="16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16">
        <v>0.91</v>
      </c>
    </row>
    <row r="118" spans="1:10" x14ac:dyDescent="0.3">
      <c r="A118" s="8">
        <f t="shared" si="1"/>
        <v>6</v>
      </c>
      <c r="B118" s="3">
        <v>43581</v>
      </c>
      <c r="C118" s="4">
        <v>387973</v>
      </c>
      <c r="D118" s="16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16">
        <v>0.94</v>
      </c>
    </row>
    <row r="119" spans="1:10" x14ac:dyDescent="0.3">
      <c r="A119" s="8">
        <f t="shared" si="1"/>
        <v>7</v>
      </c>
      <c r="B119" s="3">
        <v>43582</v>
      </c>
      <c r="C119" s="4">
        <v>388059</v>
      </c>
      <c r="D119" s="16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16">
        <v>0.94</v>
      </c>
    </row>
    <row r="120" spans="1:10" x14ac:dyDescent="0.3">
      <c r="A120" s="8">
        <f t="shared" si="1"/>
        <v>1</v>
      </c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1:10" x14ac:dyDescent="0.3">
      <c r="A121" s="8">
        <f t="shared" si="1"/>
        <v>2</v>
      </c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1:10" x14ac:dyDescent="0.3">
      <c r="A122" s="8">
        <f t="shared" si="1"/>
        <v>3</v>
      </c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1:10" x14ac:dyDescent="0.3">
      <c r="A123" s="8">
        <f t="shared" si="1"/>
        <v>4</v>
      </c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1:10" x14ac:dyDescent="0.3">
      <c r="A124" s="8">
        <f t="shared" si="1"/>
        <v>5</v>
      </c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1:10" x14ac:dyDescent="0.3">
      <c r="A125" s="8">
        <f t="shared" si="1"/>
        <v>6</v>
      </c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1:10" x14ac:dyDescent="0.3">
      <c r="A126" s="8">
        <f t="shared" si="1"/>
        <v>7</v>
      </c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1:10" x14ac:dyDescent="0.3">
      <c r="A127" s="8">
        <f t="shared" si="1"/>
        <v>1</v>
      </c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1:10" x14ac:dyDescent="0.3">
      <c r="A128" s="8">
        <f t="shared" si="1"/>
        <v>2</v>
      </c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1:10" x14ac:dyDescent="0.3">
      <c r="A129" s="8">
        <f t="shared" si="1"/>
        <v>3</v>
      </c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1:10" x14ac:dyDescent="0.3">
      <c r="A130" s="8">
        <f t="shared" si="1"/>
        <v>4</v>
      </c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1:10" x14ac:dyDescent="0.3">
      <c r="A131" s="8">
        <f t="shared" si="1"/>
        <v>5</v>
      </c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1:10" x14ac:dyDescent="0.3">
      <c r="A132" s="8">
        <f t="shared" ref="A132:A195" si="2">WEEKDAY(B132)</f>
        <v>6</v>
      </c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1:10" x14ac:dyDescent="0.3">
      <c r="A133" s="8">
        <f t="shared" si="2"/>
        <v>7</v>
      </c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1:10" x14ac:dyDescent="0.3">
      <c r="A134" s="8">
        <f t="shared" si="2"/>
        <v>1</v>
      </c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1:10" x14ac:dyDescent="0.3">
      <c r="A135" s="8">
        <f t="shared" si="2"/>
        <v>2</v>
      </c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1:10" x14ac:dyDescent="0.3">
      <c r="A136" s="8">
        <f t="shared" si="2"/>
        <v>3</v>
      </c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1:10" x14ac:dyDescent="0.3">
      <c r="A137" s="8">
        <f t="shared" si="2"/>
        <v>4</v>
      </c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1:10" x14ac:dyDescent="0.3">
      <c r="A138" s="8">
        <f t="shared" si="2"/>
        <v>5</v>
      </c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1:10" x14ac:dyDescent="0.3">
      <c r="A139" s="8">
        <f t="shared" si="2"/>
        <v>6</v>
      </c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1:10" x14ac:dyDescent="0.3">
      <c r="A140" s="8">
        <f t="shared" si="2"/>
        <v>7</v>
      </c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1:10" x14ac:dyDescent="0.3">
      <c r="A141" s="8">
        <f t="shared" si="2"/>
        <v>1</v>
      </c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1:10" x14ac:dyDescent="0.3">
      <c r="A142" s="8">
        <f t="shared" si="2"/>
        <v>2</v>
      </c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1:10" x14ac:dyDescent="0.3">
      <c r="A143" s="8">
        <f t="shared" si="2"/>
        <v>3</v>
      </c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1:10" x14ac:dyDescent="0.3">
      <c r="A144" s="8">
        <f t="shared" si="2"/>
        <v>4</v>
      </c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1:10" x14ac:dyDescent="0.3">
      <c r="A145" s="8">
        <f t="shared" si="2"/>
        <v>5</v>
      </c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1:10" x14ac:dyDescent="0.3">
      <c r="A146" s="8">
        <f t="shared" si="2"/>
        <v>6</v>
      </c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1:10" x14ac:dyDescent="0.3">
      <c r="A147" s="8">
        <f t="shared" si="2"/>
        <v>7</v>
      </c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1:10" x14ac:dyDescent="0.3">
      <c r="A148" s="8">
        <f t="shared" si="2"/>
        <v>1</v>
      </c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1:10" x14ac:dyDescent="0.3">
      <c r="A149" s="8">
        <f t="shared" si="2"/>
        <v>2</v>
      </c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1:10" x14ac:dyDescent="0.3">
      <c r="A150" s="8">
        <f t="shared" si="2"/>
        <v>3</v>
      </c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1:10" x14ac:dyDescent="0.3">
      <c r="A151" s="8">
        <f t="shared" si="2"/>
        <v>4</v>
      </c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1:10" x14ac:dyDescent="0.3">
      <c r="A152" s="8">
        <f t="shared" si="2"/>
        <v>5</v>
      </c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1:10" x14ac:dyDescent="0.3">
      <c r="A153" s="8">
        <f t="shared" si="2"/>
        <v>6</v>
      </c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1:10" x14ac:dyDescent="0.3">
      <c r="A154" s="8">
        <f t="shared" si="2"/>
        <v>7</v>
      </c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1:10" x14ac:dyDescent="0.3">
      <c r="A155" s="8">
        <f t="shared" si="2"/>
        <v>1</v>
      </c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1:10" x14ac:dyDescent="0.3">
      <c r="A156" s="8">
        <f t="shared" si="2"/>
        <v>2</v>
      </c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1:10" x14ac:dyDescent="0.3">
      <c r="A157" s="8">
        <f t="shared" si="2"/>
        <v>3</v>
      </c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1:10" x14ac:dyDescent="0.3">
      <c r="A158" s="8">
        <f t="shared" si="2"/>
        <v>4</v>
      </c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1:10" x14ac:dyDescent="0.3">
      <c r="A159" s="8">
        <f t="shared" si="2"/>
        <v>5</v>
      </c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1:10" x14ac:dyDescent="0.3">
      <c r="A160" s="8">
        <f t="shared" si="2"/>
        <v>6</v>
      </c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1:10" x14ac:dyDescent="0.3">
      <c r="A161" s="8">
        <f t="shared" si="2"/>
        <v>7</v>
      </c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1:10" x14ac:dyDescent="0.3">
      <c r="A162" s="8">
        <f t="shared" si="2"/>
        <v>1</v>
      </c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1:10" x14ac:dyDescent="0.3">
      <c r="A163" s="8">
        <f t="shared" si="2"/>
        <v>2</v>
      </c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1:10" x14ac:dyDescent="0.3">
      <c r="A164" s="8">
        <f t="shared" si="2"/>
        <v>3</v>
      </c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1:10" x14ac:dyDescent="0.3">
      <c r="A165" s="8">
        <f t="shared" si="2"/>
        <v>4</v>
      </c>
      <c r="B165" s="3">
        <v>43628</v>
      </c>
      <c r="C165" s="4">
        <v>398995</v>
      </c>
      <c r="D165" s="16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16">
        <v>0.95</v>
      </c>
    </row>
    <row r="166" spans="1:10" x14ac:dyDescent="0.3">
      <c r="A166" s="8">
        <f t="shared" si="2"/>
        <v>5</v>
      </c>
      <c r="B166" s="3">
        <v>43629</v>
      </c>
      <c r="C166" s="4">
        <v>407670</v>
      </c>
      <c r="D166" s="16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16">
        <v>0.92</v>
      </c>
    </row>
    <row r="167" spans="1:10" x14ac:dyDescent="0.3">
      <c r="A167" s="8">
        <f t="shared" si="2"/>
        <v>6</v>
      </c>
      <c r="B167" s="3">
        <v>43630</v>
      </c>
      <c r="C167" s="4">
        <v>404518</v>
      </c>
      <c r="D167" s="16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16">
        <v>0.94</v>
      </c>
    </row>
    <row r="168" spans="1:10" x14ac:dyDescent="0.3">
      <c r="A168" s="8">
        <f t="shared" si="2"/>
        <v>7</v>
      </c>
      <c r="B168" s="3">
        <v>43631</v>
      </c>
      <c r="C168" s="4">
        <v>407641</v>
      </c>
      <c r="D168" s="16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16">
        <v>0.91</v>
      </c>
    </row>
    <row r="169" spans="1:10" x14ac:dyDescent="0.3">
      <c r="A169" s="8">
        <f t="shared" si="2"/>
        <v>1</v>
      </c>
      <c r="B169" s="3">
        <v>43632</v>
      </c>
      <c r="C169" s="4">
        <v>386588</v>
      </c>
      <c r="D169" s="16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16">
        <v>0.93</v>
      </c>
    </row>
    <row r="170" spans="1:10" x14ac:dyDescent="0.3">
      <c r="A170" s="8">
        <f t="shared" si="2"/>
        <v>2</v>
      </c>
      <c r="B170" s="3">
        <v>43633</v>
      </c>
      <c r="C170" s="4">
        <v>388917</v>
      </c>
      <c r="D170" s="16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16">
        <v>0.93</v>
      </c>
    </row>
    <row r="171" spans="1:10" x14ac:dyDescent="0.3">
      <c r="A171" s="8">
        <f t="shared" si="2"/>
        <v>3</v>
      </c>
      <c r="B171" s="3">
        <v>43634</v>
      </c>
      <c r="C171" s="4">
        <v>398356</v>
      </c>
      <c r="D171" s="16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16">
        <v>0.93</v>
      </c>
    </row>
    <row r="172" spans="1:10" x14ac:dyDescent="0.3">
      <c r="A172" s="8">
        <f t="shared" si="2"/>
        <v>4</v>
      </c>
      <c r="B172" s="3">
        <v>43635</v>
      </c>
      <c r="C172" s="4">
        <v>406848</v>
      </c>
      <c r="D172" s="16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16">
        <v>0.94</v>
      </c>
    </row>
    <row r="173" spans="1:10" x14ac:dyDescent="0.3">
      <c r="A173" s="8">
        <f t="shared" si="2"/>
        <v>5</v>
      </c>
      <c r="B173" s="3">
        <v>43636</v>
      </c>
      <c r="C173" s="4">
        <v>381025</v>
      </c>
      <c r="D173" s="16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16">
        <v>0.91</v>
      </c>
    </row>
    <row r="174" spans="1:10" x14ac:dyDescent="0.3">
      <c r="A174" s="8">
        <f t="shared" si="2"/>
        <v>6</v>
      </c>
      <c r="B174" s="3">
        <v>43637</v>
      </c>
      <c r="C174" s="4">
        <v>382419</v>
      </c>
      <c r="D174" s="16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16">
        <v>0.95</v>
      </c>
    </row>
    <row r="175" spans="1:10" x14ac:dyDescent="0.3">
      <c r="A175" s="8">
        <f t="shared" si="2"/>
        <v>7</v>
      </c>
      <c r="B175" s="3">
        <v>43638</v>
      </c>
      <c r="C175" s="4">
        <v>389769</v>
      </c>
      <c r="D175" s="16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16">
        <v>0.93</v>
      </c>
    </row>
    <row r="176" spans="1:10" x14ac:dyDescent="0.3">
      <c r="A176" s="8">
        <f t="shared" si="2"/>
        <v>1</v>
      </c>
      <c r="B176" s="3">
        <v>43639</v>
      </c>
      <c r="C176" s="4">
        <v>382119</v>
      </c>
      <c r="D176" s="16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16">
        <v>0.91</v>
      </c>
    </row>
    <row r="177" spans="1:10" x14ac:dyDescent="0.3">
      <c r="A177" s="8">
        <f t="shared" si="2"/>
        <v>2</v>
      </c>
      <c r="B177" s="3">
        <v>43640</v>
      </c>
      <c r="C177" s="4">
        <v>382070</v>
      </c>
      <c r="D177" s="16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16">
        <v>0.93</v>
      </c>
    </row>
    <row r="178" spans="1:10" x14ac:dyDescent="0.3">
      <c r="A178" s="8">
        <f t="shared" si="2"/>
        <v>3</v>
      </c>
      <c r="B178" s="3">
        <v>43641</v>
      </c>
      <c r="C178" s="4">
        <v>399302</v>
      </c>
      <c r="D178" s="16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16">
        <v>0.95</v>
      </c>
    </row>
    <row r="179" spans="1:10" x14ac:dyDescent="0.3">
      <c r="A179" s="8">
        <f t="shared" si="2"/>
        <v>4</v>
      </c>
      <c r="B179" s="3">
        <v>43642</v>
      </c>
      <c r="C179" s="4">
        <v>390068</v>
      </c>
      <c r="D179" s="16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16">
        <v>0.92</v>
      </c>
    </row>
    <row r="180" spans="1:10" x14ac:dyDescent="0.3">
      <c r="A180" s="8">
        <f t="shared" si="2"/>
        <v>5</v>
      </c>
      <c r="B180" s="3">
        <v>43643</v>
      </c>
      <c r="C180" s="4">
        <v>399922</v>
      </c>
      <c r="D180" s="16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16">
        <v>0.91</v>
      </c>
    </row>
    <row r="181" spans="1:10" x14ac:dyDescent="0.3">
      <c r="A181" s="8">
        <f t="shared" si="2"/>
        <v>6</v>
      </c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1:10" x14ac:dyDescent="0.3">
      <c r="A182" s="8">
        <f t="shared" si="2"/>
        <v>7</v>
      </c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1:10" x14ac:dyDescent="0.3">
      <c r="A183" s="8">
        <f t="shared" si="2"/>
        <v>1</v>
      </c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1:10" x14ac:dyDescent="0.3">
      <c r="A184" s="8">
        <f t="shared" si="2"/>
        <v>2</v>
      </c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1:10" x14ac:dyDescent="0.3">
      <c r="A185" s="8">
        <f t="shared" si="2"/>
        <v>3</v>
      </c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1:10" x14ac:dyDescent="0.3">
      <c r="A186" s="8">
        <f t="shared" si="2"/>
        <v>4</v>
      </c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1:10" x14ac:dyDescent="0.3">
      <c r="A187" s="8">
        <f t="shared" si="2"/>
        <v>5</v>
      </c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1:10" x14ac:dyDescent="0.3">
      <c r="A188" s="8">
        <f t="shared" si="2"/>
        <v>6</v>
      </c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1:10" x14ac:dyDescent="0.3">
      <c r="A189" s="8">
        <f t="shared" si="2"/>
        <v>7</v>
      </c>
      <c r="B189" s="3">
        <v>43652</v>
      </c>
      <c r="C189" s="4">
        <v>385998</v>
      </c>
      <c r="D189" s="16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16">
        <v>0.94</v>
      </c>
    </row>
    <row r="190" spans="1:10" x14ac:dyDescent="0.3">
      <c r="A190" s="8">
        <f t="shared" si="2"/>
        <v>1</v>
      </c>
      <c r="B190" s="3">
        <v>43653</v>
      </c>
      <c r="C190" s="4">
        <v>402638</v>
      </c>
      <c r="D190" s="16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16">
        <v>0.94</v>
      </c>
    </row>
    <row r="191" spans="1:10" x14ac:dyDescent="0.3">
      <c r="A191" s="8">
        <f t="shared" si="2"/>
        <v>2</v>
      </c>
      <c r="B191" s="3">
        <v>43654</v>
      </c>
      <c r="C191" s="4">
        <v>389876</v>
      </c>
      <c r="D191" s="16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16">
        <v>0.92</v>
      </c>
    </row>
    <row r="192" spans="1:10" x14ac:dyDescent="0.3">
      <c r="A192" s="8">
        <f t="shared" si="2"/>
        <v>3</v>
      </c>
      <c r="B192" s="3">
        <v>43655</v>
      </c>
      <c r="C192" s="4">
        <v>386858</v>
      </c>
      <c r="D192" s="16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16">
        <v>0.91</v>
      </c>
    </row>
    <row r="193" spans="1:14" x14ac:dyDescent="0.3">
      <c r="A193" s="8">
        <f t="shared" si="2"/>
        <v>4</v>
      </c>
      <c r="B193" s="3">
        <v>43656</v>
      </c>
      <c r="C193" s="4">
        <v>388864</v>
      </c>
      <c r="D193" s="16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16">
        <v>0.94</v>
      </c>
    </row>
    <row r="194" spans="1:14" x14ac:dyDescent="0.3">
      <c r="A194" s="8">
        <f t="shared" si="2"/>
        <v>5</v>
      </c>
      <c r="B194" s="3">
        <v>43657</v>
      </c>
      <c r="C194" s="4">
        <v>387491</v>
      </c>
      <c r="D194" s="16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16">
        <v>0.91</v>
      </c>
      <c r="L194" s="48" t="s">
        <v>15</v>
      </c>
      <c r="M194" s="24">
        <v>43662</v>
      </c>
      <c r="N194" s="24">
        <v>43655</v>
      </c>
    </row>
    <row r="195" spans="1:14" x14ac:dyDescent="0.3">
      <c r="A195" s="8">
        <f t="shared" si="2"/>
        <v>6</v>
      </c>
      <c r="B195" s="3">
        <v>43658</v>
      </c>
      <c r="C195" s="4">
        <v>390416</v>
      </c>
      <c r="D195" s="16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16">
        <v>0.95</v>
      </c>
      <c r="L195" s="49"/>
      <c r="M195" s="4">
        <v>458</v>
      </c>
      <c r="N195" s="4">
        <v>388</v>
      </c>
    </row>
    <row r="196" spans="1:14" x14ac:dyDescent="0.3">
      <c r="A196" s="8">
        <f t="shared" ref="A196:A259" si="3">WEEKDAY(B196)</f>
        <v>7</v>
      </c>
      <c r="B196" s="3">
        <v>43659</v>
      </c>
      <c r="C196" s="4">
        <v>397033</v>
      </c>
      <c r="D196" s="16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16">
        <v>0.91</v>
      </c>
    </row>
    <row r="197" spans="1:14" x14ac:dyDescent="0.3">
      <c r="A197" s="8">
        <f t="shared" si="3"/>
        <v>1</v>
      </c>
      <c r="B197" s="3">
        <v>43660</v>
      </c>
      <c r="C197" s="4">
        <v>395422</v>
      </c>
      <c r="D197" s="16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16">
        <v>0.92</v>
      </c>
    </row>
    <row r="198" spans="1:14" x14ac:dyDescent="0.3">
      <c r="A198" s="8">
        <f t="shared" si="3"/>
        <v>2</v>
      </c>
      <c r="B198" s="3">
        <v>43661</v>
      </c>
      <c r="C198" s="4">
        <v>392725</v>
      </c>
      <c r="D198" s="16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16">
        <v>0.94</v>
      </c>
    </row>
    <row r="199" spans="1:14" x14ac:dyDescent="0.3">
      <c r="A199" s="8">
        <f t="shared" si="3"/>
        <v>3</v>
      </c>
      <c r="B199" s="3">
        <v>43662</v>
      </c>
      <c r="C199" s="4">
        <v>387617</v>
      </c>
      <c r="D199" s="16">
        <v>0.17</v>
      </c>
      <c r="E199" s="4">
        <v>38</v>
      </c>
      <c r="F199" s="4">
        <v>20</v>
      </c>
      <c r="G199" s="4">
        <v>30</v>
      </c>
      <c r="H199" s="25">
        <v>458</v>
      </c>
      <c r="I199" s="4">
        <v>40</v>
      </c>
      <c r="J199" s="16">
        <v>0.95</v>
      </c>
    </row>
    <row r="200" spans="1:14" x14ac:dyDescent="0.3">
      <c r="A200" s="8">
        <f t="shared" si="3"/>
        <v>4</v>
      </c>
      <c r="B200" s="3">
        <v>43663</v>
      </c>
      <c r="C200" s="4">
        <v>386795</v>
      </c>
      <c r="D200" s="16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16">
        <v>0.93</v>
      </c>
    </row>
    <row r="201" spans="1:14" x14ac:dyDescent="0.3">
      <c r="A201" s="8">
        <f t="shared" si="3"/>
        <v>5</v>
      </c>
      <c r="B201" s="3">
        <v>43664</v>
      </c>
      <c r="C201" s="4">
        <v>395874</v>
      </c>
      <c r="D201" s="16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16">
        <v>0.94</v>
      </c>
    </row>
    <row r="202" spans="1:14" x14ac:dyDescent="0.3">
      <c r="A202" s="8">
        <f t="shared" si="3"/>
        <v>6</v>
      </c>
      <c r="B202" s="3">
        <v>43665</v>
      </c>
      <c r="C202" s="4">
        <v>387761</v>
      </c>
      <c r="D202" s="16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16">
        <v>0.94</v>
      </c>
    </row>
    <row r="203" spans="1:14" x14ac:dyDescent="0.3">
      <c r="A203" s="8">
        <f t="shared" si="3"/>
        <v>7</v>
      </c>
      <c r="B203" s="3">
        <v>43666</v>
      </c>
      <c r="C203" s="4">
        <v>406137</v>
      </c>
      <c r="D203" s="16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16">
        <v>0.95</v>
      </c>
    </row>
    <row r="204" spans="1:14" x14ac:dyDescent="0.3">
      <c r="A204" s="8">
        <f t="shared" si="3"/>
        <v>1</v>
      </c>
      <c r="B204" s="3">
        <v>43667</v>
      </c>
      <c r="C204" s="4">
        <v>386278</v>
      </c>
      <c r="D204" s="16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16">
        <v>0.93</v>
      </c>
    </row>
    <row r="205" spans="1:14" x14ac:dyDescent="0.3">
      <c r="A205" s="8">
        <f t="shared" si="3"/>
        <v>2</v>
      </c>
      <c r="B205" s="3">
        <v>43668</v>
      </c>
      <c r="C205" s="4">
        <v>385427</v>
      </c>
      <c r="D205" s="16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16">
        <v>0.94</v>
      </c>
    </row>
    <row r="206" spans="1:14" x14ac:dyDescent="0.3">
      <c r="A206" s="8">
        <f t="shared" si="3"/>
        <v>3</v>
      </c>
      <c r="B206" s="3">
        <v>43669</v>
      </c>
      <c r="C206" s="4">
        <v>390237</v>
      </c>
      <c r="D206" s="16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16">
        <v>0.93</v>
      </c>
    </row>
    <row r="207" spans="1:14" x14ac:dyDescent="0.3">
      <c r="A207" s="8">
        <f t="shared" si="3"/>
        <v>4</v>
      </c>
      <c r="B207" s="3">
        <v>43670</v>
      </c>
      <c r="C207" s="4">
        <v>393045</v>
      </c>
      <c r="D207" s="16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16">
        <v>0.93</v>
      </c>
    </row>
    <row r="208" spans="1:14" x14ac:dyDescent="0.3">
      <c r="A208" s="8">
        <f t="shared" si="3"/>
        <v>5</v>
      </c>
      <c r="B208" s="3">
        <v>43671</v>
      </c>
      <c r="C208" s="4">
        <v>392465</v>
      </c>
      <c r="D208" s="16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16">
        <v>0.94</v>
      </c>
    </row>
    <row r="209" spans="1:16" x14ac:dyDescent="0.3">
      <c r="A209" s="8">
        <f t="shared" si="3"/>
        <v>6</v>
      </c>
      <c r="B209" s="3">
        <v>43672</v>
      </c>
      <c r="C209" s="4">
        <v>401514</v>
      </c>
      <c r="D209" s="16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16">
        <v>0.91</v>
      </c>
    </row>
    <row r="210" spans="1:16" x14ac:dyDescent="0.3">
      <c r="A210" s="8">
        <f t="shared" si="3"/>
        <v>7</v>
      </c>
      <c r="B210" s="3">
        <v>43673</v>
      </c>
      <c r="C210" s="4">
        <v>392433</v>
      </c>
      <c r="D210" s="16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16">
        <v>0.95</v>
      </c>
    </row>
    <row r="211" spans="1:16" x14ac:dyDescent="0.3">
      <c r="A211" s="8">
        <f t="shared" si="3"/>
        <v>1</v>
      </c>
      <c r="B211" s="3">
        <v>43674</v>
      </c>
      <c r="C211" s="4">
        <v>395692</v>
      </c>
      <c r="D211" s="16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16">
        <v>0.91</v>
      </c>
    </row>
    <row r="212" spans="1:16" x14ac:dyDescent="0.3">
      <c r="A212" s="8">
        <f t="shared" si="3"/>
        <v>2</v>
      </c>
      <c r="B212" s="3">
        <v>43675</v>
      </c>
      <c r="C212" s="4">
        <v>391474</v>
      </c>
      <c r="D212" s="16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16">
        <v>0.92</v>
      </c>
    </row>
    <row r="213" spans="1:16" x14ac:dyDescent="0.3">
      <c r="A213" s="8">
        <f t="shared" si="3"/>
        <v>3</v>
      </c>
      <c r="B213" s="3">
        <v>43676</v>
      </c>
      <c r="C213" s="4">
        <v>399345</v>
      </c>
      <c r="D213" s="16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16">
        <v>0.92</v>
      </c>
    </row>
    <row r="214" spans="1:16" x14ac:dyDescent="0.3">
      <c r="A214" s="8">
        <f t="shared" si="3"/>
        <v>4</v>
      </c>
      <c r="B214" s="3">
        <v>43677</v>
      </c>
      <c r="C214" s="4">
        <v>390149</v>
      </c>
      <c r="D214" s="16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16">
        <v>0.95</v>
      </c>
    </row>
    <row r="215" spans="1:16" x14ac:dyDescent="0.3">
      <c r="A215" s="8">
        <f t="shared" si="3"/>
        <v>5</v>
      </c>
      <c r="B215" s="3">
        <v>43678</v>
      </c>
      <c r="C215" s="4">
        <v>386768</v>
      </c>
      <c r="D215" s="16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16">
        <v>0.94</v>
      </c>
    </row>
    <row r="216" spans="1:16" x14ac:dyDescent="0.3">
      <c r="A216" s="8">
        <f t="shared" si="3"/>
        <v>6</v>
      </c>
      <c r="B216" s="3">
        <v>43679</v>
      </c>
      <c r="C216" s="4">
        <v>387112</v>
      </c>
      <c r="D216" s="16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16">
        <v>0.93</v>
      </c>
    </row>
    <row r="217" spans="1:16" x14ac:dyDescent="0.3">
      <c r="A217" s="8">
        <f t="shared" si="3"/>
        <v>7</v>
      </c>
      <c r="B217" s="3">
        <v>43680</v>
      </c>
      <c r="C217" s="4">
        <v>409781</v>
      </c>
      <c r="D217" s="16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16">
        <v>0.92</v>
      </c>
    </row>
    <row r="218" spans="1:16" x14ac:dyDescent="0.3">
      <c r="A218" s="8">
        <f t="shared" si="3"/>
        <v>1</v>
      </c>
      <c r="B218" s="3">
        <v>43681</v>
      </c>
      <c r="C218" s="4">
        <v>388262</v>
      </c>
      <c r="D218" s="16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16">
        <v>0.95</v>
      </c>
    </row>
    <row r="219" spans="1:16" x14ac:dyDescent="0.3">
      <c r="A219" s="8">
        <f t="shared" si="3"/>
        <v>2</v>
      </c>
      <c r="B219" s="3">
        <v>43682</v>
      </c>
      <c r="C219" s="4">
        <v>403716</v>
      </c>
      <c r="D219" s="16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16">
        <v>0.92</v>
      </c>
    </row>
    <row r="220" spans="1:16" x14ac:dyDescent="0.3">
      <c r="A220" s="8">
        <f t="shared" si="3"/>
        <v>3</v>
      </c>
      <c r="B220" s="3">
        <v>43683</v>
      </c>
      <c r="C220" s="4">
        <v>398247</v>
      </c>
      <c r="D220" s="16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16">
        <v>0.95</v>
      </c>
    </row>
    <row r="221" spans="1:16" x14ac:dyDescent="0.3">
      <c r="A221" s="8">
        <f t="shared" si="3"/>
        <v>4</v>
      </c>
      <c r="B221" s="3">
        <v>43684</v>
      </c>
      <c r="C221" s="4">
        <v>395396</v>
      </c>
      <c r="D221" s="16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16">
        <v>0.91</v>
      </c>
    </row>
    <row r="222" spans="1:16" x14ac:dyDescent="0.3">
      <c r="A222" s="8">
        <f t="shared" si="3"/>
        <v>5</v>
      </c>
      <c r="B222" s="3">
        <v>43685</v>
      </c>
      <c r="C222" s="4">
        <v>395163</v>
      </c>
      <c r="D222" s="16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16">
        <v>0.92</v>
      </c>
    </row>
    <row r="223" spans="1:16" x14ac:dyDescent="0.3">
      <c r="A223" s="8">
        <f t="shared" si="3"/>
        <v>6</v>
      </c>
      <c r="B223" s="3">
        <v>43686</v>
      </c>
      <c r="C223" s="4">
        <v>402090</v>
      </c>
      <c r="D223" s="16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16">
        <v>0.93</v>
      </c>
    </row>
    <row r="224" spans="1:16" x14ac:dyDescent="0.3">
      <c r="A224" s="8">
        <f t="shared" si="3"/>
        <v>7</v>
      </c>
      <c r="B224" s="3">
        <v>43687</v>
      </c>
      <c r="C224" s="4">
        <v>398762</v>
      </c>
      <c r="D224" s="16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16">
        <v>0.93</v>
      </c>
      <c r="M224" s="38" t="s">
        <v>13</v>
      </c>
      <c r="N224" s="38"/>
      <c r="O224" s="28">
        <v>43688</v>
      </c>
      <c r="P224" s="28">
        <v>43681</v>
      </c>
    </row>
    <row r="225" spans="1:16" x14ac:dyDescent="0.3">
      <c r="A225" s="8">
        <f t="shared" si="3"/>
        <v>1</v>
      </c>
      <c r="B225" s="3">
        <v>43688</v>
      </c>
      <c r="C225" s="4">
        <v>383675</v>
      </c>
      <c r="D225" s="16">
        <v>0.19</v>
      </c>
      <c r="E225" s="4">
        <v>34</v>
      </c>
      <c r="F225" s="25">
        <v>29</v>
      </c>
      <c r="G225" s="4">
        <v>27</v>
      </c>
      <c r="H225" s="4">
        <v>396</v>
      </c>
      <c r="I225" s="4">
        <v>31</v>
      </c>
      <c r="J225" s="16">
        <v>0.95</v>
      </c>
      <c r="M225" s="38"/>
      <c r="N225" s="38"/>
      <c r="O225" s="25">
        <v>29</v>
      </c>
      <c r="P225" s="4">
        <v>22</v>
      </c>
    </row>
    <row r="226" spans="1:16" x14ac:dyDescent="0.3">
      <c r="A226" s="8">
        <f t="shared" si="3"/>
        <v>2</v>
      </c>
      <c r="B226" s="3">
        <v>43689</v>
      </c>
      <c r="C226" s="4">
        <v>390603</v>
      </c>
      <c r="D226" s="16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16">
        <v>0.91</v>
      </c>
    </row>
    <row r="227" spans="1:16" x14ac:dyDescent="0.3">
      <c r="A227" s="8">
        <f t="shared" si="3"/>
        <v>3</v>
      </c>
      <c r="B227" s="3">
        <v>43690</v>
      </c>
      <c r="C227" s="4">
        <v>400629</v>
      </c>
      <c r="D227" s="16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16">
        <v>0.93</v>
      </c>
    </row>
    <row r="228" spans="1:16" x14ac:dyDescent="0.3">
      <c r="A228" s="8">
        <f t="shared" si="3"/>
        <v>4</v>
      </c>
      <c r="B228" s="3">
        <v>43691</v>
      </c>
      <c r="C228" s="4">
        <v>398528</v>
      </c>
      <c r="D228" s="16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16">
        <v>0.91</v>
      </c>
    </row>
    <row r="229" spans="1:16" x14ac:dyDescent="0.3">
      <c r="A229" s="8">
        <f t="shared" si="3"/>
        <v>5</v>
      </c>
      <c r="B229" s="3">
        <v>43692</v>
      </c>
      <c r="C229" s="4">
        <v>384154</v>
      </c>
      <c r="D229" s="16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16">
        <v>0.92</v>
      </c>
    </row>
    <row r="230" spans="1:16" x14ac:dyDescent="0.3">
      <c r="A230" s="8">
        <f t="shared" si="3"/>
        <v>6</v>
      </c>
      <c r="B230" s="3">
        <v>43693</v>
      </c>
      <c r="C230" s="4">
        <v>405920</v>
      </c>
      <c r="D230" s="16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16">
        <v>0.95</v>
      </c>
    </row>
    <row r="231" spans="1:16" x14ac:dyDescent="0.3">
      <c r="A231" s="8">
        <f t="shared" si="3"/>
        <v>7</v>
      </c>
      <c r="B231" s="3">
        <v>43694</v>
      </c>
      <c r="C231" s="4">
        <v>408856</v>
      </c>
      <c r="D231" s="16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16">
        <v>0.94</v>
      </c>
    </row>
    <row r="232" spans="1:16" x14ac:dyDescent="0.3">
      <c r="A232" s="8">
        <f t="shared" si="3"/>
        <v>1</v>
      </c>
      <c r="B232" s="3">
        <v>43695</v>
      </c>
      <c r="C232" s="4">
        <v>390612</v>
      </c>
      <c r="D232" s="16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16">
        <v>0.94</v>
      </c>
    </row>
    <row r="233" spans="1:16" x14ac:dyDescent="0.3">
      <c r="A233" s="8">
        <f t="shared" si="3"/>
        <v>2</v>
      </c>
      <c r="B233" s="3">
        <v>43696</v>
      </c>
      <c r="C233" s="4">
        <v>408028</v>
      </c>
      <c r="D233" s="16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16">
        <v>0.93</v>
      </c>
    </row>
    <row r="234" spans="1:16" x14ac:dyDescent="0.3">
      <c r="A234" s="8">
        <f t="shared" si="3"/>
        <v>3</v>
      </c>
      <c r="B234" s="3">
        <v>43697</v>
      </c>
      <c r="C234" s="4">
        <v>383876</v>
      </c>
      <c r="D234" s="16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16">
        <v>0.92</v>
      </c>
    </row>
    <row r="235" spans="1:16" x14ac:dyDescent="0.3">
      <c r="A235" s="8">
        <f t="shared" si="3"/>
        <v>4</v>
      </c>
      <c r="B235" s="3">
        <v>43698</v>
      </c>
      <c r="C235" s="4">
        <v>390911</v>
      </c>
      <c r="D235" s="16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16">
        <v>0.93</v>
      </c>
    </row>
    <row r="236" spans="1:16" x14ac:dyDescent="0.3">
      <c r="A236" s="8">
        <f t="shared" si="3"/>
        <v>5</v>
      </c>
      <c r="B236" s="3">
        <v>43699</v>
      </c>
      <c r="C236" s="4">
        <v>382072</v>
      </c>
      <c r="D236" s="16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16">
        <v>0.95</v>
      </c>
    </row>
    <row r="237" spans="1:16" x14ac:dyDescent="0.3">
      <c r="A237" s="8">
        <f t="shared" si="3"/>
        <v>6</v>
      </c>
      <c r="B237" s="3">
        <v>43700</v>
      </c>
      <c r="C237" s="4">
        <v>403634</v>
      </c>
      <c r="D237" s="16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16">
        <v>0.93</v>
      </c>
    </row>
    <row r="238" spans="1:16" x14ac:dyDescent="0.3">
      <c r="A238" s="8">
        <f t="shared" si="3"/>
        <v>7</v>
      </c>
      <c r="B238" s="3">
        <v>43701</v>
      </c>
      <c r="C238" s="4">
        <v>380313</v>
      </c>
      <c r="D238" s="16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16">
        <v>0.94</v>
      </c>
    </row>
    <row r="239" spans="1:16" x14ac:dyDescent="0.3">
      <c r="A239" s="8">
        <f t="shared" si="3"/>
        <v>1</v>
      </c>
      <c r="B239" s="3">
        <v>43702</v>
      </c>
      <c r="C239" s="4">
        <v>388418</v>
      </c>
      <c r="D239" s="16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16">
        <v>0.95</v>
      </c>
    </row>
    <row r="240" spans="1:16" x14ac:dyDescent="0.3">
      <c r="A240" s="8">
        <f t="shared" si="3"/>
        <v>2</v>
      </c>
      <c r="B240" s="3">
        <v>43703</v>
      </c>
      <c r="C240" s="4">
        <v>392670</v>
      </c>
      <c r="D240" s="16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16">
        <v>0.94</v>
      </c>
    </row>
    <row r="241" spans="1:10" x14ac:dyDescent="0.3">
      <c r="A241" s="8">
        <f t="shared" si="3"/>
        <v>3</v>
      </c>
      <c r="B241" s="3">
        <v>43704</v>
      </c>
      <c r="C241" s="4">
        <v>405258</v>
      </c>
      <c r="D241" s="16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16">
        <v>0.94</v>
      </c>
    </row>
    <row r="242" spans="1:10" x14ac:dyDescent="0.3">
      <c r="A242" s="8">
        <f t="shared" si="3"/>
        <v>4</v>
      </c>
      <c r="B242" s="3">
        <v>43705</v>
      </c>
      <c r="C242" s="4">
        <v>400562</v>
      </c>
      <c r="D242" s="16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16">
        <v>0.95</v>
      </c>
    </row>
    <row r="243" spans="1:10" x14ac:dyDescent="0.3">
      <c r="A243" s="8">
        <f t="shared" si="3"/>
        <v>5</v>
      </c>
      <c r="B243" s="3">
        <v>43706</v>
      </c>
      <c r="C243" s="4">
        <v>386473</v>
      </c>
      <c r="D243" s="16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16">
        <v>0.92</v>
      </c>
    </row>
    <row r="244" spans="1:10" x14ac:dyDescent="0.3">
      <c r="A244" s="8">
        <f t="shared" si="3"/>
        <v>6</v>
      </c>
      <c r="B244" s="3">
        <v>43707</v>
      </c>
      <c r="C244" s="4">
        <v>382326</v>
      </c>
      <c r="D244" s="16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16">
        <v>0.91</v>
      </c>
    </row>
    <row r="245" spans="1:10" x14ac:dyDescent="0.3">
      <c r="A245" s="8">
        <f t="shared" si="3"/>
        <v>7</v>
      </c>
      <c r="B245" s="3">
        <v>43708</v>
      </c>
      <c r="C245" s="4">
        <v>391845</v>
      </c>
      <c r="D245" s="16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16">
        <v>0.95</v>
      </c>
    </row>
    <row r="246" spans="1:10" x14ac:dyDescent="0.3">
      <c r="A246" s="8">
        <f t="shared" si="3"/>
        <v>1</v>
      </c>
      <c r="B246" s="3">
        <v>43709</v>
      </c>
      <c r="C246" s="4">
        <v>407821</v>
      </c>
      <c r="D246" s="16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16">
        <v>0.94</v>
      </c>
    </row>
    <row r="247" spans="1:10" x14ac:dyDescent="0.3">
      <c r="A247" s="8">
        <f t="shared" si="3"/>
        <v>2</v>
      </c>
      <c r="B247" s="3">
        <v>43710</v>
      </c>
      <c r="C247" s="4">
        <v>389944</v>
      </c>
      <c r="D247" s="16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16">
        <v>0.92</v>
      </c>
    </row>
    <row r="248" spans="1:10" x14ac:dyDescent="0.3">
      <c r="A248" s="8">
        <f t="shared" si="3"/>
        <v>3</v>
      </c>
      <c r="B248" s="3">
        <v>43711</v>
      </c>
      <c r="C248" s="4">
        <v>402082</v>
      </c>
      <c r="D248" s="16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16">
        <v>0.95</v>
      </c>
    </row>
    <row r="249" spans="1:10" x14ac:dyDescent="0.3">
      <c r="A249" s="8">
        <f t="shared" si="3"/>
        <v>4</v>
      </c>
      <c r="B249" s="3">
        <v>43712</v>
      </c>
      <c r="C249" s="4">
        <v>384229</v>
      </c>
      <c r="D249" s="16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16">
        <v>0.93</v>
      </c>
    </row>
    <row r="250" spans="1:10" x14ac:dyDescent="0.3">
      <c r="A250" s="8">
        <f t="shared" si="3"/>
        <v>5</v>
      </c>
      <c r="B250" s="3">
        <v>43713</v>
      </c>
      <c r="C250" s="4">
        <v>386978</v>
      </c>
      <c r="D250" s="16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16">
        <v>0.93</v>
      </c>
    </row>
    <row r="251" spans="1:10" x14ac:dyDescent="0.3">
      <c r="A251" s="8">
        <f t="shared" si="3"/>
        <v>6</v>
      </c>
      <c r="B251" s="3">
        <v>43714</v>
      </c>
      <c r="C251" s="4">
        <v>396745</v>
      </c>
      <c r="D251" s="16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16">
        <v>0.92</v>
      </c>
    </row>
    <row r="252" spans="1:10" x14ac:dyDescent="0.3">
      <c r="A252" s="8">
        <f t="shared" si="3"/>
        <v>7</v>
      </c>
      <c r="B252" s="3">
        <v>43715</v>
      </c>
      <c r="C252" s="4">
        <v>407003</v>
      </c>
      <c r="D252" s="16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16">
        <v>0.95</v>
      </c>
    </row>
    <row r="253" spans="1:10" x14ac:dyDescent="0.3">
      <c r="A253" s="8">
        <f t="shared" si="3"/>
        <v>1</v>
      </c>
      <c r="B253" s="3">
        <v>43716</v>
      </c>
      <c r="C253" s="4">
        <v>385901</v>
      </c>
      <c r="D253" s="16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16">
        <v>0.91</v>
      </c>
    </row>
    <row r="254" spans="1:10" x14ac:dyDescent="0.3">
      <c r="A254" s="8">
        <f t="shared" si="3"/>
        <v>2</v>
      </c>
      <c r="B254" s="3">
        <v>43717</v>
      </c>
      <c r="C254" s="4">
        <v>407716</v>
      </c>
      <c r="D254" s="16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16">
        <v>0.94</v>
      </c>
    </row>
    <row r="255" spans="1:10" x14ac:dyDescent="0.3">
      <c r="A255" s="8">
        <f t="shared" si="3"/>
        <v>3</v>
      </c>
      <c r="B255" s="3">
        <v>43718</v>
      </c>
      <c r="C255" s="4">
        <v>397777</v>
      </c>
      <c r="D255" s="16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16">
        <v>0.91</v>
      </c>
    </row>
    <row r="256" spans="1:10" x14ac:dyDescent="0.3">
      <c r="A256" s="8">
        <f t="shared" si="3"/>
        <v>4</v>
      </c>
      <c r="B256" s="3">
        <v>43719</v>
      </c>
      <c r="C256" s="4">
        <v>393437</v>
      </c>
      <c r="D256" s="16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16">
        <v>0.94</v>
      </c>
    </row>
    <row r="257" spans="1:10" x14ac:dyDescent="0.3">
      <c r="A257" s="8">
        <f t="shared" si="3"/>
        <v>5</v>
      </c>
      <c r="B257" s="3">
        <v>43720</v>
      </c>
      <c r="C257" s="4">
        <v>406634</v>
      </c>
      <c r="D257" s="16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16">
        <v>0.91</v>
      </c>
    </row>
    <row r="258" spans="1:10" x14ac:dyDescent="0.3">
      <c r="A258" s="8">
        <f t="shared" si="3"/>
        <v>6</v>
      </c>
      <c r="B258" s="3">
        <v>43721</v>
      </c>
      <c r="C258" s="4">
        <v>392550</v>
      </c>
      <c r="D258" s="16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16">
        <v>0.92</v>
      </c>
    </row>
    <row r="259" spans="1:10" x14ac:dyDescent="0.3">
      <c r="A259" s="8">
        <f t="shared" si="3"/>
        <v>7</v>
      </c>
      <c r="B259" s="3">
        <v>43722</v>
      </c>
      <c r="C259" s="4">
        <v>406604</v>
      </c>
      <c r="D259" s="16">
        <v>0.17</v>
      </c>
      <c r="E259" s="25">
        <v>64</v>
      </c>
      <c r="F259" s="4">
        <v>22</v>
      </c>
      <c r="G259" s="4">
        <v>30</v>
      </c>
      <c r="H259" s="4">
        <v>378</v>
      </c>
      <c r="I259" s="4">
        <v>35</v>
      </c>
      <c r="J259" s="16">
        <v>0.93</v>
      </c>
    </row>
    <row r="260" spans="1:10" x14ac:dyDescent="0.3">
      <c r="A260" s="8">
        <f t="shared" ref="A260:A323" si="4">WEEKDAY(B260)</f>
        <v>1</v>
      </c>
      <c r="B260" s="3">
        <v>43723</v>
      </c>
      <c r="C260" s="4">
        <v>393532</v>
      </c>
      <c r="D260" s="16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16">
        <v>0.94</v>
      </c>
    </row>
    <row r="261" spans="1:10" x14ac:dyDescent="0.3">
      <c r="A261" s="8">
        <f t="shared" si="4"/>
        <v>2</v>
      </c>
      <c r="B261" s="3">
        <v>43724</v>
      </c>
      <c r="C261" s="4">
        <v>398745</v>
      </c>
      <c r="D261" s="16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16">
        <v>0.95</v>
      </c>
    </row>
    <row r="262" spans="1:10" x14ac:dyDescent="0.3">
      <c r="A262" s="8">
        <f t="shared" si="4"/>
        <v>3</v>
      </c>
      <c r="B262" s="3">
        <v>43725</v>
      </c>
      <c r="C262" s="4">
        <v>388146</v>
      </c>
      <c r="D262" s="16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16">
        <v>0.94</v>
      </c>
    </row>
    <row r="263" spans="1:10" x14ac:dyDescent="0.3">
      <c r="A263" s="8">
        <f t="shared" si="4"/>
        <v>4</v>
      </c>
      <c r="B263" s="3">
        <v>43726</v>
      </c>
      <c r="C263" s="4">
        <v>406545</v>
      </c>
      <c r="D263" s="16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16">
        <v>0.93</v>
      </c>
    </row>
    <row r="264" spans="1:10" x14ac:dyDescent="0.3">
      <c r="A264" s="8">
        <f t="shared" si="4"/>
        <v>5</v>
      </c>
      <c r="B264" s="3">
        <v>43727</v>
      </c>
      <c r="C264" s="4">
        <v>406600</v>
      </c>
      <c r="D264" s="16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16">
        <v>0.95</v>
      </c>
    </row>
    <row r="265" spans="1:10" x14ac:dyDescent="0.3">
      <c r="A265" s="8">
        <f t="shared" si="4"/>
        <v>6</v>
      </c>
      <c r="B265" s="3">
        <v>43728</v>
      </c>
      <c r="C265" s="4">
        <v>407858</v>
      </c>
      <c r="D265" s="16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16">
        <v>0.93</v>
      </c>
    </row>
    <row r="266" spans="1:10" x14ac:dyDescent="0.3">
      <c r="A266" s="8">
        <f t="shared" si="4"/>
        <v>7</v>
      </c>
      <c r="B266" s="3">
        <v>43729</v>
      </c>
      <c r="C266" s="4">
        <v>388449</v>
      </c>
      <c r="D266" s="16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16">
        <v>0.91</v>
      </c>
    </row>
    <row r="267" spans="1:10" x14ac:dyDescent="0.3">
      <c r="A267" s="8">
        <f t="shared" si="4"/>
        <v>1</v>
      </c>
      <c r="B267" s="3">
        <v>43730</v>
      </c>
      <c r="C267" s="4">
        <v>401959</v>
      </c>
      <c r="D267" s="16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16">
        <v>0.95</v>
      </c>
    </row>
    <row r="268" spans="1:10" x14ac:dyDescent="0.3">
      <c r="A268" s="8">
        <f t="shared" si="4"/>
        <v>2</v>
      </c>
      <c r="B268" s="3">
        <v>43731</v>
      </c>
      <c r="C268" s="4">
        <v>405567</v>
      </c>
      <c r="D268" s="16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16">
        <v>0.91</v>
      </c>
    </row>
    <row r="269" spans="1:10" x14ac:dyDescent="0.3">
      <c r="A269" s="8">
        <f t="shared" si="4"/>
        <v>3</v>
      </c>
      <c r="B269" s="3">
        <v>43732</v>
      </c>
      <c r="C269" s="4">
        <v>388298</v>
      </c>
      <c r="D269" s="16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16">
        <v>0.95</v>
      </c>
    </row>
    <row r="270" spans="1:10" x14ac:dyDescent="0.3">
      <c r="A270" s="8">
        <f t="shared" si="4"/>
        <v>4</v>
      </c>
      <c r="B270" s="3">
        <v>43733</v>
      </c>
      <c r="C270" s="4">
        <v>391681</v>
      </c>
      <c r="D270" s="16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16">
        <v>0.91</v>
      </c>
    </row>
    <row r="271" spans="1:10" x14ac:dyDescent="0.3">
      <c r="A271" s="8">
        <f t="shared" si="4"/>
        <v>5</v>
      </c>
      <c r="B271" s="3">
        <v>43734</v>
      </c>
      <c r="C271" s="4">
        <v>400929</v>
      </c>
      <c r="D271" s="16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16">
        <v>0.91</v>
      </c>
    </row>
    <row r="272" spans="1:10" x14ac:dyDescent="0.3">
      <c r="A272" s="8">
        <f t="shared" si="4"/>
        <v>6</v>
      </c>
      <c r="B272" s="3">
        <v>43735</v>
      </c>
      <c r="C272" s="4">
        <v>400010</v>
      </c>
      <c r="D272" s="16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16">
        <v>0.92</v>
      </c>
    </row>
    <row r="273" spans="1:14" x14ac:dyDescent="0.3">
      <c r="A273" s="8">
        <f t="shared" si="4"/>
        <v>7</v>
      </c>
      <c r="B273" s="3">
        <v>43736</v>
      </c>
      <c r="C273" s="4">
        <v>406277</v>
      </c>
      <c r="D273" s="16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16">
        <v>0.94</v>
      </c>
    </row>
    <row r="274" spans="1:14" x14ac:dyDescent="0.3">
      <c r="A274" s="8">
        <f t="shared" si="4"/>
        <v>1</v>
      </c>
      <c r="B274" s="3">
        <v>43737</v>
      </c>
      <c r="C274" s="4">
        <v>400829</v>
      </c>
      <c r="D274" s="16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16">
        <v>0.91</v>
      </c>
    </row>
    <row r="275" spans="1:14" x14ac:dyDescent="0.3">
      <c r="A275" s="8">
        <f t="shared" si="4"/>
        <v>2</v>
      </c>
      <c r="B275" s="3">
        <v>43738</v>
      </c>
      <c r="C275" s="4">
        <v>392169</v>
      </c>
      <c r="D275" s="16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16">
        <v>0.91</v>
      </c>
    </row>
    <row r="276" spans="1:14" x14ac:dyDescent="0.3">
      <c r="A276" s="8">
        <f t="shared" si="4"/>
        <v>3</v>
      </c>
      <c r="B276" s="3">
        <v>43739</v>
      </c>
      <c r="C276" s="4">
        <v>383376</v>
      </c>
      <c r="D276" s="16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16">
        <v>0.92</v>
      </c>
    </row>
    <row r="277" spans="1:14" x14ac:dyDescent="0.3">
      <c r="A277" s="8">
        <f t="shared" si="4"/>
        <v>4</v>
      </c>
      <c r="B277" s="3">
        <v>43740</v>
      </c>
      <c r="C277" s="4">
        <v>384903</v>
      </c>
      <c r="D277" s="16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16">
        <v>0.94</v>
      </c>
    </row>
    <row r="278" spans="1:14" x14ac:dyDescent="0.3">
      <c r="A278" s="8">
        <f t="shared" si="4"/>
        <v>5</v>
      </c>
      <c r="B278" s="3">
        <v>43741</v>
      </c>
      <c r="C278" s="4">
        <v>381179</v>
      </c>
      <c r="D278" s="16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16">
        <v>0.93</v>
      </c>
    </row>
    <row r="279" spans="1:14" x14ac:dyDescent="0.3">
      <c r="A279" s="8">
        <f t="shared" si="4"/>
        <v>6</v>
      </c>
      <c r="B279" s="3">
        <v>43742</v>
      </c>
      <c r="C279" s="4">
        <v>389368</v>
      </c>
      <c r="D279" s="16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16">
        <v>0.94</v>
      </c>
    </row>
    <row r="280" spans="1:14" x14ac:dyDescent="0.3">
      <c r="A280" s="8">
        <f t="shared" si="4"/>
        <v>7</v>
      </c>
      <c r="B280" s="3">
        <v>43743</v>
      </c>
      <c r="C280" s="4">
        <v>409180</v>
      </c>
      <c r="D280" s="16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16">
        <v>0.95</v>
      </c>
    </row>
    <row r="281" spans="1:14" x14ac:dyDescent="0.3">
      <c r="A281" s="8">
        <f t="shared" si="4"/>
        <v>1</v>
      </c>
      <c r="B281" s="3">
        <v>43744</v>
      </c>
      <c r="C281" s="4">
        <v>382705</v>
      </c>
      <c r="D281" s="16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16">
        <v>0.94</v>
      </c>
    </row>
    <row r="282" spans="1:14" x14ac:dyDescent="0.3">
      <c r="A282" s="8">
        <f t="shared" si="4"/>
        <v>2</v>
      </c>
      <c r="B282" s="3">
        <v>43745</v>
      </c>
      <c r="C282" s="4">
        <v>402657</v>
      </c>
      <c r="D282" s="16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16">
        <v>0.91</v>
      </c>
      <c r="L282" s="50" t="s">
        <v>15</v>
      </c>
      <c r="M282" s="24">
        <v>43747</v>
      </c>
      <c r="N282" s="24">
        <v>43740</v>
      </c>
    </row>
    <row r="283" spans="1:14" x14ac:dyDescent="0.3">
      <c r="A283" s="8">
        <f t="shared" si="4"/>
        <v>3</v>
      </c>
      <c r="B283" s="3">
        <v>43746</v>
      </c>
      <c r="C283" s="4">
        <v>386505</v>
      </c>
      <c r="D283" s="16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16">
        <v>0.95</v>
      </c>
      <c r="L283" s="51"/>
      <c r="M283" s="34">
        <v>366</v>
      </c>
      <c r="N283" s="4">
        <v>380</v>
      </c>
    </row>
    <row r="284" spans="1:14" x14ac:dyDescent="0.3">
      <c r="A284" s="8">
        <f t="shared" si="4"/>
        <v>4</v>
      </c>
      <c r="B284" s="3">
        <v>43747</v>
      </c>
      <c r="C284" s="4">
        <v>382253</v>
      </c>
      <c r="D284" s="16">
        <v>0.19</v>
      </c>
      <c r="E284" s="4">
        <v>34</v>
      </c>
      <c r="F284" s="4">
        <v>19</v>
      </c>
      <c r="G284" s="4">
        <v>29</v>
      </c>
      <c r="H284" s="34">
        <v>366</v>
      </c>
      <c r="I284" s="4">
        <v>34</v>
      </c>
      <c r="J284" s="16">
        <v>0.91</v>
      </c>
    </row>
    <row r="285" spans="1:14" x14ac:dyDescent="0.3">
      <c r="A285" s="8">
        <f t="shared" si="4"/>
        <v>5</v>
      </c>
      <c r="B285" s="3">
        <v>43748</v>
      </c>
      <c r="C285" s="4">
        <v>408424</v>
      </c>
      <c r="D285" s="16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16">
        <v>0.93</v>
      </c>
    </row>
    <row r="286" spans="1:14" x14ac:dyDescent="0.3">
      <c r="A286" s="8">
        <f t="shared" si="4"/>
        <v>6</v>
      </c>
      <c r="B286" s="3">
        <v>43749</v>
      </c>
      <c r="C286" s="4">
        <v>388464</v>
      </c>
      <c r="D286" s="16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16">
        <v>0.95</v>
      </c>
    </row>
    <row r="287" spans="1:14" x14ac:dyDescent="0.3">
      <c r="A287" s="8">
        <f t="shared" si="4"/>
        <v>7</v>
      </c>
      <c r="B287" s="3">
        <v>43750</v>
      </c>
      <c r="C287" s="4">
        <v>387248</v>
      </c>
      <c r="D287" s="16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16">
        <v>0.95</v>
      </c>
    </row>
    <row r="288" spans="1:14" x14ac:dyDescent="0.3">
      <c r="A288" s="8">
        <f t="shared" si="4"/>
        <v>1</v>
      </c>
      <c r="B288" s="3">
        <v>43751</v>
      </c>
      <c r="C288" s="4">
        <v>404505</v>
      </c>
      <c r="D288" s="16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16">
        <v>0.95</v>
      </c>
    </row>
    <row r="289" spans="1:10" x14ac:dyDescent="0.3">
      <c r="A289" s="8">
        <f t="shared" si="4"/>
        <v>2</v>
      </c>
      <c r="B289" s="3">
        <v>43752</v>
      </c>
      <c r="C289" s="4">
        <v>401477</v>
      </c>
      <c r="D289" s="16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16">
        <v>0.93</v>
      </c>
    </row>
    <row r="290" spans="1:10" x14ac:dyDescent="0.3">
      <c r="A290" s="8">
        <f t="shared" si="4"/>
        <v>3</v>
      </c>
      <c r="B290" s="3">
        <v>43753</v>
      </c>
      <c r="C290" s="4">
        <v>402669</v>
      </c>
      <c r="D290" s="16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16">
        <v>0.91</v>
      </c>
    </row>
    <row r="291" spans="1:10" x14ac:dyDescent="0.3">
      <c r="A291" s="8">
        <f t="shared" si="4"/>
        <v>4</v>
      </c>
      <c r="B291" s="3">
        <v>43754</v>
      </c>
      <c r="C291" s="4">
        <v>401441</v>
      </c>
      <c r="D291" s="16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16">
        <v>0.95</v>
      </c>
    </row>
    <row r="292" spans="1:10" x14ac:dyDescent="0.3">
      <c r="A292" s="8">
        <f t="shared" si="4"/>
        <v>5</v>
      </c>
      <c r="B292" s="3">
        <v>43755</v>
      </c>
      <c r="C292" s="4">
        <v>404247</v>
      </c>
      <c r="D292" s="16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16">
        <v>0.92</v>
      </c>
    </row>
    <row r="293" spans="1:10" x14ac:dyDescent="0.3">
      <c r="A293" s="8">
        <f t="shared" si="4"/>
        <v>6</v>
      </c>
      <c r="B293" s="3">
        <v>43756</v>
      </c>
      <c r="C293" s="4">
        <v>384464</v>
      </c>
      <c r="D293" s="16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16">
        <v>0.94</v>
      </c>
    </row>
    <row r="294" spans="1:10" x14ac:dyDescent="0.3">
      <c r="A294" s="8">
        <f t="shared" si="4"/>
        <v>7</v>
      </c>
      <c r="B294" s="3">
        <v>43757</v>
      </c>
      <c r="C294" s="4">
        <v>383538</v>
      </c>
      <c r="D294" s="16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16">
        <v>0.92</v>
      </c>
    </row>
    <row r="295" spans="1:10" x14ac:dyDescent="0.3">
      <c r="A295" s="8">
        <f t="shared" si="4"/>
        <v>1</v>
      </c>
      <c r="B295" s="3">
        <v>43758</v>
      </c>
      <c r="C295" s="4">
        <v>392178</v>
      </c>
      <c r="D295" s="16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16">
        <v>0.94</v>
      </c>
    </row>
    <row r="296" spans="1:10" x14ac:dyDescent="0.3">
      <c r="A296" s="8">
        <f t="shared" si="4"/>
        <v>2</v>
      </c>
      <c r="B296" s="3">
        <v>43759</v>
      </c>
      <c r="C296" s="4">
        <v>383369</v>
      </c>
      <c r="D296" s="16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16">
        <v>0.92</v>
      </c>
    </row>
    <row r="297" spans="1:10" x14ac:dyDescent="0.3">
      <c r="A297" s="8">
        <f t="shared" si="4"/>
        <v>3</v>
      </c>
      <c r="B297" s="3">
        <v>43760</v>
      </c>
      <c r="C297" s="4">
        <v>399709</v>
      </c>
      <c r="D297" s="16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16">
        <v>0.94</v>
      </c>
    </row>
    <row r="298" spans="1:10" x14ac:dyDescent="0.3">
      <c r="A298" s="8">
        <f t="shared" si="4"/>
        <v>4</v>
      </c>
      <c r="B298" s="3">
        <v>43761</v>
      </c>
      <c r="C298" s="4">
        <v>394443</v>
      </c>
      <c r="D298" s="16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16">
        <v>0.95</v>
      </c>
    </row>
    <row r="299" spans="1:10" x14ac:dyDescent="0.3">
      <c r="A299" s="8">
        <f t="shared" si="4"/>
        <v>5</v>
      </c>
      <c r="B299" s="3">
        <v>43762</v>
      </c>
      <c r="C299" s="4">
        <v>389066</v>
      </c>
      <c r="D299" s="16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16">
        <v>0.91</v>
      </c>
    </row>
    <row r="300" spans="1:10" x14ac:dyDescent="0.3">
      <c r="A300" s="8">
        <f t="shared" si="4"/>
        <v>6</v>
      </c>
      <c r="B300" s="3">
        <v>43763</v>
      </c>
      <c r="C300" s="4">
        <v>393573</v>
      </c>
      <c r="D300" s="16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16">
        <v>0.93</v>
      </c>
    </row>
    <row r="301" spans="1:10" x14ac:dyDescent="0.3">
      <c r="A301" s="8">
        <f t="shared" si="4"/>
        <v>7</v>
      </c>
      <c r="B301" s="3">
        <v>43764</v>
      </c>
      <c r="C301" s="4">
        <v>382825</v>
      </c>
      <c r="D301" s="16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16">
        <v>0.92</v>
      </c>
    </row>
    <row r="302" spans="1:10" x14ac:dyDescent="0.3">
      <c r="A302" s="8">
        <f t="shared" si="4"/>
        <v>1</v>
      </c>
      <c r="B302" s="3">
        <v>43765</v>
      </c>
      <c r="C302" s="4">
        <v>382944</v>
      </c>
      <c r="D302" s="16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16">
        <v>0.95</v>
      </c>
    </row>
    <row r="303" spans="1:10" x14ac:dyDescent="0.3">
      <c r="A303" s="8">
        <f t="shared" si="4"/>
        <v>2</v>
      </c>
      <c r="B303" s="3">
        <v>43766</v>
      </c>
      <c r="C303" s="4">
        <v>403354</v>
      </c>
      <c r="D303" s="16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16">
        <v>0.94</v>
      </c>
    </row>
    <row r="304" spans="1:10" x14ac:dyDescent="0.3">
      <c r="A304" s="8">
        <f t="shared" si="4"/>
        <v>3</v>
      </c>
      <c r="B304" s="3">
        <v>43767</v>
      </c>
      <c r="C304" s="4">
        <v>396314</v>
      </c>
      <c r="D304" s="16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16">
        <v>0.93</v>
      </c>
    </row>
    <row r="305" spans="1:14" x14ac:dyDescent="0.3">
      <c r="A305" s="8">
        <f t="shared" si="4"/>
        <v>4</v>
      </c>
      <c r="B305" s="3">
        <v>43768</v>
      </c>
      <c r="C305" s="4">
        <v>396097</v>
      </c>
      <c r="D305" s="16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16">
        <v>0.91</v>
      </c>
    </row>
    <row r="306" spans="1:14" x14ac:dyDescent="0.3">
      <c r="A306" s="8">
        <f t="shared" si="4"/>
        <v>5</v>
      </c>
      <c r="B306" s="3">
        <v>43769</v>
      </c>
      <c r="C306" s="4">
        <v>392878</v>
      </c>
      <c r="D306" s="16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16">
        <v>0.95</v>
      </c>
    </row>
    <row r="307" spans="1:14" x14ac:dyDescent="0.3">
      <c r="A307" s="8">
        <f t="shared" si="4"/>
        <v>6</v>
      </c>
      <c r="B307" s="3">
        <v>43770</v>
      </c>
      <c r="C307" s="4">
        <v>404865</v>
      </c>
      <c r="D307" s="16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16">
        <v>0.91</v>
      </c>
    </row>
    <row r="308" spans="1:14" x14ac:dyDescent="0.3">
      <c r="A308" s="8">
        <f t="shared" si="4"/>
        <v>7</v>
      </c>
      <c r="B308" s="3">
        <v>43771</v>
      </c>
      <c r="C308" s="4">
        <v>404425</v>
      </c>
      <c r="D308" s="16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16">
        <v>0.91</v>
      </c>
    </row>
    <row r="309" spans="1:14" x14ac:dyDescent="0.3">
      <c r="A309" s="8">
        <f t="shared" si="4"/>
        <v>1</v>
      </c>
      <c r="B309" s="3">
        <v>43772</v>
      </c>
      <c r="C309" s="4">
        <v>404029</v>
      </c>
      <c r="D309" s="16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16">
        <v>0.94</v>
      </c>
    </row>
    <row r="310" spans="1:14" x14ac:dyDescent="0.3">
      <c r="A310" s="8">
        <f t="shared" si="4"/>
        <v>2</v>
      </c>
      <c r="B310" s="3">
        <v>43773</v>
      </c>
      <c r="C310" s="4">
        <v>382779</v>
      </c>
      <c r="D310" s="16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16">
        <v>0.92</v>
      </c>
    </row>
    <row r="311" spans="1:14" x14ac:dyDescent="0.3">
      <c r="A311" s="8">
        <f t="shared" si="4"/>
        <v>3</v>
      </c>
      <c r="B311" s="3">
        <v>43774</v>
      </c>
      <c r="C311" s="4">
        <v>394015</v>
      </c>
      <c r="D311" s="16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16">
        <v>0.91</v>
      </c>
    </row>
    <row r="312" spans="1:14" x14ac:dyDescent="0.3">
      <c r="A312" s="8">
        <f t="shared" si="4"/>
        <v>4</v>
      </c>
      <c r="B312" s="3">
        <v>43775</v>
      </c>
      <c r="C312" s="4">
        <v>384987</v>
      </c>
      <c r="D312" s="16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16">
        <v>0.94</v>
      </c>
    </row>
    <row r="313" spans="1:14" x14ac:dyDescent="0.3">
      <c r="A313" s="8">
        <f t="shared" si="4"/>
        <v>5</v>
      </c>
      <c r="B313" s="3">
        <v>43776</v>
      </c>
      <c r="C313" s="4">
        <v>405410</v>
      </c>
      <c r="D313" s="16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16">
        <v>0.93</v>
      </c>
    </row>
    <row r="314" spans="1:14" x14ac:dyDescent="0.3">
      <c r="A314" s="8">
        <f t="shared" si="4"/>
        <v>6</v>
      </c>
      <c r="B314" s="3">
        <v>43777</v>
      </c>
      <c r="C314" s="4">
        <v>403572</v>
      </c>
      <c r="D314" s="16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16">
        <v>0.94</v>
      </c>
    </row>
    <row r="315" spans="1:14" x14ac:dyDescent="0.3">
      <c r="A315" s="8">
        <f t="shared" si="4"/>
        <v>7</v>
      </c>
      <c r="B315" s="3">
        <v>43778</v>
      </c>
      <c r="C315" s="4">
        <v>380487</v>
      </c>
      <c r="D315" s="16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16">
        <v>0.93</v>
      </c>
    </row>
    <row r="316" spans="1:14" x14ac:dyDescent="0.3">
      <c r="A316" s="8">
        <f t="shared" si="4"/>
        <v>1</v>
      </c>
      <c r="B316" s="3">
        <v>43779</v>
      </c>
      <c r="C316" s="4">
        <v>397106</v>
      </c>
      <c r="D316" s="16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16">
        <v>0.92</v>
      </c>
    </row>
    <row r="317" spans="1:14" x14ac:dyDescent="0.3">
      <c r="A317" s="8">
        <f t="shared" si="4"/>
        <v>2</v>
      </c>
      <c r="B317" s="3">
        <v>43780</v>
      </c>
      <c r="C317" s="4">
        <v>387858</v>
      </c>
      <c r="D317" s="16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16">
        <v>0.94</v>
      </c>
      <c r="M317" s="52" t="s">
        <v>12</v>
      </c>
      <c r="N317" s="52"/>
    </row>
    <row r="318" spans="1:14" x14ac:dyDescent="0.3">
      <c r="A318" s="8">
        <f t="shared" si="4"/>
        <v>3</v>
      </c>
      <c r="B318" s="3">
        <v>43781</v>
      </c>
      <c r="C318" s="4">
        <v>403207</v>
      </c>
      <c r="D318" s="16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16">
        <v>0.93</v>
      </c>
      <c r="M318" s="28">
        <v>43786</v>
      </c>
      <c r="N318" s="37">
        <v>112</v>
      </c>
    </row>
    <row r="319" spans="1:14" x14ac:dyDescent="0.3">
      <c r="A319" s="8">
        <f t="shared" si="4"/>
        <v>4</v>
      </c>
      <c r="B319" s="3">
        <v>43782</v>
      </c>
      <c r="C319" s="4">
        <v>380788</v>
      </c>
      <c r="D319" s="16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16">
        <v>0.95</v>
      </c>
      <c r="M319" s="28">
        <v>43779</v>
      </c>
      <c r="N319" s="4">
        <v>34</v>
      </c>
    </row>
    <row r="320" spans="1:14" x14ac:dyDescent="0.3">
      <c r="A320" s="8">
        <f t="shared" si="4"/>
        <v>5</v>
      </c>
      <c r="B320" s="3">
        <v>43783</v>
      </c>
      <c r="C320" s="4">
        <v>383044</v>
      </c>
      <c r="D320" s="16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16">
        <v>0.92</v>
      </c>
    </row>
    <row r="321" spans="1:10" x14ac:dyDescent="0.3">
      <c r="A321" s="8">
        <f t="shared" si="4"/>
        <v>6</v>
      </c>
      <c r="B321" s="3">
        <v>43784</v>
      </c>
      <c r="C321" s="4">
        <v>396628</v>
      </c>
      <c r="D321" s="16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16">
        <v>0.91</v>
      </c>
    </row>
    <row r="322" spans="1:10" x14ac:dyDescent="0.3">
      <c r="A322" s="8">
        <f t="shared" si="4"/>
        <v>7</v>
      </c>
      <c r="B322" s="3">
        <v>43785</v>
      </c>
      <c r="C322" s="4">
        <v>404564</v>
      </c>
      <c r="D322" s="16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16">
        <v>0.92</v>
      </c>
    </row>
    <row r="323" spans="1:10" x14ac:dyDescent="0.3">
      <c r="A323" s="8">
        <f t="shared" si="4"/>
        <v>1</v>
      </c>
      <c r="B323" s="3">
        <v>43786</v>
      </c>
      <c r="C323" s="4">
        <v>380987</v>
      </c>
      <c r="D323" s="16">
        <v>0.19</v>
      </c>
      <c r="E323" s="34">
        <v>112</v>
      </c>
      <c r="F323" s="4">
        <v>22</v>
      </c>
      <c r="G323" s="4">
        <v>27</v>
      </c>
      <c r="H323" s="4">
        <v>353</v>
      </c>
      <c r="I323" s="4">
        <v>38</v>
      </c>
      <c r="J323" s="16">
        <v>0.95</v>
      </c>
    </row>
    <row r="324" spans="1:10" x14ac:dyDescent="0.3">
      <c r="A324" s="8">
        <f t="shared" ref="A324:A368" si="5">WEEKDAY(B324)</f>
        <v>2</v>
      </c>
      <c r="B324" s="3">
        <v>43787</v>
      </c>
      <c r="C324" s="4">
        <v>398199</v>
      </c>
      <c r="D324" s="16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16">
        <v>0.94</v>
      </c>
    </row>
    <row r="325" spans="1:10" x14ac:dyDescent="0.3">
      <c r="A325" s="8">
        <f t="shared" si="5"/>
        <v>3</v>
      </c>
      <c r="B325" s="3">
        <v>43788</v>
      </c>
      <c r="C325" s="4">
        <v>384779</v>
      </c>
      <c r="D325" s="16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16">
        <v>0.92</v>
      </c>
    </row>
    <row r="326" spans="1:10" x14ac:dyDescent="0.3">
      <c r="A326" s="8">
        <f t="shared" si="5"/>
        <v>4</v>
      </c>
      <c r="B326" s="3">
        <v>43789</v>
      </c>
      <c r="C326" s="4">
        <v>410182</v>
      </c>
      <c r="D326" s="16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16">
        <v>0.92</v>
      </c>
    </row>
    <row r="327" spans="1:10" x14ac:dyDescent="0.3">
      <c r="A327" s="8">
        <f t="shared" si="5"/>
        <v>5</v>
      </c>
      <c r="B327" s="3">
        <v>43790</v>
      </c>
      <c r="C327" s="4">
        <v>393181</v>
      </c>
      <c r="D327" s="16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16">
        <v>0.92</v>
      </c>
    </row>
    <row r="328" spans="1:10" x14ac:dyDescent="0.3">
      <c r="A328" s="8">
        <f t="shared" si="5"/>
        <v>6</v>
      </c>
      <c r="B328" s="3">
        <v>43791</v>
      </c>
      <c r="C328" s="4">
        <v>409499</v>
      </c>
      <c r="D328" s="16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16">
        <v>0.95</v>
      </c>
    </row>
    <row r="329" spans="1:10" x14ac:dyDescent="0.3">
      <c r="A329" s="8">
        <f t="shared" si="5"/>
        <v>7</v>
      </c>
      <c r="B329" s="3">
        <v>43792</v>
      </c>
      <c r="C329" s="4">
        <v>401426</v>
      </c>
      <c r="D329" s="16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16">
        <v>0.95</v>
      </c>
    </row>
    <row r="330" spans="1:10" x14ac:dyDescent="0.3">
      <c r="A330" s="8">
        <f t="shared" si="5"/>
        <v>1</v>
      </c>
      <c r="B330" s="3">
        <v>43793</v>
      </c>
      <c r="C330" s="4">
        <v>388049</v>
      </c>
      <c r="D330" s="16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16">
        <v>0.95</v>
      </c>
    </row>
    <row r="331" spans="1:10" x14ac:dyDescent="0.3">
      <c r="A331" s="8">
        <f t="shared" si="5"/>
        <v>2</v>
      </c>
      <c r="B331" s="3">
        <v>43794</v>
      </c>
      <c r="C331" s="4">
        <v>408801</v>
      </c>
      <c r="D331" s="16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16">
        <v>0.94</v>
      </c>
    </row>
    <row r="332" spans="1:10" x14ac:dyDescent="0.3">
      <c r="A332" s="8">
        <f t="shared" si="5"/>
        <v>3</v>
      </c>
      <c r="B332" s="3">
        <v>43795</v>
      </c>
      <c r="C332" s="4">
        <v>396857</v>
      </c>
      <c r="D332" s="16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16">
        <v>0.95</v>
      </c>
    </row>
    <row r="333" spans="1:10" x14ac:dyDescent="0.3">
      <c r="A333" s="8">
        <f t="shared" si="5"/>
        <v>4</v>
      </c>
      <c r="B333" s="3">
        <v>43796</v>
      </c>
      <c r="C333" s="4">
        <v>396457</v>
      </c>
      <c r="D333" s="16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16">
        <v>0.91</v>
      </c>
    </row>
    <row r="334" spans="1:10" x14ac:dyDescent="0.3">
      <c r="A334" s="8">
        <f t="shared" si="5"/>
        <v>5</v>
      </c>
      <c r="B334" s="3">
        <v>43797</v>
      </c>
      <c r="C334" s="4">
        <v>403521</v>
      </c>
      <c r="D334" s="16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16">
        <v>0.94</v>
      </c>
    </row>
    <row r="335" spans="1:10" x14ac:dyDescent="0.3">
      <c r="A335" s="8">
        <f t="shared" si="5"/>
        <v>6</v>
      </c>
      <c r="B335" s="3">
        <v>43798</v>
      </c>
      <c r="C335" s="4">
        <v>403130</v>
      </c>
      <c r="D335" s="16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16">
        <v>0.94</v>
      </c>
    </row>
    <row r="336" spans="1:10" x14ac:dyDescent="0.3">
      <c r="A336" s="8">
        <f t="shared" si="5"/>
        <v>7</v>
      </c>
      <c r="B336" s="3">
        <v>43799</v>
      </c>
      <c r="C336" s="4">
        <v>381333</v>
      </c>
      <c r="D336" s="16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16">
        <v>0.93</v>
      </c>
    </row>
    <row r="337" spans="1:10" x14ac:dyDescent="0.3">
      <c r="A337" s="8">
        <f t="shared" si="5"/>
        <v>1</v>
      </c>
      <c r="B337" s="3">
        <v>43800</v>
      </c>
      <c r="C337" s="4">
        <v>397690</v>
      </c>
      <c r="D337" s="16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16">
        <v>0.92</v>
      </c>
    </row>
    <row r="338" spans="1:10" x14ac:dyDescent="0.3">
      <c r="A338" s="8">
        <f t="shared" si="5"/>
        <v>2</v>
      </c>
      <c r="B338" s="3">
        <v>43801</v>
      </c>
      <c r="C338" s="4">
        <v>400613</v>
      </c>
      <c r="D338" s="16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16">
        <v>0.91</v>
      </c>
    </row>
    <row r="339" spans="1:10" x14ac:dyDescent="0.3">
      <c r="A339" s="8">
        <f t="shared" si="5"/>
        <v>3</v>
      </c>
      <c r="B339" s="3">
        <v>43802</v>
      </c>
      <c r="C339" s="4">
        <v>393251</v>
      </c>
      <c r="D339" s="16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16">
        <v>0.94</v>
      </c>
    </row>
    <row r="340" spans="1:10" x14ac:dyDescent="0.3">
      <c r="A340" s="8">
        <f t="shared" si="5"/>
        <v>4</v>
      </c>
      <c r="B340" s="3">
        <v>43803</v>
      </c>
      <c r="C340" s="4">
        <v>385988</v>
      </c>
      <c r="D340" s="16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16">
        <v>0.92</v>
      </c>
    </row>
    <row r="341" spans="1:10" x14ac:dyDescent="0.3">
      <c r="A341" s="8">
        <f t="shared" si="5"/>
        <v>5</v>
      </c>
      <c r="B341" s="3">
        <v>43804</v>
      </c>
      <c r="C341" s="4">
        <v>404457</v>
      </c>
      <c r="D341" s="16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16">
        <v>0.91</v>
      </c>
    </row>
    <row r="342" spans="1:10" x14ac:dyDescent="0.3">
      <c r="A342" s="8">
        <f t="shared" si="5"/>
        <v>6</v>
      </c>
      <c r="B342" s="3">
        <v>43805</v>
      </c>
      <c r="C342" s="4">
        <v>386475</v>
      </c>
      <c r="D342" s="16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16">
        <v>0.91</v>
      </c>
    </row>
    <row r="343" spans="1:10" x14ac:dyDescent="0.3">
      <c r="A343" s="8">
        <f t="shared" si="5"/>
        <v>7</v>
      </c>
      <c r="B343" s="3">
        <v>43806</v>
      </c>
      <c r="C343" s="4">
        <v>401987</v>
      </c>
      <c r="D343" s="16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16">
        <v>0.95</v>
      </c>
    </row>
    <row r="344" spans="1:10" x14ac:dyDescent="0.3">
      <c r="A344" s="8">
        <f t="shared" si="5"/>
        <v>1</v>
      </c>
      <c r="B344" s="3">
        <v>43807</v>
      </c>
      <c r="C344" s="4">
        <v>392420</v>
      </c>
      <c r="D344" s="16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16">
        <v>0.93</v>
      </c>
    </row>
    <row r="345" spans="1:10" x14ac:dyDescent="0.3">
      <c r="A345" s="8">
        <f t="shared" si="5"/>
        <v>2</v>
      </c>
      <c r="B345" s="3">
        <v>43808</v>
      </c>
      <c r="C345" s="4">
        <v>397135</v>
      </c>
      <c r="D345" s="16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16">
        <v>0.92</v>
      </c>
    </row>
    <row r="346" spans="1:10" x14ac:dyDescent="0.3">
      <c r="A346" s="8">
        <f t="shared" si="5"/>
        <v>3</v>
      </c>
      <c r="B346" s="3">
        <v>43809</v>
      </c>
      <c r="C346" s="4">
        <v>408697</v>
      </c>
      <c r="D346" s="16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16">
        <v>0.94</v>
      </c>
    </row>
    <row r="347" spans="1:10" x14ac:dyDescent="0.3">
      <c r="A347" s="8">
        <f t="shared" si="5"/>
        <v>4</v>
      </c>
      <c r="B347" s="3">
        <v>43810</v>
      </c>
      <c r="C347" s="4">
        <v>384623</v>
      </c>
      <c r="D347" s="16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16">
        <v>0.94</v>
      </c>
    </row>
    <row r="348" spans="1:10" x14ac:dyDescent="0.3">
      <c r="A348" s="8">
        <f t="shared" si="5"/>
        <v>5</v>
      </c>
      <c r="B348" s="3">
        <v>43811</v>
      </c>
      <c r="C348" s="4">
        <v>385929</v>
      </c>
      <c r="D348" s="16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16">
        <v>0.92</v>
      </c>
    </row>
    <row r="349" spans="1:10" x14ac:dyDescent="0.3">
      <c r="A349" s="8">
        <f t="shared" si="5"/>
        <v>6</v>
      </c>
      <c r="B349" s="3">
        <v>43812</v>
      </c>
      <c r="C349" s="4">
        <v>410246</v>
      </c>
      <c r="D349" s="16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16">
        <v>0.92</v>
      </c>
    </row>
    <row r="350" spans="1:10" x14ac:dyDescent="0.3">
      <c r="A350" s="8">
        <f t="shared" si="5"/>
        <v>7</v>
      </c>
      <c r="B350" s="3">
        <v>43813</v>
      </c>
      <c r="C350" s="4">
        <v>386399</v>
      </c>
      <c r="D350" s="16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16">
        <v>0.92</v>
      </c>
    </row>
    <row r="351" spans="1:10" x14ac:dyDescent="0.3">
      <c r="A351" s="8">
        <f t="shared" si="5"/>
        <v>1</v>
      </c>
      <c r="B351" s="3">
        <v>43814</v>
      </c>
      <c r="C351" s="4">
        <v>410008</v>
      </c>
      <c r="D351" s="16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16">
        <v>0.91</v>
      </c>
    </row>
    <row r="352" spans="1:10" x14ac:dyDescent="0.3">
      <c r="A352" s="8">
        <f t="shared" si="5"/>
        <v>2</v>
      </c>
      <c r="B352" s="3">
        <v>43815</v>
      </c>
      <c r="C352" s="4">
        <v>390197</v>
      </c>
      <c r="D352" s="16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16">
        <v>0.95</v>
      </c>
    </row>
    <row r="353" spans="1:10" x14ac:dyDescent="0.3">
      <c r="A353" s="8">
        <f t="shared" si="5"/>
        <v>3</v>
      </c>
      <c r="B353" s="3">
        <v>43816</v>
      </c>
      <c r="C353" s="4">
        <v>393364</v>
      </c>
      <c r="D353" s="16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16">
        <v>0.92</v>
      </c>
    </row>
    <row r="354" spans="1:10" x14ac:dyDescent="0.3">
      <c r="A354" s="8">
        <f t="shared" si="5"/>
        <v>4</v>
      </c>
      <c r="B354" s="3">
        <v>43817</v>
      </c>
      <c r="C354" s="4">
        <v>396256</v>
      </c>
      <c r="D354" s="16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16">
        <v>0.93</v>
      </c>
    </row>
    <row r="355" spans="1:10" x14ac:dyDescent="0.3">
      <c r="A355" s="8">
        <f t="shared" si="5"/>
        <v>5</v>
      </c>
      <c r="B355" s="3">
        <v>43818</v>
      </c>
      <c r="C355" s="4">
        <v>395679</v>
      </c>
      <c r="D355" s="16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16">
        <v>0.92</v>
      </c>
    </row>
    <row r="356" spans="1:10" x14ac:dyDescent="0.3">
      <c r="A356" s="8">
        <f t="shared" si="5"/>
        <v>6</v>
      </c>
      <c r="B356" s="3">
        <v>43819</v>
      </c>
      <c r="C356" s="4">
        <v>388480</v>
      </c>
      <c r="D356" s="16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16">
        <v>0.95</v>
      </c>
    </row>
    <row r="357" spans="1:10" x14ac:dyDescent="0.3">
      <c r="A357" s="8">
        <f t="shared" si="5"/>
        <v>7</v>
      </c>
      <c r="B357" s="3">
        <v>43820</v>
      </c>
      <c r="C357" s="4">
        <v>399659</v>
      </c>
      <c r="D357" s="16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16">
        <v>0.91</v>
      </c>
    </row>
    <row r="358" spans="1:10" x14ac:dyDescent="0.3">
      <c r="A358" s="8">
        <f t="shared" si="5"/>
        <v>1</v>
      </c>
      <c r="B358" s="3">
        <v>43821</v>
      </c>
      <c r="C358" s="4">
        <v>391668</v>
      </c>
      <c r="D358" s="16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16">
        <v>0.92</v>
      </c>
    </row>
    <row r="359" spans="1:10" x14ac:dyDescent="0.3">
      <c r="A359" s="8">
        <f t="shared" si="5"/>
        <v>2</v>
      </c>
      <c r="B359" s="3">
        <v>43822</v>
      </c>
      <c r="C359" s="4">
        <v>387294</v>
      </c>
      <c r="D359" s="16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16">
        <v>0.92</v>
      </c>
    </row>
    <row r="360" spans="1:10" x14ac:dyDescent="0.3">
      <c r="A360" s="8">
        <f t="shared" si="5"/>
        <v>3</v>
      </c>
      <c r="B360" s="3">
        <v>43823</v>
      </c>
      <c r="C360" s="4">
        <v>385346</v>
      </c>
      <c r="D360" s="16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16">
        <v>0.93</v>
      </c>
    </row>
    <row r="361" spans="1:10" x14ac:dyDescent="0.3">
      <c r="A361" s="8">
        <f t="shared" si="5"/>
        <v>4</v>
      </c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1:10" x14ac:dyDescent="0.3">
      <c r="A362" s="8">
        <f t="shared" si="5"/>
        <v>5</v>
      </c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1:10" x14ac:dyDescent="0.3">
      <c r="A363" s="8">
        <f t="shared" si="5"/>
        <v>6</v>
      </c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1:10" x14ac:dyDescent="0.3">
      <c r="A364" s="8">
        <f t="shared" si="5"/>
        <v>7</v>
      </c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1:10" x14ac:dyDescent="0.3">
      <c r="A365" s="8">
        <f t="shared" si="5"/>
        <v>1</v>
      </c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1:10" x14ac:dyDescent="0.3">
      <c r="A366" s="8">
        <f t="shared" si="5"/>
        <v>2</v>
      </c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1:10" x14ac:dyDescent="0.3">
      <c r="A367" s="8">
        <f t="shared" si="5"/>
        <v>3</v>
      </c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1:10" x14ac:dyDescent="0.3">
      <c r="A368" s="8">
        <f t="shared" si="5"/>
        <v>4</v>
      </c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mergeCells count="5">
    <mergeCell ref="N26:O26"/>
    <mergeCell ref="L194:L195"/>
    <mergeCell ref="M224:N225"/>
    <mergeCell ref="L282:L283"/>
    <mergeCell ref="M317:N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Session Details</vt:lpstr>
      <vt:lpstr>Channel wise traffic</vt:lpstr>
      <vt:lpstr>Supporting Data</vt:lpstr>
      <vt:lpstr>Carts</vt:lpstr>
      <vt:lpstr>Date</vt:lpstr>
      <vt:lpstr>Listing</vt:lpstr>
      <vt:lpstr>Menu</vt:lpstr>
      <vt:lpstr>Orders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</cp:lastModifiedBy>
  <dcterms:created xsi:type="dcterms:W3CDTF">2022-09-19T07:36:05Z</dcterms:created>
  <dcterms:modified xsi:type="dcterms:W3CDTF">2022-12-14T06:12:00Z</dcterms:modified>
</cp:coreProperties>
</file>