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9dab70cf89090/Desktop/Documents/"/>
    </mc:Choice>
  </mc:AlternateContent>
  <xr:revisionPtr revIDLastSave="3" documentId="8_{3B5E1CFC-C6C6-4156-AC78-DA692C7E55F1}" xr6:coauthVersionLast="47" xr6:coauthVersionMax="47" xr10:uidLastSave="{7CB18F62-F42D-49FD-822D-6D33B3E021CA}"/>
  <bookViews>
    <workbookView xWindow="-108" yWindow="-108" windowWidth="23256" windowHeight="12456" activeTab="3" xr2:uid="{C842BF68-635F-4A7F-AAD0-22779C205BA6}"/>
  </bookViews>
  <sheets>
    <sheet name="introduction&amp;basic formula" sheetId="1" r:id="rId1"/>
    <sheet name="Nested IF" sheetId="2" r:id="rId2"/>
    <sheet name="Salary Sheet Basic Formula" sheetId="3" r:id="rId3"/>
    <sheet name="ATTEND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J3" i="4"/>
  <c r="K3" i="4"/>
  <c r="L3" i="4"/>
  <c r="E3" i="4"/>
  <c r="F3" i="4"/>
  <c r="G3" i="4"/>
  <c r="H3" i="4"/>
  <c r="D3" i="4"/>
  <c r="O4" i="3"/>
  <c r="O5" i="3"/>
  <c r="O6" i="3"/>
  <c r="O3" i="3"/>
  <c r="O2" i="3"/>
  <c r="N3" i="3"/>
  <c r="N4" i="3"/>
  <c r="N5" i="3"/>
  <c r="N6" i="3"/>
  <c r="N2" i="3"/>
  <c r="M2" i="3"/>
  <c r="M3" i="3"/>
  <c r="M4" i="3"/>
  <c r="M5" i="3"/>
  <c r="M6" i="3"/>
  <c r="L4" i="3"/>
  <c r="L5" i="3"/>
  <c r="L6" i="3"/>
  <c r="L3" i="3"/>
  <c r="L2" i="3"/>
  <c r="K4" i="3"/>
  <c r="K5" i="3"/>
  <c r="K6" i="3"/>
  <c r="K3" i="3"/>
  <c r="K2" i="3"/>
  <c r="J3" i="3"/>
  <c r="J4" i="3"/>
  <c r="J5" i="3"/>
  <c r="J6" i="3"/>
  <c r="J2" i="3"/>
  <c r="I2" i="3"/>
  <c r="I3" i="3"/>
  <c r="I4" i="3"/>
  <c r="I5" i="3"/>
  <c r="I6" i="3"/>
  <c r="H4" i="3"/>
  <c r="H5" i="3"/>
  <c r="H6" i="3"/>
  <c r="H3" i="3"/>
  <c r="H2" i="3"/>
  <c r="G3" i="2"/>
  <c r="G4" i="2"/>
  <c r="G5" i="2"/>
  <c r="G6" i="2"/>
  <c r="G2" i="2"/>
  <c r="F3" i="2"/>
  <c r="F4" i="2"/>
  <c r="F5" i="2"/>
  <c r="F6" i="2"/>
  <c r="F2" i="2"/>
  <c r="M3" i="1"/>
  <c r="M4" i="1"/>
  <c r="M5" i="1"/>
  <c r="M2" i="1"/>
  <c r="K3" i="1"/>
  <c r="K4" i="1"/>
  <c r="K5" i="1"/>
  <c r="K2" i="1"/>
  <c r="L3" i="1"/>
  <c r="L4" i="1"/>
  <c r="L5" i="1"/>
  <c r="L6" i="1"/>
  <c r="M6" i="1" s="1"/>
  <c r="L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6" i="1"/>
  <c r="K6" i="1" s="1"/>
  <c r="F5" i="1" l="1"/>
  <c r="F4" i="1"/>
  <c r="F3" i="1"/>
  <c r="F2" i="1"/>
</calcChain>
</file>

<file path=xl/sharedStrings.xml><?xml version="1.0" encoding="utf-8"?>
<sst xmlns="http://schemas.openxmlformats.org/spreadsheetml/2006/main" count="124" uniqueCount="58">
  <si>
    <t>S.NO</t>
  </si>
  <si>
    <t>Name Of Student</t>
  </si>
  <si>
    <t>SUB1</t>
  </si>
  <si>
    <t>SUB2</t>
  </si>
  <si>
    <t>SUB3</t>
  </si>
  <si>
    <t>TOTAL</t>
  </si>
  <si>
    <t>MIN</t>
  </si>
  <si>
    <t>MAX</t>
  </si>
  <si>
    <t>AVG</t>
  </si>
  <si>
    <t>COUNT</t>
  </si>
  <si>
    <t>ALPHA</t>
  </si>
  <si>
    <t>BETA</t>
  </si>
  <si>
    <t>GAMA</t>
  </si>
  <si>
    <t>THETA</t>
  </si>
  <si>
    <t>LAMBDA</t>
  </si>
  <si>
    <t>RESULT</t>
  </si>
  <si>
    <t>GRADE</t>
  </si>
  <si>
    <t>%AGE</t>
  </si>
  <si>
    <t>SR.NO</t>
  </si>
  <si>
    <t>QTY</t>
  </si>
  <si>
    <t>RATE</t>
  </si>
  <si>
    <t>TOTAL AMOUNT</t>
  </si>
  <si>
    <t>DISCOUNT AMOUNT</t>
  </si>
  <si>
    <t>NAME OF CUSTOMER</t>
  </si>
  <si>
    <t>PRODUCT</t>
  </si>
  <si>
    <t xml:space="preserve">ALPHA </t>
  </si>
  <si>
    <t>PEN</t>
  </si>
  <si>
    <t>PENCIL</t>
  </si>
  <si>
    <t>ERASER</t>
  </si>
  <si>
    <t>NAME OF EMPLOYEE</t>
  </si>
  <si>
    <t>DESG</t>
  </si>
  <si>
    <t>STATUS</t>
  </si>
  <si>
    <t>FIXED BASIC</t>
  </si>
  <si>
    <t>P.DAYS</t>
  </si>
  <si>
    <t>OVERTIME</t>
  </si>
  <si>
    <t>MANAGER</t>
  </si>
  <si>
    <t>SUPERVISOR</t>
  </si>
  <si>
    <t>CLERK</t>
  </si>
  <si>
    <t>WORKER</t>
  </si>
  <si>
    <t>PEON</t>
  </si>
  <si>
    <t>SKILL</t>
  </si>
  <si>
    <t>SEMISKILL</t>
  </si>
  <si>
    <t>UNSKILL</t>
  </si>
  <si>
    <t>C.M. BASIC</t>
  </si>
  <si>
    <t>HR</t>
  </si>
  <si>
    <t>TA</t>
  </si>
  <si>
    <t>DA</t>
  </si>
  <si>
    <t>GROSS SALARY</t>
  </si>
  <si>
    <t>PF</t>
  </si>
  <si>
    <t>PT</t>
  </si>
  <si>
    <t>NET SALARY</t>
  </si>
  <si>
    <t>CLEARK</t>
  </si>
  <si>
    <t>AUGUST</t>
  </si>
  <si>
    <t>P</t>
  </si>
  <si>
    <t>SL</t>
  </si>
  <si>
    <t>AB</t>
  </si>
  <si>
    <t>PL</t>
  </si>
  <si>
    <t>W.OFF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</si>
</sst>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009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textRotation="3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728-E2DE-4D8E-A340-75B12E8EA9C7}">
  <dimension ref="A1:M6"/>
  <sheetViews>
    <sheetView zoomScale="130" zoomScaleNormal="130" workbookViewId="0">
      <selection activeCell="D7" sqref="D7"/>
    </sheetView>
  </sheetViews>
  <sheetFormatPr defaultRowHeight="14.4" x14ac:dyDescent="0.3"/>
  <cols>
    <col min="1" max="1" width="5.109375" bestFit="1" customWidth="1"/>
    <col min="2" max="2" width="15.44140625" bestFit="1" customWidth="1"/>
    <col min="3" max="5" width="5.33203125" bestFit="1" customWidth="1"/>
    <col min="6" max="6" width="6.33203125" bestFit="1" customWidth="1"/>
    <col min="7" max="7" width="4.5546875" bestFit="1" customWidth="1"/>
    <col min="8" max="8" width="4.77734375" bestFit="1" customWidth="1"/>
    <col min="9" max="9" width="7.109375" bestFit="1" customWidth="1"/>
    <col min="10" max="10" width="5.5546875" bestFit="1" customWidth="1"/>
    <col min="11" max="11" width="5.77734375" bestFit="1" customWidth="1"/>
    <col min="13" max="13" width="8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17</v>
      </c>
      <c r="L1" t="s">
        <v>15</v>
      </c>
      <c r="M1" t="s">
        <v>16</v>
      </c>
    </row>
    <row r="2" spans="1:13" x14ac:dyDescent="0.3">
      <c r="A2">
        <v>1</v>
      </c>
      <c r="B2" t="s">
        <v>10</v>
      </c>
      <c r="C2">
        <v>48</v>
      </c>
      <c r="D2">
        <v>100</v>
      </c>
      <c r="E2">
        <v>78</v>
      </c>
      <c r="F2">
        <f>SUM(C2:E2)</f>
        <v>226</v>
      </c>
      <c r="G2">
        <f>MIN(C2:E2)</f>
        <v>48</v>
      </c>
      <c r="H2">
        <f>MAX(C2:E2)</f>
        <v>100</v>
      </c>
      <c r="I2">
        <f>COUNT(C2:E2)</f>
        <v>3</v>
      </c>
      <c r="J2" s="2">
        <f>AVERAGE(C2:E2)</f>
        <v>75.333333333333329</v>
      </c>
      <c r="K2" s="2">
        <f>(F2/300*100)</f>
        <v>75.333333333333329</v>
      </c>
      <c r="L2" t="str">
        <f>IF(OR(C2&lt;40,D2&lt;40,E2&lt;40),"FAIL","PASS")</f>
        <v>PASS</v>
      </c>
      <c r="M2" t="str">
        <f>IF(L2="PASS","PASS",IF(K2&gt;=80,"A+",IF(K2&gt;=70,"A",IF(K2&gt;=60,"B+",IF(K2&gt;=50,"B",IF(K2&gt;=40,"C"))))))</f>
        <v>PASS</v>
      </c>
    </row>
    <row r="3" spans="1:13" x14ac:dyDescent="0.3">
      <c r="A3">
        <v>2</v>
      </c>
      <c r="B3" t="s">
        <v>11</v>
      </c>
      <c r="C3">
        <v>60</v>
      </c>
      <c r="D3">
        <v>85</v>
      </c>
      <c r="E3">
        <v>32</v>
      </c>
      <c r="F3">
        <f t="shared" ref="F3:F6" si="0">SUM(C3:E3)</f>
        <v>177</v>
      </c>
      <c r="G3">
        <f t="shared" ref="G3:G6" si="1">MIN(C3:E3)</f>
        <v>32</v>
      </c>
      <c r="H3">
        <f t="shared" ref="H3:H6" si="2">MAX(C3:E3)</f>
        <v>85</v>
      </c>
      <c r="I3">
        <f t="shared" ref="I3:I6" si="3">COUNT(C3:E3)</f>
        <v>3</v>
      </c>
      <c r="J3" s="2">
        <f t="shared" ref="J3:J6" si="4">AVERAGE(C3:E3)</f>
        <v>59</v>
      </c>
      <c r="K3" s="2">
        <f t="shared" ref="K3:K6" si="5">(F3/300*100)</f>
        <v>59</v>
      </c>
      <c r="L3" t="str">
        <f t="shared" ref="L3:L6" si="6">IF(OR(C3&lt;40,D3&lt;40,E3&lt;40),"FAIL","PASS")</f>
        <v>FAIL</v>
      </c>
      <c r="M3" t="str">
        <f t="shared" ref="M3:M6" si="7">IF(L3="PASS","PASS",IF(K3&gt;=80,"A+",IF(K3&gt;=70,"A",IF(K3&gt;=60,"B+",IF(K3&gt;=50,"B",IF(K3&gt;=40,"C"))))))</f>
        <v>B</v>
      </c>
    </row>
    <row r="4" spans="1:13" x14ac:dyDescent="0.3">
      <c r="A4">
        <v>3</v>
      </c>
      <c r="B4" t="s">
        <v>12</v>
      </c>
      <c r="C4">
        <v>35</v>
      </c>
      <c r="D4">
        <v>56</v>
      </c>
      <c r="E4">
        <v>69</v>
      </c>
      <c r="F4">
        <f t="shared" si="0"/>
        <v>160</v>
      </c>
      <c r="G4">
        <f t="shared" si="1"/>
        <v>35</v>
      </c>
      <c r="H4">
        <f t="shared" si="2"/>
        <v>69</v>
      </c>
      <c r="I4">
        <f t="shared" si="3"/>
        <v>3</v>
      </c>
      <c r="J4" s="2">
        <f t="shared" si="4"/>
        <v>53.333333333333336</v>
      </c>
      <c r="K4" s="2">
        <f t="shared" si="5"/>
        <v>53.333333333333336</v>
      </c>
      <c r="L4" t="str">
        <f t="shared" si="6"/>
        <v>FAIL</v>
      </c>
      <c r="M4" t="str">
        <f t="shared" si="7"/>
        <v>B</v>
      </c>
    </row>
    <row r="5" spans="1:13" x14ac:dyDescent="0.3">
      <c r="A5">
        <v>4</v>
      </c>
      <c r="B5" t="s">
        <v>13</v>
      </c>
      <c r="C5">
        <v>87</v>
      </c>
      <c r="D5">
        <v>96</v>
      </c>
      <c r="E5">
        <v>81</v>
      </c>
      <c r="F5">
        <f t="shared" si="0"/>
        <v>264</v>
      </c>
      <c r="G5">
        <f t="shared" si="1"/>
        <v>81</v>
      </c>
      <c r="H5">
        <f t="shared" si="2"/>
        <v>96</v>
      </c>
      <c r="I5">
        <f t="shared" si="3"/>
        <v>3</v>
      </c>
      <c r="J5" s="2">
        <f t="shared" si="4"/>
        <v>88</v>
      </c>
      <c r="K5" s="2">
        <f t="shared" si="5"/>
        <v>88</v>
      </c>
      <c r="L5" t="str">
        <f t="shared" si="6"/>
        <v>PASS</v>
      </c>
      <c r="M5" t="str">
        <f t="shared" si="7"/>
        <v>PASS</v>
      </c>
    </row>
    <row r="6" spans="1:13" x14ac:dyDescent="0.3">
      <c r="A6">
        <v>5</v>
      </c>
      <c r="B6" t="s">
        <v>14</v>
      </c>
      <c r="C6">
        <v>35</v>
      </c>
      <c r="D6">
        <v>48</v>
      </c>
      <c r="E6">
        <v>47</v>
      </c>
      <c r="F6">
        <f t="shared" si="0"/>
        <v>130</v>
      </c>
      <c r="G6">
        <f t="shared" si="1"/>
        <v>35</v>
      </c>
      <c r="H6">
        <f t="shared" si="2"/>
        <v>48</v>
      </c>
      <c r="I6">
        <f t="shared" si="3"/>
        <v>3</v>
      </c>
      <c r="J6" s="2">
        <f t="shared" si="4"/>
        <v>43.333333333333336</v>
      </c>
      <c r="K6" s="2">
        <f t="shared" si="5"/>
        <v>43.333333333333336</v>
      </c>
      <c r="L6" t="str">
        <f t="shared" si="6"/>
        <v>FAIL</v>
      </c>
      <c r="M6" t="str">
        <f t="shared" si="7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4C04-8B24-48A8-9E5E-4DDAC7A424BD}">
  <dimension ref="A1:G6"/>
  <sheetViews>
    <sheetView workbookViewId="0">
      <selection activeCell="G2" sqref="G2:G6"/>
    </sheetView>
  </sheetViews>
  <sheetFormatPr defaultRowHeight="14.4" x14ac:dyDescent="0.3"/>
  <cols>
    <col min="2" max="2" width="18.88671875" bestFit="1" customWidth="1"/>
    <col min="3" max="3" width="9.21875" customWidth="1"/>
    <col min="6" max="6" width="14.6640625" bestFit="1" customWidth="1"/>
    <col min="7" max="7" width="18.21875" bestFit="1" customWidth="1"/>
  </cols>
  <sheetData>
    <row r="1" spans="1:7" x14ac:dyDescent="0.3">
      <c r="A1" t="s">
        <v>18</v>
      </c>
      <c r="B1" t="s">
        <v>23</v>
      </c>
      <c r="C1" t="s">
        <v>24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>
        <v>1</v>
      </c>
      <c r="B2" t="s">
        <v>25</v>
      </c>
      <c r="C2" t="s">
        <v>26</v>
      </c>
      <c r="D2">
        <v>50</v>
      </c>
      <c r="E2">
        <v>30</v>
      </c>
      <c r="F2">
        <f>D2*E2</f>
        <v>1500</v>
      </c>
      <c r="G2">
        <f>IF(D2&gt;=50,F2*20%,IF(D2&gt;=30,F2*10%,IF(D2&gt;=20,F2*5%)))</f>
        <v>300</v>
      </c>
    </row>
    <row r="3" spans="1:7" x14ac:dyDescent="0.3">
      <c r="A3">
        <v>2</v>
      </c>
      <c r="B3" t="s">
        <v>11</v>
      </c>
      <c r="C3" t="s">
        <v>27</v>
      </c>
      <c r="D3">
        <v>100</v>
      </c>
      <c r="E3">
        <v>20</v>
      </c>
      <c r="F3">
        <f t="shared" ref="F3:F6" si="0">D3*E3</f>
        <v>2000</v>
      </c>
      <c r="G3">
        <f t="shared" ref="G3:G6" si="1">IF(D3&gt;=50,F3*20%,IF(D3&gt;=30,F3*10%,IF(D3&gt;=20,F3*5%)))</f>
        <v>400</v>
      </c>
    </row>
    <row r="4" spans="1:7" x14ac:dyDescent="0.3">
      <c r="A4">
        <v>3</v>
      </c>
      <c r="B4" t="s">
        <v>12</v>
      </c>
      <c r="C4" t="s">
        <v>28</v>
      </c>
      <c r="D4">
        <v>60</v>
      </c>
      <c r="E4">
        <v>10</v>
      </c>
      <c r="F4">
        <f t="shared" si="0"/>
        <v>600</v>
      </c>
      <c r="G4">
        <f t="shared" si="1"/>
        <v>120</v>
      </c>
    </row>
    <row r="5" spans="1:7" x14ac:dyDescent="0.3">
      <c r="A5">
        <v>4</v>
      </c>
      <c r="B5" t="s">
        <v>13</v>
      </c>
      <c r="C5" t="s">
        <v>26</v>
      </c>
      <c r="D5">
        <v>30</v>
      </c>
      <c r="E5">
        <v>30</v>
      </c>
      <c r="F5">
        <f t="shared" si="0"/>
        <v>900</v>
      </c>
      <c r="G5">
        <f t="shared" si="1"/>
        <v>90</v>
      </c>
    </row>
    <row r="6" spans="1:7" x14ac:dyDescent="0.3">
      <c r="A6">
        <v>5</v>
      </c>
      <c r="B6" t="s">
        <v>14</v>
      </c>
      <c r="C6" t="s">
        <v>27</v>
      </c>
      <c r="D6">
        <v>40</v>
      </c>
      <c r="E6">
        <v>20</v>
      </c>
      <c r="F6">
        <f t="shared" si="0"/>
        <v>800</v>
      </c>
      <c r="G6">
        <f t="shared" si="1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F356-3812-437D-89AD-78A4E1E181F1}">
  <dimension ref="A1:O6"/>
  <sheetViews>
    <sheetView workbookViewId="0">
      <selection activeCell="O3" sqref="O3:O6"/>
    </sheetView>
  </sheetViews>
  <sheetFormatPr defaultRowHeight="14.4" x14ac:dyDescent="0.3"/>
  <cols>
    <col min="2" max="2" width="18.33203125" bestFit="1" customWidth="1"/>
    <col min="3" max="3" width="11.33203125" bestFit="1" customWidth="1"/>
    <col min="5" max="5" width="10.88671875" bestFit="1" customWidth="1"/>
    <col min="7" max="7" width="9.77734375" bestFit="1" customWidth="1"/>
    <col min="8" max="8" width="10.5546875" bestFit="1" customWidth="1"/>
    <col min="12" max="12" width="13.109375" bestFit="1" customWidth="1"/>
    <col min="15" max="15" width="10.88671875" bestFit="1" customWidth="1"/>
  </cols>
  <sheetData>
    <row r="1" spans="1:15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15" x14ac:dyDescent="0.3">
      <c r="A2">
        <v>1</v>
      </c>
      <c r="B2" t="s">
        <v>10</v>
      </c>
      <c r="C2" t="s">
        <v>35</v>
      </c>
      <c r="D2" t="s">
        <v>40</v>
      </c>
      <c r="E2">
        <v>30000</v>
      </c>
      <c r="F2">
        <v>30</v>
      </c>
      <c r="G2">
        <v>0</v>
      </c>
      <c r="H2">
        <f>(E2/30)*F2+(E2/30/9)*G2</f>
        <v>30000</v>
      </c>
      <c r="I2">
        <f>IF(D2="SKILL",E2*50%,IF(D2="SEMISKILL",E2*40%,E2*30%))</f>
        <v>15000</v>
      </c>
      <c r="J2">
        <f>IF(D2="SKILL",E2*10%,IF(D2="SEMISKILL",E2*8%,E2*5%))</f>
        <v>3000</v>
      </c>
      <c r="K2">
        <f>(H2/2)/12</f>
        <v>1250</v>
      </c>
      <c r="L2">
        <f>SUM(H2:K2)</f>
        <v>49250</v>
      </c>
      <c r="M2">
        <f>IF(E2&gt;15000,1800,E2*12%)</f>
        <v>1800</v>
      </c>
      <c r="N2">
        <f>IF(D2="UNSKILL",0,IF(L2&gt;15000,200,IF(L2&gt;7500,175,0)))</f>
        <v>200</v>
      </c>
      <c r="O2">
        <f>L2-(M2+N2)</f>
        <v>47250</v>
      </c>
    </row>
    <row r="3" spans="1:15" x14ac:dyDescent="0.3">
      <c r="A3">
        <v>2</v>
      </c>
      <c r="B3" t="s">
        <v>11</v>
      </c>
      <c r="C3" t="s">
        <v>36</v>
      </c>
      <c r="D3" t="s">
        <v>41</v>
      </c>
      <c r="E3">
        <v>25000</v>
      </c>
      <c r="F3">
        <v>25</v>
      </c>
      <c r="G3">
        <v>10</v>
      </c>
      <c r="H3" s="2">
        <f t="shared" ref="H3:H6" si="0">(E3/30)*F3+(E3/30/9)*G3</f>
        <v>21759.259259259263</v>
      </c>
      <c r="I3">
        <f t="shared" ref="I3:I6" si="1">IF(D3="SKILL",E3*50%,IF(D3="SEMISKILL",E3*40%,E3*30%))</f>
        <v>10000</v>
      </c>
      <c r="J3">
        <f t="shared" ref="J3:J6" si="2">IF(D3="SKILL",E3*10%,IF(D3="SEMISKILL",E3*8%,E3*5%))</f>
        <v>2000</v>
      </c>
      <c r="K3" s="2">
        <f t="shared" ref="K3:K6" si="3">(H3/2)/12</f>
        <v>906.63580246913591</v>
      </c>
      <c r="L3" s="1">
        <f t="shared" ref="L3:L6" si="4">SUM(H3:K3)</f>
        <v>34665.895061728399</v>
      </c>
      <c r="M3">
        <f t="shared" ref="M3:M6" si="5">IF(E3&gt;15000,1800,E3*12%)</f>
        <v>1800</v>
      </c>
      <c r="N3">
        <f t="shared" ref="N3:N6" si="6">IF(D3="UNSKILL",0,IF(L3&gt;15000,200,IF(L3&gt;7500,175,0)))</f>
        <v>200</v>
      </c>
      <c r="O3" s="1">
        <f t="shared" ref="O3:O6" si="7">L3-(M3+N3)</f>
        <v>32665.895061728399</v>
      </c>
    </row>
    <row r="4" spans="1:15" x14ac:dyDescent="0.3">
      <c r="A4">
        <v>3</v>
      </c>
      <c r="B4" t="s">
        <v>12</v>
      </c>
      <c r="C4" t="s">
        <v>37</v>
      </c>
      <c r="D4" t="s">
        <v>41</v>
      </c>
      <c r="E4">
        <v>18000</v>
      </c>
      <c r="F4">
        <v>28</v>
      </c>
      <c r="G4">
        <v>20</v>
      </c>
      <c r="H4" s="2">
        <f t="shared" si="0"/>
        <v>18133.333333333332</v>
      </c>
      <c r="I4">
        <f t="shared" si="1"/>
        <v>7200</v>
      </c>
      <c r="J4">
        <f t="shared" si="2"/>
        <v>1440</v>
      </c>
      <c r="K4" s="2">
        <f t="shared" si="3"/>
        <v>755.55555555555554</v>
      </c>
      <c r="L4" s="1">
        <f t="shared" si="4"/>
        <v>27528.888888888887</v>
      </c>
      <c r="M4">
        <f t="shared" si="5"/>
        <v>1800</v>
      </c>
      <c r="N4">
        <f t="shared" si="6"/>
        <v>200</v>
      </c>
      <c r="O4" s="1">
        <f t="shared" si="7"/>
        <v>25528.888888888887</v>
      </c>
    </row>
    <row r="5" spans="1:15" x14ac:dyDescent="0.3">
      <c r="A5">
        <v>4</v>
      </c>
      <c r="B5" t="s">
        <v>13</v>
      </c>
      <c r="C5" t="s">
        <v>38</v>
      </c>
      <c r="D5" t="s">
        <v>42</v>
      </c>
      <c r="E5">
        <v>12000</v>
      </c>
      <c r="F5">
        <v>26</v>
      </c>
      <c r="G5">
        <v>30</v>
      </c>
      <c r="H5" s="2">
        <f t="shared" si="0"/>
        <v>11733.333333333334</v>
      </c>
      <c r="I5">
        <f t="shared" si="1"/>
        <v>3600</v>
      </c>
      <c r="J5">
        <f t="shared" si="2"/>
        <v>600</v>
      </c>
      <c r="K5" s="2">
        <f t="shared" si="3"/>
        <v>488.88888888888891</v>
      </c>
      <c r="L5" s="1">
        <f t="shared" si="4"/>
        <v>16422.222222222223</v>
      </c>
      <c r="M5">
        <f t="shared" si="5"/>
        <v>1440</v>
      </c>
      <c r="N5">
        <f t="shared" si="6"/>
        <v>0</v>
      </c>
      <c r="O5" s="1">
        <f t="shared" si="7"/>
        <v>14982.222222222223</v>
      </c>
    </row>
    <row r="6" spans="1:15" x14ac:dyDescent="0.3">
      <c r="A6">
        <v>5</v>
      </c>
      <c r="B6" t="s">
        <v>14</v>
      </c>
      <c r="C6" t="s">
        <v>39</v>
      </c>
      <c r="D6" t="s">
        <v>42</v>
      </c>
      <c r="E6">
        <v>10000</v>
      </c>
      <c r="F6">
        <v>30</v>
      </c>
      <c r="G6">
        <v>50</v>
      </c>
      <c r="H6" s="2">
        <f t="shared" si="0"/>
        <v>11851.851851851852</v>
      </c>
      <c r="I6">
        <f t="shared" si="1"/>
        <v>3000</v>
      </c>
      <c r="J6">
        <f t="shared" si="2"/>
        <v>500</v>
      </c>
      <c r="K6" s="2">
        <f t="shared" si="3"/>
        <v>493.82716049382719</v>
      </c>
      <c r="L6" s="1">
        <f t="shared" si="4"/>
        <v>15845.679012345679</v>
      </c>
      <c r="M6">
        <f t="shared" si="5"/>
        <v>1200</v>
      </c>
      <c r="N6">
        <f t="shared" si="6"/>
        <v>0</v>
      </c>
      <c r="O6" s="1">
        <f t="shared" si="7"/>
        <v>14645.679012345679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5BA7-13F9-4352-953E-DD4BD454B9B3}">
  <dimension ref="A3:L9"/>
  <sheetViews>
    <sheetView tabSelected="1" workbookViewId="0">
      <selection activeCell="E16" sqref="E16"/>
    </sheetView>
  </sheetViews>
  <sheetFormatPr defaultRowHeight="14.4" x14ac:dyDescent="0.3"/>
  <cols>
    <col min="2" max="2" width="18.33203125" bestFit="1" customWidth="1"/>
    <col min="3" max="3" width="11.33203125" bestFit="1" customWidth="1"/>
    <col min="4" max="12" width="13.44140625" bestFit="1" customWidth="1"/>
  </cols>
  <sheetData>
    <row r="3" spans="1:12" ht="25.8" x14ac:dyDescent="0.3">
      <c r="C3" t="s">
        <v>52</v>
      </c>
      <c r="D3" s="5" t="str">
        <f>TEXT(D4,"DDD")</f>
        <v>Fri</v>
      </c>
      <c r="E3" s="5" t="str">
        <f t="shared" ref="E3:H3" si="0">TEXT(E4,"DDD")</f>
        <v>Sat</v>
      </c>
      <c r="F3" s="5" t="str">
        <f t="shared" si="0"/>
        <v>Sun</v>
      </c>
      <c r="G3" s="5" t="str">
        <f t="shared" si="0"/>
        <v>Mon</v>
      </c>
      <c r="H3" s="5" t="str">
        <f t="shared" si="0"/>
        <v>Tue</v>
      </c>
      <c r="I3" s="5" t="str">
        <f>TEXT(I4,"DDD")</f>
        <v>Wed</v>
      </c>
      <c r="J3" s="5" t="str">
        <f t="shared" ref="J3" si="1">TEXT(J4,"DDD")</f>
        <v>Thu</v>
      </c>
      <c r="K3" s="5" t="str">
        <f t="shared" ref="K3" si="2">TEXT(K4,"DDD")</f>
        <v>Fri</v>
      </c>
      <c r="L3" s="5" t="str">
        <f t="shared" ref="L3" si="3">TEXT(L4,"DDD")</f>
        <v>Sat</v>
      </c>
    </row>
    <row r="4" spans="1:12" x14ac:dyDescent="0.3">
      <c r="A4" s="3" t="s">
        <v>0</v>
      </c>
      <c r="B4" s="3" t="s">
        <v>29</v>
      </c>
      <c r="C4" s="3" t="s">
        <v>30</v>
      </c>
      <c r="D4" s="4">
        <v>45891</v>
      </c>
      <c r="E4" s="4">
        <v>45892</v>
      </c>
      <c r="F4" s="4">
        <v>45893</v>
      </c>
      <c r="G4" s="4">
        <v>45894</v>
      </c>
      <c r="H4" s="4">
        <v>45895</v>
      </c>
      <c r="I4" s="4">
        <v>45896</v>
      </c>
      <c r="J4" s="4">
        <v>45897</v>
      </c>
      <c r="K4" s="4">
        <v>45898</v>
      </c>
      <c r="L4" s="4">
        <v>45899</v>
      </c>
    </row>
    <row r="5" spans="1:12" x14ac:dyDescent="0.3">
      <c r="A5" s="3">
        <v>1</v>
      </c>
      <c r="B5" s="3" t="s">
        <v>10</v>
      </c>
      <c r="C5" s="3" t="s">
        <v>35</v>
      </c>
      <c r="D5" s="3" t="s">
        <v>53</v>
      </c>
      <c r="E5" s="3" t="s">
        <v>53</v>
      </c>
      <c r="F5" s="3" t="s">
        <v>57</v>
      </c>
      <c r="G5" s="3" t="s">
        <v>55</v>
      </c>
      <c r="H5" s="3" t="s">
        <v>53</v>
      </c>
      <c r="I5" s="3" t="s">
        <v>53</v>
      </c>
      <c r="J5" s="3" t="s">
        <v>53</v>
      </c>
      <c r="K5" s="3" t="s">
        <v>53</v>
      </c>
      <c r="L5" s="3" t="s">
        <v>53</v>
      </c>
    </row>
    <row r="6" spans="1:12" x14ac:dyDescent="0.3">
      <c r="A6" s="3">
        <v>2</v>
      </c>
      <c r="B6" s="3" t="s">
        <v>11</v>
      </c>
      <c r="C6" s="3" t="s">
        <v>36</v>
      </c>
      <c r="D6" s="3" t="s">
        <v>53</v>
      </c>
      <c r="E6" s="3" t="s">
        <v>53</v>
      </c>
      <c r="F6" s="3" t="s">
        <v>57</v>
      </c>
      <c r="G6" s="3" t="s">
        <v>53</v>
      </c>
      <c r="H6" s="3" t="s">
        <v>53</v>
      </c>
      <c r="I6" s="3" t="s">
        <v>54</v>
      </c>
      <c r="J6" s="3" t="s">
        <v>53</v>
      </c>
      <c r="K6" s="3" t="s">
        <v>53</v>
      </c>
      <c r="L6" s="3" t="s">
        <v>55</v>
      </c>
    </row>
    <row r="7" spans="1:12" x14ac:dyDescent="0.3">
      <c r="A7" s="3">
        <v>3</v>
      </c>
      <c r="B7" s="3" t="s">
        <v>12</v>
      </c>
      <c r="C7" s="3" t="s">
        <v>51</v>
      </c>
      <c r="D7" s="3" t="s">
        <v>53</v>
      </c>
      <c r="E7" s="3" t="s">
        <v>54</v>
      </c>
      <c r="F7" s="3" t="s">
        <v>57</v>
      </c>
      <c r="G7" s="3" t="s">
        <v>53</v>
      </c>
      <c r="H7" s="3" t="s">
        <v>53</v>
      </c>
      <c r="I7" s="3" t="s">
        <v>53</v>
      </c>
      <c r="J7" s="3" t="s">
        <v>53</v>
      </c>
      <c r="K7" s="3" t="s">
        <v>56</v>
      </c>
      <c r="L7" s="3" t="s">
        <v>53</v>
      </c>
    </row>
    <row r="8" spans="1:12" x14ac:dyDescent="0.3">
      <c r="A8" s="3">
        <v>4</v>
      </c>
      <c r="B8" s="3" t="s">
        <v>13</v>
      </c>
      <c r="C8" s="3" t="s">
        <v>39</v>
      </c>
      <c r="D8" s="3" t="s">
        <v>53</v>
      </c>
      <c r="E8" s="3" t="s">
        <v>53</v>
      </c>
      <c r="F8" s="3" t="s">
        <v>57</v>
      </c>
      <c r="G8" s="3" t="s">
        <v>53</v>
      </c>
      <c r="H8" s="3" t="s">
        <v>54</v>
      </c>
      <c r="I8" s="3" t="s">
        <v>53</v>
      </c>
      <c r="J8" s="3" t="s">
        <v>53</v>
      </c>
      <c r="K8" s="3" t="s">
        <v>53</v>
      </c>
      <c r="L8" s="3" t="s">
        <v>53</v>
      </c>
    </row>
    <row r="9" spans="1:12" x14ac:dyDescent="0.3">
      <c r="A9" s="3">
        <v>5</v>
      </c>
      <c r="B9" s="3" t="s">
        <v>14</v>
      </c>
      <c r="C9" s="3" t="s">
        <v>38</v>
      </c>
      <c r="D9" s="3" t="s">
        <v>53</v>
      </c>
      <c r="E9" s="3" t="s">
        <v>55</v>
      </c>
      <c r="F9" s="3" t="s">
        <v>57</v>
      </c>
      <c r="G9" s="3" t="s">
        <v>53</v>
      </c>
      <c r="H9" s="3" t="s">
        <v>53</v>
      </c>
      <c r="I9" s="3" t="s">
        <v>53</v>
      </c>
      <c r="J9" s="3" t="s">
        <v>53</v>
      </c>
      <c r="K9" s="3" t="s">
        <v>53</v>
      </c>
      <c r="L9" s="3" t="s">
        <v>53</v>
      </c>
    </row>
  </sheetData>
  <conditionalFormatting sqref="B18">
    <cfRule type="cellIs" dxfId="5" priority="5" operator="equal">
      <formula>"AB"</formula>
    </cfRule>
  </conditionalFormatting>
  <conditionalFormatting sqref="D3:L9">
    <cfRule type="cellIs" dxfId="4" priority="1" operator="equal">
      <formula>"SL"</formula>
    </cfRule>
    <cfRule type="cellIs" dxfId="3" priority="2" operator="equal">
      <formula>"PL"</formula>
    </cfRule>
    <cfRule type="cellIs" dxfId="2" priority="3" operator="equal">
      <formula>"AB"</formula>
    </cfRule>
    <cfRule type="cellIs" dxfId="1" priority="4" operator="equal">
      <formula>"AB"</formula>
    </cfRule>
    <cfRule type="expression" dxfId="0" priority="6">
      <formula>D$3="Sun"</formula>
    </cfRule>
  </conditionalFormatting>
  <dataValidations count="1">
    <dataValidation type="list" allowBlank="1" showInputMessage="1" showErrorMessage="1" sqref="D5:L9" xr:uid="{07490438-D33B-4C7D-B13C-527D2457DDD7}">
      <formula1>"P,AB,SL,PL,W.OFF"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introduction&amp;basic formula</vt:lpstr>
      <vt:lpstr>Nested IF</vt:lpstr>
      <vt:lpstr>Salary Sheet Basic Formula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</dc:creator>
  <cp:lastModifiedBy>Sudhanshu Kumar</cp:lastModifiedBy>
  <dcterms:created xsi:type="dcterms:W3CDTF">2025-08-21T01:21:16Z</dcterms:created>
  <dcterms:modified xsi:type="dcterms:W3CDTF">2025-08-23T05:21:17Z</dcterms:modified>
</cp:coreProperties>
</file>