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b9dab70cf89090/Desktop/Documents/"/>
    </mc:Choice>
  </mc:AlternateContent>
  <xr:revisionPtr revIDLastSave="0" documentId="8_{102F94F0-8BFC-4F5B-BE23-76698E9461F6}" xr6:coauthVersionLast="47" xr6:coauthVersionMax="47" xr10:uidLastSave="{00000000-0000-0000-0000-000000000000}"/>
  <bookViews>
    <workbookView xWindow="-108" yWindow="-108" windowWidth="23256" windowHeight="12456" activeTab="6" xr2:uid="{0241F124-94E9-421C-8462-E2686D9AD761}"/>
  </bookViews>
  <sheets>
    <sheet name="MODULE2" sheetId="1" r:id="rId1"/>
    <sheet name="PART11" sheetId="2" r:id="rId2"/>
    <sheet name="PART12" sheetId="3" r:id="rId3"/>
    <sheet name="PART13" sheetId="4" r:id="rId4"/>
    <sheet name="PART14" sheetId="5" r:id="rId5"/>
    <sheet name="PART15" sheetId="6" r:id="rId6"/>
    <sheet name="PART15 DEMO" sheetId="7" r:id="rId7"/>
  </sheets>
  <definedNames>
    <definedName name="_xlnm._FilterDatabase" localSheetId="1" hidden="1">PART11!$A$1:$E$13</definedName>
    <definedName name="_xlnm._FilterDatabase" localSheetId="5" hidden="1">PART15!$A$1:$E$13</definedName>
    <definedName name="_xlnm.Criteria" localSheetId="5">PART15!$I$1:$I$1</definedName>
    <definedName name="_xlnm.Extract" localSheetId="5">PART15!$H$5:$L$5</definedName>
    <definedName name="_xlnm.Extract" localSheetId="6">'PART15 DEMO'!$A$1:$C$1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2" i="3"/>
  <c r="M2" i="3" s="1"/>
  <c r="M4" i="3"/>
  <c r="M5" i="3"/>
  <c r="M6" i="3"/>
  <c r="M3" i="3"/>
  <c r="K6" i="3"/>
  <c r="J6" i="3"/>
  <c r="I6" i="3"/>
  <c r="H6" i="3"/>
  <c r="G6" i="3"/>
  <c r="F6" i="3"/>
  <c r="J5" i="3"/>
  <c r="I5" i="3"/>
  <c r="H5" i="3"/>
  <c r="G5" i="3"/>
  <c r="F5" i="3"/>
  <c r="K5" i="3" s="1"/>
  <c r="K4" i="3"/>
  <c r="J4" i="3"/>
  <c r="I4" i="3"/>
  <c r="H4" i="3"/>
  <c r="G4" i="3"/>
  <c r="F4" i="3"/>
  <c r="J3" i="3"/>
  <c r="I3" i="3"/>
  <c r="H3" i="3"/>
  <c r="G3" i="3"/>
  <c r="F3" i="3"/>
  <c r="K3" i="3" s="1"/>
  <c r="K2" i="3"/>
  <c r="J2" i="3"/>
  <c r="I2" i="3"/>
  <c r="H2" i="3"/>
  <c r="G2" i="3"/>
  <c r="F2" i="3"/>
  <c r="R4" i="1"/>
  <c r="R5" i="1"/>
  <c r="R6" i="1"/>
  <c r="R7" i="1"/>
  <c r="R3" i="1"/>
  <c r="Q4" i="1"/>
  <c r="Q5" i="1"/>
  <c r="Q6" i="1"/>
  <c r="Q7" i="1"/>
  <c r="Q3" i="1"/>
  <c r="P4" i="1"/>
  <c r="P5" i="1"/>
  <c r="P6" i="1"/>
  <c r="P7" i="1"/>
  <c r="P3" i="1"/>
  <c r="O4" i="1"/>
  <c r="O5" i="1"/>
  <c r="O6" i="1"/>
  <c r="O7" i="1"/>
  <c r="O3" i="1"/>
  <c r="N4" i="1"/>
  <c r="N5" i="1"/>
  <c r="N6" i="1"/>
  <c r="N7" i="1"/>
  <c r="N3" i="1"/>
  <c r="M4" i="1"/>
  <c r="M5" i="1"/>
  <c r="M6" i="1"/>
  <c r="M7" i="1"/>
  <c r="M3" i="1"/>
  <c r="F1" i="1"/>
  <c r="L1" i="1"/>
  <c r="K1" i="1"/>
  <c r="J1" i="1"/>
  <c r="I1" i="1"/>
  <c r="H1" i="1"/>
  <c r="G1" i="1"/>
  <c r="E1" i="1"/>
  <c r="D1" i="1"/>
</calcChain>
</file>

<file path=xl/sharedStrings.xml><?xml version="1.0" encoding="utf-8"?>
<sst xmlns="http://schemas.openxmlformats.org/spreadsheetml/2006/main" count="278" uniqueCount="57">
  <si>
    <t>AUGUST</t>
  </si>
  <si>
    <t>S.NO</t>
  </si>
  <si>
    <t>NAME OF EMPLOYEE</t>
  </si>
  <si>
    <t>DESG</t>
  </si>
  <si>
    <t>ALPHA</t>
  </si>
  <si>
    <t>MANAGER</t>
  </si>
  <si>
    <t>P</t>
  </si>
  <si>
    <t>W.OFF</t>
  </si>
  <si>
    <t>AB</t>
  </si>
  <si>
    <t>BETA</t>
  </si>
  <si>
    <t>SUPERVISOR</t>
  </si>
  <si>
    <t>SL</t>
  </si>
  <si>
    <t>GAMA</t>
  </si>
  <si>
    <t>CLEARK</t>
  </si>
  <si>
    <t>PL</t>
  </si>
  <si>
    <t>THETA</t>
  </si>
  <si>
    <t>PEON</t>
  </si>
  <si>
    <t>LAMBDA</t>
  </si>
  <si>
    <t>WORKER</t>
  </si>
  <si>
    <t>ABSENTY</t>
  </si>
  <si>
    <t>PRESENTY</t>
  </si>
  <si>
    <t>PAY DAYS</t>
  </si>
  <si>
    <t>COUNTING</t>
  </si>
  <si>
    <t>DATE</t>
  </si>
  <si>
    <t>EMP</t>
  </si>
  <si>
    <t>BASIC SALARY</t>
  </si>
  <si>
    <t>BONUS</t>
  </si>
  <si>
    <t>Shivam Thakur</t>
  </si>
  <si>
    <t>Ashok Singhania</t>
  </si>
  <si>
    <t>Sameer Shinda</t>
  </si>
  <si>
    <t>Vinod Kale</t>
  </si>
  <si>
    <t>Ashok Singh</t>
  </si>
  <si>
    <t>Raj Singh</t>
  </si>
  <si>
    <t>Ravi Singh</t>
  </si>
  <si>
    <t>Kiran Katekar</t>
  </si>
  <si>
    <t>Santosh Kale</t>
  </si>
  <si>
    <t>Shankar Jadhav</t>
  </si>
  <si>
    <t>Rajendra Verma</t>
  </si>
  <si>
    <t>Vinod Singh</t>
  </si>
  <si>
    <t>CLERK</t>
  </si>
  <si>
    <t>YES</t>
  </si>
  <si>
    <t>NO</t>
  </si>
  <si>
    <t>Name Of Student</t>
  </si>
  <si>
    <t>SUB1</t>
  </si>
  <si>
    <t>SUB2</t>
  </si>
  <si>
    <t>SUB3</t>
  </si>
  <si>
    <t>TOTAL</t>
  </si>
  <si>
    <t>MIN</t>
  </si>
  <si>
    <t>MAX</t>
  </si>
  <si>
    <t>COUNT</t>
  </si>
  <si>
    <t>AVG</t>
  </si>
  <si>
    <t>%AGE</t>
  </si>
  <si>
    <t>RESULT</t>
  </si>
  <si>
    <t>GRADE</t>
  </si>
  <si>
    <t>dynamic condition</t>
  </si>
  <si>
    <t>A*</t>
  </si>
  <si>
    <t>&gt;15000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</si>
</sst>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\ mmmm\ yyyy;@"/>
  </numFmts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textRotation="30"/>
    </xf>
    <xf numFmtId="0" fontId="0" fillId="0" borderId="1" xfId="0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5" borderId="0" xfId="0" applyFill="1"/>
    <xf numFmtId="2" fontId="0" fillId="0" borderId="0" xfId="0" applyNumberFormat="1"/>
    <xf numFmtId="0" fontId="0" fillId="6" borderId="0" xfId="0" applyFill="1"/>
    <xf numFmtId="0" fontId="0" fillId="6" borderId="1" xfId="0" applyFill="1" applyBorder="1"/>
    <xf numFmtId="14" fontId="0" fillId="6" borderId="1" xfId="0" applyNumberFormat="1" applyFill="1" applyBorder="1"/>
    <xf numFmtId="0" fontId="0" fillId="7" borderId="1" xfId="0" applyFill="1" applyBorder="1"/>
    <xf numFmtId="14" fontId="0" fillId="7" borderId="1" xfId="0" applyNumberFormat="1" applyFill="1" applyBorder="1"/>
  </cellXfs>
  <cellStyles count="1">
    <cellStyle name="Normal" xfId="0" builtinId="0"/>
  </cellStyles>
  <dxfs count="70"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39994506668294322"/>
      </font>
    </dxf>
    <dxf>
      <font>
        <color rgb="FFFF0000"/>
      </font>
    </dxf>
    <dxf>
      <font>
        <color theme="9" tint="-0.499984740745262"/>
      </font>
    </dxf>
    <dxf>
      <font>
        <color rgb="FF92D050"/>
      </font>
    </dxf>
    <dxf>
      <font>
        <color rgb="FFFFFF00"/>
      </font>
    </dxf>
    <dxf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</dxf>
    <dxf>
      <font>
        <color rgb="FF92D050"/>
      </font>
    </dxf>
    <dxf>
      <font>
        <color theme="9" tint="-0.499984740745262"/>
      </font>
    </dxf>
    <dxf>
      <font>
        <color rgb="FFFF0000"/>
      </font>
    </dxf>
    <dxf>
      <font>
        <color theme="9" tint="0.39994506668294322"/>
      </font>
    </dxf>
    <dxf>
      <font>
        <color rgb="FF006100"/>
      </font>
      <fill>
        <patternFill>
          <bgColor rgb="FFC6EFCE"/>
        </patternFill>
      </fill>
    </dxf>
    <dxf>
      <font>
        <color rgb="FFFFFF00"/>
      </font>
    </dxf>
    <dxf>
      <font>
        <color rgb="FF92D050"/>
      </font>
    </dxf>
    <dxf>
      <font>
        <color theme="9" tint="-0.499984740745262"/>
      </font>
    </dxf>
    <dxf>
      <font>
        <color rgb="FFFF0000"/>
      </font>
    </dxf>
    <dxf>
      <font>
        <color theme="9" tint="0.39994506668294322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</dxf>
    <dxf>
      <font>
        <color rgb="FF92D050"/>
      </font>
    </dxf>
    <dxf>
      <font>
        <color theme="9" tint="-0.499984740745262"/>
      </font>
    </dxf>
    <dxf>
      <font>
        <color rgb="FFFF0000"/>
      </font>
    </dxf>
    <dxf>
      <font>
        <color theme="9" tint="0.39994506668294322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</dxf>
    <dxf>
      <font>
        <color rgb="FF92D050"/>
      </font>
    </dxf>
    <dxf>
      <font>
        <color theme="9" tint="-0.499984740745262"/>
      </font>
    </dxf>
    <dxf>
      <font>
        <color rgb="FFFF0000"/>
      </font>
    </dxf>
    <dxf>
      <font>
        <color theme="9" tint="0.39994506668294322"/>
      </font>
    </dxf>
    <dxf>
      <font>
        <color rgb="FF006100"/>
      </font>
      <fill>
        <patternFill>
          <bgColor rgb="FFC6EFCE"/>
        </patternFill>
      </fill>
    </dxf>
    <dxf>
      <font>
        <color rgb="FFFFFF00"/>
      </font>
    </dxf>
    <dxf>
      <font>
        <color rgb="FF92D050"/>
      </font>
    </dxf>
    <dxf>
      <font>
        <color theme="9" tint="-0.499984740745262"/>
      </font>
    </dxf>
    <dxf>
      <font>
        <color rgb="FFFF0000"/>
      </font>
    </dxf>
    <dxf>
      <font>
        <color theme="9" tint="0.39994506668294322"/>
      </font>
    </dxf>
    <dxf>
      <font>
        <color rgb="FFFFFF00"/>
      </font>
    </dxf>
    <dxf>
      <font>
        <color rgb="FF92D050"/>
      </font>
    </dxf>
    <dxf>
      <font>
        <color theme="9" tint="-0.499984740745262"/>
      </font>
    </dxf>
    <dxf>
      <font>
        <color rgb="FFFF0000"/>
      </font>
    </dxf>
    <dxf>
      <font>
        <color theme="9" tint="0.39994506668294322"/>
      </font>
    </dxf>
    <dxf>
      <font>
        <color rgb="FF92D050"/>
      </font>
    </dxf>
    <dxf>
      <font>
        <color theme="9" tint="-0.499984740745262"/>
      </font>
    </dxf>
    <dxf>
      <font>
        <color rgb="FFFF0000"/>
      </font>
    </dxf>
    <dxf>
      <font>
        <color theme="9" tint="0.39994506668294322"/>
      </font>
    </dxf>
    <dxf>
      <font>
        <color theme="9" tint="-0.49998474074526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FB20-328E-4390-9493-11AC0D5575BE}">
  <dimension ref="A1:R7"/>
  <sheetViews>
    <sheetView topLeftCell="C1" workbookViewId="0">
      <selection activeCell="H20" sqref="H20"/>
    </sheetView>
  </sheetViews>
  <sheetFormatPr defaultRowHeight="14.4" x14ac:dyDescent="0.3"/>
  <cols>
    <col min="1" max="1" width="5.109375" bestFit="1" customWidth="1"/>
    <col min="2" max="2" width="18.33203125" bestFit="1" customWidth="1"/>
    <col min="3" max="3" width="11.33203125" bestFit="1" customWidth="1"/>
    <col min="4" max="12" width="13.44140625" bestFit="1" customWidth="1"/>
    <col min="13" max="13" width="9.109375" customWidth="1"/>
    <col min="14" max="14" width="9.33203125" bestFit="1" customWidth="1"/>
    <col min="19" max="19" width="9.77734375" bestFit="1" customWidth="1"/>
  </cols>
  <sheetData>
    <row r="1" spans="1:18" ht="28.8" x14ac:dyDescent="0.55000000000000004">
      <c r="C1" t="s">
        <v>0</v>
      </c>
      <c r="D1" s="1" t="str">
        <f>TEXT(D2,"DDD")</f>
        <v>Fri</v>
      </c>
      <c r="E1" s="1" t="str">
        <f t="shared" ref="E1:H1" si="0">TEXT(E2,"DDD")</f>
        <v>Sat</v>
      </c>
      <c r="F1" s="1" t="str">
        <f t="shared" si="0"/>
        <v>Sun</v>
      </c>
      <c r="G1" s="1" t="str">
        <f t="shared" si="0"/>
        <v>Mon</v>
      </c>
      <c r="H1" s="1" t="str">
        <f t="shared" si="0"/>
        <v>Tue</v>
      </c>
      <c r="I1" s="1" t="str">
        <f>TEXT(I2,"DDD")</f>
        <v>Wed</v>
      </c>
      <c r="J1" s="1" t="str">
        <f t="shared" ref="J1:L1" si="1">TEXT(J2,"DDD")</f>
        <v>Thu</v>
      </c>
      <c r="K1" s="1" t="str">
        <f t="shared" si="1"/>
        <v>Fri</v>
      </c>
      <c r="L1" s="1" t="str">
        <f t="shared" si="1"/>
        <v>Sat</v>
      </c>
      <c r="M1" s="6" t="s">
        <v>22</v>
      </c>
      <c r="N1" s="7"/>
      <c r="O1" s="7"/>
      <c r="P1" s="7"/>
      <c r="Q1" s="7"/>
      <c r="R1" s="7"/>
    </row>
    <row r="2" spans="1:18" x14ac:dyDescent="0.3">
      <c r="A2" s="2" t="s">
        <v>1</v>
      </c>
      <c r="B2" s="2" t="s">
        <v>2</v>
      </c>
      <c r="C2" s="2" t="s">
        <v>3</v>
      </c>
      <c r="D2" s="3">
        <v>45891</v>
      </c>
      <c r="E2" s="3">
        <v>45892</v>
      </c>
      <c r="F2" s="3">
        <v>45893</v>
      </c>
      <c r="G2" s="3">
        <v>45894</v>
      </c>
      <c r="H2" s="3">
        <v>45895</v>
      </c>
      <c r="I2" s="3">
        <v>45896</v>
      </c>
      <c r="J2" s="3">
        <v>45897</v>
      </c>
      <c r="K2" s="3">
        <v>45898</v>
      </c>
      <c r="L2" s="4">
        <v>45899</v>
      </c>
      <c r="M2" s="2" t="s">
        <v>19</v>
      </c>
      <c r="N2" s="2" t="s">
        <v>20</v>
      </c>
      <c r="O2" s="2" t="s">
        <v>7</v>
      </c>
      <c r="P2" s="2" t="s">
        <v>11</v>
      </c>
      <c r="Q2" s="2" t="s">
        <v>14</v>
      </c>
      <c r="R2" s="2" t="s">
        <v>21</v>
      </c>
    </row>
    <row r="3" spans="1:18" x14ac:dyDescent="0.3">
      <c r="A3" s="2">
        <v>1</v>
      </c>
      <c r="B3" s="2" t="s">
        <v>4</v>
      </c>
      <c r="C3" s="2" t="s">
        <v>5</v>
      </c>
      <c r="D3" s="2" t="s">
        <v>6</v>
      </c>
      <c r="E3" s="2" t="s">
        <v>6</v>
      </c>
      <c r="F3" s="2" t="s">
        <v>7</v>
      </c>
      <c r="G3" s="2" t="s">
        <v>8</v>
      </c>
      <c r="H3" s="2" t="s">
        <v>6</v>
      </c>
      <c r="I3" s="2" t="s">
        <v>6</v>
      </c>
      <c r="J3" s="2" t="s">
        <v>6</v>
      </c>
      <c r="K3" s="2" t="s">
        <v>6</v>
      </c>
      <c r="L3" s="5" t="s">
        <v>6</v>
      </c>
      <c r="M3" s="2">
        <f>COUNTIF(D3:L3,"AB")</f>
        <v>1</v>
      </c>
      <c r="N3" s="2">
        <f>COUNTIF(D3:L3,"p")</f>
        <v>7</v>
      </c>
      <c r="O3" s="2">
        <f>COUNTIF(D3:L3,"W.OFF")</f>
        <v>1</v>
      </c>
      <c r="P3" s="2">
        <f>COUNTIF(D3:L3,"SL")</f>
        <v>0</v>
      </c>
      <c r="Q3" s="2">
        <f>COUNTIF(D3:L3,"PL")</f>
        <v>0</v>
      </c>
      <c r="R3" s="2">
        <f>N3+O3+P3+Q3</f>
        <v>8</v>
      </c>
    </row>
    <row r="4" spans="1:18" x14ac:dyDescent="0.3">
      <c r="A4" s="2">
        <v>2</v>
      </c>
      <c r="B4" s="2" t="s">
        <v>9</v>
      </c>
      <c r="C4" s="2" t="s">
        <v>10</v>
      </c>
      <c r="D4" s="2" t="s">
        <v>6</v>
      </c>
      <c r="E4" s="2" t="s">
        <v>6</v>
      </c>
      <c r="F4" s="2" t="s">
        <v>7</v>
      </c>
      <c r="G4" s="2" t="s">
        <v>6</v>
      </c>
      <c r="H4" s="2" t="s">
        <v>6</v>
      </c>
      <c r="I4" s="2" t="s">
        <v>11</v>
      </c>
      <c r="J4" s="2" t="s">
        <v>6</v>
      </c>
      <c r="K4" s="2" t="s">
        <v>6</v>
      </c>
      <c r="L4" s="5" t="s">
        <v>8</v>
      </c>
      <c r="M4" s="2">
        <f t="shared" ref="M4:M7" si="2">COUNTIF(D4:L4,"AB")</f>
        <v>1</v>
      </c>
      <c r="N4" s="2">
        <f t="shared" ref="N4:N7" si="3">COUNTIF(D4:L4,"p")</f>
        <v>6</v>
      </c>
      <c r="O4" s="2">
        <f t="shared" ref="O4:O7" si="4">COUNTIF(D4:L4,"W.OFF")</f>
        <v>1</v>
      </c>
      <c r="P4" s="2">
        <f t="shared" ref="P4:P7" si="5">COUNTIF(D4:L4,"SL")</f>
        <v>1</v>
      </c>
      <c r="Q4" s="2">
        <f t="shared" ref="Q4:Q7" si="6">COUNTIF(D4:L4,"PL")</f>
        <v>0</v>
      </c>
      <c r="R4" s="2">
        <f t="shared" ref="R4:R7" si="7">N4+O4+P4+Q4</f>
        <v>8</v>
      </c>
    </row>
    <row r="5" spans="1:18" x14ac:dyDescent="0.3">
      <c r="A5" s="2">
        <v>3</v>
      </c>
      <c r="B5" s="2" t="s">
        <v>12</v>
      </c>
      <c r="C5" s="2" t="s">
        <v>13</v>
      </c>
      <c r="D5" s="2" t="s">
        <v>6</v>
      </c>
      <c r="E5" s="2" t="s">
        <v>11</v>
      </c>
      <c r="F5" s="2" t="s">
        <v>7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14</v>
      </c>
      <c r="L5" s="5" t="s">
        <v>6</v>
      </c>
      <c r="M5" s="2">
        <f t="shared" si="2"/>
        <v>0</v>
      </c>
      <c r="N5" s="2">
        <f t="shared" si="3"/>
        <v>6</v>
      </c>
      <c r="O5" s="2">
        <f t="shared" si="4"/>
        <v>1</v>
      </c>
      <c r="P5" s="2">
        <f t="shared" si="5"/>
        <v>1</v>
      </c>
      <c r="Q5" s="2">
        <f t="shared" si="6"/>
        <v>1</v>
      </c>
      <c r="R5" s="2">
        <f t="shared" si="7"/>
        <v>9</v>
      </c>
    </row>
    <row r="6" spans="1:18" x14ac:dyDescent="0.3">
      <c r="A6" s="2">
        <v>4</v>
      </c>
      <c r="B6" s="2" t="s">
        <v>15</v>
      </c>
      <c r="C6" s="2" t="s">
        <v>16</v>
      </c>
      <c r="D6" s="2" t="s">
        <v>6</v>
      </c>
      <c r="E6" s="2" t="s">
        <v>6</v>
      </c>
      <c r="F6" s="2" t="s">
        <v>7</v>
      </c>
      <c r="G6" s="2" t="s">
        <v>6</v>
      </c>
      <c r="H6" s="2" t="s">
        <v>11</v>
      </c>
      <c r="I6" s="2" t="s">
        <v>6</v>
      </c>
      <c r="J6" s="2" t="s">
        <v>6</v>
      </c>
      <c r="K6" s="2" t="s">
        <v>6</v>
      </c>
      <c r="L6" s="5" t="s">
        <v>6</v>
      </c>
      <c r="M6" s="2">
        <f t="shared" si="2"/>
        <v>0</v>
      </c>
      <c r="N6" s="2">
        <f t="shared" si="3"/>
        <v>7</v>
      </c>
      <c r="O6" s="2">
        <f t="shared" si="4"/>
        <v>1</v>
      </c>
      <c r="P6" s="2">
        <f t="shared" si="5"/>
        <v>1</v>
      </c>
      <c r="Q6" s="2">
        <f t="shared" si="6"/>
        <v>0</v>
      </c>
      <c r="R6" s="2">
        <f t="shared" si="7"/>
        <v>9</v>
      </c>
    </row>
    <row r="7" spans="1:18" x14ac:dyDescent="0.3">
      <c r="A7" s="2">
        <v>5</v>
      </c>
      <c r="B7" s="2" t="s">
        <v>17</v>
      </c>
      <c r="C7" s="2" t="s">
        <v>18</v>
      </c>
      <c r="D7" s="2" t="s">
        <v>6</v>
      </c>
      <c r="E7" s="2" t="s">
        <v>8</v>
      </c>
      <c r="F7" s="2" t="s">
        <v>7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5" t="s">
        <v>6</v>
      </c>
      <c r="M7" s="2">
        <f t="shared" si="2"/>
        <v>1</v>
      </c>
      <c r="N7" s="2">
        <f t="shared" si="3"/>
        <v>7</v>
      </c>
      <c r="O7" s="2">
        <f t="shared" si="4"/>
        <v>1</v>
      </c>
      <c r="P7" s="2">
        <f t="shared" si="5"/>
        <v>0</v>
      </c>
      <c r="Q7" s="2">
        <f t="shared" si="6"/>
        <v>0</v>
      </c>
      <c r="R7" s="2">
        <f t="shared" si="7"/>
        <v>8</v>
      </c>
    </row>
  </sheetData>
  <mergeCells count="1">
    <mergeCell ref="M1:R1"/>
  </mergeCells>
  <conditionalFormatting sqref="D1:L7">
    <cfRule type="expression" dxfId="16" priority="1">
      <formula>D$1 = "Sun"</formula>
    </cfRule>
    <cfRule type="expression" dxfId="15" priority="2">
      <formula>D$2="Sun"</formula>
    </cfRule>
    <cfRule type="cellIs" dxfId="14" priority="3" operator="equal">
      <formula>"SL"</formula>
    </cfRule>
    <cfRule type="cellIs" dxfId="13" priority="4" operator="equal">
      <formula>"PL"</formula>
    </cfRule>
    <cfRule type="cellIs" dxfId="12" priority="5" operator="equal">
      <formula>"AB"</formula>
    </cfRule>
    <cfRule type="cellIs" dxfId="11" priority="6" operator="equal">
      <formula>"AB"</formula>
    </cfRule>
    <cfRule type="expression" dxfId="10" priority="7">
      <formula>D$3="Sun"</formula>
    </cfRule>
  </conditionalFormatting>
  <dataValidations count="1">
    <dataValidation type="list" allowBlank="1" showInputMessage="1" showErrorMessage="1" sqref="D3:L7" xr:uid="{A19BFA6E-5760-4AB9-98AF-098BB732F960}">
      <formula1>"P,AB,SL,PL,W.OFF"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C492-A09D-46D3-AC89-2DAA7A64BDEA}">
  <dimension ref="A1:E13"/>
  <sheetViews>
    <sheetView zoomScale="130" zoomScaleNormal="130" workbookViewId="0">
      <selection activeCell="E13" sqref="A1:E13"/>
    </sheetView>
  </sheetViews>
  <sheetFormatPr defaultRowHeight="14.4" x14ac:dyDescent="0.3"/>
  <cols>
    <col min="1" max="1" width="10.33203125" bestFit="1" customWidth="1"/>
    <col min="2" max="2" width="14.109375" bestFit="1" customWidth="1"/>
    <col min="3" max="3" width="11.33203125" bestFit="1" customWidth="1"/>
    <col min="4" max="4" width="12.33203125" bestFit="1" customWidth="1"/>
    <col min="5" max="5" width="7" bestFit="1" customWidth="1"/>
  </cols>
  <sheetData>
    <row r="1" spans="1:5" x14ac:dyDescent="0.3">
      <c r="A1" s="9" t="s">
        <v>23</v>
      </c>
      <c r="B1" s="9" t="s">
        <v>24</v>
      </c>
      <c r="C1" s="9" t="s">
        <v>3</v>
      </c>
      <c r="D1" s="9" t="s">
        <v>25</v>
      </c>
      <c r="E1" s="9" t="s">
        <v>26</v>
      </c>
    </row>
    <row r="2" spans="1:5" x14ac:dyDescent="0.3">
      <c r="A2" s="12">
        <v>45576</v>
      </c>
      <c r="B2" s="13" t="s">
        <v>27</v>
      </c>
      <c r="C2" s="13" t="s">
        <v>5</v>
      </c>
      <c r="D2" s="13">
        <v>40000</v>
      </c>
      <c r="E2" s="13" t="s">
        <v>40</v>
      </c>
    </row>
    <row r="3" spans="1:5" x14ac:dyDescent="0.3">
      <c r="A3" s="10">
        <v>45573</v>
      </c>
      <c r="B3" s="11" t="s">
        <v>37</v>
      </c>
      <c r="C3" s="11" t="s">
        <v>18</v>
      </c>
      <c r="D3" s="11">
        <v>35000</v>
      </c>
      <c r="E3" s="11" t="s">
        <v>41</v>
      </c>
    </row>
    <row r="4" spans="1:5" x14ac:dyDescent="0.3">
      <c r="A4" s="10">
        <v>45575</v>
      </c>
      <c r="B4" s="11" t="s">
        <v>33</v>
      </c>
      <c r="C4" s="11" t="s">
        <v>10</v>
      </c>
      <c r="D4" s="11">
        <v>35000</v>
      </c>
      <c r="E4" s="11" t="s">
        <v>41</v>
      </c>
    </row>
    <row r="5" spans="1:5" x14ac:dyDescent="0.3">
      <c r="A5" s="8">
        <v>45570</v>
      </c>
      <c r="B5" t="s">
        <v>31</v>
      </c>
      <c r="C5" t="s">
        <v>5</v>
      </c>
      <c r="D5">
        <v>25000</v>
      </c>
      <c r="E5" t="s">
        <v>40</v>
      </c>
    </row>
    <row r="6" spans="1:5" x14ac:dyDescent="0.3">
      <c r="A6" s="14">
        <v>45571</v>
      </c>
      <c r="B6" s="15" t="s">
        <v>34</v>
      </c>
      <c r="C6" s="15" t="s">
        <v>10</v>
      </c>
      <c r="D6" s="15">
        <v>22000</v>
      </c>
      <c r="E6" s="15" t="s">
        <v>40</v>
      </c>
    </row>
    <row r="7" spans="1:5" x14ac:dyDescent="0.3">
      <c r="A7" s="8">
        <v>45577</v>
      </c>
      <c r="B7" t="s">
        <v>38</v>
      </c>
      <c r="C7" t="s">
        <v>18</v>
      </c>
      <c r="D7">
        <v>21000</v>
      </c>
      <c r="E7" t="s">
        <v>40</v>
      </c>
    </row>
    <row r="8" spans="1:5" x14ac:dyDescent="0.3">
      <c r="A8" s="8">
        <v>45569</v>
      </c>
      <c r="B8" t="s">
        <v>36</v>
      </c>
      <c r="C8" t="s">
        <v>18</v>
      </c>
      <c r="D8">
        <v>19000</v>
      </c>
      <c r="E8" t="s">
        <v>41</v>
      </c>
    </row>
    <row r="9" spans="1:5" x14ac:dyDescent="0.3">
      <c r="A9" s="10">
        <v>45568</v>
      </c>
      <c r="B9" s="11" t="s">
        <v>29</v>
      </c>
      <c r="C9" s="11" t="s">
        <v>39</v>
      </c>
      <c r="D9" s="11">
        <v>18000</v>
      </c>
      <c r="E9" s="11" t="s">
        <v>40</v>
      </c>
    </row>
    <row r="10" spans="1:5" x14ac:dyDescent="0.3">
      <c r="A10" s="8">
        <v>45567</v>
      </c>
      <c r="B10" t="s">
        <v>35</v>
      </c>
      <c r="C10" t="s">
        <v>10</v>
      </c>
      <c r="D10">
        <v>16000</v>
      </c>
      <c r="E10" t="s">
        <v>40</v>
      </c>
    </row>
    <row r="11" spans="1:5" x14ac:dyDescent="0.3">
      <c r="A11" s="14">
        <v>45572</v>
      </c>
      <c r="B11" s="15" t="s">
        <v>28</v>
      </c>
      <c r="C11" s="15" t="s">
        <v>39</v>
      </c>
      <c r="D11" s="15">
        <v>15000</v>
      </c>
      <c r="E11" s="15" t="s">
        <v>40</v>
      </c>
    </row>
    <row r="12" spans="1:5" x14ac:dyDescent="0.3">
      <c r="A12" s="8">
        <v>45574</v>
      </c>
      <c r="B12" t="s">
        <v>32</v>
      </c>
      <c r="C12" t="s">
        <v>5</v>
      </c>
      <c r="D12">
        <v>15000</v>
      </c>
      <c r="E12" t="s">
        <v>41</v>
      </c>
    </row>
    <row r="13" spans="1:5" x14ac:dyDescent="0.3">
      <c r="A13" s="8">
        <v>45566</v>
      </c>
      <c r="B13" t="s">
        <v>30</v>
      </c>
      <c r="C13" t="s">
        <v>5</v>
      </c>
      <c r="D13">
        <v>15000</v>
      </c>
      <c r="E13" t="s">
        <v>41</v>
      </c>
    </row>
  </sheetData>
  <autoFilter ref="A1:E13" xr:uid="{193AC492-A09D-46D3-AC89-2DAA7A64BDEA}">
    <sortState xmlns:xlrd2="http://schemas.microsoft.com/office/spreadsheetml/2017/richdata2" ref="A2:E13">
      <sortCondition descending="1" ref="D1:D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8C91-AED7-41BD-A1FF-DA79151FCBEB}">
  <dimension ref="A1:M10"/>
  <sheetViews>
    <sheetView zoomScale="130" zoomScaleNormal="130" workbookViewId="0">
      <selection activeCell="C2" sqref="C2:E6"/>
    </sheetView>
  </sheetViews>
  <sheetFormatPr defaultRowHeight="14.4" x14ac:dyDescent="0.3"/>
  <cols>
    <col min="2" max="2" width="16.5546875" bestFit="1" customWidth="1"/>
  </cols>
  <sheetData>
    <row r="1" spans="1:13" x14ac:dyDescent="0.3">
      <c r="A1" t="s">
        <v>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</row>
    <row r="2" spans="1:13" x14ac:dyDescent="0.3">
      <c r="A2">
        <v>1</v>
      </c>
      <c r="B2" t="s">
        <v>4</v>
      </c>
      <c r="C2">
        <v>48</v>
      </c>
      <c r="D2">
        <v>28</v>
      </c>
      <c r="E2">
        <v>78</v>
      </c>
      <c r="F2">
        <f>SUM(C2:E2)</f>
        <v>154</v>
      </c>
      <c r="G2">
        <f>MIN(C2:E2)</f>
        <v>28</v>
      </c>
      <c r="H2">
        <f>MAX(C2:E2)</f>
        <v>78</v>
      </c>
      <c r="I2">
        <f>COUNT(C2:E2)</f>
        <v>3</v>
      </c>
      <c r="J2" s="16">
        <f>AVERAGE(C2:E2)</f>
        <v>51.333333333333336</v>
      </c>
      <c r="K2" s="16">
        <f>(F2/300*100)</f>
        <v>51.333333333333329</v>
      </c>
      <c r="L2" t="str">
        <f>IF(OR(C2&lt;35,D2&lt;35,E2&lt;35),"FAIL","PASS")</f>
        <v>FAIL</v>
      </c>
      <c r="M2" t="str">
        <f>IF(L2="PASS","PASS",IF(K2&gt;=80,"A+",IF(K2&gt;=70,"A",IF(K2&gt;=60,"B+",IF(K2&gt;=50,"B",IF(K2&gt;=40,"C"))))))</f>
        <v>B</v>
      </c>
    </row>
    <row r="3" spans="1:13" x14ac:dyDescent="0.3">
      <c r="A3">
        <v>2</v>
      </c>
      <c r="B3" t="s">
        <v>9</v>
      </c>
      <c r="C3">
        <v>70</v>
      </c>
      <c r="D3">
        <v>56</v>
      </c>
      <c r="E3">
        <v>32</v>
      </c>
      <c r="F3">
        <f t="shared" ref="F3:F6" si="0">SUM(C3:E3)</f>
        <v>158</v>
      </c>
      <c r="G3">
        <f t="shared" ref="G3:G6" si="1">MIN(C3:E3)</f>
        <v>32</v>
      </c>
      <c r="H3">
        <f t="shared" ref="H3:H6" si="2">MAX(C3:E3)</f>
        <v>70</v>
      </c>
      <c r="I3">
        <f t="shared" ref="I3:I6" si="3">COUNT(C3:E3)</f>
        <v>3</v>
      </c>
      <c r="J3" s="16">
        <f t="shared" ref="J3:J6" si="4">AVERAGE(C3:E3)</f>
        <v>52.666666666666664</v>
      </c>
      <c r="K3" s="16">
        <f t="shared" ref="K3:K6" si="5">(F3/300*100)</f>
        <v>52.666666666666664</v>
      </c>
      <c r="L3" t="str">
        <f t="shared" ref="L3:L6" si="6">IF(OR(C3&lt;35,D3&lt;35,E3&lt;35),"FAIL","PASS")</f>
        <v>FAIL</v>
      </c>
      <c r="M3" t="str">
        <f t="shared" ref="M3:M6" si="7">IF(L3="PASS","PASS",IF(K3&gt;=80,"A+",IF(K3&gt;=70,"A",IF(K3&gt;=60,"B+",IF(K3&gt;=50,"B",IF(K3&gt;=40,"C"))))))</f>
        <v>B</v>
      </c>
    </row>
    <row r="4" spans="1:13" x14ac:dyDescent="0.3">
      <c r="A4">
        <v>3</v>
      </c>
      <c r="B4" t="s">
        <v>12</v>
      </c>
      <c r="C4">
        <v>35</v>
      </c>
      <c r="D4">
        <v>76</v>
      </c>
      <c r="E4">
        <v>69</v>
      </c>
      <c r="F4">
        <f t="shared" si="0"/>
        <v>180</v>
      </c>
      <c r="G4">
        <f t="shared" si="1"/>
        <v>35</v>
      </c>
      <c r="H4">
        <f t="shared" si="2"/>
        <v>76</v>
      </c>
      <c r="I4">
        <f t="shared" si="3"/>
        <v>3</v>
      </c>
      <c r="J4" s="16">
        <f t="shared" si="4"/>
        <v>60</v>
      </c>
      <c r="K4" s="16">
        <f t="shared" si="5"/>
        <v>60</v>
      </c>
      <c r="L4" t="str">
        <f t="shared" si="6"/>
        <v>PASS</v>
      </c>
      <c r="M4" t="str">
        <f t="shared" si="7"/>
        <v>PASS</v>
      </c>
    </row>
    <row r="5" spans="1:13" x14ac:dyDescent="0.3">
      <c r="A5">
        <v>4</v>
      </c>
      <c r="B5" t="s">
        <v>15</v>
      </c>
      <c r="C5">
        <v>87</v>
      </c>
      <c r="D5">
        <v>34</v>
      </c>
      <c r="E5">
        <v>81</v>
      </c>
      <c r="F5">
        <f t="shared" si="0"/>
        <v>202</v>
      </c>
      <c r="G5">
        <f t="shared" si="1"/>
        <v>34</v>
      </c>
      <c r="H5">
        <f t="shared" si="2"/>
        <v>87</v>
      </c>
      <c r="I5">
        <f t="shared" si="3"/>
        <v>3</v>
      </c>
      <c r="J5" s="16">
        <f t="shared" si="4"/>
        <v>67.333333333333329</v>
      </c>
      <c r="K5" s="16">
        <f t="shared" si="5"/>
        <v>67.333333333333329</v>
      </c>
      <c r="L5" t="str">
        <f t="shared" si="6"/>
        <v>FAIL</v>
      </c>
      <c r="M5" t="str">
        <f t="shared" si="7"/>
        <v>B+</v>
      </c>
    </row>
    <row r="6" spans="1:13" x14ac:dyDescent="0.3">
      <c r="A6">
        <v>5</v>
      </c>
      <c r="B6" t="s">
        <v>17</v>
      </c>
      <c r="C6">
        <v>35</v>
      </c>
      <c r="D6">
        <v>48</v>
      </c>
      <c r="E6">
        <v>47</v>
      </c>
      <c r="F6">
        <f t="shared" si="0"/>
        <v>130</v>
      </c>
      <c r="G6">
        <f t="shared" si="1"/>
        <v>35</v>
      </c>
      <c r="H6">
        <f t="shared" si="2"/>
        <v>48</v>
      </c>
      <c r="I6">
        <f t="shared" si="3"/>
        <v>3</v>
      </c>
      <c r="J6" s="16">
        <f t="shared" si="4"/>
        <v>43.333333333333336</v>
      </c>
      <c r="K6" s="16">
        <f t="shared" si="5"/>
        <v>43.333333333333336</v>
      </c>
      <c r="L6" t="str">
        <f t="shared" si="6"/>
        <v>PASS</v>
      </c>
      <c r="M6" t="str">
        <f t="shared" si="7"/>
        <v>PASS</v>
      </c>
    </row>
    <row r="8" spans="1:13" x14ac:dyDescent="0.3">
      <c r="B8" s="17" t="s">
        <v>54</v>
      </c>
    </row>
    <row r="9" spans="1:13" x14ac:dyDescent="0.3">
      <c r="B9" s="17">
        <v>140</v>
      </c>
    </row>
    <row r="10" spans="1:13" x14ac:dyDescent="0.3">
      <c r="B10" s="17">
        <v>200</v>
      </c>
    </row>
  </sheetData>
  <conditionalFormatting sqref="C2:E6">
    <cfRule type="cellIs" dxfId="9" priority="5" operator="equal">
      <formula>35</formula>
    </cfRule>
    <cfRule type="cellIs" dxfId="8" priority="6" operator="greaterThan">
      <formula>35</formula>
    </cfRule>
    <cfRule type="cellIs" dxfId="7" priority="7" operator="greaterThan">
      <formula>35</formula>
    </cfRule>
    <cfRule type="cellIs" dxfId="6" priority="8" operator="lessThan">
      <formula>35</formula>
    </cfRule>
    <cfRule type="cellIs" dxfId="5" priority="9" operator="greaterThan">
      <formula>35</formula>
    </cfRule>
  </conditionalFormatting>
  <conditionalFormatting sqref="F2:F6">
    <cfRule type="cellIs" dxfId="4" priority="4" operator="between">
      <formula>$B$9</formula>
      <formula>$B$10</formula>
    </cfRule>
  </conditionalFormatting>
  <conditionalFormatting sqref="L2:L6">
    <cfRule type="containsText" dxfId="3" priority="1" operator="containsText" text="f">
      <formula>NOT(ISERROR(SEARCH("f",L2)))</formula>
    </cfRule>
    <cfRule type="containsText" dxfId="2" priority="2" operator="containsText" text="p">
      <formula>NOT(ISERROR(SEARCH("p",L2)))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DE07-2620-4568-964B-DF313422FB9E}">
  <dimension ref="A1:I13"/>
  <sheetViews>
    <sheetView zoomScale="130" zoomScaleNormal="130" workbookViewId="0">
      <selection activeCell="I2" sqref="I2"/>
    </sheetView>
  </sheetViews>
  <sheetFormatPr defaultRowHeight="14.4" x14ac:dyDescent="0.3"/>
  <cols>
    <col min="1" max="1" width="10.33203125" bestFit="1" customWidth="1"/>
    <col min="2" max="2" width="14.77734375" bestFit="1" customWidth="1"/>
    <col min="3" max="3" width="11.33203125" bestFit="1" customWidth="1"/>
    <col min="4" max="4" width="12.44140625" bestFit="1" customWidth="1"/>
    <col min="5" max="5" width="7" bestFit="1" customWidth="1"/>
    <col min="9" max="9" width="14" customWidth="1"/>
  </cols>
  <sheetData>
    <row r="1" spans="1:9" x14ac:dyDescent="0.3">
      <c r="A1" s="18" t="s">
        <v>23</v>
      </c>
      <c r="B1" s="18" t="s">
        <v>24</v>
      </c>
      <c r="C1" s="18" t="s">
        <v>3</v>
      </c>
      <c r="D1" s="18" t="s">
        <v>25</v>
      </c>
      <c r="E1" s="18" t="s">
        <v>26</v>
      </c>
      <c r="I1" t="s">
        <v>3</v>
      </c>
    </row>
    <row r="2" spans="1:9" x14ac:dyDescent="0.3">
      <c r="A2" s="19">
        <v>45576</v>
      </c>
      <c r="B2" s="18" t="s">
        <v>27</v>
      </c>
      <c r="C2" s="18" t="s">
        <v>5</v>
      </c>
      <c r="D2" s="18">
        <v>40000</v>
      </c>
      <c r="E2" s="18" t="s">
        <v>40</v>
      </c>
      <c r="I2" t="s">
        <v>18</v>
      </c>
    </row>
    <row r="3" spans="1:9" x14ac:dyDescent="0.3">
      <c r="A3" s="19">
        <v>45573</v>
      </c>
      <c r="B3" s="18" t="s">
        <v>37</v>
      </c>
      <c r="C3" s="18" t="s">
        <v>18</v>
      </c>
      <c r="D3" s="18">
        <v>35000</v>
      </c>
      <c r="E3" s="18" t="s">
        <v>41</v>
      </c>
    </row>
    <row r="4" spans="1:9" x14ac:dyDescent="0.3">
      <c r="A4" s="19">
        <v>45575</v>
      </c>
      <c r="B4" s="18" t="s">
        <v>33</v>
      </c>
      <c r="C4" s="18" t="s">
        <v>10</v>
      </c>
      <c r="D4" s="18">
        <v>35000</v>
      </c>
      <c r="E4" s="18" t="s">
        <v>41</v>
      </c>
    </row>
    <row r="5" spans="1:9" x14ac:dyDescent="0.3">
      <c r="A5" s="19">
        <v>45570</v>
      </c>
      <c r="B5" s="18" t="s">
        <v>31</v>
      </c>
      <c r="C5" s="18" t="s">
        <v>5</v>
      </c>
      <c r="D5" s="18">
        <v>25000</v>
      </c>
      <c r="E5" s="18" t="s">
        <v>40</v>
      </c>
    </row>
    <row r="6" spans="1:9" x14ac:dyDescent="0.3">
      <c r="A6" s="19">
        <v>45571</v>
      </c>
      <c r="B6" s="18" t="s">
        <v>34</v>
      </c>
      <c r="C6" s="18" t="s">
        <v>10</v>
      </c>
      <c r="D6" s="18">
        <v>22000</v>
      </c>
      <c r="E6" s="18" t="s">
        <v>40</v>
      </c>
    </row>
    <row r="7" spans="1:9" x14ac:dyDescent="0.3">
      <c r="A7" s="19">
        <v>45577</v>
      </c>
      <c r="B7" s="18" t="s">
        <v>38</v>
      </c>
      <c r="C7" s="18" t="s">
        <v>18</v>
      </c>
      <c r="D7" s="18">
        <v>21000</v>
      </c>
      <c r="E7" s="18" t="s">
        <v>40</v>
      </c>
    </row>
    <row r="8" spans="1:9" x14ac:dyDescent="0.3">
      <c r="A8" s="19">
        <v>45569</v>
      </c>
      <c r="B8" s="18" t="s">
        <v>36</v>
      </c>
      <c r="C8" s="18" t="s">
        <v>18</v>
      </c>
      <c r="D8" s="18">
        <v>19000</v>
      </c>
      <c r="E8" s="18" t="s">
        <v>41</v>
      </c>
    </row>
    <row r="9" spans="1:9" x14ac:dyDescent="0.3">
      <c r="A9" s="19">
        <v>45568</v>
      </c>
      <c r="B9" s="18" t="s">
        <v>29</v>
      </c>
      <c r="C9" s="18" t="s">
        <v>39</v>
      </c>
      <c r="D9" s="18">
        <v>18000</v>
      </c>
      <c r="E9" s="18" t="s">
        <v>40</v>
      </c>
    </row>
    <row r="10" spans="1:9" x14ac:dyDescent="0.3">
      <c r="A10" s="19">
        <v>45567</v>
      </c>
      <c r="B10" s="18" t="s">
        <v>35</v>
      </c>
      <c r="C10" s="18" t="s">
        <v>10</v>
      </c>
      <c r="D10" s="18">
        <v>16000</v>
      </c>
      <c r="E10" s="18" t="s">
        <v>40</v>
      </c>
    </row>
    <row r="11" spans="1:9" x14ac:dyDescent="0.3">
      <c r="A11" s="19">
        <v>45572</v>
      </c>
      <c r="B11" s="18" t="s">
        <v>28</v>
      </c>
      <c r="C11" s="18" t="s">
        <v>39</v>
      </c>
      <c r="D11" s="18">
        <v>15000</v>
      </c>
      <c r="E11" s="18" t="s">
        <v>40</v>
      </c>
    </row>
    <row r="12" spans="1:9" x14ac:dyDescent="0.3">
      <c r="A12" s="19">
        <v>45574</v>
      </c>
      <c r="B12" s="18" t="s">
        <v>32</v>
      </c>
      <c r="C12" s="18" t="s">
        <v>5</v>
      </c>
      <c r="D12" s="18">
        <v>15000</v>
      </c>
      <c r="E12" s="18" t="s">
        <v>41</v>
      </c>
    </row>
    <row r="13" spans="1:9" x14ac:dyDescent="0.3">
      <c r="A13" s="19">
        <v>45566</v>
      </c>
      <c r="B13" s="18" t="s">
        <v>30</v>
      </c>
      <c r="C13" s="18" t="s">
        <v>5</v>
      </c>
      <c r="D13" s="18">
        <v>15000</v>
      </c>
      <c r="E13" s="18" t="s">
        <v>41</v>
      </c>
    </row>
  </sheetData>
  <conditionalFormatting sqref="D1:D1048576">
    <cfRule type="iconSet" priority="2">
      <iconSet iconSet="4Rating">
        <cfvo type="percent" val="0"/>
        <cfvo type="percent" val="30"/>
        <cfvo type="percent" val="60"/>
        <cfvo type="percent" val="90"/>
      </iconSet>
    </cfRule>
  </conditionalFormatting>
  <conditionalFormatting sqref="A2:E13">
    <cfRule type="expression" dxfId="1" priority="1">
      <formula>$C2 = $I$2</formula>
    </cfRule>
  </conditionalFormatting>
  <dataValidations count="1">
    <dataValidation type="list" allowBlank="1" showInputMessage="1" showErrorMessage="1" sqref="I2" xr:uid="{279382EF-F895-4FDC-98C5-E23E63FD7B0E}">
      <formula1>"MANAGER,WORKER,SUPERVISOR,CLERK"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7EBA-9114-4E9E-9006-960497DD7794}">
  <dimension ref="A1:E13"/>
  <sheetViews>
    <sheetView zoomScale="150" zoomScaleNormal="150" workbookViewId="0">
      <selection activeCell="H8" sqref="H8"/>
    </sheetView>
  </sheetViews>
  <sheetFormatPr defaultRowHeight="14.4" x14ac:dyDescent="0.3"/>
  <cols>
    <col min="1" max="1" width="10.44140625" bestFit="1" customWidth="1"/>
    <col min="2" max="2" width="14.6640625" bestFit="1" customWidth="1"/>
    <col min="3" max="3" width="11.5546875" bestFit="1" customWidth="1"/>
    <col min="4" max="4" width="12.5546875" bestFit="1" customWidth="1"/>
    <col min="5" max="5" width="7" bestFit="1" customWidth="1"/>
  </cols>
  <sheetData>
    <row r="1" spans="1:5" x14ac:dyDescent="0.3">
      <c r="A1" s="20" t="s">
        <v>23</v>
      </c>
      <c r="B1" s="20" t="s">
        <v>24</v>
      </c>
      <c r="C1" s="20" t="s">
        <v>3</v>
      </c>
      <c r="D1" s="20" t="s">
        <v>25</v>
      </c>
      <c r="E1" s="20" t="s">
        <v>26</v>
      </c>
    </row>
    <row r="2" spans="1:5" x14ac:dyDescent="0.3">
      <c r="A2" s="21">
        <v>45576</v>
      </c>
      <c r="B2" s="20" t="s">
        <v>27</v>
      </c>
      <c r="C2" s="20" t="s">
        <v>5</v>
      </c>
      <c r="D2" s="20">
        <v>40000</v>
      </c>
      <c r="E2" s="20" t="s">
        <v>40</v>
      </c>
    </row>
    <row r="3" spans="1:5" x14ac:dyDescent="0.3">
      <c r="A3" s="21">
        <v>45573</v>
      </c>
      <c r="B3" s="20" t="s">
        <v>37</v>
      </c>
      <c r="C3" s="20" t="s">
        <v>18</v>
      </c>
      <c r="D3" s="20">
        <v>35000</v>
      </c>
      <c r="E3" s="20" t="s">
        <v>41</v>
      </c>
    </row>
    <row r="4" spans="1:5" x14ac:dyDescent="0.3">
      <c r="A4" s="21">
        <v>45575</v>
      </c>
      <c r="B4" s="20" t="s">
        <v>33</v>
      </c>
      <c r="C4" s="20" t="s">
        <v>10</v>
      </c>
      <c r="D4" s="20">
        <v>35000</v>
      </c>
      <c r="E4" s="20" t="s">
        <v>41</v>
      </c>
    </row>
    <row r="5" spans="1:5" x14ac:dyDescent="0.3">
      <c r="A5" s="21">
        <v>45570</v>
      </c>
      <c r="B5" s="20" t="s">
        <v>31</v>
      </c>
      <c r="C5" s="20" t="s">
        <v>5</v>
      </c>
      <c r="D5" s="20">
        <v>25000</v>
      </c>
      <c r="E5" s="20" t="s">
        <v>40</v>
      </c>
    </row>
    <row r="6" spans="1:5" x14ac:dyDescent="0.3">
      <c r="A6" s="21">
        <v>45571</v>
      </c>
      <c r="B6" s="20" t="s">
        <v>34</v>
      </c>
      <c r="C6" s="20" t="s">
        <v>10</v>
      </c>
      <c r="D6" s="20">
        <v>22000</v>
      </c>
      <c r="E6" s="20" t="s">
        <v>40</v>
      </c>
    </row>
    <row r="7" spans="1:5" x14ac:dyDescent="0.3">
      <c r="A7" s="21">
        <v>45577</v>
      </c>
      <c r="B7" s="20" t="s">
        <v>38</v>
      </c>
      <c r="C7" s="20" t="s">
        <v>18</v>
      </c>
      <c r="D7" s="20">
        <v>21000</v>
      </c>
      <c r="E7" s="20" t="s">
        <v>40</v>
      </c>
    </row>
    <row r="8" spans="1:5" x14ac:dyDescent="0.3">
      <c r="A8" s="21">
        <v>45569</v>
      </c>
      <c r="B8" s="20" t="s">
        <v>36</v>
      </c>
      <c r="C8" s="20" t="s">
        <v>18</v>
      </c>
      <c r="D8" s="20">
        <v>19000</v>
      </c>
      <c r="E8" s="20" t="s">
        <v>41</v>
      </c>
    </row>
    <row r="9" spans="1:5" x14ac:dyDescent="0.3">
      <c r="A9" s="21">
        <v>45568</v>
      </c>
      <c r="B9" s="20" t="s">
        <v>29</v>
      </c>
      <c r="C9" s="20" t="s">
        <v>39</v>
      </c>
      <c r="D9" s="20">
        <v>18000</v>
      </c>
      <c r="E9" s="20" t="s">
        <v>40</v>
      </c>
    </row>
    <row r="10" spans="1:5" x14ac:dyDescent="0.3">
      <c r="A10" s="21">
        <v>45567</v>
      </c>
      <c r="B10" s="20" t="s">
        <v>35</v>
      </c>
      <c r="C10" s="20" t="s">
        <v>10</v>
      </c>
      <c r="D10" s="20">
        <v>16000</v>
      </c>
      <c r="E10" s="20" t="s">
        <v>40</v>
      </c>
    </row>
    <row r="11" spans="1:5" x14ac:dyDescent="0.3">
      <c r="A11" s="21">
        <v>45572</v>
      </c>
      <c r="B11" s="20" t="s">
        <v>28</v>
      </c>
      <c r="C11" s="20" t="s">
        <v>39</v>
      </c>
      <c r="D11" s="20">
        <v>15000</v>
      </c>
      <c r="E11" s="20" t="s">
        <v>40</v>
      </c>
    </row>
    <row r="12" spans="1:5" x14ac:dyDescent="0.3">
      <c r="A12" s="21">
        <v>45574</v>
      </c>
      <c r="B12" s="20" t="s">
        <v>32</v>
      </c>
      <c r="C12" s="20" t="s">
        <v>5</v>
      </c>
      <c r="D12" s="20">
        <v>15000</v>
      </c>
      <c r="E12" s="20" t="s">
        <v>41</v>
      </c>
    </row>
    <row r="13" spans="1:5" x14ac:dyDescent="0.3">
      <c r="A13" s="21">
        <v>45566</v>
      </c>
      <c r="B13" s="20" t="s">
        <v>30</v>
      </c>
      <c r="C13" s="20" t="s">
        <v>5</v>
      </c>
      <c r="D13" s="20">
        <v>15000</v>
      </c>
      <c r="E13" s="20" t="s">
        <v>41</v>
      </c>
    </row>
  </sheetData>
  <conditionalFormatting sqref="A1:E13">
    <cfRule type="expression" dxfId="0" priority="1">
      <formula>MOD(ROW(),2) = 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763B-F7F9-453F-9C9D-3D08E008B686}">
  <dimension ref="A1:L13"/>
  <sheetViews>
    <sheetView zoomScale="140" zoomScaleNormal="140" workbookViewId="0">
      <selection activeCell="I2" sqref="I2"/>
    </sheetView>
  </sheetViews>
  <sheetFormatPr defaultRowHeight="14.4" x14ac:dyDescent="0.3"/>
  <cols>
    <col min="1" max="1" width="10.33203125" bestFit="1" customWidth="1"/>
    <col min="2" max="2" width="14.109375" bestFit="1" customWidth="1"/>
    <col min="3" max="3" width="11.33203125" bestFit="1" customWidth="1"/>
    <col min="4" max="4" width="12.33203125" bestFit="1" customWidth="1"/>
    <col min="5" max="5" width="7" bestFit="1" customWidth="1"/>
    <col min="8" max="8" width="10.44140625" bestFit="1" customWidth="1"/>
    <col min="9" max="9" width="12.21875" bestFit="1" customWidth="1"/>
    <col min="10" max="10" width="11.5546875" bestFit="1" customWidth="1"/>
    <col min="11" max="11" width="12.6640625" bestFit="1" customWidth="1"/>
    <col min="12" max="12" width="7" bestFit="1" customWidth="1"/>
  </cols>
  <sheetData>
    <row r="1" spans="1:12" x14ac:dyDescent="0.3">
      <c r="A1" s="20" t="s">
        <v>23</v>
      </c>
      <c r="B1" s="20" t="s">
        <v>24</v>
      </c>
      <c r="C1" s="20" t="s">
        <v>3</v>
      </c>
      <c r="D1" s="20" t="s">
        <v>25</v>
      </c>
      <c r="E1" s="20" t="s">
        <v>26</v>
      </c>
      <c r="I1" t="s">
        <v>24</v>
      </c>
      <c r="J1" t="s">
        <v>26</v>
      </c>
      <c r="K1" t="s">
        <v>25</v>
      </c>
    </row>
    <row r="2" spans="1:12" x14ac:dyDescent="0.3">
      <c r="A2" s="21">
        <v>45576</v>
      </c>
      <c r="B2" s="20" t="s">
        <v>27</v>
      </c>
      <c r="C2" s="20" t="s">
        <v>5</v>
      </c>
      <c r="D2" s="20">
        <v>40000</v>
      </c>
      <c r="E2" s="20" t="s">
        <v>40</v>
      </c>
      <c r="I2" t="s">
        <v>55</v>
      </c>
      <c r="J2" t="s">
        <v>40</v>
      </c>
      <c r="K2" t="s">
        <v>56</v>
      </c>
    </row>
    <row r="3" spans="1:12" x14ac:dyDescent="0.3">
      <c r="A3" s="21">
        <v>45573</v>
      </c>
      <c r="B3" s="20" t="s">
        <v>37</v>
      </c>
      <c r="C3" s="20" t="s">
        <v>18</v>
      </c>
      <c r="D3" s="20">
        <v>35000</v>
      </c>
      <c r="E3" s="20" t="s">
        <v>41</v>
      </c>
    </row>
    <row r="4" spans="1:12" x14ac:dyDescent="0.3">
      <c r="A4" s="21">
        <v>45575</v>
      </c>
      <c r="B4" s="20" t="s">
        <v>33</v>
      </c>
      <c r="C4" s="20" t="s">
        <v>10</v>
      </c>
      <c r="D4" s="20">
        <v>35000</v>
      </c>
      <c r="E4" s="20" t="s">
        <v>41</v>
      </c>
    </row>
    <row r="5" spans="1:12" x14ac:dyDescent="0.3">
      <c r="A5" s="21">
        <v>45570</v>
      </c>
      <c r="B5" s="20" t="s">
        <v>31</v>
      </c>
      <c r="C5" s="20" t="s">
        <v>5</v>
      </c>
      <c r="D5" s="20">
        <v>25000</v>
      </c>
      <c r="E5" s="20" t="s">
        <v>40</v>
      </c>
      <c r="H5" s="20" t="s">
        <v>23</v>
      </c>
      <c r="I5" s="20" t="s">
        <v>24</v>
      </c>
      <c r="J5" s="20" t="s">
        <v>3</v>
      </c>
      <c r="K5" s="20" t="s">
        <v>25</v>
      </c>
      <c r="L5" s="20" t="s">
        <v>26</v>
      </c>
    </row>
    <row r="6" spans="1:12" x14ac:dyDescent="0.3">
      <c r="A6" s="21">
        <v>45571</v>
      </c>
      <c r="B6" s="20" t="s">
        <v>34</v>
      </c>
      <c r="C6" s="20" t="s">
        <v>10</v>
      </c>
      <c r="D6" s="20">
        <v>22000</v>
      </c>
      <c r="E6" s="20" t="s">
        <v>40</v>
      </c>
      <c r="H6" s="21">
        <v>45575</v>
      </c>
      <c r="I6" s="20" t="s">
        <v>33</v>
      </c>
      <c r="J6" s="20" t="s">
        <v>10</v>
      </c>
      <c r="K6" s="20">
        <v>35000</v>
      </c>
      <c r="L6" s="20" t="s">
        <v>41</v>
      </c>
    </row>
    <row r="7" spans="1:12" x14ac:dyDescent="0.3">
      <c r="A7" s="21">
        <v>45577</v>
      </c>
      <c r="B7" s="20" t="s">
        <v>38</v>
      </c>
      <c r="C7" s="20" t="s">
        <v>18</v>
      </c>
      <c r="D7" s="20">
        <v>21000</v>
      </c>
      <c r="E7" s="20" t="s">
        <v>40</v>
      </c>
      <c r="H7" s="21">
        <v>45571</v>
      </c>
      <c r="I7" s="20" t="s">
        <v>34</v>
      </c>
      <c r="J7" s="20" t="s">
        <v>10</v>
      </c>
      <c r="K7" s="20">
        <v>22000</v>
      </c>
      <c r="L7" s="20" t="s">
        <v>40</v>
      </c>
    </row>
    <row r="8" spans="1:12" x14ac:dyDescent="0.3">
      <c r="A8" s="21">
        <v>45569</v>
      </c>
      <c r="B8" s="20" t="s">
        <v>36</v>
      </c>
      <c r="C8" s="20" t="s">
        <v>18</v>
      </c>
      <c r="D8" s="20">
        <v>19000</v>
      </c>
      <c r="E8" s="20" t="s">
        <v>41</v>
      </c>
      <c r="H8" s="21">
        <v>45567</v>
      </c>
      <c r="I8" s="20" t="s">
        <v>35</v>
      </c>
      <c r="J8" s="20" t="s">
        <v>10</v>
      </c>
      <c r="K8" s="20">
        <v>16000</v>
      </c>
      <c r="L8" s="20" t="s">
        <v>40</v>
      </c>
    </row>
    <row r="9" spans="1:12" x14ac:dyDescent="0.3">
      <c r="A9" s="21">
        <v>45568</v>
      </c>
      <c r="B9" s="20" t="s">
        <v>29</v>
      </c>
      <c r="C9" s="20" t="s">
        <v>39</v>
      </c>
      <c r="D9" s="20">
        <v>18000</v>
      </c>
      <c r="E9" s="20" t="s">
        <v>40</v>
      </c>
    </row>
    <row r="10" spans="1:12" x14ac:dyDescent="0.3">
      <c r="A10" s="21">
        <v>45567</v>
      </c>
      <c r="B10" s="20" t="s">
        <v>35</v>
      </c>
      <c r="C10" s="20" t="s">
        <v>10</v>
      </c>
      <c r="D10" s="20">
        <v>16000</v>
      </c>
      <c r="E10" s="20" t="s">
        <v>40</v>
      </c>
    </row>
    <row r="11" spans="1:12" x14ac:dyDescent="0.3">
      <c r="A11" s="21">
        <v>45572</v>
      </c>
      <c r="B11" s="20" t="s">
        <v>28</v>
      </c>
      <c r="C11" s="20" t="s">
        <v>39</v>
      </c>
      <c r="D11" s="20">
        <v>15000</v>
      </c>
      <c r="E11" s="20" t="s">
        <v>40</v>
      </c>
    </row>
    <row r="12" spans="1:12" x14ac:dyDescent="0.3">
      <c r="A12" s="21">
        <v>45574</v>
      </c>
      <c r="B12" s="20" t="s">
        <v>32</v>
      </c>
      <c r="C12" s="20" t="s">
        <v>5</v>
      </c>
      <c r="D12" s="20">
        <v>15000</v>
      </c>
      <c r="E12" s="20" t="s">
        <v>41</v>
      </c>
    </row>
    <row r="13" spans="1:12" x14ac:dyDescent="0.3">
      <c r="A13" s="21">
        <v>45566</v>
      </c>
      <c r="B13" s="20" t="s">
        <v>30</v>
      </c>
      <c r="C13" s="20" t="s">
        <v>5</v>
      </c>
      <c r="D13" s="20">
        <v>15000</v>
      </c>
      <c r="E13" s="20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C987-F76F-4DC3-A2D4-ABAE53E73669}">
  <dimension ref="A1:C3"/>
  <sheetViews>
    <sheetView tabSelected="1" zoomScale="140" zoomScaleNormal="140" workbookViewId="0">
      <selection activeCell="E9" sqref="E9"/>
    </sheetView>
  </sheetViews>
  <sheetFormatPr defaultRowHeight="14.4" x14ac:dyDescent="0.3"/>
  <cols>
    <col min="1" max="1" width="12.21875" bestFit="1" customWidth="1"/>
    <col min="2" max="2" width="12.6640625" bestFit="1" customWidth="1"/>
    <col min="3" max="3" width="11.33203125" bestFit="1" customWidth="1"/>
    <col min="4" max="4" width="12.33203125" bestFit="1" customWidth="1"/>
    <col min="5" max="5" width="7" bestFit="1" customWidth="1"/>
  </cols>
  <sheetData>
    <row r="1" spans="1:3" x14ac:dyDescent="0.3">
      <c r="A1" s="20" t="s">
        <v>24</v>
      </c>
      <c r="B1" s="20" t="s">
        <v>25</v>
      </c>
      <c r="C1" s="20" t="s">
        <v>26</v>
      </c>
    </row>
    <row r="2" spans="1:3" x14ac:dyDescent="0.3">
      <c r="A2" s="20" t="s">
        <v>31</v>
      </c>
      <c r="B2" s="20">
        <v>25000</v>
      </c>
      <c r="C2" s="20" t="s">
        <v>40</v>
      </c>
    </row>
    <row r="3" spans="1:3" x14ac:dyDescent="0.3">
      <c r="A3" s="20" t="s">
        <v>28</v>
      </c>
      <c r="B3" s="20">
        <v>15000</v>
      </c>
      <c r="C3" s="2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MODULE2</vt:lpstr>
      <vt:lpstr>PART11</vt:lpstr>
      <vt:lpstr>PART12</vt:lpstr>
      <vt:lpstr>PART13</vt:lpstr>
      <vt:lpstr>PART14</vt:lpstr>
      <vt:lpstr>PART15</vt:lpstr>
      <vt:lpstr>PART15 DEMO</vt:lpstr>
      <vt:lpstr>PART15!Criteria</vt:lpstr>
      <vt:lpstr>PART15!Extract</vt:lpstr>
      <vt:lpstr>'PART15 DEMO'!Extract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Kumar</dc:creator>
  <cp:lastModifiedBy>Sudhanshu Kumar</cp:lastModifiedBy>
  <dcterms:created xsi:type="dcterms:W3CDTF">2025-08-23T07:10:23Z</dcterms:created>
  <dcterms:modified xsi:type="dcterms:W3CDTF">2025-08-23T14:08:39Z</dcterms:modified>
</cp:coreProperties>
</file>