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dhanshu\Desktop\Springboard\Used Cars Dataset\"/>
    </mc:Choice>
  </mc:AlternateContent>
  <bookViews>
    <workbookView xWindow="0" yWindow="0" windowWidth="20490" windowHeight="7755"/>
  </bookViews>
  <sheets>
    <sheet name="Depreciation" sheetId="1" r:id="rId1"/>
    <sheet name="Category" sheetId="2" r:id="rId2"/>
  </sheets>
  <definedNames>
    <definedName name="_xlnm._FilterDatabase" localSheetId="0" hidden="1">Depreciation!$A$1:$L$35</definedName>
  </definedNames>
  <calcPr calcId="0"/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2" i="1" l="1"/>
</calcChain>
</file>

<file path=xl/sharedStrings.xml><?xml version="1.0" encoding="utf-8"?>
<sst xmlns="http://schemas.openxmlformats.org/spreadsheetml/2006/main" count="145" uniqueCount="74">
  <si>
    <t>Make</t>
  </si>
  <si>
    <t>LessThan2</t>
  </si>
  <si>
    <t>2To5</t>
  </si>
  <si>
    <t>5To10</t>
  </si>
  <si>
    <t>10To15</t>
  </si>
  <si>
    <t>Dep1</t>
  </si>
  <si>
    <t>Dep2</t>
  </si>
  <si>
    <t>Dep3</t>
  </si>
  <si>
    <t>AvgDep</t>
  </si>
  <si>
    <t>Index</t>
  </si>
  <si>
    <t>ACURA</t>
  </si>
  <si>
    <t>ASTON</t>
  </si>
  <si>
    <t>AUDI</t>
  </si>
  <si>
    <t>BENTLEY</t>
  </si>
  <si>
    <t>BMW</t>
  </si>
  <si>
    <t>BUICK</t>
  </si>
  <si>
    <t>CADILLAC</t>
  </si>
  <si>
    <t>CHEVROLET</t>
  </si>
  <si>
    <t>CHRYSLER</t>
  </si>
  <si>
    <t>DODGE</t>
  </si>
  <si>
    <t>FERRARI</t>
  </si>
  <si>
    <t>FORD</t>
  </si>
  <si>
    <t>GMC</t>
  </si>
  <si>
    <t>HONDA</t>
  </si>
  <si>
    <t>HYUNDAI</t>
  </si>
  <si>
    <t>INFINITI</t>
  </si>
  <si>
    <t>JAGUAR</t>
  </si>
  <si>
    <t>JEEP</t>
  </si>
  <si>
    <t>KIA</t>
  </si>
  <si>
    <t>LAMBORGHINI</t>
  </si>
  <si>
    <t>LAND</t>
  </si>
  <si>
    <t>LEXUS</t>
  </si>
  <si>
    <t>LINCOLN</t>
  </si>
  <si>
    <t>LOTUS</t>
  </si>
  <si>
    <t>MASERATI</t>
  </si>
  <si>
    <t>MAZDA</t>
  </si>
  <si>
    <t>MERCEDES-BENZ</t>
  </si>
  <si>
    <t>MINI</t>
  </si>
  <si>
    <t>MITSUBISHI</t>
  </si>
  <si>
    <t>NISSAN</t>
  </si>
  <si>
    <t>PORSCHE</t>
  </si>
  <si>
    <t>RAM</t>
  </si>
  <si>
    <t>ROLLS-ROYCE</t>
  </si>
  <si>
    <t>SUBARU</t>
  </si>
  <si>
    <t>TOYOTA</t>
  </si>
  <si>
    <t>VOLKSWAGEN</t>
  </si>
  <si>
    <t>VOLVO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</si>
  <si>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</si>
  <si>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</si>
  <si>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</si>
  <si>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</si>
  <si>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</si>
  <si>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</si>
  <si>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</si>
  <si>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</si>
  <si>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</si>
  <si>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</si>
  <si>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</si>
  <si>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</si>
  <si>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</si>
  <si>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</si>
  <si>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 Test</t>
  </si>
  <si>
    <t>Category</t>
  </si>
  <si>
    <t>LogPrice</t>
  </si>
  <si>
    <t>Price</t>
  </si>
  <si>
    <t>Top25</t>
  </si>
  <si>
    <t>TESLA</t>
  </si>
  <si>
    <t>50To75</t>
  </si>
  <si>
    <t>25To50</t>
  </si>
  <si>
    <t>Bottom25</t>
  </si>
  <si>
    <t>Degree of Freedom</t>
  </si>
  <si>
    <t>for 33 DOF and 95% confidence level</t>
  </si>
  <si>
    <t xml:space="preserve">the cutoff value is 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</si>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</sst>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/>
  </sheetViews>
  <sheetFormatPr defaultRowHeight="15" x14ac:dyDescent="0.25"/>
  <cols>
    <col min="14" max="14" width="18.42578125" bestFit="1" customWidth="1"/>
    <col min="16" max="16" width="2.28515625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  <c r="L1" t="s">
        <v>62</v>
      </c>
    </row>
    <row r="2" spans="1:17" x14ac:dyDescent="0.25">
      <c r="A2" t="s">
        <v>25</v>
      </c>
      <c r="B2">
        <v>34739.225754803199</v>
      </c>
      <c r="C2">
        <v>23079.3833164471</v>
      </c>
      <c r="D2">
        <v>9912.8131181676199</v>
      </c>
      <c r="E2">
        <v>5843.2130081300802</v>
      </c>
      <c r="F2">
        <v>33.563909917433797</v>
      </c>
      <c r="G2">
        <v>57.0490555044275</v>
      </c>
      <c r="H2">
        <v>41.053937580836802</v>
      </c>
      <c r="I2">
        <v>43.888967667566</v>
      </c>
      <c r="J2">
        <v>6.1110323324339202</v>
      </c>
      <c r="K2">
        <f>(J2-$O$10)/$O$14</f>
        <v>-1.2714115896072276</v>
      </c>
      <c r="L2" t="str">
        <f>VLOOKUP(A2,Category!$A$2:$D$39,4,FALSE)</f>
        <v>50To75</v>
      </c>
      <c r="N2" t="s">
        <v>70</v>
      </c>
      <c r="O2">
        <f>COUNT(K2:K35)-1</f>
        <v>33</v>
      </c>
    </row>
    <row r="3" spans="1:17" x14ac:dyDescent="0.25">
      <c r="A3" t="s">
        <v>13</v>
      </c>
      <c r="B3">
        <v>206620.88797364</v>
      </c>
      <c r="C3">
        <v>125152.50642201801</v>
      </c>
      <c r="D3">
        <v>93113.406532663299</v>
      </c>
      <c r="E3">
        <v>48492.162122328598</v>
      </c>
      <c r="F3">
        <v>39.428918513802699</v>
      </c>
      <c r="G3">
        <v>25.6000465394741</v>
      </c>
      <c r="H3">
        <v>47.921396146839399</v>
      </c>
      <c r="I3">
        <v>37.650120400038702</v>
      </c>
      <c r="J3">
        <v>12.3498795999612</v>
      </c>
      <c r="K3">
        <f>(J3-$O$10)/$O$14</f>
        <v>-0.64581752550101978</v>
      </c>
      <c r="L3" t="str">
        <f>VLOOKUP(A3,Category!$A$2:$D$39,4,FALSE)</f>
        <v>Top25</v>
      </c>
      <c r="N3" t="s">
        <v>71</v>
      </c>
    </row>
    <row r="4" spans="1:17" x14ac:dyDescent="0.25">
      <c r="A4" t="s">
        <v>46</v>
      </c>
      <c r="B4">
        <v>28145.4174757281</v>
      </c>
      <c r="C4">
        <v>26089.402597402499</v>
      </c>
      <c r="D4">
        <v>12734.7977528089</v>
      </c>
      <c r="E4">
        <v>8097.8611111111104</v>
      </c>
      <c r="F4">
        <v>7.3049720442008299</v>
      </c>
      <c r="G4">
        <v>51.187852212158901</v>
      </c>
      <c r="H4">
        <v>36.411545214175703</v>
      </c>
      <c r="I4">
        <v>31.634789823511799</v>
      </c>
      <c r="J4">
        <v>18.365210176488102</v>
      </c>
      <c r="K4">
        <f>(J4-$O$10)/$O$14</f>
        <v>-4.2636370241981185E-2</v>
      </c>
      <c r="L4" t="str">
        <f>VLOOKUP(A4,Category!$A$2:$D$39,4,FALSE)</f>
        <v>25To50</v>
      </c>
      <c r="N4" t="s">
        <v>72</v>
      </c>
      <c r="O4">
        <v>-2.0419999999999998</v>
      </c>
      <c r="P4" t="s">
        <v>73</v>
      </c>
      <c r="Q4">
        <v>2.0419999999999998</v>
      </c>
    </row>
    <row r="5" spans="1:17" x14ac:dyDescent="0.25">
      <c r="A5" t="s">
        <v>10</v>
      </c>
      <c r="B5">
        <v>26823.9532860824</v>
      </c>
      <c r="C5">
        <v>15679.9906542056</v>
      </c>
      <c r="D5">
        <v>10643.018012422301</v>
      </c>
      <c r="E5">
        <v>8527.3821138211297</v>
      </c>
      <c r="F5">
        <v>41.544818219090999</v>
      </c>
      <c r="G5">
        <v>32.1235691580737</v>
      </c>
      <c r="H5">
        <v>19.8781576441182</v>
      </c>
      <c r="I5">
        <v>31.182181673761001</v>
      </c>
      <c r="J5">
        <v>18.8178183262389</v>
      </c>
      <c r="K5">
        <f>(J5-$O$10)/$O$14</f>
        <v>2.7484516182944155E-3</v>
      </c>
      <c r="L5" t="str">
        <f>VLOOKUP(A5,Category!$A$2:$D$39,4,FALSE)</f>
        <v>50To75</v>
      </c>
    </row>
    <row r="6" spans="1:17" x14ac:dyDescent="0.25">
      <c r="A6" t="s">
        <v>32</v>
      </c>
      <c r="B6">
        <v>23869.9959761549</v>
      </c>
      <c r="C6">
        <v>22021.591276251998</v>
      </c>
      <c r="D6">
        <v>14852.219780219701</v>
      </c>
      <c r="E6">
        <v>7960.1984126984098</v>
      </c>
      <c r="F6">
        <v>7.74363222243288</v>
      </c>
      <c r="G6">
        <v>32.556100992409398</v>
      </c>
      <c r="H6">
        <v>46.403981825667401</v>
      </c>
      <c r="I6">
        <v>28.9012383468365</v>
      </c>
      <c r="J6">
        <v>21.0987616531634</v>
      </c>
      <c r="K6">
        <f>(J6-$O$10)/$O$14</f>
        <v>0.23146772373668228</v>
      </c>
      <c r="L6" t="str">
        <f>VLOOKUP(A6,Category!$A$2:$D$39,4,FALSE)</f>
        <v>25To50</v>
      </c>
    </row>
    <row r="7" spans="1:17" ht="15.75" thickBot="1" x14ac:dyDescent="0.3">
      <c r="A7" t="s">
        <v>42</v>
      </c>
      <c r="B7">
        <v>289889.01404494297</v>
      </c>
      <c r="C7">
        <v>229460.18647281901</v>
      </c>
      <c r="D7">
        <v>191032.52827918099</v>
      </c>
      <c r="E7">
        <v>101822.888888888</v>
      </c>
      <c r="F7">
        <v>20.845504536006899</v>
      </c>
      <c r="G7">
        <v>16.746982901188101</v>
      </c>
      <c r="H7">
        <v>46.698664459865498</v>
      </c>
      <c r="I7">
        <v>28.097050632353501</v>
      </c>
      <c r="J7">
        <v>21.9029493676464</v>
      </c>
      <c r="K7">
        <f>(J7-$O$10)/$O$14</f>
        <v>0.31210682885250607</v>
      </c>
      <c r="L7" t="str">
        <f>VLOOKUP(A7,Category!$A$2:$D$39,4,FALSE)</f>
        <v>Top25</v>
      </c>
    </row>
    <row r="8" spans="1:17" x14ac:dyDescent="0.25">
      <c r="A8" t="s">
        <v>35</v>
      </c>
      <c r="B8">
        <v>16553.517985611499</v>
      </c>
      <c r="C8">
        <v>12919.8617021276</v>
      </c>
      <c r="D8">
        <v>9831.7999999999993</v>
      </c>
      <c r="E8">
        <v>6389.6458333333303</v>
      </c>
      <c r="F8">
        <v>21.950961038265401</v>
      </c>
      <c r="G8">
        <v>23.901662210665201</v>
      </c>
      <c r="H8">
        <v>35.010416878564101</v>
      </c>
      <c r="I8">
        <v>26.954346709164898</v>
      </c>
      <c r="J8">
        <v>23.045653290834998</v>
      </c>
      <c r="K8">
        <f>(J8-$O$10)/$O$14</f>
        <v>0.42669030248528755</v>
      </c>
      <c r="L8" t="str">
        <f>VLOOKUP(A8,Category!$A$2:$D$39,4,FALSE)</f>
        <v>Bottom25</v>
      </c>
      <c r="N8" s="3" t="s">
        <v>8</v>
      </c>
      <c r="O8" s="3"/>
    </row>
    <row r="9" spans="1:17" x14ac:dyDescent="0.25">
      <c r="A9" t="s">
        <v>11</v>
      </c>
      <c r="B9">
        <v>175418.08693213601</v>
      </c>
      <c r="C9">
        <v>117639.44291539201</v>
      </c>
      <c r="D9">
        <v>60158.495983935703</v>
      </c>
      <c r="E9">
        <v>61890.1856115107</v>
      </c>
      <c r="F9">
        <v>32.937677651847203</v>
      </c>
      <c r="G9">
        <v>48.861967981944296</v>
      </c>
      <c r="H9">
        <v>-2.87854541449552</v>
      </c>
      <c r="I9">
        <v>26.307033406432001</v>
      </c>
      <c r="J9">
        <v>23.692966593567899</v>
      </c>
      <c r="K9">
        <f>(J9-$O$10)/$O$14</f>
        <v>0.49159898552268916</v>
      </c>
      <c r="L9" t="str">
        <f>VLOOKUP(A9,Category!$A$2:$D$39,4,FALSE)</f>
        <v>Top25</v>
      </c>
      <c r="N9" s="1"/>
      <c r="O9" s="1"/>
    </row>
    <row r="10" spans="1:17" x14ac:dyDescent="0.25">
      <c r="A10" t="s">
        <v>39</v>
      </c>
      <c r="B10">
        <v>17116.548457614699</v>
      </c>
      <c r="C10">
        <v>11844.5242772944</v>
      </c>
      <c r="D10">
        <v>9353.8971223021508</v>
      </c>
      <c r="E10">
        <v>7033.9821428571404</v>
      </c>
      <c r="F10">
        <v>30.8007434639952</v>
      </c>
      <c r="G10">
        <v>21.027667272097201</v>
      </c>
      <c r="H10">
        <v>24.801587499970701</v>
      </c>
      <c r="I10">
        <v>25.543332745354402</v>
      </c>
      <c r="J10">
        <v>24.456667254645499</v>
      </c>
      <c r="K10">
        <f>(J10-$O$10)/$O$14</f>
        <v>0.56817829253840524</v>
      </c>
      <c r="L10" t="str">
        <f>VLOOKUP(A10,Category!$A$2:$D$39,4,FALSE)</f>
        <v>Bottom25</v>
      </c>
      <c r="N10" s="1" t="s">
        <v>47</v>
      </c>
      <c r="O10" s="1">
        <v>18.7904089071722</v>
      </c>
    </row>
    <row r="11" spans="1:17" x14ac:dyDescent="0.25">
      <c r="A11" t="s">
        <v>26</v>
      </c>
      <c r="B11">
        <v>45491.482993197198</v>
      </c>
      <c r="C11">
        <v>35934.680232558101</v>
      </c>
      <c r="D11">
        <v>21884.9852941176</v>
      </c>
      <c r="E11">
        <v>19014.469696969602</v>
      </c>
      <c r="F11">
        <v>21.0078945152617</v>
      </c>
      <c r="G11">
        <v>39.097871046897303</v>
      </c>
      <c r="H11">
        <v>13.116369778505099</v>
      </c>
      <c r="I11">
        <v>24.407378446888099</v>
      </c>
      <c r="J11">
        <v>25.592621553111801</v>
      </c>
      <c r="K11">
        <f>(J11-$O$10)/$O$14</f>
        <v>0.68208495441732464</v>
      </c>
      <c r="L11" t="str">
        <f>VLOOKUP(A11,Category!$A$2:$D$39,4,FALSE)</f>
        <v>50To75</v>
      </c>
      <c r="N11" s="1" t="s">
        <v>48</v>
      </c>
      <c r="O11" s="1">
        <v>1.7102999224102116</v>
      </c>
    </row>
    <row r="12" spans="1:17" x14ac:dyDescent="0.25">
      <c r="A12" t="s">
        <v>45</v>
      </c>
      <c r="B12">
        <v>17002.369444444401</v>
      </c>
      <c r="C12">
        <v>13304.7080536912</v>
      </c>
      <c r="D12">
        <v>9538.1525423728799</v>
      </c>
      <c r="E12">
        <v>7386.5283018867904</v>
      </c>
      <c r="F12">
        <v>21.7479181524395</v>
      </c>
      <c r="G12">
        <v>28.309944841468301</v>
      </c>
      <c r="H12">
        <v>22.558081671765802</v>
      </c>
      <c r="I12">
        <v>24.205314888557901</v>
      </c>
      <c r="J12">
        <v>25.794685111442</v>
      </c>
      <c r="K12">
        <f>(J12-$O$10)/$O$14</f>
        <v>0.70234667220636304</v>
      </c>
      <c r="L12" t="str">
        <f>VLOOKUP(A12,Category!$A$2:$D$39,4,FALSE)</f>
        <v>Bottom25</v>
      </c>
      <c r="N12" s="1" t="s">
        <v>49</v>
      </c>
      <c r="O12" s="1">
        <v>18.609924164995952</v>
      </c>
    </row>
    <row r="13" spans="1:17" x14ac:dyDescent="0.25">
      <c r="A13" t="s">
        <v>37</v>
      </c>
      <c r="B13">
        <v>20609.6543209876</v>
      </c>
      <c r="C13">
        <v>15204.5546875</v>
      </c>
      <c r="D13">
        <v>10523.9871794871</v>
      </c>
      <c r="E13">
        <v>9003.6923076922994</v>
      </c>
      <c r="F13">
        <v>26.2260567271301</v>
      </c>
      <c r="G13">
        <v>30.783982853906299</v>
      </c>
      <c r="H13">
        <v>14.4459969958738</v>
      </c>
      <c r="I13">
        <v>23.818678858970099</v>
      </c>
      <c r="J13">
        <v>26.181321141029802</v>
      </c>
      <c r="K13">
        <f>(J13-$O$10)/$O$14</f>
        <v>0.74111620681873813</v>
      </c>
      <c r="L13" t="str">
        <f>VLOOKUP(A13,Category!$A$2:$D$39,4,FALSE)</f>
        <v>25To50</v>
      </c>
      <c r="N13" s="1" t="s">
        <v>50</v>
      </c>
      <c r="O13" s="1" t="e">
        <v>#N/A</v>
      </c>
    </row>
    <row r="14" spans="1:17" x14ac:dyDescent="0.25">
      <c r="A14" t="s">
        <v>15</v>
      </c>
      <c r="B14">
        <v>22773.126315789399</v>
      </c>
      <c r="C14">
        <v>17923.198675496598</v>
      </c>
      <c r="D14">
        <v>13645.6515151515</v>
      </c>
      <c r="E14">
        <v>10457.379310344801</v>
      </c>
      <c r="F14">
        <v>21.296714263294302</v>
      </c>
      <c r="G14">
        <v>23.865980831831799</v>
      </c>
      <c r="H14">
        <v>23.3647488452022</v>
      </c>
      <c r="I14">
        <v>22.8424813134428</v>
      </c>
      <c r="J14">
        <v>27.157518686557101</v>
      </c>
      <c r="K14">
        <f>(J14-$O$10)/$O$14</f>
        <v>0.83900342278819962</v>
      </c>
      <c r="L14" t="str">
        <f>VLOOKUP(A14,Category!$A$2:$D$39,4,FALSE)</f>
        <v>25To50</v>
      </c>
      <c r="N14" s="1" t="s">
        <v>51</v>
      </c>
      <c r="O14" s="1">
        <v>9.9726765733315936</v>
      </c>
    </row>
    <row r="15" spans="1:17" x14ac:dyDescent="0.25">
      <c r="A15" t="s">
        <v>31</v>
      </c>
      <c r="B15">
        <v>34380.970132743299</v>
      </c>
      <c r="C15">
        <v>26608.3544554455</v>
      </c>
      <c r="D15">
        <v>18759.330855018499</v>
      </c>
      <c r="E15">
        <v>15856.1964285714</v>
      </c>
      <c r="F15">
        <v>22.607319244593999</v>
      </c>
      <c r="G15">
        <v>29.498342761367599</v>
      </c>
      <c r="H15">
        <v>15.4756822025477</v>
      </c>
      <c r="I15">
        <v>22.5271147361697</v>
      </c>
      <c r="J15">
        <v>27.4728852638302</v>
      </c>
      <c r="K15">
        <f>(J15-$O$10)/$O$14</f>
        <v>0.87062648555917488</v>
      </c>
      <c r="L15" t="str">
        <f>VLOOKUP(A15,Category!$A$2:$D$39,4,FALSE)</f>
        <v>50To75</v>
      </c>
      <c r="N15" s="1" t="s">
        <v>52</v>
      </c>
      <c r="O15" s="1">
        <v>99.45427803627679</v>
      </c>
    </row>
    <row r="16" spans="1:17" x14ac:dyDescent="0.25">
      <c r="A16" t="s">
        <v>23</v>
      </c>
      <c r="B16">
        <v>22525.812441093301</v>
      </c>
      <c r="C16">
        <v>15761.445010183201</v>
      </c>
      <c r="D16">
        <v>10045.7737226277</v>
      </c>
      <c r="E16">
        <v>10435.5911949685</v>
      </c>
      <c r="F16">
        <v>30.029404926456401</v>
      </c>
      <c r="G16">
        <v>36.263624838095197</v>
      </c>
      <c r="H16">
        <v>-3.8804126302662798</v>
      </c>
      <c r="I16">
        <v>20.804205711428398</v>
      </c>
      <c r="J16">
        <v>29.195794288571498</v>
      </c>
      <c r="K16">
        <f>(J16-$O$10)/$O$14</f>
        <v>1.043389435612986</v>
      </c>
      <c r="L16" t="str">
        <f>VLOOKUP(A16,Category!$A$2:$D$39,4,FALSE)</f>
        <v>Bottom25</v>
      </c>
      <c r="N16" s="1" t="s">
        <v>53</v>
      </c>
      <c r="O16" s="1">
        <v>-0.22159599999826929</v>
      </c>
    </row>
    <row r="17" spans="1:15" x14ac:dyDescent="0.25">
      <c r="A17" t="s">
        <v>30</v>
      </c>
      <c r="B17">
        <v>55684.9837398374</v>
      </c>
      <c r="C17">
        <v>43995.810909090898</v>
      </c>
      <c r="D17">
        <v>26073.4746835443</v>
      </c>
      <c r="E17">
        <v>25942.0350877192</v>
      </c>
      <c r="F17">
        <v>20.991606795395299</v>
      </c>
      <c r="G17">
        <v>40.736460711179397</v>
      </c>
      <c r="H17">
        <v>0.50411231115261501</v>
      </c>
      <c r="I17">
        <v>20.744059939242401</v>
      </c>
      <c r="J17">
        <v>29.255940060757499</v>
      </c>
      <c r="K17">
        <f>(J17-$O$10)/$O$14</f>
        <v>1.0494204917435779</v>
      </c>
      <c r="L17" t="str">
        <f>VLOOKUP(A17,Category!$A$2:$D$39,4,FALSE)</f>
        <v>Top25</v>
      </c>
      <c r="N17" s="1" t="s">
        <v>54</v>
      </c>
      <c r="O17" s="1">
        <v>0.39767146357877969</v>
      </c>
    </row>
    <row r="18" spans="1:15" x14ac:dyDescent="0.25">
      <c r="A18" t="s">
        <v>22</v>
      </c>
      <c r="B18">
        <v>36686.994073488699</v>
      </c>
      <c r="C18">
        <v>24889.054989816701</v>
      </c>
      <c r="D18">
        <v>20382.1675824175</v>
      </c>
      <c r="E18">
        <v>18754.899280575501</v>
      </c>
      <c r="F18">
        <v>32.158369421161197</v>
      </c>
      <c r="G18">
        <v>18.107908915155999</v>
      </c>
      <c r="H18">
        <v>7.9837843313867403</v>
      </c>
      <c r="I18">
        <v>19.416687555901301</v>
      </c>
      <c r="J18">
        <v>30.583312444098599</v>
      </c>
      <c r="K18">
        <f>(J18-$O$10)/$O$14</f>
        <v>1.1825214073885</v>
      </c>
      <c r="L18" t="str">
        <f>VLOOKUP(A18,Category!$A$2:$D$39,4,FALSE)</f>
        <v>50To75</v>
      </c>
      <c r="N18" s="1" t="s">
        <v>55</v>
      </c>
      <c r="O18" s="1">
        <v>40.337768952866902</v>
      </c>
    </row>
    <row r="19" spans="1:15" x14ac:dyDescent="0.25">
      <c r="A19" t="s">
        <v>34</v>
      </c>
      <c r="B19">
        <v>65206</v>
      </c>
      <c r="C19">
        <v>52417.823204419801</v>
      </c>
      <c r="D19">
        <v>47099.328571428501</v>
      </c>
      <c r="E19">
        <v>35959.785714285703</v>
      </c>
      <c r="F19">
        <v>19.611963309480799</v>
      </c>
      <c r="G19">
        <v>10.1463477646718</v>
      </c>
      <c r="H19">
        <v>23.651171248118999</v>
      </c>
      <c r="I19">
        <v>17.8031607740906</v>
      </c>
      <c r="J19">
        <v>32.196839225909301</v>
      </c>
      <c r="K19">
        <f>(J19-$O$10)/$O$14</f>
        <v>1.3443161642871153</v>
      </c>
      <c r="L19" t="str">
        <f>VLOOKUP(A19,Category!$A$2:$D$39,4,FALSE)</f>
        <v>Top25</v>
      </c>
      <c r="N19" s="1" t="s">
        <v>56</v>
      </c>
      <c r="O19" s="1">
        <v>3.5511987146991002</v>
      </c>
    </row>
    <row r="20" spans="1:15" x14ac:dyDescent="0.25">
      <c r="A20" t="s">
        <v>16</v>
      </c>
      <c r="B20">
        <v>36760.781081080997</v>
      </c>
      <c r="C20">
        <v>25875.834269662901</v>
      </c>
      <c r="D20">
        <v>19607.012987012899</v>
      </c>
      <c r="E20">
        <v>19886.526785714199</v>
      </c>
      <c r="F20">
        <v>29.6102163537</v>
      </c>
      <c r="G20">
        <v>24.226547508845201</v>
      </c>
      <c r="H20">
        <v>-1.4255807291321601</v>
      </c>
      <c r="I20">
        <v>17.4703943778043</v>
      </c>
      <c r="J20">
        <v>32.529605622195596</v>
      </c>
      <c r="K20">
        <f>(J20-$O$10)/$O$14</f>
        <v>1.3776839762119664</v>
      </c>
      <c r="L20" t="str">
        <f>VLOOKUP(A20,Category!$A$2:$D$39,4,FALSE)</f>
        <v>50To75</v>
      </c>
      <c r="N20" s="1" t="s">
        <v>57</v>
      </c>
      <c r="O20" s="1">
        <v>43.888967667566</v>
      </c>
    </row>
    <row r="21" spans="1:15" x14ac:dyDescent="0.25">
      <c r="A21" t="s">
        <v>43</v>
      </c>
      <c r="B21">
        <v>12483.0551415797</v>
      </c>
      <c r="C21">
        <v>11798.380837359</v>
      </c>
      <c r="D21">
        <v>12679.891891891801</v>
      </c>
      <c r="E21">
        <v>6235.5856573705096</v>
      </c>
      <c r="F21">
        <v>5.4848296066565903</v>
      </c>
      <c r="G21">
        <v>-7.4714578778600096</v>
      </c>
      <c r="H21">
        <v>50.823037684115903</v>
      </c>
      <c r="I21">
        <v>16.2788031376375</v>
      </c>
      <c r="J21">
        <v>33.721196862362497</v>
      </c>
      <c r="K21">
        <f>(J21-$O$10)/$O$14</f>
        <v>1.4971695758305672</v>
      </c>
      <c r="L21" t="str">
        <f>VLOOKUP(A21,Category!$A$2:$D$39,4,FALSE)</f>
        <v>Bottom25</v>
      </c>
      <c r="N21" s="1" t="s">
        <v>58</v>
      </c>
      <c r="O21" s="1">
        <v>638.87390284385481</v>
      </c>
    </row>
    <row r="22" spans="1:15" x14ac:dyDescent="0.25">
      <c r="A22" t="s">
        <v>14</v>
      </c>
      <c r="B22">
        <v>39595.454128440302</v>
      </c>
      <c r="C22">
        <v>28560.879781420699</v>
      </c>
      <c r="D22">
        <v>18757.7669172932</v>
      </c>
      <c r="E22">
        <v>21846.0680272108</v>
      </c>
      <c r="F22">
        <v>27.8682858674267</v>
      </c>
      <c r="G22">
        <v>34.323567548169798</v>
      </c>
      <c r="H22">
        <v>-16.4641192287684</v>
      </c>
      <c r="I22">
        <v>15.242578062275999</v>
      </c>
      <c r="J22">
        <v>34.757421937723898</v>
      </c>
      <c r="K22">
        <f>(J22-$O$10)/$O$14</f>
        <v>1.6010759912990504</v>
      </c>
      <c r="L22" t="str">
        <f>VLOOKUP(A22,Category!$A$2:$D$39,4,FALSE)</f>
        <v>50To75</v>
      </c>
      <c r="N22" s="1" t="s">
        <v>59</v>
      </c>
      <c r="O22" s="1">
        <v>34</v>
      </c>
    </row>
    <row r="23" spans="1:15" ht="15.75" thickBot="1" x14ac:dyDescent="0.3">
      <c r="A23" t="s">
        <v>18</v>
      </c>
      <c r="B23">
        <v>17809.297413793101</v>
      </c>
      <c r="C23">
        <v>15791.9096385542</v>
      </c>
      <c r="D23">
        <v>11665.0392156862</v>
      </c>
      <c r="E23">
        <v>11135.526315789401</v>
      </c>
      <c r="F23">
        <v>11.3277224158008</v>
      </c>
      <c r="G23">
        <v>26.132814316468899</v>
      </c>
      <c r="H23">
        <v>4.5393152145151001</v>
      </c>
      <c r="I23">
        <v>13.9999506489283</v>
      </c>
      <c r="J23">
        <v>36.000049351071603</v>
      </c>
      <c r="K23">
        <f>(J23-$O$10)/$O$14</f>
        <v>1.7256791912735361</v>
      </c>
      <c r="L23" t="str">
        <f>VLOOKUP(A23,Category!$A$2:$D$39,4,FALSE)</f>
        <v>Bottom25</v>
      </c>
      <c r="N23" s="2" t="s">
        <v>60</v>
      </c>
      <c r="O23" s="2">
        <v>3.4796313553699911</v>
      </c>
    </row>
    <row r="24" spans="1:15" x14ac:dyDescent="0.25">
      <c r="A24" t="s">
        <v>29</v>
      </c>
      <c r="B24">
        <v>246497.01075268799</v>
      </c>
      <c r="C24">
        <v>220731.75862068901</v>
      </c>
      <c r="D24">
        <v>161964.534246575</v>
      </c>
      <c r="E24">
        <v>158821.689655172</v>
      </c>
      <c r="F24">
        <v>10.452561697735501</v>
      </c>
      <c r="G24">
        <v>26.623819219010102</v>
      </c>
      <c r="H24">
        <v>1.94045233792866</v>
      </c>
      <c r="I24">
        <v>13.005611084891401</v>
      </c>
      <c r="J24">
        <v>36.994388915108502</v>
      </c>
      <c r="K24">
        <f>(J24-$O$10)/$O$14</f>
        <v>1.8253855796964704</v>
      </c>
      <c r="L24" t="str">
        <f>VLOOKUP(A24,Category!$A$2:$D$39,4,FALSE)</f>
        <v>Top25</v>
      </c>
    </row>
    <row r="25" spans="1:15" x14ac:dyDescent="0.25">
      <c r="A25" t="s">
        <v>40</v>
      </c>
      <c r="B25">
        <v>83460.737341772096</v>
      </c>
      <c r="C25">
        <v>67261.392712550602</v>
      </c>
      <c r="D25">
        <v>58229.678456591602</v>
      </c>
      <c r="E25">
        <v>56212.895927601799</v>
      </c>
      <c r="F25">
        <v>19.4095393177335</v>
      </c>
      <c r="G25">
        <v>13.427783594308</v>
      </c>
      <c r="H25">
        <v>3.46349590525951</v>
      </c>
      <c r="I25">
        <v>12.1002729391003</v>
      </c>
      <c r="J25">
        <v>37.8997270608996</v>
      </c>
      <c r="K25">
        <f>(J25-$O$10)/$O$14</f>
        <v>1.9161674414297696</v>
      </c>
      <c r="L25" t="str">
        <f>VLOOKUP(A25,Category!$A$2:$D$39,4,FALSE)</f>
        <v>Top25</v>
      </c>
    </row>
    <row r="26" spans="1:15" x14ac:dyDescent="0.25">
      <c r="A26" t="s">
        <v>17</v>
      </c>
      <c r="B26">
        <v>29220.8966026587</v>
      </c>
      <c r="C26">
        <v>23744.868402024498</v>
      </c>
      <c r="D26">
        <v>20811.5859519408</v>
      </c>
      <c r="E26">
        <v>19742.924778761</v>
      </c>
      <c r="F26">
        <v>18.740110117414801</v>
      </c>
      <c r="G26">
        <v>12.3533320986257</v>
      </c>
      <c r="H26">
        <v>5.1349338567834</v>
      </c>
      <c r="I26">
        <v>12.076125357607999</v>
      </c>
      <c r="J26">
        <v>37.923874642392001</v>
      </c>
      <c r="K26">
        <f>(J26-$O$10)/$O$14</f>
        <v>1.9185888156029753</v>
      </c>
      <c r="L26" t="str">
        <f>VLOOKUP(A26,Category!$A$2:$D$39,4,FALSE)</f>
        <v>25To50</v>
      </c>
    </row>
    <row r="27" spans="1:15" x14ac:dyDescent="0.25">
      <c r="A27" t="s">
        <v>44</v>
      </c>
      <c r="B27">
        <v>22675.034132841301</v>
      </c>
      <c r="C27">
        <v>19761.951965065498</v>
      </c>
      <c r="D27">
        <v>16331.704697986501</v>
      </c>
      <c r="E27">
        <v>15989.658536585301</v>
      </c>
      <c r="F27">
        <v>12.8470905521446</v>
      </c>
      <c r="G27">
        <v>17.357836276207902</v>
      </c>
      <c r="H27">
        <v>2.0943690063375899</v>
      </c>
      <c r="I27">
        <v>10.7664319448967</v>
      </c>
      <c r="J27">
        <v>39.233568055103198</v>
      </c>
      <c r="K27">
        <f>(J27-$O$10)/$O$14</f>
        <v>2.0499169904495869</v>
      </c>
      <c r="L27" t="str">
        <f>VLOOKUP(A27,Category!$A$2:$D$39,4,FALSE)</f>
        <v>25To50</v>
      </c>
    </row>
    <row r="28" spans="1:15" x14ac:dyDescent="0.25">
      <c r="A28" t="s">
        <v>20</v>
      </c>
      <c r="B28">
        <v>204352.62790697601</v>
      </c>
      <c r="C28">
        <v>177403.95384615299</v>
      </c>
      <c r="D28">
        <v>176766.70588235199</v>
      </c>
      <c r="E28">
        <v>149200.70833333299</v>
      </c>
      <c r="F28">
        <v>13.1873391288563</v>
      </c>
      <c r="G28">
        <v>0.35920730625513803</v>
      </c>
      <c r="H28">
        <v>15.594564265606699</v>
      </c>
      <c r="I28">
        <v>9.7137035669060694</v>
      </c>
      <c r="J28">
        <v>40.286296433093902</v>
      </c>
      <c r="K28">
        <f>(J28-$O$10)/$O$14</f>
        <v>2.1554782578034137</v>
      </c>
      <c r="L28" t="str">
        <f>VLOOKUP(A28,Category!$A$2:$D$39,4,FALSE)</f>
        <v>Top25</v>
      </c>
    </row>
    <row r="29" spans="1:15" x14ac:dyDescent="0.25">
      <c r="A29" t="s">
        <v>27</v>
      </c>
      <c r="B29">
        <v>25137.888538380601</v>
      </c>
      <c r="C29">
        <v>24187.834862385302</v>
      </c>
      <c r="D29">
        <v>19016.182926829199</v>
      </c>
      <c r="E29">
        <v>18887.721518987299</v>
      </c>
      <c r="F29">
        <v>3.7793694348862399</v>
      </c>
      <c r="G29">
        <v>21.381210699426902</v>
      </c>
      <c r="H29">
        <v>0.67553729545104502</v>
      </c>
      <c r="I29">
        <v>8.6120391432547496</v>
      </c>
      <c r="J29">
        <v>41.387960856745202</v>
      </c>
      <c r="K29">
        <f>(J29-$O$10)/$O$14</f>
        <v>2.2659465373621144</v>
      </c>
      <c r="L29" t="str">
        <f>VLOOKUP(A29,Category!$A$2:$D$39,4,FALSE)</f>
        <v>25To50</v>
      </c>
    </row>
    <row r="30" spans="1:15" x14ac:dyDescent="0.25">
      <c r="A30" t="s">
        <v>28</v>
      </c>
      <c r="B30">
        <v>18330.428965863401</v>
      </c>
      <c r="C30">
        <v>12672.3614398422</v>
      </c>
      <c r="D30">
        <v>6793.2572815533904</v>
      </c>
      <c r="E30">
        <v>10549.666666666601</v>
      </c>
      <c r="F30">
        <v>30.867076469177</v>
      </c>
      <c r="G30">
        <v>46.393122435766102</v>
      </c>
      <c r="H30">
        <v>-55.296144830456001</v>
      </c>
      <c r="I30">
        <v>7.3213513581623504</v>
      </c>
      <c r="J30">
        <v>42.678648641837597</v>
      </c>
      <c r="K30">
        <f>(J30-$O$10)/$O$14</f>
        <v>2.3953689422302205</v>
      </c>
      <c r="L30" t="str">
        <f>VLOOKUP(A30,Category!$A$2:$D$39,4,FALSE)</f>
        <v>Bottom25</v>
      </c>
    </row>
    <row r="31" spans="1:15" x14ac:dyDescent="0.25">
      <c r="A31" t="s">
        <v>38</v>
      </c>
      <c r="B31">
        <v>14945.3968253968</v>
      </c>
      <c r="C31">
        <v>15917.1428571428</v>
      </c>
      <c r="D31">
        <v>11691.1509433962</v>
      </c>
      <c r="E31">
        <v>11525.9411764705</v>
      </c>
      <c r="F31">
        <v>-6.5019754450061598</v>
      </c>
      <c r="G31">
        <v>26.5499402227844</v>
      </c>
      <c r="H31">
        <v>1.4131180730239099</v>
      </c>
      <c r="I31">
        <v>7.1536942836007196</v>
      </c>
      <c r="J31">
        <v>42.8463057163992</v>
      </c>
      <c r="K31">
        <f>(J31-$O$10)/$O$14</f>
        <v>2.4121805848548235</v>
      </c>
      <c r="L31" t="str">
        <f>VLOOKUP(A31,Category!$A$2:$D$39,4,FALSE)</f>
        <v>Bottom25</v>
      </c>
    </row>
    <row r="32" spans="1:15" x14ac:dyDescent="0.25">
      <c r="A32" t="s">
        <v>12</v>
      </c>
      <c r="B32">
        <v>23708.266560509499</v>
      </c>
      <c r="C32">
        <v>27668.861111111099</v>
      </c>
      <c r="D32">
        <v>27962.4551282051</v>
      </c>
      <c r="E32">
        <v>17614.25</v>
      </c>
      <c r="F32">
        <v>-16.705542518231301</v>
      </c>
      <c r="G32">
        <v>-1.0610990308383901</v>
      </c>
      <c r="H32">
        <v>37.007498378663797</v>
      </c>
      <c r="I32">
        <v>6.4136189431980304</v>
      </c>
      <c r="J32">
        <v>43.586381056801898</v>
      </c>
      <c r="K32">
        <f>(J32-$O$10)/$O$14</f>
        <v>2.4863908868696072</v>
      </c>
      <c r="L32" t="str">
        <f>VLOOKUP(A32,Category!$A$2:$D$39,4,FALSE)</f>
        <v>50To75</v>
      </c>
    </row>
    <row r="33" spans="1:12" x14ac:dyDescent="0.25">
      <c r="A33" t="s">
        <v>24</v>
      </c>
      <c r="B33">
        <v>15244.478068091799</v>
      </c>
      <c r="C33">
        <v>9990.4138078902197</v>
      </c>
      <c r="D33">
        <v>5964.9835748792202</v>
      </c>
      <c r="E33">
        <v>9607.6857142857098</v>
      </c>
      <c r="F33">
        <v>34.465360091264003</v>
      </c>
      <c r="G33">
        <v>40.292927904866097</v>
      </c>
      <c r="H33">
        <v>-61.068100082408598</v>
      </c>
      <c r="I33">
        <v>4.5633959712404701</v>
      </c>
      <c r="J33">
        <v>45.436604028759497</v>
      </c>
      <c r="K33">
        <f>(J33-$O$10)/$O$14</f>
        <v>2.6719201134872006</v>
      </c>
      <c r="L33" t="str">
        <f>VLOOKUP(A33,Category!$A$2:$D$39,4,FALSE)</f>
        <v>Bottom25</v>
      </c>
    </row>
    <row r="34" spans="1:12" x14ac:dyDescent="0.25">
      <c r="A34" t="s">
        <v>36</v>
      </c>
      <c r="B34">
        <v>33390.375293056801</v>
      </c>
      <c r="C34">
        <v>34359.422222222202</v>
      </c>
      <c r="D34">
        <v>31519.183400267699</v>
      </c>
      <c r="E34">
        <v>29544.290816326498</v>
      </c>
      <c r="F34">
        <v>-2.9021744160117899</v>
      </c>
      <c r="G34">
        <v>8.2662589713675008</v>
      </c>
      <c r="H34">
        <v>6.2656844844667896</v>
      </c>
      <c r="I34">
        <v>3.8765896799408299</v>
      </c>
      <c r="J34">
        <v>46.123410320059101</v>
      </c>
      <c r="K34">
        <f>(J34-$O$10)/$O$14</f>
        <v>2.740788915784091</v>
      </c>
      <c r="L34" t="str">
        <f>VLOOKUP(A34,Category!$A$2:$D$39,4,FALSE)</f>
        <v>50To75</v>
      </c>
    </row>
    <row r="35" spans="1:12" x14ac:dyDescent="0.25">
      <c r="A35" t="s">
        <v>21</v>
      </c>
      <c r="B35">
        <v>27971.130535055301</v>
      </c>
      <c r="C35">
        <v>21864.833656644001</v>
      </c>
      <c r="D35">
        <v>22239.627906976701</v>
      </c>
      <c r="E35">
        <v>24344.1580717488</v>
      </c>
      <c r="F35">
        <v>21.830711743161299</v>
      </c>
      <c r="G35">
        <v>-1.7141417868451201</v>
      </c>
      <c r="H35">
        <v>-9.4629738122189</v>
      </c>
      <c r="I35">
        <v>3.5511987146991002</v>
      </c>
      <c r="J35">
        <v>46.448801285300803</v>
      </c>
      <c r="K35">
        <f>(J35-$O$10)/$O$14</f>
        <v>2.7734171638626304</v>
      </c>
      <c r="L35" t="str">
        <f>VLOOKUP(A35,Category!$A$2:$D$39,4,FALSE)</f>
        <v>25To50</v>
      </c>
    </row>
  </sheetData>
  <sortState ref="A2:J38">
    <sortCondition descending="1" ref="I2:I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7" workbookViewId="0">
      <selection sqref="A1:D39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62</v>
      </c>
    </row>
    <row r="2" spans="1:4" x14ac:dyDescent="0.25">
      <c r="A2" t="s">
        <v>42</v>
      </c>
      <c r="B2">
        <v>12.602797040498</v>
      </c>
      <c r="C2">
        <v>301265.16116751201</v>
      </c>
      <c r="D2" t="s">
        <v>65</v>
      </c>
    </row>
    <row r="3" spans="1:4" x14ac:dyDescent="0.25">
      <c r="A3" t="s">
        <v>29</v>
      </c>
      <c r="B3">
        <v>12.3092278747501</v>
      </c>
      <c r="C3">
        <v>252232.09803921499</v>
      </c>
      <c r="D3" t="s">
        <v>65</v>
      </c>
    </row>
    <row r="4" spans="1:4" x14ac:dyDescent="0.25">
      <c r="A4" t="s">
        <v>13</v>
      </c>
      <c r="B4">
        <v>12.225507414856301</v>
      </c>
      <c r="C4">
        <v>207847.571668063</v>
      </c>
      <c r="D4" t="s">
        <v>65</v>
      </c>
    </row>
    <row r="5" spans="1:4" x14ac:dyDescent="0.25">
      <c r="A5" t="s">
        <v>11</v>
      </c>
      <c r="B5">
        <v>12.0472219341142</v>
      </c>
      <c r="C5">
        <v>181463.430894308</v>
      </c>
      <c r="D5" t="s">
        <v>65</v>
      </c>
    </row>
    <row r="6" spans="1:4" x14ac:dyDescent="0.25">
      <c r="A6" t="s">
        <v>20</v>
      </c>
      <c r="B6">
        <v>12.024096691037901</v>
      </c>
      <c r="C6">
        <v>209558</v>
      </c>
      <c r="D6" t="s">
        <v>65</v>
      </c>
    </row>
    <row r="7" spans="1:4" x14ac:dyDescent="0.25">
      <c r="A7" t="s">
        <v>40</v>
      </c>
      <c r="B7">
        <v>11.1868692562185</v>
      </c>
      <c r="C7">
        <v>87792.412742382206</v>
      </c>
      <c r="D7" t="s">
        <v>65</v>
      </c>
    </row>
    <row r="8" spans="1:4" x14ac:dyDescent="0.25">
      <c r="A8" t="s">
        <v>66</v>
      </c>
      <c r="B8">
        <v>11.0285204168074</v>
      </c>
      <c r="C8">
        <v>64818.209136630299</v>
      </c>
      <c r="D8" t="s">
        <v>65</v>
      </c>
    </row>
    <row r="9" spans="1:4" x14ac:dyDescent="0.25">
      <c r="A9" t="s">
        <v>34</v>
      </c>
      <c r="B9">
        <v>11.000952524512201</v>
      </c>
      <c r="C9">
        <v>80931.527777777694</v>
      </c>
      <c r="D9" t="s">
        <v>65</v>
      </c>
    </row>
    <row r="10" spans="1:4" x14ac:dyDescent="0.25">
      <c r="A10" t="s">
        <v>30</v>
      </c>
      <c r="B10">
        <v>10.710284156495</v>
      </c>
      <c r="C10">
        <v>55875.5337837837</v>
      </c>
      <c r="D10" t="s">
        <v>65</v>
      </c>
    </row>
    <row r="11" spans="1:4" x14ac:dyDescent="0.25">
      <c r="A11" t="s">
        <v>41</v>
      </c>
      <c r="B11">
        <v>10.618614357899</v>
      </c>
      <c r="C11">
        <v>42124.4973913043</v>
      </c>
      <c r="D11" t="s">
        <v>65</v>
      </c>
    </row>
    <row r="12" spans="1:4" x14ac:dyDescent="0.25">
      <c r="A12" t="s">
        <v>26</v>
      </c>
      <c r="B12">
        <v>10.5502069193126</v>
      </c>
      <c r="C12">
        <v>46531.526881720398</v>
      </c>
      <c r="D12" t="s">
        <v>67</v>
      </c>
    </row>
    <row r="13" spans="1:4" x14ac:dyDescent="0.25">
      <c r="A13" t="s">
        <v>14</v>
      </c>
      <c r="B13">
        <v>10.530880381380101</v>
      </c>
      <c r="C13">
        <v>42449.265460030103</v>
      </c>
      <c r="D13" t="s">
        <v>67</v>
      </c>
    </row>
    <row r="14" spans="1:4" x14ac:dyDescent="0.25">
      <c r="A14" t="s">
        <v>36</v>
      </c>
      <c r="B14">
        <v>10.4737062689889</v>
      </c>
      <c r="C14">
        <v>45712.080612244899</v>
      </c>
      <c r="D14" t="s">
        <v>67</v>
      </c>
    </row>
    <row r="15" spans="1:4" x14ac:dyDescent="0.25">
      <c r="A15" t="s">
        <v>12</v>
      </c>
      <c r="B15">
        <v>10.4468662656574</v>
      </c>
      <c r="C15">
        <v>38658.7718631178</v>
      </c>
      <c r="D15" t="s">
        <v>67</v>
      </c>
    </row>
    <row r="16" spans="1:4" x14ac:dyDescent="0.25">
      <c r="A16" t="s">
        <v>31</v>
      </c>
      <c r="B16">
        <v>10.4458981321753</v>
      </c>
      <c r="C16">
        <v>39209.0790513834</v>
      </c>
      <c r="D16" t="s">
        <v>67</v>
      </c>
    </row>
    <row r="17" spans="1:4" x14ac:dyDescent="0.25">
      <c r="A17" t="s">
        <v>25</v>
      </c>
      <c r="B17">
        <v>10.4399285303999</v>
      </c>
      <c r="C17">
        <v>35337.532766990204</v>
      </c>
      <c r="D17" t="s">
        <v>67</v>
      </c>
    </row>
    <row r="18" spans="1:4" x14ac:dyDescent="0.25">
      <c r="A18" t="s">
        <v>22</v>
      </c>
      <c r="B18">
        <v>10.3810645886867</v>
      </c>
      <c r="C18">
        <v>37824.013487475902</v>
      </c>
      <c r="D18" t="s">
        <v>67</v>
      </c>
    </row>
    <row r="19" spans="1:4" x14ac:dyDescent="0.25">
      <c r="A19" t="s">
        <v>10</v>
      </c>
      <c r="B19">
        <v>10.354935155150001</v>
      </c>
      <c r="C19">
        <v>31990.133600917401</v>
      </c>
      <c r="D19" t="s">
        <v>67</v>
      </c>
    </row>
    <row r="20" spans="1:4" x14ac:dyDescent="0.25">
      <c r="A20" t="s">
        <v>16</v>
      </c>
      <c r="B20">
        <v>10.3140831340641</v>
      </c>
      <c r="C20">
        <v>38804.226851851803</v>
      </c>
      <c r="D20" t="s">
        <v>67</v>
      </c>
    </row>
    <row r="21" spans="1:4" x14ac:dyDescent="0.25">
      <c r="A21" t="s">
        <v>33</v>
      </c>
      <c r="B21">
        <v>10.2959727815197</v>
      </c>
      <c r="C21">
        <v>32316.666666666599</v>
      </c>
      <c r="D21" t="s">
        <v>68</v>
      </c>
    </row>
    <row r="22" spans="1:4" x14ac:dyDescent="0.25">
      <c r="A22" t="s">
        <v>32</v>
      </c>
      <c r="B22">
        <v>10.1084748269177</v>
      </c>
      <c r="C22">
        <v>25264.947731982498</v>
      </c>
      <c r="D22" t="s">
        <v>68</v>
      </c>
    </row>
    <row r="23" spans="1:4" x14ac:dyDescent="0.25">
      <c r="A23" t="s">
        <v>17</v>
      </c>
      <c r="B23">
        <v>10.082243682051599</v>
      </c>
      <c r="C23">
        <v>30915.742081447901</v>
      </c>
      <c r="D23" t="s">
        <v>68</v>
      </c>
    </row>
    <row r="24" spans="1:4" x14ac:dyDescent="0.25">
      <c r="A24" t="s">
        <v>21</v>
      </c>
      <c r="B24">
        <v>10.0525972622398</v>
      </c>
      <c r="C24">
        <v>28557.6107331821</v>
      </c>
      <c r="D24" t="s">
        <v>68</v>
      </c>
    </row>
    <row r="25" spans="1:4" x14ac:dyDescent="0.25">
      <c r="A25" t="s">
        <v>37</v>
      </c>
      <c r="B25">
        <v>9.9810992202326307</v>
      </c>
      <c r="C25">
        <v>23251.727272727199</v>
      </c>
      <c r="D25" t="s">
        <v>68</v>
      </c>
    </row>
    <row r="26" spans="1:4" x14ac:dyDescent="0.25">
      <c r="A26" t="s">
        <v>27</v>
      </c>
      <c r="B26">
        <v>9.9787763723838605</v>
      </c>
      <c r="C26">
        <v>24895.271062271</v>
      </c>
      <c r="D26" t="s">
        <v>68</v>
      </c>
    </row>
    <row r="27" spans="1:4" x14ac:dyDescent="0.25">
      <c r="A27" t="s">
        <v>46</v>
      </c>
      <c r="B27">
        <v>9.9651757841633</v>
      </c>
      <c r="C27">
        <v>27611.217391304301</v>
      </c>
      <c r="D27" t="s">
        <v>68</v>
      </c>
    </row>
    <row r="28" spans="1:4" x14ac:dyDescent="0.25">
      <c r="A28" t="s">
        <v>15</v>
      </c>
      <c r="B28">
        <v>9.9609676680828692</v>
      </c>
      <c r="C28">
        <v>24556.321428571398</v>
      </c>
      <c r="D28" t="s">
        <v>68</v>
      </c>
    </row>
    <row r="29" spans="1:4" x14ac:dyDescent="0.25">
      <c r="A29" t="s">
        <v>44</v>
      </c>
      <c r="B29">
        <v>9.9239159158628798</v>
      </c>
      <c r="C29">
        <v>23451.783616692399</v>
      </c>
      <c r="D29" t="s">
        <v>68</v>
      </c>
    </row>
    <row r="30" spans="1:4" x14ac:dyDescent="0.25">
      <c r="A30" t="s">
        <v>23</v>
      </c>
      <c r="B30">
        <v>9.9095852558563493</v>
      </c>
      <c r="C30">
        <v>24593.0504451038</v>
      </c>
      <c r="D30" t="s">
        <v>69</v>
      </c>
    </row>
    <row r="31" spans="1:4" x14ac:dyDescent="0.25">
      <c r="A31" t="s">
        <v>18</v>
      </c>
      <c r="B31">
        <v>9.8466226546270601</v>
      </c>
      <c r="C31">
        <v>20554.074380165199</v>
      </c>
      <c r="D31" t="s">
        <v>69</v>
      </c>
    </row>
    <row r="32" spans="1:4" x14ac:dyDescent="0.25">
      <c r="A32" t="s">
        <v>39</v>
      </c>
      <c r="B32">
        <v>9.7889434475424508</v>
      </c>
      <c r="C32">
        <v>21045.602678571398</v>
      </c>
      <c r="D32" t="s">
        <v>69</v>
      </c>
    </row>
    <row r="33" spans="1:4" x14ac:dyDescent="0.25">
      <c r="A33" t="s">
        <v>19</v>
      </c>
      <c r="B33">
        <v>9.7876873658283596</v>
      </c>
      <c r="C33">
        <v>19016.697697207201</v>
      </c>
      <c r="D33" t="s">
        <v>69</v>
      </c>
    </row>
    <row r="34" spans="1:4" x14ac:dyDescent="0.25">
      <c r="A34" t="s">
        <v>28</v>
      </c>
      <c r="B34">
        <v>9.7853383538181191</v>
      </c>
      <c r="C34">
        <v>17883.541327913201</v>
      </c>
      <c r="D34" t="s">
        <v>69</v>
      </c>
    </row>
    <row r="35" spans="1:4" x14ac:dyDescent="0.25">
      <c r="A35" t="s">
        <v>45</v>
      </c>
      <c r="B35">
        <v>9.6796570167774192</v>
      </c>
      <c r="C35">
        <v>17762.5159235668</v>
      </c>
      <c r="D35" t="s">
        <v>69</v>
      </c>
    </row>
    <row r="36" spans="1:4" x14ac:dyDescent="0.25">
      <c r="A36" t="s">
        <v>24</v>
      </c>
      <c r="B36">
        <v>9.6313630846529197</v>
      </c>
      <c r="C36">
        <v>15695.913935176701</v>
      </c>
      <c r="D36" t="s">
        <v>69</v>
      </c>
    </row>
    <row r="37" spans="1:4" x14ac:dyDescent="0.25">
      <c r="A37" t="s">
        <v>38</v>
      </c>
      <c r="B37">
        <v>9.4889692190652397</v>
      </c>
      <c r="C37">
        <v>15046.3478260869</v>
      </c>
      <c r="D37" t="s">
        <v>69</v>
      </c>
    </row>
    <row r="38" spans="1:4" x14ac:dyDescent="0.25">
      <c r="A38" t="s">
        <v>35</v>
      </c>
      <c r="B38">
        <v>9.4807440149393507</v>
      </c>
      <c r="C38">
        <v>16995.8985507246</v>
      </c>
      <c r="D38" t="s">
        <v>69</v>
      </c>
    </row>
    <row r="39" spans="1:4" x14ac:dyDescent="0.25">
      <c r="A39" t="s">
        <v>43</v>
      </c>
      <c r="B39">
        <v>9.3620852743354792</v>
      </c>
      <c r="C39">
        <v>13137.7886597938</v>
      </c>
      <c r="D3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</dc:creator>
  <cp:lastModifiedBy>sudhanshu</cp:lastModifiedBy>
  <dcterms:created xsi:type="dcterms:W3CDTF">2017-11-04T21:41:09Z</dcterms:created>
  <dcterms:modified xsi:type="dcterms:W3CDTF">2017-11-04T23:23:19Z</dcterms:modified>
</cp:coreProperties>
</file>