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AutoEncoder/"/>
    </mc:Choice>
  </mc:AlternateContent>
  <xr:revisionPtr revIDLastSave="0" documentId="8_{3BF0A1A9-B2E6-4DEC-AD0E-FF72AAC82CC3}" xr6:coauthVersionLast="47" xr6:coauthVersionMax="47" xr10:uidLastSave="{00000000-0000-0000-0000-000000000000}"/>
  <bookViews>
    <workbookView xWindow="9960" yWindow="500" windowWidth="34600" windowHeight="28300" firstSheet="1" activeTab="1" xr2:uid="{01FA6312-44DC-F148-9B6E-D00F78E99429}"/>
  </bookViews>
  <sheets>
    <sheet name="AE" sheetId="18" r:id="rId1"/>
    <sheet name="GD" sheetId="16" r:id="rId2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3" i="18" l="1" a="1"/>
  <c r="L103" i="18" s="1"/>
  <c r="N218" i="18" l="1" a="1"/>
  <c r="N218" i="18" s="1"/>
  <c r="N197" i="18" a="1"/>
  <c r="N197" i="18" s="1"/>
  <c r="N202" i="18" s="1" a="1"/>
  <c r="N202" i="18" s="1"/>
  <c r="N143" i="18" a="1"/>
  <c r="N143" i="18" s="1"/>
  <c r="N147" i="18" s="1" a="1"/>
  <c r="N147" i="18" s="1"/>
  <c r="N151" i="18" s="1" a="1"/>
  <c r="N151" i="18" s="1"/>
  <c r="L86" i="18" a="1"/>
  <c r="L86" i="18" s="1"/>
  <c r="S76" i="18" a="1"/>
  <c r="S76" i="18" s="1"/>
  <c r="S49" i="18" a="1"/>
  <c r="S49" i="18" s="1"/>
  <c r="S29" i="18" a="1"/>
  <c r="S29" i="18" s="1"/>
  <c r="S8" i="18" a="1"/>
  <c r="S8" i="18" s="1"/>
  <c r="O45" i="16" a="1"/>
  <c r="O45" i="16" s="1"/>
  <c r="O24" i="16" a="1"/>
  <c r="O24" i="16" s="1"/>
  <c r="O29" i="16" s="1" a="1"/>
  <c r="O29" i="16" s="1"/>
  <c r="N212" i="18" l="1" a="1"/>
  <c r="N212" i="18" s="1"/>
  <c r="S14" i="18" a="1"/>
  <c r="S14" i="18" s="1"/>
  <c r="S20" i="18" a="1"/>
  <c r="S20" i="18" s="1"/>
  <c r="S41" i="18" a="1"/>
  <c r="S41" i="18" s="1"/>
  <c r="S35" i="18" a="1"/>
  <c r="S35" i="18" s="1"/>
  <c r="S56" i="18" a="1"/>
  <c r="S56" i="18" s="1"/>
  <c r="S86" i="18" a="1"/>
  <c r="S86" i="18" s="1"/>
  <c r="L91" i="18" a="1"/>
  <c r="L91" i="18" s="1"/>
  <c r="O39" i="16" a="1"/>
  <c r="O39" i="16" s="1"/>
  <c r="O59" i="16" s="1" a="1"/>
  <c r="O59" i="16" s="1"/>
  <c r="T34" i="16" s="1" a="1"/>
  <c r="T34" i="16" s="1"/>
  <c r="T24" i="16" a="1"/>
  <c r="T24" i="16" s="1"/>
  <c r="N224" i="18" l="1" a="1"/>
  <c r="N224" i="18" s="1"/>
  <c r="N229" i="18" s="1"/>
  <c r="L98" i="18" a="1"/>
  <c r="L98" i="18" s="1"/>
  <c r="S91" i="18" a="1"/>
  <c r="S91" i="18" s="1"/>
  <c r="S67" i="18" a="1"/>
  <c r="S67" i="18" s="1"/>
  <c r="S61" i="18" a="1"/>
  <c r="S61" i="18" s="1"/>
  <c r="O51" i="16" a="1"/>
  <c r="O51" i="16" s="1"/>
  <c r="O56" i="16" s="1"/>
  <c r="T29" i="16" a="1"/>
  <c r="T29" i="16" s="1"/>
  <c r="H34" i="16" a="1"/>
  <c r="H34" i="16" s="1"/>
  <c r="T19" i="16" s="1" a="1"/>
  <c r="T19" i="16" s="1"/>
  <c r="S98" i="18" l="1" a="1"/>
  <c r="S98" i="18" s="1"/>
  <c r="T12" i="16" a="1"/>
  <c r="T12" i="16" s="1"/>
  <c r="S103" i="18" l="1" a="1"/>
  <c r="S103" i="18" s="1"/>
  <c r="L109" i="18" a="1"/>
  <c r="L109" i="18" s="1"/>
  <c r="L114" i="18" l="1" a="1"/>
  <c r="L114" i="18" s="1"/>
  <c r="S109" i="18" a="1"/>
  <c r="S109" i="18" s="1"/>
  <c r="S121" i="18" l="1" a="1"/>
  <c r="S121" i="18" s="1"/>
  <c r="S114" i="18" a="1"/>
  <c r="S114" i="1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<sst xmlns="http://schemas.openxmlformats.org/spreadsheetml/2006/main" count="444" uniqueCount="59">
  <si>
    <t>Encoder / Decoder</t>
  </si>
  <si>
    <t>Example 1</t>
  </si>
  <si>
    <t>features</t>
  </si>
  <si>
    <t>batch</t>
  </si>
  <si>
    <t>(1)</t>
  </si>
  <si>
    <t>(2)</t>
  </si>
  <si>
    <t>X</t>
  </si>
  <si>
    <t>{1}</t>
  </si>
  <si>
    <t>{2}</t>
  </si>
  <si>
    <t>{3}</t>
  </si>
  <si>
    <t>H</t>
  </si>
  <si>
    <t>Y</t>
  </si>
  <si>
    <t>Example 2</t>
  </si>
  <si>
    <t>x1</t>
  </si>
  <si>
    <t>x2</t>
  </si>
  <si>
    <t>h1</t>
  </si>
  <si>
    <t>y1</t>
  </si>
  <si>
    <t>y2</t>
  </si>
  <si>
    <t xml:space="preserve">4 -&gt; 2 -&gt; 4 </t>
  </si>
  <si>
    <t>(3)</t>
  </si>
  <si>
    <t>(4)</t>
  </si>
  <si>
    <t>Linear</t>
  </si>
  <si>
    <t>h2</t>
  </si>
  <si>
    <t>h3</t>
  </si>
  <si>
    <t>ReLU</t>
  </si>
  <si>
    <t xml:space="preserve">6- &gt; 4 -&gt; 2 -&gt; 4 -&gt; 6 </t>
  </si>
  <si>
    <t>(5)</t>
  </si>
  <si>
    <t>(6)</t>
  </si>
  <si>
    <t>y3</t>
  </si>
  <si>
    <t>y4</t>
  </si>
  <si>
    <t>L2 Loss</t>
  </si>
  <si>
    <t>w</t>
  </si>
  <si>
    <t>b</t>
  </si>
  <si>
    <t>z</t>
  </si>
  <si>
    <t>h</t>
  </si>
  <si>
    <t>Target</t>
  </si>
  <si>
    <t>x</t>
  </si>
  <si>
    <t>L</t>
  </si>
  <si>
    <t>Total Loss</t>
  </si>
  <si>
    <t>SUM</t>
  </si>
  <si>
    <t>L2 Loss Gradient</t>
  </si>
  <si>
    <t>Loss Gradient</t>
  </si>
  <si>
    <t>`</t>
  </si>
  <si>
    <t>∂L/∂y</t>
  </si>
  <si>
    <t>Prediction - Target</t>
  </si>
  <si>
    <t>Backpropagation</t>
  </si>
  <si>
    <t>∂L/∂w</t>
  </si>
  <si>
    <t>∂L/∂z</t>
  </si>
  <si>
    <t>Z</t>
  </si>
  <si>
    <t>∂h/∂z</t>
  </si>
  <si>
    <t>∂L/∂h</t>
  </si>
  <si>
    <t>W</t>
  </si>
  <si>
    <t>(1/2)($y-y)^2</t>
  </si>
  <si>
    <t>Loss Graident</t>
  </si>
  <si>
    <t>∂L/∂y = y - x</t>
  </si>
  <si>
    <t>Gradient Desent</t>
  </si>
  <si>
    <t>Learning Rate</t>
  </si>
  <si>
    <t>Epoch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</si>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</sst>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theme="5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7" borderId="2">
      <alignment horizont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shrinkToFi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4" fontId="1" fillId="7" borderId="2" xfId="2" applyNumberFormat="1" applyAlignment="1">
      <alignment horizontal="center" shrinkToFit="1"/>
    </xf>
    <xf numFmtId="0" fontId="0" fillId="9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1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78004</xdr:colOff>
      <xdr:row>47</xdr:row>
      <xdr:rowOff>19317</xdr:rowOff>
    </xdr:from>
    <xdr:to>
      <xdr:col>18</xdr:col>
      <xdr:colOff>319737</xdr:colOff>
      <xdr:row>47</xdr:row>
      <xdr:rowOff>291136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6DA4024-F7B7-4833-A5C2-EF1E4A34BBF2}"/>
            </a:ext>
          </a:extLst>
        </xdr:cNvPr>
        <xdr:cNvSpPr/>
      </xdr:nvSpPr>
      <xdr:spPr>
        <a:xfrm>
          <a:off x="6678829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47</xdr:row>
      <xdr:rowOff>19317</xdr:rowOff>
    </xdr:from>
    <xdr:to>
      <xdr:col>19</xdr:col>
      <xdr:colOff>319737</xdr:colOff>
      <xdr:row>47</xdr:row>
      <xdr:rowOff>291136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7EED7FF-CC7A-4F04-BCBE-449370B28843}"/>
            </a:ext>
          </a:extLst>
        </xdr:cNvPr>
        <xdr:cNvSpPr/>
      </xdr:nvSpPr>
      <xdr:spPr>
        <a:xfrm>
          <a:off x="7045542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47</xdr:row>
      <xdr:rowOff>19317</xdr:rowOff>
    </xdr:from>
    <xdr:to>
      <xdr:col>20</xdr:col>
      <xdr:colOff>319737</xdr:colOff>
      <xdr:row>47</xdr:row>
      <xdr:rowOff>291136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02C986F-280B-41D3-AC00-62B5DEE86F71}"/>
            </a:ext>
          </a:extLst>
        </xdr:cNvPr>
        <xdr:cNvSpPr/>
      </xdr:nvSpPr>
      <xdr:spPr>
        <a:xfrm>
          <a:off x="7412254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47</xdr:row>
      <xdr:rowOff>19317</xdr:rowOff>
    </xdr:from>
    <xdr:to>
      <xdr:col>21</xdr:col>
      <xdr:colOff>319737</xdr:colOff>
      <xdr:row>47</xdr:row>
      <xdr:rowOff>291136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00B324D-24D0-4D39-A3B2-7924ECF1B99D}"/>
            </a:ext>
          </a:extLst>
        </xdr:cNvPr>
        <xdr:cNvSpPr/>
      </xdr:nvSpPr>
      <xdr:spPr>
        <a:xfrm>
          <a:off x="7778967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54</xdr:row>
      <xdr:rowOff>19317</xdr:rowOff>
    </xdr:from>
    <xdr:to>
      <xdr:col>18</xdr:col>
      <xdr:colOff>319737</xdr:colOff>
      <xdr:row>54</xdr:row>
      <xdr:rowOff>291136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671A2BF-7503-416C-90FC-9AE86ED3A41F}"/>
            </a:ext>
          </a:extLst>
        </xdr:cNvPr>
        <xdr:cNvSpPr/>
      </xdr:nvSpPr>
      <xdr:spPr>
        <a:xfrm>
          <a:off x="6678829" y="16478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54</xdr:row>
      <xdr:rowOff>19317</xdr:rowOff>
    </xdr:from>
    <xdr:to>
      <xdr:col>19</xdr:col>
      <xdr:colOff>319737</xdr:colOff>
      <xdr:row>54</xdr:row>
      <xdr:rowOff>291136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DC169A2-5643-45FA-8EB3-2AC4BFD2AED2}"/>
            </a:ext>
          </a:extLst>
        </xdr:cNvPr>
        <xdr:cNvSpPr/>
      </xdr:nvSpPr>
      <xdr:spPr>
        <a:xfrm>
          <a:off x="7045542" y="16478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65</xdr:row>
      <xdr:rowOff>19317</xdr:rowOff>
    </xdr:from>
    <xdr:to>
      <xdr:col>18</xdr:col>
      <xdr:colOff>319737</xdr:colOff>
      <xdr:row>65</xdr:row>
      <xdr:rowOff>291136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38C026C-B6E5-4EF1-A2CA-B63C954EC0A0}"/>
            </a:ext>
          </a:extLst>
        </xdr:cNvPr>
        <xdr:cNvSpPr/>
      </xdr:nvSpPr>
      <xdr:spPr>
        <a:xfrm>
          <a:off x="6678829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65</xdr:row>
      <xdr:rowOff>19317</xdr:rowOff>
    </xdr:from>
    <xdr:to>
      <xdr:col>19</xdr:col>
      <xdr:colOff>319737</xdr:colOff>
      <xdr:row>65</xdr:row>
      <xdr:rowOff>291136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1626544-4524-4AA8-9891-265BFD2C763B}"/>
            </a:ext>
          </a:extLst>
        </xdr:cNvPr>
        <xdr:cNvSpPr/>
      </xdr:nvSpPr>
      <xdr:spPr>
        <a:xfrm>
          <a:off x="7045542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65</xdr:row>
      <xdr:rowOff>19317</xdr:rowOff>
    </xdr:from>
    <xdr:to>
      <xdr:col>20</xdr:col>
      <xdr:colOff>319737</xdr:colOff>
      <xdr:row>65</xdr:row>
      <xdr:rowOff>291136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B97CAEB-FB7B-440A-9E21-8032D2D11FA5}"/>
            </a:ext>
          </a:extLst>
        </xdr:cNvPr>
        <xdr:cNvSpPr/>
      </xdr:nvSpPr>
      <xdr:spPr>
        <a:xfrm>
          <a:off x="7412254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65</xdr:row>
      <xdr:rowOff>19317</xdr:rowOff>
    </xdr:from>
    <xdr:to>
      <xdr:col>21</xdr:col>
      <xdr:colOff>319737</xdr:colOff>
      <xdr:row>65</xdr:row>
      <xdr:rowOff>291136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9FCB3A6-9CB8-4F4E-8D42-915C5DC59FDF}"/>
            </a:ext>
          </a:extLst>
        </xdr:cNvPr>
        <xdr:cNvSpPr/>
      </xdr:nvSpPr>
      <xdr:spPr>
        <a:xfrm>
          <a:off x="7778967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6</xdr:row>
      <xdr:rowOff>19317</xdr:rowOff>
    </xdr:from>
    <xdr:to>
      <xdr:col>18</xdr:col>
      <xdr:colOff>319737</xdr:colOff>
      <xdr:row>6</xdr:row>
      <xdr:rowOff>291136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BF9D6D5-8C91-4D2D-AE4A-CEE7E98A176A}"/>
            </a:ext>
          </a:extLst>
        </xdr:cNvPr>
        <xdr:cNvSpPr/>
      </xdr:nvSpPr>
      <xdr:spPr>
        <a:xfrm>
          <a:off x="6678829" y="184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6</xdr:row>
      <xdr:rowOff>19317</xdr:rowOff>
    </xdr:from>
    <xdr:to>
      <xdr:col>19</xdr:col>
      <xdr:colOff>319737</xdr:colOff>
      <xdr:row>6</xdr:row>
      <xdr:rowOff>291136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B3E4F25-B11F-4BE5-BD55-76011588943D}"/>
            </a:ext>
          </a:extLst>
        </xdr:cNvPr>
        <xdr:cNvSpPr/>
      </xdr:nvSpPr>
      <xdr:spPr>
        <a:xfrm>
          <a:off x="7045542" y="184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63500</xdr:colOff>
      <xdr:row>12</xdr:row>
      <xdr:rowOff>0</xdr:rowOff>
    </xdr:from>
    <xdr:to>
      <xdr:col>18</xdr:col>
      <xdr:colOff>305233</xdr:colOff>
      <xdr:row>12</xdr:row>
      <xdr:rowOff>271819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5043F17-5D7F-4478-A85B-9C6FBD86CC39}"/>
            </a:ext>
          </a:extLst>
        </xdr:cNvPr>
        <xdr:cNvSpPr/>
      </xdr:nvSpPr>
      <xdr:spPr>
        <a:xfrm>
          <a:off x="6664325" y="3657600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27</xdr:row>
      <xdr:rowOff>19317</xdr:rowOff>
    </xdr:from>
    <xdr:to>
      <xdr:col>18</xdr:col>
      <xdr:colOff>319737</xdr:colOff>
      <xdr:row>27</xdr:row>
      <xdr:rowOff>291136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5C4A315-C782-47C9-B87D-5ADC616B42E9}"/>
            </a:ext>
          </a:extLst>
        </xdr:cNvPr>
        <xdr:cNvSpPr/>
      </xdr:nvSpPr>
      <xdr:spPr>
        <a:xfrm>
          <a:off x="6678829" y="8248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27</xdr:row>
      <xdr:rowOff>19317</xdr:rowOff>
    </xdr:from>
    <xdr:to>
      <xdr:col>19</xdr:col>
      <xdr:colOff>319737</xdr:colOff>
      <xdr:row>27</xdr:row>
      <xdr:rowOff>291136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5E599C3-5762-4E25-AD82-89DF78FB34DE}"/>
            </a:ext>
          </a:extLst>
        </xdr:cNvPr>
        <xdr:cNvSpPr/>
      </xdr:nvSpPr>
      <xdr:spPr>
        <a:xfrm>
          <a:off x="7045542" y="8248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63500</xdr:colOff>
      <xdr:row>33</xdr:row>
      <xdr:rowOff>0</xdr:rowOff>
    </xdr:from>
    <xdr:to>
      <xdr:col>18</xdr:col>
      <xdr:colOff>305233</xdr:colOff>
      <xdr:row>33</xdr:row>
      <xdr:rowOff>271819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88200B7-8F13-411F-B3A3-F97657CB25A4}"/>
            </a:ext>
          </a:extLst>
        </xdr:cNvPr>
        <xdr:cNvSpPr/>
      </xdr:nvSpPr>
      <xdr:spPr>
        <a:xfrm>
          <a:off x="6664325" y="10058400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39</xdr:row>
      <xdr:rowOff>19317</xdr:rowOff>
    </xdr:from>
    <xdr:to>
      <xdr:col>18</xdr:col>
      <xdr:colOff>319737</xdr:colOff>
      <xdr:row>39</xdr:row>
      <xdr:rowOff>291136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216FB2A6-CE08-4183-BDA9-C85E92E3904A}"/>
            </a:ext>
          </a:extLst>
        </xdr:cNvPr>
        <xdr:cNvSpPr/>
      </xdr:nvSpPr>
      <xdr:spPr>
        <a:xfrm>
          <a:off x="6678829" y="11906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39</xdr:row>
      <xdr:rowOff>19317</xdr:rowOff>
    </xdr:from>
    <xdr:to>
      <xdr:col>19</xdr:col>
      <xdr:colOff>319737</xdr:colOff>
      <xdr:row>39</xdr:row>
      <xdr:rowOff>291136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FFD1719-CED5-4766-91DB-A82A74586F0F}"/>
            </a:ext>
          </a:extLst>
        </xdr:cNvPr>
        <xdr:cNvSpPr/>
      </xdr:nvSpPr>
      <xdr:spPr>
        <a:xfrm>
          <a:off x="7045542" y="11906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96</xdr:row>
      <xdr:rowOff>19317</xdr:rowOff>
    </xdr:from>
    <xdr:to>
      <xdr:col>18</xdr:col>
      <xdr:colOff>319737</xdr:colOff>
      <xdr:row>96</xdr:row>
      <xdr:rowOff>291136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25402822-4BB6-47EF-A35A-5938D8F6C608}"/>
            </a:ext>
          </a:extLst>
        </xdr:cNvPr>
        <xdr:cNvSpPr/>
      </xdr:nvSpPr>
      <xdr:spPr>
        <a:xfrm>
          <a:off x="6678829" y="292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107</xdr:row>
      <xdr:rowOff>19317</xdr:rowOff>
    </xdr:from>
    <xdr:to>
      <xdr:col>18</xdr:col>
      <xdr:colOff>319737</xdr:colOff>
      <xdr:row>107</xdr:row>
      <xdr:rowOff>291136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387A1BD-D681-4340-BCDF-7A709780FC65}"/>
            </a:ext>
          </a:extLst>
        </xdr:cNvPr>
        <xdr:cNvSpPr/>
      </xdr:nvSpPr>
      <xdr:spPr>
        <a:xfrm>
          <a:off x="6678829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107</xdr:row>
      <xdr:rowOff>19317</xdr:rowOff>
    </xdr:from>
    <xdr:to>
      <xdr:col>19</xdr:col>
      <xdr:colOff>319737</xdr:colOff>
      <xdr:row>107</xdr:row>
      <xdr:rowOff>291136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7E7B5ADB-AFD7-4E2E-ADFE-EF88BCAD817D}"/>
            </a:ext>
          </a:extLst>
        </xdr:cNvPr>
        <xdr:cNvSpPr/>
      </xdr:nvSpPr>
      <xdr:spPr>
        <a:xfrm>
          <a:off x="7045542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107</xdr:row>
      <xdr:rowOff>19317</xdr:rowOff>
    </xdr:from>
    <xdr:to>
      <xdr:col>20</xdr:col>
      <xdr:colOff>319737</xdr:colOff>
      <xdr:row>107</xdr:row>
      <xdr:rowOff>291136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9EA99963-4A9E-44D6-B1E6-2DA87ECD5C63}"/>
            </a:ext>
          </a:extLst>
        </xdr:cNvPr>
        <xdr:cNvSpPr/>
      </xdr:nvSpPr>
      <xdr:spPr>
        <a:xfrm>
          <a:off x="7412254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107</xdr:row>
      <xdr:rowOff>19317</xdr:rowOff>
    </xdr:from>
    <xdr:to>
      <xdr:col>21</xdr:col>
      <xdr:colOff>319737</xdr:colOff>
      <xdr:row>107</xdr:row>
      <xdr:rowOff>291136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60FC5551-22BB-4440-8E78-CFEE2C357B36}"/>
            </a:ext>
          </a:extLst>
        </xdr:cNvPr>
        <xdr:cNvSpPr/>
      </xdr:nvSpPr>
      <xdr:spPr>
        <a:xfrm>
          <a:off x="7778967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74</xdr:row>
      <xdr:rowOff>19317</xdr:rowOff>
    </xdr:from>
    <xdr:to>
      <xdr:col>18</xdr:col>
      <xdr:colOff>319737</xdr:colOff>
      <xdr:row>74</xdr:row>
      <xdr:rowOff>291136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751BCCF3-90F5-4F38-B5D4-52CF1AF731EF}"/>
            </a:ext>
          </a:extLst>
        </xdr:cNvPr>
        <xdr:cNvSpPr/>
      </xdr:nvSpPr>
      <xdr:spPr>
        <a:xfrm>
          <a:off x="6678829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74</xdr:row>
      <xdr:rowOff>19317</xdr:rowOff>
    </xdr:from>
    <xdr:to>
      <xdr:col>19</xdr:col>
      <xdr:colOff>319737</xdr:colOff>
      <xdr:row>74</xdr:row>
      <xdr:rowOff>291136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FAA3757-D6FD-4DA1-80C6-E69760A80C0B}"/>
            </a:ext>
          </a:extLst>
        </xdr:cNvPr>
        <xdr:cNvSpPr/>
      </xdr:nvSpPr>
      <xdr:spPr>
        <a:xfrm>
          <a:off x="7045542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74</xdr:row>
      <xdr:rowOff>19317</xdr:rowOff>
    </xdr:from>
    <xdr:to>
      <xdr:col>20</xdr:col>
      <xdr:colOff>319737</xdr:colOff>
      <xdr:row>74</xdr:row>
      <xdr:rowOff>291136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39058789-7957-4AFD-B6FB-2F7F5B02FCC3}"/>
            </a:ext>
          </a:extLst>
        </xdr:cNvPr>
        <xdr:cNvSpPr/>
      </xdr:nvSpPr>
      <xdr:spPr>
        <a:xfrm>
          <a:off x="7412254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74</xdr:row>
      <xdr:rowOff>19317</xdr:rowOff>
    </xdr:from>
    <xdr:to>
      <xdr:col>21</xdr:col>
      <xdr:colOff>319737</xdr:colOff>
      <xdr:row>74</xdr:row>
      <xdr:rowOff>291136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F83328F-DC96-4CAF-9642-9714049A0D77}"/>
            </a:ext>
          </a:extLst>
        </xdr:cNvPr>
        <xdr:cNvSpPr/>
      </xdr:nvSpPr>
      <xdr:spPr>
        <a:xfrm>
          <a:off x="7778967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74</xdr:row>
      <xdr:rowOff>19317</xdr:rowOff>
    </xdr:from>
    <xdr:to>
      <xdr:col>22</xdr:col>
      <xdr:colOff>319737</xdr:colOff>
      <xdr:row>74</xdr:row>
      <xdr:rowOff>291136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EAACE2D1-4461-47BD-8ECB-3E01A0E086E4}"/>
            </a:ext>
          </a:extLst>
        </xdr:cNvPr>
        <xdr:cNvSpPr/>
      </xdr:nvSpPr>
      <xdr:spPr>
        <a:xfrm>
          <a:off x="8145679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78004</xdr:colOff>
      <xdr:row>74</xdr:row>
      <xdr:rowOff>19317</xdr:rowOff>
    </xdr:from>
    <xdr:to>
      <xdr:col>23</xdr:col>
      <xdr:colOff>319737</xdr:colOff>
      <xdr:row>74</xdr:row>
      <xdr:rowOff>291136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2AEC5DA-9BA7-43E2-979C-43F9CD8C2F58}"/>
            </a:ext>
          </a:extLst>
        </xdr:cNvPr>
        <xdr:cNvSpPr/>
      </xdr:nvSpPr>
      <xdr:spPr>
        <a:xfrm>
          <a:off x="8512392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96</xdr:row>
      <xdr:rowOff>19317</xdr:rowOff>
    </xdr:from>
    <xdr:to>
      <xdr:col>19</xdr:col>
      <xdr:colOff>319737</xdr:colOff>
      <xdr:row>96</xdr:row>
      <xdr:rowOff>291136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B36CB944-F404-438E-95EC-33ACDF2BA64E}"/>
            </a:ext>
          </a:extLst>
        </xdr:cNvPr>
        <xdr:cNvSpPr/>
      </xdr:nvSpPr>
      <xdr:spPr>
        <a:xfrm>
          <a:off x="7045542" y="292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84</xdr:row>
      <xdr:rowOff>19317</xdr:rowOff>
    </xdr:from>
    <xdr:to>
      <xdr:col>18</xdr:col>
      <xdr:colOff>319737</xdr:colOff>
      <xdr:row>84</xdr:row>
      <xdr:rowOff>291136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669A770-E33D-412C-8ABC-10C9C898CF90}"/>
            </a:ext>
          </a:extLst>
        </xdr:cNvPr>
        <xdr:cNvSpPr/>
      </xdr:nvSpPr>
      <xdr:spPr>
        <a:xfrm>
          <a:off x="6678829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84</xdr:row>
      <xdr:rowOff>19317</xdr:rowOff>
    </xdr:from>
    <xdr:to>
      <xdr:col>19</xdr:col>
      <xdr:colOff>319737</xdr:colOff>
      <xdr:row>84</xdr:row>
      <xdr:rowOff>291136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F2D5FA1-91AF-424B-A526-7C4006102146}"/>
            </a:ext>
          </a:extLst>
        </xdr:cNvPr>
        <xdr:cNvSpPr/>
      </xdr:nvSpPr>
      <xdr:spPr>
        <a:xfrm>
          <a:off x="7045542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84</xdr:row>
      <xdr:rowOff>19317</xdr:rowOff>
    </xdr:from>
    <xdr:to>
      <xdr:col>21</xdr:col>
      <xdr:colOff>319737</xdr:colOff>
      <xdr:row>84</xdr:row>
      <xdr:rowOff>291136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7A6F54-A414-47C3-89E1-5B664B02233D}"/>
            </a:ext>
          </a:extLst>
        </xdr:cNvPr>
        <xdr:cNvSpPr/>
      </xdr:nvSpPr>
      <xdr:spPr>
        <a:xfrm>
          <a:off x="7778967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84</xdr:row>
      <xdr:rowOff>19317</xdr:rowOff>
    </xdr:from>
    <xdr:to>
      <xdr:col>20</xdr:col>
      <xdr:colOff>319737</xdr:colOff>
      <xdr:row>84</xdr:row>
      <xdr:rowOff>291136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D524F595-B0DE-4ADE-BF24-951D5B5FCAD0}"/>
            </a:ext>
          </a:extLst>
        </xdr:cNvPr>
        <xdr:cNvSpPr/>
      </xdr:nvSpPr>
      <xdr:spPr>
        <a:xfrm>
          <a:off x="7412254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119</xdr:row>
      <xdr:rowOff>19317</xdr:rowOff>
    </xdr:from>
    <xdr:to>
      <xdr:col>18</xdr:col>
      <xdr:colOff>319737</xdr:colOff>
      <xdr:row>119</xdr:row>
      <xdr:rowOff>291136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90447956-3A8E-44DF-8911-46476C2DAFBD}"/>
            </a:ext>
          </a:extLst>
        </xdr:cNvPr>
        <xdr:cNvSpPr/>
      </xdr:nvSpPr>
      <xdr:spPr>
        <a:xfrm>
          <a:off x="6678829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119</xdr:row>
      <xdr:rowOff>19317</xdr:rowOff>
    </xdr:from>
    <xdr:to>
      <xdr:col>19</xdr:col>
      <xdr:colOff>319737</xdr:colOff>
      <xdr:row>119</xdr:row>
      <xdr:rowOff>291136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AFBB64A2-BD10-465A-BA65-29B568012BE8}"/>
            </a:ext>
          </a:extLst>
        </xdr:cNvPr>
        <xdr:cNvSpPr/>
      </xdr:nvSpPr>
      <xdr:spPr>
        <a:xfrm>
          <a:off x="7045542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119</xdr:row>
      <xdr:rowOff>19317</xdr:rowOff>
    </xdr:from>
    <xdr:to>
      <xdr:col>20</xdr:col>
      <xdr:colOff>319737</xdr:colOff>
      <xdr:row>119</xdr:row>
      <xdr:rowOff>291136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38334F7E-3C96-4288-8FE6-19C661CA21C9}"/>
            </a:ext>
          </a:extLst>
        </xdr:cNvPr>
        <xdr:cNvSpPr/>
      </xdr:nvSpPr>
      <xdr:spPr>
        <a:xfrm>
          <a:off x="7412254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119</xdr:row>
      <xdr:rowOff>19317</xdr:rowOff>
    </xdr:from>
    <xdr:to>
      <xdr:col>21</xdr:col>
      <xdr:colOff>319737</xdr:colOff>
      <xdr:row>119</xdr:row>
      <xdr:rowOff>291136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6C9E840-E984-4CF7-AEF7-1C093B6B2F11}"/>
            </a:ext>
          </a:extLst>
        </xdr:cNvPr>
        <xdr:cNvSpPr/>
      </xdr:nvSpPr>
      <xdr:spPr>
        <a:xfrm>
          <a:off x="7778967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119</xdr:row>
      <xdr:rowOff>19317</xdr:rowOff>
    </xdr:from>
    <xdr:to>
      <xdr:col>22</xdr:col>
      <xdr:colOff>319737</xdr:colOff>
      <xdr:row>119</xdr:row>
      <xdr:rowOff>291136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3678605-FBDE-42F2-8257-ECC46BD2C8D3}"/>
            </a:ext>
          </a:extLst>
        </xdr:cNvPr>
        <xdr:cNvSpPr/>
      </xdr:nvSpPr>
      <xdr:spPr>
        <a:xfrm>
          <a:off x="8145679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78004</xdr:colOff>
      <xdr:row>119</xdr:row>
      <xdr:rowOff>19317</xdr:rowOff>
    </xdr:from>
    <xdr:to>
      <xdr:col>23</xdr:col>
      <xdr:colOff>319737</xdr:colOff>
      <xdr:row>119</xdr:row>
      <xdr:rowOff>291136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53A0908-BF6B-4177-9A3B-EB0AE771666E}"/>
            </a:ext>
          </a:extLst>
        </xdr:cNvPr>
        <xdr:cNvSpPr/>
      </xdr:nvSpPr>
      <xdr:spPr>
        <a:xfrm>
          <a:off x="8512392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18</xdr:row>
      <xdr:rowOff>19317</xdr:rowOff>
    </xdr:from>
    <xdr:to>
      <xdr:col>18</xdr:col>
      <xdr:colOff>319737</xdr:colOff>
      <xdr:row>18</xdr:row>
      <xdr:rowOff>291136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94E622B-83D1-452A-A53A-8EC369D20A06}"/>
            </a:ext>
          </a:extLst>
        </xdr:cNvPr>
        <xdr:cNvSpPr/>
      </xdr:nvSpPr>
      <xdr:spPr>
        <a:xfrm>
          <a:off x="6678829" y="5505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18</xdr:row>
      <xdr:rowOff>19317</xdr:rowOff>
    </xdr:from>
    <xdr:to>
      <xdr:col>19</xdr:col>
      <xdr:colOff>319737</xdr:colOff>
      <xdr:row>18</xdr:row>
      <xdr:rowOff>291136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B9B65B2B-591B-45BF-A490-42F94A434059}"/>
            </a:ext>
          </a:extLst>
        </xdr:cNvPr>
        <xdr:cNvSpPr/>
      </xdr:nvSpPr>
      <xdr:spPr>
        <a:xfrm>
          <a:off x="7045542" y="5505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053E-F162-403D-A74B-4225CAE6BE59}">
  <dimension ref="A2:AA236"/>
  <sheetViews>
    <sheetView topLeftCell="A184" zoomScale="109" zoomScaleNormal="109" workbookViewId="0">
      <selection activeCell="L194" sqref="L194"/>
    </sheetView>
  </sheetViews>
  <sheetFormatPr defaultColWidth="4.875" defaultRowHeight="24" customHeight="1"/>
  <cols>
    <col min="1" max="7" width="4.875" style="1"/>
    <col min="8" max="10" width="4.875" style="1" customWidth="1"/>
    <col min="11" max="11" width="4.875" style="1"/>
    <col min="12" max="12" width="4.875" style="1" customWidth="1"/>
    <col min="13" max="15" width="4.875" style="1"/>
    <col min="16" max="16" width="4.875" style="1" customWidth="1"/>
    <col min="17" max="18" width="4.875" style="1"/>
    <col min="19" max="19" width="4.875" style="1" customWidth="1"/>
    <col min="20" max="25" width="4.875" style="1"/>
    <col min="26" max="27" width="4.875" style="1" customWidth="1"/>
    <col min="28" max="28" width="4.875" style="1"/>
    <col min="29" max="29" width="4.875" style="1" customWidth="1"/>
    <col min="30" max="31" width="4.875" style="1"/>
    <col min="32" max="32" width="6" style="1" bestFit="1" customWidth="1"/>
    <col min="33" max="34" width="4.875" style="1"/>
    <col min="35" max="35" width="4.875" style="1" customWidth="1"/>
    <col min="36" max="36" width="4.875" style="1"/>
    <col min="37" max="38" width="4.875" style="1" customWidth="1"/>
    <col min="39" max="39" width="4.875" style="1"/>
    <col min="40" max="40" width="4.875" style="1" customWidth="1"/>
    <col min="41" max="51" width="4.875" style="1"/>
    <col min="52" max="53" width="4.875" style="1" customWidth="1"/>
    <col min="54" max="16384" width="4.875" style="1"/>
  </cols>
  <sheetData>
    <row r="2" spans="1:20" s="5" customFormat="1" ht="24" customHeight="1">
      <c r="A2" s="4" t="s">
        <v>0</v>
      </c>
    </row>
    <row r="4" spans="1:20" s="39" customFormat="1" ht="24" customHeight="1">
      <c r="A4" s="40" t="s">
        <v>1</v>
      </c>
    </row>
    <row r="5" spans="1:20" ht="24" customHeight="1">
      <c r="S5" s="3" t="s">
        <v>2</v>
      </c>
    </row>
    <row r="6" spans="1:20" ht="24" customHeight="1">
      <c r="L6" s="3" t="s">
        <v>3</v>
      </c>
      <c r="S6" s="31" t="s">
        <v>4</v>
      </c>
      <c r="T6" s="31" t="s">
        <v>5</v>
      </c>
    </row>
    <row r="7" spans="1:20" ht="24" customHeight="1">
      <c r="K7" s="1" t="s">
        <v>6</v>
      </c>
      <c r="L7" s="1" t="s">
        <v>7</v>
      </c>
      <c r="M7" s="1" t="s">
        <v>8</v>
      </c>
      <c r="N7" s="1" t="s">
        <v>9</v>
      </c>
      <c r="R7" s="1" t="s">
        <v>6</v>
      </c>
      <c r="S7" s="8"/>
      <c r="T7" s="8"/>
    </row>
    <row r="8" spans="1:20" ht="24" customHeight="1">
      <c r="C8" s="3"/>
      <c r="I8" s="3" t="s">
        <v>2</v>
      </c>
      <c r="K8" s="31" t="s">
        <v>4</v>
      </c>
      <c r="L8" s="12">
        <v>4</v>
      </c>
      <c r="M8" s="12">
        <v>3</v>
      </c>
      <c r="N8" s="12">
        <v>2</v>
      </c>
      <c r="Q8" s="3" t="s">
        <v>3</v>
      </c>
      <c r="R8" s="1" t="s">
        <v>7</v>
      </c>
      <c r="S8" s="10" cm="1">
        <f t="array" ref="S8:T10">TRANSPOSE(L8:N9)</f>
        <v>4</v>
      </c>
      <c r="T8" s="11">
        <v>4</v>
      </c>
    </row>
    <row r="9" spans="1:20" ht="24" customHeight="1">
      <c r="C9" s="3"/>
      <c r="K9" s="31" t="s">
        <v>5</v>
      </c>
      <c r="L9" s="14">
        <v>4</v>
      </c>
      <c r="M9" s="14">
        <v>3</v>
      </c>
      <c r="N9" s="14">
        <v>2</v>
      </c>
      <c r="R9" s="1" t="s">
        <v>8</v>
      </c>
      <c r="S9" s="10">
        <v>3</v>
      </c>
      <c r="T9" s="11">
        <v>3</v>
      </c>
    </row>
    <row r="10" spans="1:20" ht="24" customHeight="1">
      <c r="C10" s="3"/>
      <c r="L10" s="1">
        <v>1</v>
      </c>
      <c r="M10" s="1">
        <v>1</v>
      </c>
      <c r="N10" s="1">
        <v>1</v>
      </c>
      <c r="R10" s="1" t="s">
        <v>9</v>
      </c>
      <c r="S10" s="10">
        <v>2</v>
      </c>
      <c r="T10" s="11">
        <v>2</v>
      </c>
    </row>
    <row r="11" spans="1:20" ht="24" customHeight="1">
      <c r="C11" s="3"/>
      <c r="F11"/>
      <c r="G11"/>
      <c r="H11"/>
      <c r="I11"/>
      <c r="J11"/>
      <c r="K11"/>
    </row>
    <row r="12" spans="1:20" ht="24" customHeight="1">
      <c r="C12" s="3"/>
      <c r="F12"/>
      <c r="G12"/>
      <c r="H12"/>
      <c r="I12"/>
      <c r="J12"/>
      <c r="K12"/>
      <c r="S12" s="31" t="s">
        <v>4</v>
      </c>
    </row>
    <row r="13" spans="1:20" ht="24" customHeight="1">
      <c r="C13" s="3"/>
      <c r="G13"/>
      <c r="H13"/>
      <c r="I13"/>
      <c r="J13"/>
      <c r="K13" s="1" t="s">
        <v>10</v>
      </c>
      <c r="L13"/>
      <c r="M13"/>
      <c r="N13"/>
      <c r="R13" s="1" t="s">
        <v>10</v>
      </c>
    </row>
    <row r="14" spans="1:20" ht="24" customHeight="1">
      <c r="C14" s="3"/>
      <c r="G14" s="2"/>
      <c r="H14" s="2"/>
      <c r="I14" s="25"/>
      <c r="J14"/>
      <c r="K14" s="31" t="s">
        <v>4</v>
      </c>
      <c r="L14" s="7"/>
      <c r="M14" s="7"/>
      <c r="N14" s="7"/>
      <c r="R14" s="1" t="s">
        <v>7</v>
      </c>
      <c r="S14" s="7" cm="1">
        <f t="array" ref="S14:S16">TRANSPOSE(L14:N14)</f>
        <v>0</v>
      </c>
    </row>
    <row r="15" spans="1:20" ht="24" customHeight="1">
      <c r="C15" s="3"/>
      <c r="L15" s="1">
        <v>1</v>
      </c>
      <c r="M15" s="1">
        <v>1</v>
      </c>
      <c r="N15" s="1">
        <v>1</v>
      </c>
      <c r="R15" s="1" t="s">
        <v>8</v>
      </c>
      <c r="S15" s="7">
        <v>0</v>
      </c>
    </row>
    <row r="16" spans="1:20" ht="24" customHeight="1">
      <c r="C16" s="3"/>
      <c r="R16" s="1" t="s">
        <v>9</v>
      </c>
      <c r="S16" s="7">
        <v>0</v>
      </c>
    </row>
    <row r="17" spans="1:20" ht="24" customHeight="1">
      <c r="C17" s="3"/>
    </row>
    <row r="18" spans="1:20" ht="24" customHeight="1">
      <c r="C18" s="3"/>
      <c r="S18" s="31" t="s">
        <v>4</v>
      </c>
      <c r="T18" s="31" t="s">
        <v>5</v>
      </c>
    </row>
    <row r="19" spans="1:20" ht="24" customHeight="1">
      <c r="C19" s="3"/>
      <c r="K19" s="1" t="s">
        <v>11</v>
      </c>
      <c r="R19" s="1" t="s">
        <v>11</v>
      </c>
      <c r="S19" s="8"/>
      <c r="T19" s="8"/>
    </row>
    <row r="20" spans="1:20" ht="24" customHeight="1">
      <c r="C20" s="3"/>
      <c r="H20" s="2"/>
      <c r="I20" s="25"/>
      <c r="K20" s="31" t="s">
        <v>4</v>
      </c>
      <c r="L20" s="15"/>
      <c r="M20" s="15"/>
      <c r="N20" s="15"/>
      <c r="R20" s="1" t="s">
        <v>7</v>
      </c>
      <c r="S20" s="10" t="e" cm="1">
        <f t="array" ref="S20">TRANSPOSE(_xlfn.ANCHORARRAY(L20))</f>
        <v>#REF!</v>
      </c>
      <c r="T20" s="11"/>
    </row>
    <row r="21" spans="1:20" ht="24" customHeight="1">
      <c r="H21" s="2"/>
      <c r="I21" s="25"/>
      <c r="K21" s="31" t="s">
        <v>5</v>
      </c>
      <c r="L21" s="16"/>
      <c r="M21" s="16"/>
      <c r="N21" s="16"/>
      <c r="R21" s="1" t="s">
        <v>8</v>
      </c>
      <c r="S21" s="10"/>
      <c r="T21" s="11"/>
    </row>
    <row r="22" spans="1:20" ht="24" customHeight="1">
      <c r="R22" s="1" t="s">
        <v>9</v>
      </c>
      <c r="S22" s="10"/>
      <c r="T22" s="11"/>
    </row>
    <row r="25" spans="1:20" s="39" customFormat="1" ht="24" customHeight="1">
      <c r="A25" s="40" t="s">
        <v>12</v>
      </c>
    </row>
    <row r="26" spans="1:20" ht="24" customHeight="1">
      <c r="S26" s="6" t="s">
        <v>2</v>
      </c>
    </row>
    <row r="27" spans="1:20" ht="24" customHeight="1">
      <c r="L27" s="3" t="s">
        <v>3</v>
      </c>
      <c r="S27" s="1" t="s">
        <v>13</v>
      </c>
      <c r="T27" s="1" t="s">
        <v>14</v>
      </c>
    </row>
    <row r="28" spans="1:20" ht="24" customHeight="1">
      <c r="K28" s="1" t="s">
        <v>6</v>
      </c>
      <c r="L28" s="1" t="s">
        <v>7</v>
      </c>
      <c r="M28" s="1" t="s">
        <v>8</v>
      </c>
      <c r="N28" s="1" t="s">
        <v>9</v>
      </c>
      <c r="S28" s="8"/>
      <c r="T28" s="8"/>
    </row>
    <row r="29" spans="1:20" ht="24" customHeight="1">
      <c r="I29" s="6" t="s">
        <v>2</v>
      </c>
      <c r="K29" s="31" t="s">
        <v>4</v>
      </c>
      <c r="L29" s="12">
        <v>5</v>
      </c>
      <c r="M29" s="12">
        <v>4</v>
      </c>
      <c r="N29" s="12">
        <v>2</v>
      </c>
      <c r="Q29" s="3" t="s">
        <v>3</v>
      </c>
      <c r="R29" s="1" t="s">
        <v>7</v>
      </c>
      <c r="S29" s="10" cm="1">
        <f t="array" ref="S29:T31">TRANSPOSE(L29:N30)</f>
        <v>5</v>
      </c>
      <c r="T29" s="11">
        <v>7</v>
      </c>
    </row>
    <row r="30" spans="1:20" ht="24" customHeight="1">
      <c r="K30" s="31" t="s">
        <v>5</v>
      </c>
      <c r="L30" s="14">
        <v>7</v>
      </c>
      <c r="M30" s="14">
        <v>6</v>
      </c>
      <c r="N30" s="14">
        <v>4</v>
      </c>
      <c r="R30" s="1" t="s">
        <v>8</v>
      </c>
      <c r="S30" s="10">
        <v>4</v>
      </c>
      <c r="T30" s="11">
        <v>6</v>
      </c>
    </row>
    <row r="31" spans="1:20" ht="24" customHeight="1">
      <c r="L31" s="1">
        <v>1</v>
      </c>
      <c r="M31" s="1">
        <v>1</v>
      </c>
      <c r="N31" s="1">
        <v>1</v>
      </c>
      <c r="R31" s="1" t="s">
        <v>9</v>
      </c>
      <c r="S31" s="10">
        <v>2</v>
      </c>
      <c r="T31" s="11">
        <v>4</v>
      </c>
    </row>
    <row r="32" spans="1:20" ht="24" customHeight="1">
      <c r="G32"/>
      <c r="H32"/>
      <c r="I32"/>
      <c r="J32"/>
      <c r="K32"/>
    </row>
    <row r="33" spans="1:22" ht="24" customHeight="1">
      <c r="G33"/>
      <c r="H33"/>
      <c r="I33"/>
      <c r="J33"/>
      <c r="K33"/>
      <c r="S33" s="1" t="s">
        <v>15</v>
      </c>
    </row>
    <row r="34" spans="1:22" ht="24" customHeight="1">
      <c r="G34"/>
      <c r="H34"/>
      <c r="I34"/>
      <c r="J34"/>
      <c r="K34" s="1" t="s">
        <v>10</v>
      </c>
      <c r="L34"/>
      <c r="M34"/>
      <c r="N34"/>
    </row>
    <row r="35" spans="1:22" ht="24" customHeight="1">
      <c r="G35" s="2"/>
      <c r="H35" s="2"/>
      <c r="I35" s="25"/>
      <c r="J35"/>
      <c r="K35" s="31" t="s">
        <v>4</v>
      </c>
      <c r="L35" s="7"/>
      <c r="M35" s="7"/>
      <c r="N35" s="7"/>
      <c r="R35" s="1" t="s">
        <v>7</v>
      </c>
      <c r="S35" s="7" cm="1">
        <f t="array" ref="S35:S37">TRANSPOSE(L35:N35)</f>
        <v>0</v>
      </c>
    </row>
    <row r="36" spans="1:22" ht="24" customHeight="1">
      <c r="L36" s="1">
        <v>1</v>
      </c>
      <c r="M36" s="1">
        <v>1</v>
      </c>
      <c r="N36" s="1">
        <v>1</v>
      </c>
      <c r="R36" s="1" t="s">
        <v>8</v>
      </c>
      <c r="S36" s="7">
        <v>0</v>
      </c>
    </row>
    <row r="37" spans="1:22" ht="24" customHeight="1">
      <c r="R37" s="1" t="s">
        <v>9</v>
      </c>
      <c r="S37" s="7">
        <v>0</v>
      </c>
    </row>
    <row r="39" spans="1:22" ht="24" customHeight="1">
      <c r="S39" s="1" t="s">
        <v>16</v>
      </c>
      <c r="T39" s="1" t="s">
        <v>17</v>
      </c>
    </row>
    <row r="40" spans="1:22" ht="24" customHeight="1">
      <c r="K40" s="1" t="s">
        <v>11</v>
      </c>
      <c r="S40" s="8"/>
      <c r="T40" s="8"/>
    </row>
    <row r="41" spans="1:22" ht="24" customHeight="1">
      <c r="H41" s="2"/>
      <c r="I41" s="25"/>
      <c r="K41" s="31" t="s">
        <v>4</v>
      </c>
      <c r="L41" s="15"/>
      <c r="M41" s="15"/>
      <c r="N41" s="15"/>
      <c r="R41" s="1" t="s">
        <v>7</v>
      </c>
      <c r="S41" s="10" t="e" cm="1">
        <f t="array" ref="S41">TRANSPOSE(_xlfn.ANCHORARRAY(L41))</f>
        <v>#REF!</v>
      </c>
      <c r="T41" s="11"/>
    </row>
    <row r="42" spans="1:22" ht="24" customHeight="1">
      <c r="H42" s="2"/>
      <c r="I42" s="25"/>
      <c r="K42" s="31" t="s">
        <v>5</v>
      </c>
      <c r="L42" s="16"/>
      <c r="M42" s="16"/>
      <c r="N42" s="16"/>
      <c r="R42" s="1" t="s">
        <v>8</v>
      </c>
      <c r="S42" s="10"/>
      <c r="T42" s="11"/>
    </row>
    <row r="43" spans="1:22" ht="24" customHeight="1">
      <c r="R43" s="1" t="s">
        <v>9</v>
      </c>
      <c r="S43" s="10"/>
      <c r="T43" s="11"/>
    </row>
    <row r="45" spans="1:22" s="5" customFormat="1" ht="24" customHeight="1">
      <c r="A45" s="4" t="s">
        <v>18</v>
      </c>
    </row>
    <row r="46" spans="1:22" ht="24" customHeight="1">
      <c r="S46" s="6" t="s">
        <v>2</v>
      </c>
    </row>
    <row r="47" spans="1:22" ht="24" customHeight="1">
      <c r="L47" s="3" t="s">
        <v>3</v>
      </c>
      <c r="S47" s="31" t="s">
        <v>4</v>
      </c>
      <c r="T47" s="31" t="s">
        <v>5</v>
      </c>
      <c r="U47" s="31" t="s">
        <v>19</v>
      </c>
      <c r="V47" s="31" t="s">
        <v>20</v>
      </c>
    </row>
    <row r="48" spans="1:22" ht="24" customHeight="1">
      <c r="C48" s="3"/>
      <c r="K48" s="1" t="s">
        <v>6</v>
      </c>
      <c r="L48" s="1" t="s">
        <v>7</v>
      </c>
      <c r="M48" s="1" t="s">
        <v>8</v>
      </c>
      <c r="N48" s="1" t="s">
        <v>9</v>
      </c>
      <c r="R48" s="1" t="s">
        <v>6</v>
      </c>
      <c r="S48" s="8"/>
      <c r="T48" s="8"/>
      <c r="U48" s="8"/>
      <c r="V48" s="8"/>
    </row>
    <row r="49" spans="1:22" ht="24" customHeight="1">
      <c r="C49" s="3"/>
      <c r="I49" s="6" t="s">
        <v>2</v>
      </c>
      <c r="K49" s="31" t="s">
        <v>4</v>
      </c>
      <c r="L49" s="12">
        <v>2</v>
      </c>
      <c r="M49" s="12">
        <v>1</v>
      </c>
      <c r="N49" s="12">
        <v>2</v>
      </c>
      <c r="Q49" s="3" t="s">
        <v>3</v>
      </c>
      <c r="R49" s="1" t="s">
        <v>7</v>
      </c>
      <c r="S49" s="10" cm="1">
        <f t="array" ref="S49:V51">TRANSPOSE(L49:N52)</f>
        <v>2</v>
      </c>
      <c r="T49" s="9">
        <v>1</v>
      </c>
      <c r="U49" s="9">
        <v>1</v>
      </c>
      <c r="V49" s="11">
        <v>4</v>
      </c>
    </row>
    <row r="50" spans="1:22" ht="24" customHeight="1">
      <c r="C50" s="3"/>
      <c r="K50" s="31" t="s">
        <v>5</v>
      </c>
      <c r="L50" s="13">
        <v>1</v>
      </c>
      <c r="M50" s="13">
        <v>2</v>
      </c>
      <c r="N50" s="13">
        <v>0</v>
      </c>
      <c r="R50" s="1" t="s">
        <v>8</v>
      </c>
      <c r="S50" s="10">
        <v>1</v>
      </c>
      <c r="T50" s="9">
        <v>2</v>
      </c>
      <c r="U50" s="9">
        <v>2</v>
      </c>
      <c r="V50" s="11">
        <v>3</v>
      </c>
    </row>
    <row r="51" spans="1:22" ht="24" customHeight="1">
      <c r="C51" s="3"/>
      <c r="K51" s="31" t="s">
        <v>19</v>
      </c>
      <c r="L51" s="13">
        <v>1</v>
      </c>
      <c r="M51" s="13">
        <v>2</v>
      </c>
      <c r="N51" s="13">
        <v>1</v>
      </c>
      <c r="R51" s="1" t="s">
        <v>9</v>
      </c>
      <c r="S51" s="10">
        <v>2</v>
      </c>
      <c r="T51" s="9">
        <v>0</v>
      </c>
      <c r="U51" s="9">
        <v>1</v>
      </c>
      <c r="V51" s="11">
        <v>2</v>
      </c>
    </row>
    <row r="52" spans="1:22" ht="24" customHeight="1">
      <c r="C52" s="3"/>
      <c r="K52" s="31" t="s">
        <v>20</v>
      </c>
      <c r="L52" s="14">
        <v>4</v>
      </c>
      <c r="M52" s="14">
        <v>3</v>
      </c>
      <c r="N52" s="14">
        <v>2</v>
      </c>
    </row>
    <row r="53" spans="1:22" ht="24" customHeight="1">
      <c r="C53" s="3"/>
      <c r="L53" s="1">
        <v>1</v>
      </c>
      <c r="M53" s="1">
        <v>1</v>
      </c>
      <c r="N53" s="1">
        <v>1</v>
      </c>
    </row>
    <row r="54" spans="1:22" ht="24" customHeight="1">
      <c r="A54"/>
      <c r="B54"/>
      <c r="C54" s="3"/>
      <c r="F54"/>
      <c r="G54"/>
      <c r="H54"/>
      <c r="I54"/>
      <c r="J54"/>
      <c r="K54"/>
      <c r="O54"/>
      <c r="P54"/>
      <c r="Q54"/>
      <c r="S54" s="31" t="s">
        <v>4</v>
      </c>
      <c r="T54" s="31" t="s">
        <v>5</v>
      </c>
    </row>
    <row r="55" spans="1:22" ht="24" customHeight="1">
      <c r="A55"/>
      <c r="B55"/>
      <c r="C55" s="3" t="s">
        <v>21</v>
      </c>
      <c r="F55"/>
      <c r="G55"/>
      <c r="H55"/>
      <c r="I55"/>
      <c r="J55"/>
      <c r="K55"/>
      <c r="L55"/>
      <c r="M55"/>
      <c r="N55"/>
      <c r="O55"/>
      <c r="P55"/>
      <c r="Q55"/>
      <c r="S55" s="1" t="s">
        <v>22</v>
      </c>
      <c r="T55" s="1" t="s">
        <v>23</v>
      </c>
    </row>
    <row r="56" spans="1:22" ht="24" customHeight="1">
      <c r="B56"/>
      <c r="C56" s="3"/>
      <c r="E56" s="2">
        <v>0</v>
      </c>
      <c r="F56" s="2">
        <v>1</v>
      </c>
      <c r="G56" s="2">
        <v>1</v>
      </c>
      <c r="H56" s="2">
        <v>1</v>
      </c>
      <c r="I56" s="25">
        <v>1</v>
      </c>
      <c r="J56"/>
      <c r="K56" s="31" t="s">
        <v>4</v>
      </c>
      <c r="L56" s="17"/>
      <c r="M56" s="17"/>
      <c r="N56" s="17"/>
      <c r="O56"/>
      <c r="P56"/>
      <c r="Q56"/>
      <c r="R56" s="1" t="s">
        <v>7</v>
      </c>
      <c r="S56" s="10" t="e" cm="1">
        <f t="array" ref="S56">TRANSPOSE(_xlfn.ANCHORARRAY(L56))</f>
        <v>#REF!</v>
      </c>
      <c r="T56" s="11"/>
    </row>
    <row r="57" spans="1:22" ht="24" customHeight="1">
      <c r="B57"/>
      <c r="C57" s="3"/>
      <c r="E57" s="2">
        <v>1</v>
      </c>
      <c r="F57" s="2">
        <v>1</v>
      </c>
      <c r="G57" s="2">
        <v>0</v>
      </c>
      <c r="H57" s="2">
        <v>-1</v>
      </c>
      <c r="I57" s="25">
        <v>2</v>
      </c>
      <c r="J57"/>
      <c r="K57" s="31" t="s">
        <v>5</v>
      </c>
      <c r="L57" s="19"/>
      <c r="M57" s="19"/>
      <c r="N57" s="19"/>
      <c r="O57"/>
      <c r="P57"/>
      <c r="Q57"/>
      <c r="R57" s="1" t="s">
        <v>8</v>
      </c>
      <c r="S57" s="10"/>
      <c r="T57" s="11"/>
    </row>
    <row r="58" spans="1:22" ht="24" customHeight="1">
      <c r="A58"/>
      <c r="B58"/>
      <c r="C58" s="3"/>
      <c r="F58"/>
      <c r="G58"/>
      <c r="H58"/>
      <c r="I58"/>
      <c r="J58"/>
      <c r="K58"/>
      <c r="L58"/>
      <c r="M58"/>
      <c r="N58"/>
      <c r="O58"/>
      <c r="P58"/>
      <c r="Q58"/>
      <c r="R58" s="1" t="s">
        <v>9</v>
      </c>
      <c r="S58" s="10"/>
      <c r="T58" s="11"/>
    </row>
    <row r="59" spans="1:22" ht="24" customHeight="1">
      <c r="A59"/>
      <c r="B59"/>
      <c r="F59"/>
      <c r="G59"/>
      <c r="H59"/>
      <c r="I59"/>
      <c r="J59"/>
      <c r="K59"/>
      <c r="O59"/>
      <c r="P59"/>
      <c r="Q59"/>
    </row>
    <row r="60" spans="1:22" ht="24" customHeight="1">
      <c r="A60"/>
      <c r="B60"/>
      <c r="C60" s="3" t="s">
        <v>24</v>
      </c>
      <c r="F60"/>
      <c r="G60"/>
      <c r="H60"/>
      <c r="I60"/>
      <c r="J60"/>
      <c r="K60"/>
      <c r="O60"/>
      <c r="P60"/>
      <c r="Q60"/>
    </row>
    <row r="61" spans="1:22" ht="24" customHeight="1">
      <c r="A61"/>
      <c r="B61"/>
      <c r="F61"/>
      <c r="G61"/>
      <c r="H61"/>
      <c r="I61"/>
      <c r="J61"/>
      <c r="K61" s="31" t="s">
        <v>4</v>
      </c>
      <c r="L61" s="17"/>
      <c r="M61" s="17"/>
      <c r="N61" s="17"/>
      <c r="O61"/>
      <c r="P61"/>
      <c r="Q61"/>
      <c r="R61" s="1" t="s">
        <v>7</v>
      </c>
      <c r="S61" s="10" t="e" cm="1">
        <f t="array" ref="S61">TRANSPOSE(_xlfn.ANCHORARRAY(L61))</f>
        <v>#REF!</v>
      </c>
      <c r="T61" s="11"/>
    </row>
    <row r="62" spans="1:22" ht="24" customHeight="1">
      <c r="A62"/>
      <c r="B62"/>
      <c r="C62" s="3"/>
      <c r="F62"/>
      <c r="G62"/>
      <c r="H62"/>
      <c r="I62"/>
      <c r="J62"/>
      <c r="K62" s="31" t="s">
        <v>5</v>
      </c>
      <c r="L62" s="19"/>
      <c r="M62" s="19"/>
      <c r="N62" s="19"/>
      <c r="O62"/>
      <c r="P62"/>
      <c r="Q62"/>
      <c r="R62" s="1" t="s">
        <v>8</v>
      </c>
      <c r="S62" s="10"/>
      <c r="T62" s="11"/>
    </row>
    <row r="63" spans="1:22" ht="24" customHeight="1">
      <c r="A63"/>
      <c r="B63"/>
      <c r="C63" s="3"/>
      <c r="F63"/>
      <c r="G63"/>
      <c r="H63"/>
      <c r="I63"/>
      <c r="J63"/>
      <c r="K63"/>
      <c r="L63" s="1">
        <v>1</v>
      </c>
      <c r="M63" s="1">
        <v>1</v>
      </c>
      <c r="N63" s="1">
        <v>1</v>
      </c>
      <c r="O63"/>
      <c r="P63"/>
      <c r="Q63"/>
      <c r="R63" s="1" t="s">
        <v>9</v>
      </c>
      <c r="S63" s="10"/>
      <c r="T63" s="11"/>
    </row>
    <row r="64" spans="1:22" ht="24" customHeight="1">
      <c r="A64"/>
      <c r="B64"/>
      <c r="C64" s="3"/>
      <c r="F64"/>
      <c r="G64"/>
      <c r="H64"/>
      <c r="I64"/>
      <c r="J64"/>
      <c r="K64"/>
      <c r="O64"/>
      <c r="P64"/>
      <c r="Q64"/>
    </row>
    <row r="65" spans="1:24" ht="24" customHeight="1">
      <c r="A65"/>
      <c r="B65"/>
      <c r="C65" s="3"/>
      <c r="F65"/>
      <c r="G65"/>
      <c r="H65"/>
      <c r="I65"/>
      <c r="J65"/>
      <c r="K65"/>
      <c r="O65"/>
      <c r="P65"/>
      <c r="Q65"/>
      <c r="S65" s="31" t="s">
        <v>4</v>
      </c>
      <c r="T65" s="31" t="s">
        <v>5</v>
      </c>
      <c r="U65" s="31" t="s">
        <v>19</v>
      </c>
      <c r="V65" s="31" t="s">
        <v>20</v>
      </c>
    </row>
    <row r="66" spans="1:24" ht="24" customHeight="1">
      <c r="A66"/>
      <c r="B66"/>
      <c r="C66" s="3"/>
      <c r="F66"/>
      <c r="G66"/>
      <c r="K66"/>
      <c r="L66"/>
      <c r="M66"/>
      <c r="N66"/>
      <c r="O66"/>
      <c r="P66"/>
      <c r="Q66"/>
      <c r="R66" s="1" t="s">
        <v>11</v>
      </c>
      <c r="S66" s="8"/>
      <c r="T66" s="8"/>
      <c r="U66" s="8"/>
      <c r="V66" s="8"/>
    </row>
    <row r="67" spans="1:24" ht="24" customHeight="1">
      <c r="A67"/>
      <c r="B67"/>
      <c r="F67"/>
      <c r="G67" s="2">
        <v>0</v>
      </c>
      <c r="H67" s="2">
        <v>1</v>
      </c>
      <c r="I67" s="25">
        <v>2</v>
      </c>
      <c r="K67" s="31" t="s">
        <v>4</v>
      </c>
      <c r="L67" s="17"/>
      <c r="M67" s="17"/>
      <c r="N67" s="17"/>
      <c r="O67"/>
      <c r="P67"/>
      <c r="Q67"/>
      <c r="R67" s="1" t="s">
        <v>7</v>
      </c>
      <c r="S67" s="10" t="e" cm="1">
        <f t="array" ref="S67">TRANSPOSE(_xlfn.ANCHORARRAY(L67))</f>
        <v>#REF!</v>
      </c>
      <c r="T67" s="9"/>
      <c r="U67" s="9"/>
      <c r="V67" s="11"/>
    </row>
    <row r="68" spans="1:24" ht="24" customHeight="1">
      <c r="A68"/>
      <c r="B68"/>
      <c r="C68"/>
      <c r="F68"/>
      <c r="G68" s="2">
        <v>1</v>
      </c>
      <c r="H68" s="2">
        <v>0</v>
      </c>
      <c r="I68" s="25">
        <v>1</v>
      </c>
      <c r="K68" s="31" t="s">
        <v>5</v>
      </c>
      <c r="L68" s="18"/>
      <c r="M68" s="18"/>
      <c r="N68" s="18"/>
      <c r="O68"/>
      <c r="P68"/>
      <c r="Q68"/>
      <c r="R68" s="1" t="s">
        <v>8</v>
      </c>
      <c r="S68" s="10"/>
      <c r="T68" s="9"/>
      <c r="U68" s="9"/>
      <c r="V68" s="11"/>
    </row>
    <row r="69" spans="1:24" ht="24" customHeight="1">
      <c r="A69"/>
      <c r="B69"/>
      <c r="C69"/>
      <c r="F69"/>
      <c r="G69" s="2">
        <v>1</v>
      </c>
      <c r="H69" s="2">
        <v>1</v>
      </c>
      <c r="I69" s="25">
        <v>-2</v>
      </c>
      <c r="K69" s="31" t="s">
        <v>19</v>
      </c>
      <c r="L69" s="18"/>
      <c r="M69" s="18"/>
      <c r="N69" s="18"/>
      <c r="O69"/>
      <c r="P69"/>
      <c r="Q69"/>
      <c r="R69" s="1" t="s">
        <v>9</v>
      </c>
      <c r="S69" s="10"/>
      <c r="T69" s="9"/>
      <c r="U69" s="9"/>
      <c r="V69" s="11"/>
    </row>
    <row r="70" spans="1:24" ht="24" customHeight="1">
      <c r="A70"/>
      <c r="B70"/>
      <c r="C70"/>
      <c r="D70"/>
      <c r="E70"/>
      <c r="F70"/>
      <c r="G70" s="2">
        <v>-1</v>
      </c>
      <c r="H70" s="2">
        <v>-1</v>
      </c>
      <c r="I70" s="25">
        <v>3</v>
      </c>
      <c r="J70"/>
      <c r="K70" s="31" t="s">
        <v>20</v>
      </c>
      <c r="L70" s="19"/>
      <c r="M70" s="19"/>
      <c r="N70" s="19"/>
      <c r="O70"/>
    </row>
    <row r="71" spans="1:24" ht="24" customHeight="1">
      <c r="A71"/>
      <c r="B71"/>
      <c r="C71"/>
      <c r="D71"/>
      <c r="E71"/>
      <c r="F71"/>
      <c r="G71"/>
      <c r="H71"/>
      <c r="I71"/>
      <c r="J71"/>
      <c r="O71"/>
    </row>
    <row r="72" spans="1:24" s="5" customFormat="1" ht="24" customHeight="1">
      <c r="A72" s="4" t="s">
        <v>25</v>
      </c>
    </row>
    <row r="73" spans="1:24" ht="24" customHeight="1">
      <c r="S73" s="3" t="s">
        <v>2</v>
      </c>
    </row>
    <row r="74" spans="1:24" ht="24" customHeight="1">
      <c r="L74" s="3" t="s">
        <v>3</v>
      </c>
      <c r="S74" s="31" t="s">
        <v>4</v>
      </c>
      <c r="T74" s="31" t="s">
        <v>5</v>
      </c>
      <c r="U74" s="31" t="s">
        <v>19</v>
      </c>
      <c r="V74" s="31" t="s">
        <v>20</v>
      </c>
      <c r="W74" s="31" t="s">
        <v>26</v>
      </c>
      <c r="X74" s="31" t="s">
        <v>27</v>
      </c>
    </row>
    <row r="75" spans="1:24" ht="24" customHeight="1">
      <c r="K75" s="1" t="s">
        <v>6</v>
      </c>
      <c r="L75" s="1" t="s">
        <v>7</v>
      </c>
      <c r="M75" s="1" t="s">
        <v>8</v>
      </c>
      <c r="N75" s="1" t="s">
        <v>9</v>
      </c>
      <c r="S75" s="8"/>
      <c r="T75" s="8"/>
      <c r="U75" s="8"/>
      <c r="V75" s="8"/>
      <c r="W75" s="8"/>
      <c r="X75" s="8"/>
    </row>
    <row r="76" spans="1:24" ht="24" customHeight="1">
      <c r="I76" s="3" t="s">
        <v>2</v>
      </c>
      <c r="K76" s="31" t="s">
        <v>4</v>
      </c>
      <c r="L76" s="12">
        <v>2</v>
      </c>
      <c r="M76" s="12">
        <v>1</v>
      </c>
      <c r="N76" s="12">
        <v>2</v>
      </c>
      <c r="Q76" s="1" t="s">
        <v>3</v>
      </c>
      <c r="R76" s="1" t="s">
        <v>7</v>
      </c>
      <c r="S76" s="10" cm="1">
        <f t="array" ref="S76:X78">TRANSPOSE(L76:N81)</f>
        <v>2</v>
      </c>
      <c r="T76" s="9">
        <v>3</v>
      </c>
      <c r="U76" s="9">
        <v>1</v>
      </c>
      <c r="V76" s="9">
        <v>0</v>
      </c>
      <c r="W76" s="9">
        <v>1</v>
      </c>
      <c r="X76" s="11">
        <v>4</v>
      </c>
    </row>
    <row r="77" spans="1:24" ht="24" customHeight="1">
      <c r="K77" s="31" t="s">
        <v>5</v>
      </c>
      <c r="L77" s="13">
        <v>3</v>
      </c>
      <c r="M77" s="13">
        <v>4</v>
      </c>
      <c r="N77" s="13">
        <v>3</v>
      </c>
      <c r="R77" s="1" t="s">
        <v>8</v>
      </c>
      <c r="S77" s="10">
        <v>1</v>
      </c>
      <c r="T77" s="9">
        <v>4</v>
      </c>
      <c r="U77" s="9">
        <v>2</v>
      </c>
      <c r="V77" s="9">
        <v>2</v>
      </c>
      <c r="W77" s="9">
        <v>0</v>
      </c>
      <c r="X77" s="11">
        <v>3</v>
      </c>
    </row>
    <row r="78" spans="1:24" ht="24" customHeight="1">
      <c r="K78" s="31" t="s">
        <v>19</v>
      </c>
      <c r="L78" s="13">
        <v>1</v>
      </c>
      <c r="M78" s="13">
        <v>2</v>
      </c>
      <c r="N78" s="13">
        <v>2</v>
      </c>
      <c r="R78" s="1" t="s">
        <v>9</v>
      </c>
      <c r="S78" s="10">
        <v>2</v>
      </c>
      <c r="T78" s="9">
        <v>3</v>
      </c>
      <c r="U78" s="9">
        <v>2</v>
      </c>
      <c r="V78" s="9">
        <v>0</v>
      </c>
      <c r="W78" s="9">
        <v>1</v>
      </c>
      <c r="X78" s="11">
        <v>2</v>
      </c>
    </row>
    <row r="79" spans="1:24" ht="24" customHeight="1">
      <c r="K79" s="31" t="s">
        <v>20</v>
      </c>
      <c r="L79" s="13">
        <v>0</v>
      </c>
      <c r="M79" s="13">
        <v>2</v>
      </c>
      <c r="N79" s="13">
        <v>0</v>
      </c>
    </row>
    <row r="80" spans="1:24" ht="24" customHeight="1">
      <c r="K80" s="31" t="s">
        <v>26</v>
      </c>
      <c r="L80" s="13">
        <v>1</v>
      </c>
      <c r="M80" s="13">
        <v>0</v>
      </c>
      <c r="N80" s="13">
        <v>1</v>
      </c>
    </row>
    <row r="81" spans="1:22" ht="24" customHeight="1">
      <c r="K81" s="31" t="s">
        <v>27</v>
      </c>
      <c r="L81" s="14">
        <v>4</v>
      </c>
      <c r="M81" s="14">
        <v>3</v>
      </c>
      <c r="N81" s="14">
        <v>2</v>
      </c>
    </row>
    <row r="82" spans="1:22" ht="24" customHeight="1">
      <c r="L82" s="1">
        <v>1</v>
      </c>
      <c r="M82" s="1">
        <v>1</v>
      </c>
      <c r="N82" s="1">
        <v>1</v>
      </c>
    </row>
    <row r="84" spans="1:22" ht="24" customHeight="1">
      <c r="S84" s="31" t="s">
        <v>4</v>
      </c>
      <c r="T84" s="31" t="s">
        <v>5</v>
      </c>
      <c r="U84" s="31" t="s">
        <v>19</v>
      </c>
      <c r="V84" s="31" t="s">
        <v>20</v>
      </c>
    </row>
    <row r="85" spans="1:22" ht="24" customHeight="1">
      <c r="C85" s="3" t="s">
        <v>21</v>
      </c>
      <c r="F85"/>
      <c r="G85"/>
      <c r="H85"/>
      <c r="I85"/>
    </row>
    <row r="86" spans="1:22" ht="24" customHeight="1">
      <c r="C86" s="2">
        <v>0</v>
      </c>
      <c r="D86" s="2">
        <v>1</v>
      </c>
      <c r="E86" s="2">
        <v>0</v>
      </c>
      <c r="F86" s="2">
        <v>1</v>
      </c>
      <c r="G86" s="2">
        <v>1</v>
      </c>
      <c r="H86" s="2">
        <v>1</v>
      </c>
      <c r="I86" s="25">
        <v>1</v>
      </c>
      <c r="K86" s="31" t="s">
        <v>4</v>
      </c>
      <c r="L86" s="17" cm="1">
        <f t="array" ref="L86:N89">MMULT(C86:I89,L76:N82)</f>
        <v>9</v>
      </c>
      <c r="M86" s="17">
        <v>10</v>
      </c>
      <c r="N86" s="17">
        <v>7</v>
      </c>
      <c r="R86" s="1" t="s">
        <v>7</v>
      </c>
      <c r="S86" s="10" cm="1">
        <f t="array" ref="S86:V88">TRANSPOSE(L86:N89)</f>
        <v>9</v>
      </c>
      <c r="T86" s="9">
        <v>2</v>
      </c>
      <c r="U86" s="9">
        <v>0</v>
      </c>
      <c r="V86" s="11">
        <v>1</v>
      </c>
    </row>
    <row r="87" spans="1:22" ht="24" customHeight="1">
      <c r="C87" s="2">
        <v>1</v>
      </c>
      <c r="D87" s="2">
        <v>0</v>
      </c>
      <c r="E87" s="2">
        <v>1</v>
      </c>
      <c r="F87" s="2">
        <v>1</v>
      </c>
      <c r="G87" s="2">
        <v>1</v>
      </c>
      <c r="H87" s="2">
        <v>-1</v>
      </c>
      <c r="I87" s="25">
        <v>2</v>
      </c>
      <c r="K87" s="31" t="s">
        <v>5</v>
      </c>
      <c r="L87" s="18">
        <v>2</v>
      </c>
      <c r="M87" s="18">
        <v>4</v>
      </c>
      <c r="N87" s="18">
        <v>5</v>
      </c>
      <c r="R87" s="1" t="s">
        <v>8</v>
      </c>
      <c r="S87" s="10">
        <v>10</v>
      </c>
      <c r="T87" s="9">
        <v>4</v>
      </c>
      <c r="U87" s="9">
        <v>2</v>
      </c>
      <c r="V87" s="11">
        <v>4</v>
      </c>
    </row>
    <row r="88" spans="1:22" ht="24" customHeight="1"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-1</v>
      </c>
      <c r="I88" s="25">
        <v>1</v>
      </c>
      <c r="K88" s="31" t="s">
        <v>19</v>
      </c>
      <c r="L88" s="18">
        <v>0</v>
      </c>
      <c r="M88" s="18">
        <v>2</v>
      </c>
      <c r="N88" s="18">
        <v>2</v>
      </c>
      <c r="R88" s="1" t="s">
        <v>9</v>
      </c>
      <c r="S88" s="10">
        <v>7</v>
      </c>
      <c r="T88" s="9">
        <v>5</v>
      </c>
      <c r="U88" s="9">
        <v>2</v>
      </c>
      <c r="V88" s="11">
        <v>4</v>
      </c>
    </row>
    <row r="89" spans="1:22" ht="24" customHeight="1">
      <c r="C89" s="2">
        <v>1</v>
      </c>
      <c r="D89" s="2">
        <v>0</v>
      </c>
      <c r="E89" s="2">
        <v>1</v>
      </c>
      <c r="F89" s="2">
        <v>1</v>
      </c>
      <c r="G89" s="2">
        <v>0</v>
      </c>
      <c r="H89" s="2">
        <v>-1</v>
      </c>
      <c r="I89" s="25">
        <v>2</v>
      </c>
      <c r="K89" s="31" t="s">
        <v>20</v>
      </c>
      <c r="L89" s="19">
        <v>1</v>
      </c>
      <c r="M89" s="19">
        <v>4</v>
      </c>
      <c r="N89" s="19">
        <v>4</v>
      </c>
    </row>
    <row r="90" spans="1:22" ht="24" customHeight="1">
      <c r="C90" s="3"/>
    </row>
    <row r="91" spans="1:22" ht="24" customHeight="1">
      <c r="C91" s="3"/>
      <c r="K91" s="31" t="s">
        <v>4</v>
      </c>
      <c r="L91" s="17" cm="1">
        <f t="array" ref="L91:N94">_xlfn.MAP(L86:N89,_xlfn.LAMBDA(_xlpm.x, MAX(_xlpm.x,0)))</f>
        <v>9</v>
      </c>
      <c r="M91" s="17">
        <v>10</v>
      </c>
      <c r="N91" s="17">
        <v>7</v>
      </c>
      <c r="R91" s="1" t="s">
        <v>7</v>
      </c>
      <c r="S91" s="10" cm="1">
        <f t="array" ref="S91:V93">TRANSPOSE(L91:N94)</f>
        <v>9</v>
      </c>
      <c r="T91" s="9">
        <v>2</v>
      </c>
      <c r="U91" s="9">
        <v>0</v>
      </c>
      <c r="V91" s="11">
        <v>1</v>
      </c>
    </row>
    <row r="92" spans="1:22" ht="24" customHeight="1">
      <c r="C92" s="3"/>
      <c r="K92" s="31" t="s">
        <v>5</v>
      </c>
      <c r="L92" s="18">
        <v>2</v>
      </c>
      <c r="M92" s="18">
        <v>4</v>
      </c>
      <c r="N92" s="18">
        <v>5</v>
      </c>
      <c r="R92" s="1" t="s">
        <v>8</v>
      </c>
      <c r="S92" s="10">
        <v>10</v>
      </c>
      <c r="T92" s="9">
        <v>4</v>
      </c>
      <c r="U92" s="9">
        <v>2</v>
      </c>
      <c r="V92" s="11">
        <v>4</v>
      </c>
    </row>
    <row r="93" spans="1:22" ht="24" customHeight="1">
      <c r="C93" s="3"/>
      <c r="K93" s="31" t="s">
        <v>19</v>
      </c>
      <c r="L93" s="18">
        <v>0</v>
      </c>
      <c r="M93" s="18">
        <v>2</v>
      </c>
      <c r="N93" s="18">
        <v>2</v>
      </c>
      <c r="R93" s="1" t="s">
        <v>9</v>
      </c>
      <c r="S93" s="10">
        <v>7</v>
      </c>
      <c r="T93" s="9">
        <v>5</v>
      </c>
      <c r="U93" s="9">
        <v>2</v>
      </c>
      <c r="V93" s="11">
        <v>4</v>
      </c>
    </row>
    <row r="94" spans="1:22" ht="24" customHeight="1">
      <c r="C94" s="3"/>
      <c r="K94" s="31" t="s">
        <v>20</v>
      </c>
      <c r="L94" s="19">
        <v>1</v>
      </c>
      <c r="M94" s="19">
        <v>4</v>
      </c>
      <c r="N94" s="19">
        <v>4</v>
      </c>
    </row>
    <row r="95" spans="1:22" ht="24" customHeight="1">
      <c r="C95" s="3"/>
      <c r="L95" s="1">
        <v>1</v>
      </c>
      <c r="M95" s="1">
        <v>1</v>
      </c>
      <c r="N95" s="1">
        <v>1</v>
      </c>
    </row>
    <row r="96" spans="1:22" ht="24" customHeight="1">
      <c r="A96"/>
      <c r="B96"/>
      <c r="C96" s="3"/>
      <c r="F96"/>
      <c r="G96"/>
      <c r="H96"/>
      <c r="I96"/>
      <c r="J96"/>
      <c r="K96"/>
      <c r="O96"/>
      <c r="P96"/>
      <c r="Q96"/>
      <c r="S96" s="31" t="s">
        <v>4</v>
      </c>
      <c r="T96" s="31" t="s">
        <v>5</v>
      </c>
    </row>
    <row r="97" spans="1:22" ht="24" customHeight="1">
      <c r="A97"/>
      <c r="B97"/>
      <c r="C97" s="3" t="s">
        <v>21</v>
      </c>
      <c r="F97"/>
      <c r="G97"/>
      <c r="H97"/>
      <c r="I97"/>
      <c r="J97"/>
      <c r="K97"/>
      <c r="L97"/>
      <c r="M97"/>
      <c r="N97"/>
      <c r="O97"/>
      <c r="P97"/>
      <c r="Q97"/>
    </row>
    <row r="98" spans="1:22" ht="24" customHeight="1">
      <c r="B98"/>
      <c r="C98" s="3"/>
      <c r="E98" s="2">
        <v>0</v>
      </c>
      <c r="F98" s="2">
        <v>1</v>
      </c>
      <c r="G98" s="2">
        <v>1</v>
      </c>
      <c r="H98" s="2">
        <v>1</v>
      </c>
      <c r="I98" s="25">
        <v>1</v>
      </c>
      <c r="J98"/>
      <c r="K98" s="31" t="s">
        <v>4</v>
      </c>
      <c r="L98" s="17" cm="1">
        <f t="array" ref="L98:N99">MMULT(E98:I99,L91:N95)</f>
        <v>4</v>
      </c>
      <c r="M98" s="17">
        <v>11</v>
      </c>
      <c r="N98" s="17">
        <v>12</v>
      </c>
      <c r="O98"/>
      <c r="P98"/>
      <c r="Q98"/>
      <c r="R98" s="1" t="s">
        <v>7</v>
      </c>
      <c r="S98" s="10" cm="1">
        <f t="array" ref="S98:T100">TRANSPOSE(_xlfn.ANCHORARRAY(L98))</f>
        <v>4</v>
      </c>
      <c r="T98" s="11">
        <v>12</v>
      </c>
    </row>
    <row r="99" spans="1:22" ht="24" customHeight="1">
      <c r="B99"/>
      <c r="C99" s="3"/>
      <c r="E99" s="2">
        <v>1</v>
      </c>
      <c r="F99" s="2">
        <v>1</v>
      </c>
      <c r="G99" s="2">
        <v>0</v>
      </c>
      <c r="H99" s="2">
        <v>-1</v>
      </c>
      <c r="I99" s="25">
        <v>2</v>
      </c>
      <c r="J99"/>
      <c r="K99" s="31" t="s">
        <v>5</v>
      </c>
      <c r="L99" s="19">
        <v>12</v>
      </c>
      <c r="M99" s="19">
        <v>12</v>
      </c>
      <c r="N99" s="19">
        <v>10</v>
      </c>
      <c r="O99"/>
      <c r="P99"/>
      <c r="Q99"/>
      <c r="R99" s="1" t="s">
        <v>8</v>
      </c>
      <c r="S99" s="10">
        <v>11</v>
      </c>
      <c r="T99" s="11">
        <v>12</v>
      </c>
    </row>
    <row r="100" spans="1:22" ht="24" customHeight="1">
      <c r="A100"/>
      <c r="B100"/>
      <c r="C100" s="3"/>
      <c r="F100"/>
      <c r="G100"/>
      <c r="H100"/>
      <c r="I100"/>
      <c r="J100"/>
      <c r="K100"/>
      <c r="L100"/>
      <c r="M100"/>
      <c r="N100"/>
      <c r="O100"/>
      <c r="P100"/>
      <c r="Q100"/>
      <c r="R100" s="1" t="s">
        <v>9</v>
      </c>
      <c r="S100" s="10">
        <v>12</v>
      </c>
      <c r="T100" s="11">
        <v>10</v>
      </c>
    </row>
    <row r="101" spans="1:22" ht="24" customHeight="1">
      <c r="A101"/>
      <c r="B101"/>
      <c r="F101"/>
      <c r="G101"/>
      <c r="H101"/>
      <c r="I101"/>
      <c r="J101"/>
      <c r="K101"/>
      <c r="O101"/>
      <c r="P101"/>
      <c r="Q101"/>
    </row>
    <row r="102" spans="1:22" ht="24" customHeight="1">
      <c r="A102"/>
      <c r="B102"/>
      <c r="C102" s="3" t="s">
        <v>24</v>
      </c>
      <c r="F102"/>
      <c r="G102"/>
      <c r="H102"/>
      <c r="I102"/>
      <c r="J102"/>
      <c r="K102"/>
      <c r="O102"/>
      <c r="P102"/>
      <c r="Q102"/>
    </row>
    <row r="103" spans="1:22" ht="24" customHeight="1">
      <c r="A103"/>
      <c r="B103"/>
      <c r="F103"/>
      <c r="G103"/>
      <c r="H103"/>
      <c r="I103"/>
      <c r="J103"/>
      <c r="K103" s="31" t="s">
        <v>4</v>
      </c>
      <c r="L103" s="17" cm="1">
        <f t="array" ref="L103:N104">_xlfn.MAP(_xlfn.ANCHORARRAY(L98),_xlfn.LAMBDA(_xlpm.x, MAX(_xlpm.x,0)))</f>
        <v>4</v>
      </c>
      <c r="M103" s="17">
        <v>11</v>
      </c>
      <c r="N103" s="17">
        <v>12</v>
      </c>
      <c r="O103"/>
      <c r="P103"/>
      <c r="Q103"/>
      <c r="R103" s="1" t="s">
        <v>7</v>
      </c>
      <c r="S103" s="10" cm="1">
        <f t="array" ref="S103:T105">TRANSPOSE(_xlfn.ANCHORARRAY(L103))</f>
        <v>4</v>
      </c>
      <c r="T103" s="11">
        <v>12</v>
      </c>
    </row>
    <row r="104" spans="1:22" ht="24" customHeight="1">
      <c r="A104"/>
      <c r="B104"/>
      <c r="C104" s="3"/>
      <c r="F104"/>
      <c r="G104"/>
      <c r="H104"/>
      <c r="I104"/>
      <c r="J104"/>
      <c r="K104" s="31" t="s">
        <v>5</v>
      </c>
      <c r="L104" s="19">
        <v>12</v>
      </c>
      <c r="M104" s="19">
        <v>12</v>
      </c>
      <c r="N104" s="19">
        <v>10</v>
      </c>
      <c r="O104"/>
      <c r="P104"/>
      <c r="Q104"/>
      <c r="R104" s="1" t="s">
        <v>8</v>
      </c>
      <c r="S104" s="10">
        <v>11</v>
      </c>
      <c r="T104" s="11">
        <v>12</v>
      </c>
    </row>
    <row r="105" spans="1:22" ht="24" customHeight="1">
      <c r="A105"/>
      <c r="B105"/>
      <c r="C105" s="3"/>
      <c r="F105"/>
      <c r="G105"/>
      <c r="H105"/>
      <c r="I105"/>
      <c r="J105"/>
      <c r="K105"/>
      <c r="L105" s="1">
        <v>1</v>
      </c>
      <c r="M105" s="1">
        <v>1</v>
      </c>
      <c r="N105" s="1">
        <v>1</v>
      </c>
      <c r="O105"/>
      <c r="P105"/>
      <c r="Q105"/>
      <c r="R105" s="1" t="s">
        <v>9</v>
      </c>
      <c r="S105" s="10">
        <v>12</v>
      </c>
      <c r="T105" s="11">
        <v>10</v>
      </c>
    </row>
    <row r="106" spans="1:22" ht="24" customHeight="1">
      <c r="A106"/>
      <c r="B106"/>
      <c r="C106" s="3"/>
      <c r="F106"/>
      <c r="G106"/>
      <c r="H106"/>
      <c r="I106"/>
      <c r="J106"/>
      <c r="K106"/>
      <c r="O106"/>
      <c r="P106"/>
      <c r="Q106"/>
    </row>
    <row r="107" spans="1:22" ht="24" customHeight="1">
      <c r="A107"/>
      <c r="B107"/>
      <c r="C107" s="3"/>
      <c r="F107"/>
      <c r="G107"/>
      <c r="H107"/>
      <c r="I107"/>
      <c r="J107"/>
      <c r="K107"/>
      <c r="O107"/>
      <c r="P107"/>
      <c r="Q107"/>
      <c r="S107" s="1" t="s">
        <v>16</v>
      </c>
      <c r="T107" s="1" t="s">
        <v>17</v>
      </c>
      <c r="U107" s="1" t="s">
        <v>28</v>
      </c>
      <c r="V107" s="1" t="s">
        <v>29</v>
      </c>
    </row>
    <row r="108" spans="1:22" ht="24" customHeight="1">
      <c r="A108"/>
      <c r="B108"/>
      <c r="C108" s="3" t="s">
        <v>21</v>
      </c>
      <c r="F108"/>
      <c r="G108"/>
      <c r="K108"/>
      <c r="L108"/>
      <c r="M108"/>
      <c r="N108"/>
      <c r="O108"/>
      <c r="P108"/>
      <c r="Q108"/>
      <c r="S108" s="8"/>
      <c r="T108" s="8"/>
      <c r="U108" s="8"/>
      <c r="V108" s="8"/>
    </row>
    <row r="109" spans="1:22" ht="24" customHeight="1">
      <c r="A109"/>
      <c r="B109"/>
      <c r="F109"/>
      <c r="G109" s="2">
        <v>0</v>
      </c>
      <c r="H109" s="2">
        <v>1</v>
      </c>
      <c r="I109" s="25">
        <v>2</v>
      </c>
      <c r="K109" s="31" t="s">
        <v>4</v>
      </c>
      <c r="L109" s="17" cm="1">
        <f t="array" ref="L109:N112">MMULT(G109:I112,L103:N105)</f>
        <v>14</v>
      </c>
      <c r="M109" s="17">
        <v>14</v>
      </c>
      <c r="N109" s="17">
        <v>12</v>
      </c>
      <c r="O109"/>
      <c r="P109"/>
      <c r="Q109"/>
      <c r="R109" s="1" t="s">
        <v>7</v>
      </c>
      <c r="S109" s="10" cm="1">
        <f t="array" ref="S109:V111">TRANSPOSE(_xlfn.ANCHORARRAY(L109))</f>
        <v>14</v>
      </c>
      <c r="T109" s="9">
        <v>5</v>
      </c>
      <c r="U109" s="9">
        <v>14</v>
      </c>
      <c r="V109" s="11">
        <v>-13</v>
      </c>
    </row>
    <row r="110" spans="1:22" ht="24" customHeight="1">
      <c r="A110"/>
      <c r="B110"/>
      <c r="C110"/>
      <c r="F110"/>
      <c r="G110" s="2">
        <v>1</v>
      </c>
      <c r="H110" s="2">
        <v>0</v>
      </c>
      <c r="I110" s="25">
        <v>1</v>
      </c>
      <c r="K110" s="31" t="s">
        <v>5</v>
      </c>
      <c r="L110" s="18">
        <v>5</v>
      </c>
      <c r="M110" s="18">
        <v>12</v>
      </c>
      <c r="N110" s="18">
        <v>13</v>
      </c>
      <c r="O110"/>
      <c r="P110"/>
      <c r="Q110"/>
      <c r="R110" s="1" t="s">
        <v>8</v>
      </c>
      <c r="S110" s="10">
        <v>14</v>
      </c>
      <c r="T110" s="9">
        <v>12</v>
      </c>
      <c r="U110" s="9">
        <v>21</v>
      </c>
      <c r="V110" s="11">
        <v>-20</v>
      </c>
    </row>
    <row r="111" spans="1:22" ht="24" customHeight="1">
      <c r="A111"/>
      <c r="B111"/>
      <c r="C111"/>
      <c r="F111"/>
      <c r="G111" s="2">
        <v>1</v>
      </c>
      <c r="H111" s="2">
        <v>1</v>
      </c>
      <c r="I111" s="25">
        <v>-2</v>
      </c>
      <c r="K111" s="31" t="s">
        <v>19</v>
      </c>
      <c r="L111" s="18">
        <v>14</v>
      </c>
      <c r="M111" s="18">
        <v>21</v>
      </c>
      <c r="N111" s="18">
        <v>20</v>
      </c>
      <c r="O111"/>
      <c r="P111"/>
      <c r="Q111"/>
      <c r="R111" s="1" t="s">
        <v>9</v>
      </c>
      <c r="S111" s="10">
        <v>12</v>
      </c>
      <c r="T111" s="9">
        <v>13</v>
      </c>
      <c r="U111" s="9">
        <v>20</v>
      </c>
      <c r="V111" s="11">
        <v>-19</v>
      </c>
    </row>
    <row r="112" spans="1:22" ht="24" customHeight="1">
      <c r="A112"/>
      <c r="B112"/>
      <c r="C112"/>
      <c r="D112"/>
      <c r="E112"/>
      <c r="F112"/>
      <c r="G112" s="2">
        <v>-1</v>
      </c>
      <c r="H112" s="2">
        <v>-1</v>
      </c>
      <c r="I112" s="25">
        <v>3</v>
      </c>
      <c r="J112"/>
      <c r="K112" s="31" t="s">
        <v>20</v>
      </c>
      <c r="L112" s="19">
        <v>-13</v>
      </c>
      <c r="M112" s="19">
        <v>-20</v>
      </c>
      <c r="N112" s="19">
        <v>-19</v>
      </c>
      <c r="O112"/>
    </row>
    <row r="113" spans="1:24" ht="24" customHeight="1">
      <c r="A113"/>
      <c r="B113"/>
      <c r="C113" s="3" t="s">
        <v>24</v>
      </c>
      <c r="D113"/>
      <c r="E113"/>
      <c r="F113"/>
      <c r="G113"/>
      <c r="H113"/>
      <c r="I113"/>
      <c r="J113"/>
      <c r="K113"/>
      <c r="L113"/>
      <c r="O113"/>
    </row>
    <row r="114" spans="1:24" ht="24" customHeight="1">
      <c r="A114"/>
      <c r="B114"/>
      <c r="D114"/>
      <c r="E114"/>
      <c r="F114"/>
      <c r="G114"/>
      <c r="H114"/>
      <c r="I114"/>
      <c r="J114"/>
      <c r="K114" s="31" t="s">
        <v>4</v>
      </c>
      <c r="L114" s="17" cm="1">
        <f t="array" ref="L114:N117">_xlfn.MAP(L109:N112,_xlfn.LAMBDA(_xlpm.x, MAX(_xlpm.x,0)))</f>
        <v>14</v>
      </c>
      <c r="M114" s="17">
        <v>14</v>
      </c>
      <c r="N114" s="17">
        <v>12</v>
      </c>
      <c r="O114"/>
      <c r="R114" s="1" t="s">
        <v>7</v>
      </c>
      <c r="S114" s="10" cm="1">
        <f t="array" ref="S114:V116">TRANSPOSE(_xlfn.ANCHORARRAY(L114))</f>
        <v>14</v>
      </c>
      <c r="T114" s="9">
        <v>5</v>
      </c>
      <c r="U114" s="9">
        <v>14</v>
      </c>
      <c r="V114" s="11">
        <v>0</v>
      </c>
    </row>
    <row r="115" spans="1:24" ht="24" customHeight="1">
      <c r="A115"/>
      <c r="B115"/>
      <c r="C115"/>
      <c r="D115"/>
      <c r="E115"/>
      <c r="F115"/>
      <c r="G115"/>
      <c r="H115"/>
      <c r="I115"/>
      <c r="J115"/>
      <c r="K115" s="31" t="s">
        <v>5</v>
      </c>
      <c r="L115" s="18">
        <v>5</v>
      </c>
      <c r="M115" s="18">
        <v>12</v>
      </c>
      <c r="N115" s="18">
        <v>13</v>
      </c>
      <c r="O115"/>
      <c r="R115" s="1" t="s">
        <v>8</v>
      </c>
      <c r="S115" s="10">
        <v>14</v>
      </c>
      <c r="T115" s="9">
        <v>12</v>
      </c>
      <c r="U115" s="9">
        <v>21</v>
      </c>
      <c r="V115" s="11">
        <v>0</v>
      </c>
    </row>
    <row r="116" spans="1:24" ht="24" customHeight="1">
      <c r="A116"/>
      <c r="B116"/>
      <c r="C116"/>
      <c r="D116"/>
      <c r="E116"/>
      <c r="F116"/>
      <c r="G116"/>
      <c r="H116"/>
      <c r="I116"/>
      <c r="J116"/>
      <c r="K116" s="31" t="s">
        <v>19</v>
      </c>
      <c r="L116" s="18">
        <v>14</v>
      </c>
      <c r="M116" s="18">
        <v>21</v>
      </c>
      <c r="N116" s="18">
        <v>20</v>
      </c>
      <c r="O116"/>
      <c r="R116" s="1" t="s">
        <v>9</v>
      </c>
      <c r="S116" s="10">
        <v>12</v>
      </c>
      <c r="T116" s="9">
        <v>13</v>
      </c>
      <c r="U116" s="9">
        <v>20</v>
      </c>
      <c r="V116" s="11">
        <v>0</v>
      </c>
    </row>
    <row r="117" spans="1:24" ht="24" customHeight="1">
      <c r="A117"/>
      <c r="B117"/>
      <c r="C117"/>
      <c r="D117"/>
      <c r="E117"/>
      <c r="F117"/>
      <c r="G117"/>
      <c r="H117"/>
      <c r="I117"/>
      <c r="J117"/>
      <c r="K117" s="31" t="s">
        <v>20</v>
      </c>
      <c r="L117" s="19">
        <v>0</v>
      </c>
      <c r="M117" s="19">
        <v>0</v>
      </c>
      <c r="N117" s="19">
        <v>0</v>
      </c>
      <c r="O117"/>
    </row>
    <row r="118" spans="1:24" ht="24" customHeight="1">
      <c r="A118"/>
      <c r="B118"/>
      <c r="C118"/>
      <c r="D118"/>
      <c r="E118"/>
      <c r="F118"/>
      <c r="G118"/>
      <c r="H118"/>
      <c r="I118"/>
      <c r="J118"/>
      <c r="L118" s="1">
        <v>1</v>
      </c>
      <c r="M118" s="1">
        <v>1</v>
      </c>
      <c r="N118" s="1">
        <v>1</v>
      </c>
      <c r="O118"/>
    </row>
    <row r="119" spans="1:24" ht="24" customHeight="1">
      <c r="A119"/>
      <c r="B119"/>
      <c r="C119"/>
      <c r="D119"/>
      <c r="E119"/>
      <c r="F119"/>
      <c r="G119"/>
      <c r="H119"/>
      <c r="I119"/>
      <c r="J119"/>
      <c r="O119"/>
      <c r="S119" s="31" t="s">
        <v>4</v>
      </c>
      <c r="T119" s="31" t="s">
        <v>5</v>
      </c>
      <c r="U119" s="31" t="s">
        <v>19</v>
      </c>
      <c r="V119" s="31" t="s">
        <v>20</v>
      </c>
      <c r="W119" s="31" t="s">
        <v>26</v>
      </c>
      <c r="X119" s="31" t="s">
        <v>27</v>
      </c>
    </row>
    <row r="120" spans="1:24" ht="24" customHeight="1">
      <c r="A120"/>
      <c r="B120"/>
      <c r="C120"/>
      <c r="D120"/>
      <c r="E120"/>
      <c r="F120"/>
      <c r="G120"/>
      <c r="H120"/>
      <c r="I120"/>
      <c r="J120"/>
      <c r="K120" s="1" t="s">
        <v>11</v>
      </c>
      <c r="O120"/>
      <c r="R120" s="1" t="s">
        <v>11</v>
      </c>
      <c r="S120" s="8"/>
      <c r="T120" s="8"/>
      <c r="U120" s="8"/>
      <c r="V120" s="8"/>
      <c r="W120" s="8"/>
      <c r="X120" s="8"/>
    </row>
    <row r="121" spans="1:24" ht="24" customHeight="1">
      <c r="A121"/>
      <c r="B121"/>
      <c r="C121"/>
      <c r="D121"/>
      <c r="E121" s="2">
        <v>0</v>
      </c>
      <c r="F121" s="2">
        <v>1</v>
      </c>
      <c r="G121" s="2">
        <v>1</v>
      </c>
      <c r="H121" s="2">
        <v>1</v>
      </c>
      <c r="I121" s="25">
        <v>1</v>
      </c>
      <c r="K121" s="31" t="s">
        <v>4</v>
      </c>
      <c r="L121" s="15"/>
      <c r="M121" s="15"/>
      <c r="N121" s="15"/>
      <c r="O121"/>
      <c r="R121" s="1" t="s">
        <v>7</v>
      </c>
      <c r="S121" s="10" t="e" cm="1">
        <f t="array" ref="S121">TRANSPOSE(_xlfn.ANCHORARRAY(L121))</f>
        <v>#REF!</v>
      </c>
      <c r="T121" s="9"/>
      <c r="U121" s="9"/>
      <c r="V121" s="9"/>
      <c r="W121" s="9"/>
      <c r="X121" s="11"/>
    </row>
    <row r="122" spans="1:24" ht="24" customHeight="1">
      <c r="A122"/>
      <c r="B122"/>
      <c r="C122"/>
      <c r="D122"/>
      <c r="E122" s="2">
        <v>1</v>
      </c>
      <c r="F122" s="2">
        <v>1</v>
      </c>
      <c r="G122" s="2">
        <v>1</v>
      </c>
      <c r="H122" s="2">
        <v>-1</v>
      </c>
      <c r="I122" s="25">
        <v>2</v>
      </c>
      <c r="K122" s="31" t="s">
        <v>5</v>
      </c>
      <c r="L122" s="26"/>
      <c r="M122" s="26"/>
      <c r="N122" s="26"/>
      <c r="O122"/>
      <c r="R122" s="1" t="s">
        <v>8</v>
      </c>
      <c r="S122" s="10"/>
      <c r="T122" s="9"/>
      <c r="U122" s="9"/>
      <c r="V122" s="9"/>
      <c r="W122" s="9"/>
      <c r="X122" s="11"/>
    </row>
    <row r="123" spans="1:24" ht="24" customHeight="1">
      <c r="A123"/>
      <c r="B123"/>
      <c r="C123"/>
      <c r="D123"/>
      <c r="E123" s="2">
        <v>0</v>
      </c>
      <c r="F123" s="2">
        <v>0</v>
      </c>
      <c r="G123" s="2">
        <v>0</v>
      </c>
      <c r="H123" s="2">
        <v>-1</v>
      </c>
      <c r="I123" s="25">
        <v>1</v>
      </c>
      <c r="K123" s="31" t="s">
        <v>19</v>
      </c>
      <c r="L123" s="26"/>
      <c r="M123" s="26"/>
      <c r="N123" s="26"/>
      <c r="O123"/>
      <c r="R123" s="1" t="s">
        <v>9</v>
      </c>
      <c r="S123" s="10"/>
      <c r="T123" s="9"/>
      <c r="U123" s="9"/>
      <c r="V123" s="9"/>
      <c r="W123" s="9"/>
      <c r="X123" s="11"/>
    </row>
    <row r="124" spans="1:24" ht="24" customHeight="1">
      <c r="A124"/>
      <c r="B124"/>
      <c r="C124"/>
      <c r="D124"/>
      <c r="E124" s="2">
        <v>1</v>
      </c>
      <c r="F124" s="2">
        <v>1</v>
      </c>
      <c r="G124" s="2">
        <v>0</v>
      </c>
      <c r="H124" s="2">
        <v>-1</v>
      </c>
      <c r="I124" s="25">
        <v>2</v>
      </c>
      <c r="K124" s="31" t="s">
        <v>20</v>
      </c>
      <c r="L124" s="26"/>
      <c r="M124" s="26"/>
      <c r="N124" s="26"/>
      <c r="O124"/>
    </row>
    <row r="125" spans="1:24" ht="24" customHeight="1">
      <c r="A125"/>
      <c r="B125"/>
      <c r="C125"/>
      <c r="D125"/>
      <c r="E125" s="2">
        <v>0</v>
      </c>
      <c r="F125" s="2">
        <v>1</v>
      </c>
      <c r="G125" s="2">
        <v>1</v>
      </c>
      <c r="H125" s="2">
        <v>1</v>
      </c>
      <c r="I125" s="25">
        <v>1</v>
      </c>
      <c r="J125"/>
      <c r="K125" s="31" t="s">
        <v>26</v>
      </c>
      <c r="L125" s="26"/>
      <c r="M125" s="26"/>
      <c r="N125" s="26"/>
      <c r="O125"/>
    </row>
    <row r="126" spans="1:24" ht="24" customHeight="1">
      <c r="A126"/>
      <c r="B126"/>
      <c r="C126"/>
      <c r="D126"/>
      <c r="E126" s="2">
        <v>1</v>
      </c>
      <c r="F126" s="2">
        <v>1</v>
      </c>
      <c r="G126" s="2">
        <v>0</v>
      </c>
      <c r="H126" s="2">
        <v>-1</v>
      </c>
      <c r="I126" s="25">
        <v>2</v>
      </c>
      <c r="J126"/>
      <c r="K126" s="31" t="s">
        <v>27</v>
      </c>
      <c r="L126" s="16"/>
      <c r="M126" s="16"/>
      <c r="N126" s="16"/>
      <c r="O126"/>
    </row>
    <row r="127" spans="1:24" ht="24" customHeight="1">
      <c r="A127"/>
      <c r="B127"/>
      <c r="C127"/>
      <c r="D127"/>
      <c r="E127"/>
      <c r="F127"/>
      <c r="G127"/>
      <c r="H127"/>
      <c r="I127"/>
      <c r="J127"/>
      <c r="O127"/>
    </row>
    <row r="128" spans="1:24" ht="24" customHeight="1">
      <c r="A128"/>
      <c r="B128"/>
      <c r="C128"/>
      <c r="D128"/>
      <c r="E128"/>
      <c r="F128"/>
      <c r="G128"/>
      <c r="H128"/>
      <c r="I128"/>
      <c r="J128"/>
      <c r="O128"/>
    </row>
    <row r="129" spans="1:27" ht="24" customHeight="1">
      <c r="A129"/>
      <c r="B129"/>
      <c r="C129"/>
      <c r="D129"/>
      <c r="E129"/>
      <c r="F129"/>
      <c r="G129"/>
      <c r="H129"/>
      <c r="I129"/>
      <c r="J129"/>
      <c r="O129"/>
    </row>
    <row r="130" spans="1:27" ht="24" customHeight="1">
      <c r="A130"/>
      <c r="B130"/>
      <c r="C130"/>
      <c r="D130"/>
      <c r="E130"/>
      <c r="F130"/>
      <c r="G130"/>
      <c r="H130"/>
      <c r="I130"/>
      <c r="J130"/>
      <c r="O130"/>
    </row>
    <row r="131" spans="1:27" ht="24" customHeight="1">
      <c r="A131"/>
      <c r="B131"/>
      <c r="C131"/>
      <c r="D131"/>
      <c r="E131"/>
      <c r="F131"/>
      <c r="G131"/>
      <c r="H131"/>
      <c r="I131"/>
      <c r="J131"/>
      <c r="O131"/>
    </row>
    <row r="132" spans="1:27" s="20" customFormat="1" ht="24" customHeight="1">
      <c r="A132" s="4" t="s">
        <v>30</v>
      </c>
      <c r="B132" s="21"/>
      <c r="C132" s="21"/>
      <c r="D132" s="21"/>
      <c r="E132" s="21"/>
      <c r="F132" s="21"/>
      <c r="G132" s="21"/>
      <c r="H132" s="21"/>
      <c r="I132" s="21"/>
      <c r="J132" s="21"/>
      <c r="O132" s="21"/>
    </row>
    <row r="133" spans="1:27" ht="24" customHeight="1">
      <c r="C133" s="3"/>
    </row>
    <row r="134" spans="1:27" ht="24" customHeight="1">
      <c r="C134" s="35"/>
      <c r="R134"/>
      <c r="S134"/>
      <c r="T134"/>
      <c r="U134"/>
      <c r="V134"/>
      <c r="W134"/>
      <c r="X134"/>
      <c r="Y134"/>
      <c r="Z134"/>
    </row>
    <row r="135" spans="1:27" ht="24" customHeight="1">
      <c r="C135" s="35"/>
      <c r="M135" s="1" t="s">
        <v>6</v>
      </c>
      <c r="N135" s="1" t="s">
        <v>7</v>
      </c>
      <c r="O135" s="1" t="s">
        <v>8</v>
      </c>
      <c r="P135" s="1" t="s">
        <v>9</v>
      </c>
      <c r="R135"/>
      <c r="S135"/>
      <c r="T135"/>
      <c r="U135"/>
      <c r="V135"/>
      <c r="W135"/>
      <c r="X135"/>
      <c r="Y135"/>
      <c r="Z135"/>
    </row>
    <row r="136" spans="1:27" ht="24" customHeight="1">
      <c r="C136" s="35"/>
      <c r="M136" s="31" t="s">
        <v>4</v>
      </c>
      <c r="N136" s="12">
        <v>2</v>
      </c>
      <c r="O136" s="12">
        <v>1</v>
      </c>
      <c r="P136" s="12">
        <v>2</v>
      </c>
      <c r="R136"/>
      <c r="S136"/>
      <c r="T136"/>
      <c r="U136"/>
      <c r="V136"/>
      <c r="W136"/>
      <c r="X136"/>
      <c r="Y136"/>
      <c r="Z136"/>
    </row>
    <row r="137" spans="1:27" ht="24" customHeight="1">
      <c r="C137" s="35"/>
      <c r="M137" s="31" t="s">
        <v>5</v>
      </c>
      <c r="N137" s="13">
        <v>1</v>
      </c>
      <c r="O137" s="13">
        <v>2</v>
      </c>
      <c r="P137" s="13">
        <v>0</v>
      </c>
      <c r="R137"/>
      <c r="S137"/>
      <c r="T137"/>
      <c r="U137"/>
      <c r="V137"/>
      <c r="W137"/>
      <c r="X137"/>
      <c r="Y137"/>
      <c r="Z137"/>
    </row>
    <row r="138" spans="1:27" ht="24" customHeight="1">
      <c r="C138" s="35"/>
      <c r="M138" s="31" t="s">
        <v>19</v>
      </c>
      <c r="N138" s="13">
        <v>1</v>
      </c>
      <c r="O138" s="13">
        <v>2</v>
      </c>
      <c r="P138" s="13">
        <v>1</v>
      </c>
      <c r="R138"/>
      <c r="S138"/>
      <c r="T138"/>
      <c r="U138"/>
      <c r="V138"/>
      <c r="W138"/>
      <c r="X138"/>
      <c r="Y138"/>
      <c r="Z138"/>
    </row>
    <row r="139" spans="1:27" ht="24" customHeight="1">
      <c r="C139" s="35"/>
      <c r="M139" s="31" t="s">
        <v>20</v>
      </c>
      <c r="N139" s="14">
        <v>4</v>
      </c>
      <c r="O139" s="14">
        <v>3</v>
      </c>
      <c r="P139" s="14">
        <v>2</v>
      </c>
      <c r="R139"/>
      <c r="S139"/>
      <c r="T139"/>
      <c r="U139"/>
      <c r="V139"/>
      <c r="W139"/>
      <c r="X139"/>
      <c r="Y139"/>
      <c r="Z139"/>
    </row>
    <row r="140" spans="1:27" ht="24" customHeight="1">
      <c r="C140" s="35"/>
      <c r="N140" s="1">
        <v>1</v>
      </c>
      <c r="O140" s="1">
        <v>1</v>
      </c>
      <c r="P140" s="1">
        <v>1</v>
      </c>
      <c r="R140"/>
      <c r="S140"/>
      <c r="T140"/>
      <c r="U140"/>
      <c r="V140"/>
      <c r="W140"/>
      <c r="X140"/>
      <c r="Y140"/>
      <c r="Z140"/>
    </row>
    <row r="141" spans="1:27" ht="24" customHeight="1">
      <c r="A141"/>
      <c r="C141" s="35"/>
      <c r="E141" s="3" t="s">
        <v>21</v>
      </c>
      <c r="F141"/>
      <c r="G141"/>
      <c r="H141"/>
      <c r="L141"/>
      <c r="M141"/>
      <c r="R141"/>
      <c r="S141"/>
      <c r="T141"/>
      <c r="U141"/>
      <c r="V141"/>
      <c r="W141"/>
      <c r="X141"/>
      <c r="Y141"/>
      <c r="Z141"/>
      <c r="AA141"/>
    </row>
    <row r="142" spans="1:27" ht="24" customHeight="1">
      <c r="A142"/>
      <c r="C142" s="35"/>
      <c r="D142" s="1" t="s">
        <v>31</v>
      </c>
      <c r="E142" s="1">
        <v>1</v>
      </c>
      <c r="F142" s="1">
        <v>2</v>
      </c>
      <c r="G142" s="1">
        <v>3</v>
      </c>
      <c r="H142" s="1">
        <v>4</v>
      </c>
      <c r="I142" s="1" t="s">
        <v>32</v>
      </c>
      <c r="L142"/>
      <c r="M142" s="1" t="s">
        <v>33</v>
      </c>
      <c r="N142"/>
      <c r="O142"/>
      <c r="P142"/>
      <c r="R142"/>
      <c r="S142"/>
      <c r="T142"/>
      <c r="U142"/>
      <c r="V142"/>
      <c r="W142"/>
      <c r="X142"/>
      <c r="Y142"/>
      <c r="Z142"/>
      <c r="AA142"/>
    </row>
    <row r="143" spans="1:27" ht="24" customHeight="1">
      <c r="A143"/>
      <c r="C143" s="35"/>
      <c r="D143" s="31" t="s">
        <v>4</v>
      </c>
      <c r="E143" s="22">
        <v>0</v>
      </c>
      <c r="F143" s="22">
        <v>1</v>
      </c>
      <c r="G143" s="22">
        <v>1</v>
      </c>
      <c r="H143" s="22">
        <v>1</v>
      </c>
      <c r="I143" s="25">
        <v>-1</v>
      </c>
      <c r="L143"/>
      <c r="M143" s="31" t="s">
        <v>4</v>
      </c>
      <c r="N143" s="27" cm="1">
        <f t="array" ref="N143:P144">MMULT(E143:I144,N136:P140)</f>
        <v>5</v>
      </c>
      <c r="O143" s="27">
        <v>6</v>
      </c>
      <c r="P143" s="27">
        <v>2</v>
      </c>
      <c r="R143"/>
      <c r="S143"/>
      <c r="T143"/>
      <c r="U143"/>
      <c r="V143"/>
      <c r="W143"/>
      <c r="X143"/>
      <c r="Y143"/>
      <c r="Z143"/>
      <c r="AA143"/>
    </row>
    <row r="144" spans="1:27" ht="24" customHeight="1">
      <c r="A144"/>
      <c r="C144" s="35"/>
      <c r="D144" s="31" t="s">
        <v>5</v>
      </c>
      <c r="E144" s="22">
        <v>1</v>
      </c>
      <c r="F144" s="22">
        <v>1</v>
      </c>
      <c r="G144" s="22">
        <v>0</v>
      </c>
      <c r="H144" s="22">
        <v>-1</v>
      </c>
      <c r="I144" s="25">
        <v>1</v>
      </c>
      <c r="L144"/>
      <c r="M144" s="31" t="s">
        <v>5</v>
      </c>
      <c r="N144" s="28">
        <v>0</v>
      </c>
      <c r="O144" s="28">
        <v>1</v>
      </c>
      <c r="P144" s="28">
        <v>1</v>
      </c>
      <c r="R144"/>
      <c r="S144"/>
      <c r="T144"/>
      <c r="U144"/>
      <c r="V144"/>
      <c r="W144"/>
      <c r="X144"/>
      <c r="Y144"/>
      <c r="Z144"/>
      <c r="AA144"/>
    </row>
    <row r="145" spans="1:27" ht="24" customHeight="1">
      <c r="A145"/>
      <c r="C145" s="35"/>
      <c r="F145"/>
      <c r="G145"/>
      <c r="H145"/>
      <c r="I145"/>
      <c r="L145"/>
      <c r="M145"/>
      <c r="N145"/>
      <c r="O145"/>
      <c r="P145"/>
      <c r="R145"/>
      <c r="S145"/>
      <c r="T145"/>
      <c r="U145"/>
      <c r="V145"/>
      <c r="W145"/>
      <c r="X145"/>
      <c r="Y145"/>
      <c r="Z145"/>
      <c r="AA145"/>
    </row>
    <row r="146" spans="1:27" ht="24" customHeight="1">
      <c r="A146"/>
      <c r="C146" s="35"/>
      <c r="E146" s="3" t="s">
        <v>24</v>
      </c>
      <c r="F146"/>
      <c r="G146"/>
      <c r="H146"/>
      <c r="I146"/>
      <c r="L146"/>
      <c r="M146" s="1" t="s">
        <v>34</v>
      </c>
      <c r="R146"/>
      <c r="S146"/>
      <c r="T146"/>
      <c r="U146"/>
      <c r="V146"/>
      <c r="W146"/>
      <c r="X146"/>
      <c r="Y146"/>
      <c r="Z146"/>
      <c r="AA146"/>
    </row>
    <row r="147" spans="1:27" ht="24" customHeight="1">
      <c r="A147"/>
      <c r="C147" s="35"/>
      <c r="F147"/>
      <c r="G147"/>
      <c r="H147"/>
      <c r="I147"/>
      <c r="L147"/>
      <c r="M147" s="31" t="s">
        <v>4</v>
      </c>
      <c r="N147" s="27" cm="1">
        <f t="array" ref="N147:P148">_xlfn.MAP(_xlfn.ANCHORARRAY(N143),_xlfn.LAMBDA(_xlpm.x, MAX(_xlpm.x,0)))</f>
        <v>5</v>
      </c>
      <c r="O147" s="27">
        <v>6</v>
      </c>
      <c r="P147" s="27">
        <v>2</v>
      </c>
      <c r="R147"/>
      <c r="S147"/>
      <c r="T147"/>
      <c r="U147"/>
      <c r="V147"/>
      <c r="W147"/>
      <c r="X147"/>
      <c r="Y147"/>
      <c r="Z147"/>
      <c r="AA147"/>
    </row>
    <row r="148" spans="1:27" ht="24" customHeight="1">
      <c r="A148"/>
      <c r="C148" s="35"/>
      <c r="F148"/>
      <c r="G148"/>
      <c r="H148"/>
      <c r="I148"/>
      <c r="L148"/>
      <c r="M148" s="31" t="s">
        <v>5</v>
      </c>
      <c r="N148" s="28">
        <v>0</v>
      </c>
      <c r="O148" s="28">
        <v>1</v>
      </c>
      <c r="P148" s="28">
        <v>1</v>
      </c>
      <c r="R148"/>
      <c r="S148"/>
      <c r="T148"/>
      <c r="U148"/>
      <c r="V148"/>
      <c r="W148"/>
      <c r="X148"/>
      <c r="Y148"/>
      <c r="Z148"/>
      <c r="AA148"/>
    </row>
    <row r="149" spans="1:27" ht="24" customHeight="1">
      <c r="A149"/>
      <c r="C149" s="35"/>
      <c r="F149"/>
      <c r="G149"/>
      <c r="H149"/>
      <c r="I149"/>
      <c r="L149"/>
      <c r="M149"/>
      <c r="N149" s="1">
        <v>1</v>
      </c>
      <c r="O149" s="1">
        <v>1</v>
      </c>
      <c r="P149" s="1">
        <v>1</v>
      </c>
      <c r="R149"/>
      <c r="S149"/>
      <c r="T149"/>
      <c r="U149"/>
      <c r="V149"/>
      <c r="W149"/>
      <c r="X149"/>
      <c r="Y149"/>
      <c r="Z149"/>
      <c r="AA149"/>
    </row>
    <row r="150" spans="1:27" ht="24" customHeight="1">
      <c r="A150"/>
      <c r="C150" s="35"/>
      <c r="F150" s="1" t="s">
        <v>31</v>
      </c>
      <c r="G150" s="1">
        <v>1</v>
      </c>
      <c r="H150" s="1">
        <v>2</v>
      </c>
      <c r="I150" s="1" t="s">
        <v>32</v>
      </c>
      <c r="M150" s="1" t="s">
        <v>11</v>
      </c>
      <c r="R150"/>
      <c r="S150"/>
      <c r="T150"/>
      <c r="U150"/>
      <c r="V150"/>
      <c r="W150"/>
      <c r="X150"/>
      <c r="Y150"/>
      <c r="Z150"/>
      <c r="AA150"/>
    </row>
    <row r="151" spans="1:27" ht="24" customHeight="1">
      <c r="A151"/>
      <c r="C151" s="35"/>
      <c r="F151" s="31" t="s">
        <v>4</v>
      </c>
      <c r="G151" s="2">
        <v>0</v>
      </c>
      <c r="H151" s="2">
        <v>1</v>
      </c>
      <c r="I151" s="25">
        <v>2</v>
      </c>
      <c r="M151" s="31" t="s">
        <v>4</v>
      </c>
      <c r="N151" s="15" cm="1">
        <f t="array" ref="N151:P154">MMULT(G151:I154,N147:P149)</f>
        <v>2</v>
      </c>
      <c r="O151" s="15">
        <v>3</v>
      </c>
      <c r="P151" s="15">
        <v>3</v>
      </c>
      <c r="R151"/>
      <c r="S151"/>
      <c r="T151"/>
      <c r="U151"/>
      <c r="V151"/>
      <c r="W151"/>
      <c r="X151"/>
      <c r="Y151"/>
      <c r="Z151"/>
      <c r="AA151"/>
    </row>
    <row r="152" spans="1:27" ht="24" customHeight="1">
      <c r="A152"/>
      <c r="C152" s="35"/>
      <c r="F152" s="31" t="s">
        <v>5</v>
      </c>
      <c r="G152" s="2">
        <v>1</v>
      </c>
      <c r="H152" s="2">
        <v>0</v>
      </c>
      <c r="I152" s="25">
        <v>1</v>
      </c>
      <c r="M152" s="31" t="s">
        <v>5</v>
      </c>
      <c r="N152" s="26">
        <v>6</v>
      </c>
      <c r="O152" s="26">
        <v>7</v>
      </c>
      <c r="P152" s="26">
        <v>3</v>
      </c>
      <c r="R152"/>
      <c r="S152"/>
      <c r="T152"/>
      <c r="U152"/>
      <c r="V152"/>
      <c r="W152"/>
      <c r="X152"/>
      <c r="Y152"/>
      <c r="Z152"/>
      <c r="AA152"/>
    </row>
    <row r="153" spans="1:27" ht="24" customHeight="1">
      <c r="A153"/>
      <c r="C153" s="35"/>
      <c r="F153" s="31" t="s">
        <v>19</v>
      </c>
      <c r="G153" s="2">
        <v>1</v>
      </c>
      <c r="H153" s="2">
        <v>1</v>
      </c>
      <c r="I153" s="25">
        <v>-2</v>
      </c>
      <c r="M153" s="31" t="s">
        <v>19</v>
      </c>
      <c r="N153" s="26">
        <v>3</v>
      </c>
      <c r="O153" s="26">
        <v>5</v>
      </c>
      <c r="P153" s="26">
        <v>1</v>
      </c>
      <c r="R153"/>
      <c r="S153"/>
      <c r="AA153"/>
    </row>
    <row r="154" spans="1:27" ht="24" customHeight="1">
      <c r="A154"/>
      <c r="C154" s="36"/>
      <c r="E154"/>
      <c r="F154" s="31" t="s">
        <v>20</v>
      </c>
      <c r="G154" s="2">
        <v>-1</v>
      </c>
      <c r="H154" s="2">
        <v>-1</v>
      </c>
      <c r="I154" s="25">
        <v>3</v>
      </c>
      <c r="L154"/>
      <c r="M154" s="31" t="s">
        <v>20</v>
      </c>
      <c r="N154" s="16">
        <v>-2</v>
      </c>
      <c r="O154" s="16">
        <v>-4</v>
      </c>
      <c r="P154" s="16">
        <v>0</v>
      </c>
      <c r="R154"/>
      <c r="AA154"/>
    </row>
    <row r="155" spans="1:27" ht="24" customHeight="1">
      <c r="A155"/>
      <c r="C155" s="36"/>
      <c r="E155"/>
      <c r="F155"/>
      <c r="G155"/>
      <c r="H155"/>
      <c r="I155"/>
      <c r="J155"/>
      <c r="K155"/>
      <c r="L155"/>
      <c r="M155"/>
      <c r="N155"/>
      <c r="O155"/>
      <c r="P155"/>
      <c r="R155"/>
      <c r="AA155"/>
    </row>
    <row r="156" spans="1:27" ht="24" customHeight="1">
      <c r="A156"/>
      <c r="C156" s="36"/>
      <c r="E156"/>
      <c r="F156"/>
      <c r="G156"/>
      <c r="H156" t="s">
        <v>35</v>
      </c>
      <c r="I156"/>
      <c r="L156"/>
      <c r="M156" s="1" t="s">
        <v>36</v>
      </c>
      <c r="R156"/>
      <c r="AA156"/>
    </row>
    <row r="157" spans="1:27" ht="24" customHeight="1">
      <c r="A157"/>
      <c r="C157" s="35"/>
      <c r="M157" s="31" t="s">
        <v>4</v>
      </c>
      <c r="N157" s="12"/>
      <c r="O157" s="12"/>
      <c r="P157" s="12"/>
      <c r="AA157"/>
    </row>
    <row r="158" spans="1:27" ht="24" customHeight="1">
      <c r="A158"/>
      <c r="C158" s="35"/>
      <c r="M158" s="31" t="s">
        <v>5</v>
      </c>
      <c r="N158" s="13"/>
      <c r="O158" s="13"/>
      <c r="P158" s="13"/>
      <c r="AA158"/>
    </row>
    <row r="159" spans="1:27" ht="24" customHeight="1">
      <c r="A159"/>
      <c r="C159" s="35"/>
      <c r="M159" s="31" t="s">
        <v>19</v>
      </c>
      <c r="N159" s="13"/>
      <c r="O159" s="13"/>
      <c r="P159" s="13"/>
      <c r="AA159"/>
    </row>
    <row r="160" spans="1:27" ht="24" customHeight="1">
      <c r="A160"/>
      <c r="C160" s="35"/>
      <c r="M160" s="31" t="s">
        <v>20</v>
      </c>
      <c r="N160" s="14"/>
      <c r="O160" s="14"/>
      <c r="P160" s="14"/>
      <c r="AA160"/>
    </row>
    <row r="161" spans="1:27" ht="24" customHeight="1">
      <c r="A161"/>
      <c r="C161" s="35"/>
      <c r="AA161"/>
    </row>
    <row r="162" spans="1:27" ht="24" customHeight="1">
      <c r="A162"/>
      <c r="C162" s="35"/>
      <c r="H162" t="s">
        <v>30</v>
      </c>
      <c r="M162" s="1" t="s">
        <v>37</v>
      </c>
      <c r="AA162"/>
    </row>
    <row r="163" spans="1:27" ht="24" customHeight="1">
      <c r="A163"/>
      <c r="C163" s="35"/>
      <c r="I163"/>
      <c r="J163"/>
      <c r="L163" s="3"/>
      <c r="M163" s="31" t="s">
        <v>4</v>
      </c>
      <c r="N163" s="17"/>
      <c r="O163" s="17"/>
      <c r="P163" s="17"/>
      <c r="AA163"/>
    </row>
    <row r="164" spans="1:27" ht="24" customHeight="1">
      <c r="A164"/>
      <c r="C164" s="35"/>
      <c r="H164"/>
      <c r="L164" s="3"/>
      <c r="M164" s="31" t="s">
        <v>5</v>
      </c>
      <c r="N164" s="18"/>
      <c r="O164" s="18"/>
      <c r="P164" s="18"/>
      <c r="AA164"/>
    </row>
    <row r="165" spans="1:27" ht="24" customHeight="1">
      <c r="A165"/>
      <c r="C165" s="35"/>
      <c r="L165" s="3"/>
      <c r="M165" s="31" t="s">
        <v>19</v>
      </c>
      <c r="N165" s="18"/>
      <c r="O165" s="18"/>
      <c r="P165" s="18"/>
      <c r="AA165"/>
    </row>
    <row r="166" spans="1:27" ht="24" customHeight="1">
      <c r="A166"/>
      <c r="C166" s="35"/>
      <c r="L166" s="3"/>
      <c r="M166" s="31" t="s">
        <v>20</v>
      </c>
      <c r="N166" s="19"/>
      <c r="O166" s="19"/>
      <c r="P166" s="19"/>
      <c r="AA166"/>
    </row>
    <row r="167" spans="1:27" ht="24" customHeight="1" thickBot="1">
      <c r="A167"/>
      <c r="C167" s="35"/>
      <c r="AA167"/>
    </row>
    <row r="168" spans="1:27" ht="24" customHeight="1" thickBot="1">
      <c r="A168"/>
      <c r="C168" s="35"/>
      <c r="H168" s="3" t="s">
        <v>38</v>
      </c>
      <c r="L168" s="1" t="s">
        <v>39</v>
      </c>
      <c r="N168" s="41"/>
      <c r="O168" s="42"/>
      <c r="P168" s="43"/>
      <c r="AA168"/>
    </row>
    <row r="169" spans="1:27" ht="24" customHeight="1">
      <c r="A169"/>
      <c r="C169" s="35"/>
      <c r="H169" s="3"/>
      <c r="AA169"/>
    </row>
    <row r="170" spans="1:27" ht="24" customHeight="1">
      <c r="A170"/>
      <c r="C170" s="35"/>
      <c r="H170" s="3"/>
      <c r="AA170"/>
    </row>
    <row r="171" spans="1:27" s="5" customFormat="1" ht="24" customHeight="1">
      <c r="A171" s="4" t="s">
        <v>40</v>
      </c>
    </row>
    <row r="172" spans="1:27" ht="24" customHeight="1">
      <c r="A172"/>
      <c r="C172" s="35"/>
      <c r="H172" s="3"/>
      <c r="AA172"/>
    </row>
    <row r="173" spans="1:27" ht="24" customHeight="1">
      <c r="A173"/>
      <c r="C173" s="35"/>
      <c r="H173" s="3" t="s">
        <v>41</v>
      </c>
      <c r="R173"/>
      <c r="AA173"/>
    </row>
    <row r="174" spans="1:27" ht="24" customHeight="1" thickBot="1">
      <c r="A174"/>
      <c r="C174" s="35"/>
      <c r="E174" t="s">
        <v>42</v>
      </c>
      <c r="G174"/>
      <c r="H174" s="3"/>
      <c r="M174" s="23" t="s">
        <v>43</v>
      </c>
      <c r="O174"/>
      <c r="P174"/>
      <c r="Q174"/>
      <c r="R174"/>
      <c r="S174"/>
      <c r="AA174"/>
    </row>
    <row r="175" spans="1:27" ht="24" customHeight="1" thickBot="1">
      <c r="A175"/>
      <c r="C175" s="35"/>
      <c r="H175" s="3" t="s">
        <v>44</v>
      </c>
      <c r="L175" s="24"/>
      <c r="M175" s="31" t="s">
        <v>4</v>
      </c>
      <c r="N175" s="32"/>
      <c r="O175" s="32"/>
      <c r="P175" s="32"/>
      <c r="R175"/>
      <c r="S175"/>
      <c r="AA175"/>
    </row>
    <row r="176" spans="1:27" ht="24" customHeight="1" thickBot="1">
      <c r="A176"/>
      <c r="C176" s="35"/>
      <c r="E176"/>
      <c r="F176" s="23"/>
      <c r="H176" s="23"/>
      <c r="L176" s="24"/>
      <c r="M176" s="31" t="s">
        <v>5</v>
      </c>
      <c r="N176" s="32"/>
      <c r="O176" s="32"/>
      <c r="P176" s="32"/>
      <c r="R176"/>
      <c r="S176"/>
      <c r="AA176"/>
    </row>
    <row r="177" spans="1:27" ht="24" customHeight="1" thickBot="1">
      <c r="A177"/>
      <c r="C177" s="35"/>
      <c r="F177" s="23"/>
      <c r="H177"/>
      <c r="L177" s="24"/>
      <c r="M177" s="31" t="s">
        <v>19</v>
      </c>
      <c r="N177" s="32"/>
      <c r="O177" s="32"/>
      <c r="P177" s="32"/>
      <c r="AA177"/>
    </row>
    <row r="178" spans="1:27" ht="24" customHeight="1" thickBot="1">
      <c r="A178"/>
      <c r="C178" s="35"/>
      <c r="F178" s="23"/>
      <c r="H178"/>
      <c r="L178" s="24"/>
      <c r="M178" s="31" t="s">
        <v>20</v>
      </c>
      <c r="N178" s="32"/>
      <c r="O178" s="32"/>
      <c r="P178" s="32"/>
      <c r="AA178"/>
    </row>
    <row r="180" spans="1:27" s="5" customFormat="1" ht="24" customHeight="1">
      <c r="A180" s="4" t="s">
        <v>45</v>
      </c>
    </row>
    <row r="182" spans="1:27" ht="24" customHeight="1">
      <c r="C182" s="35"/>
    </row>
    <row r="183" spans="1:27" ht="24" customHeight="1">
      <c r="C183" s="35"/>
      <c r="R183" s="30"/>
      <c r="S183" s="30"/>
      <c r="T183" s="30"/>
      <c r="U183" s="30"/>
      <c r="V183" s="30"/>
      <c r="W183" s="30"/>
      <c r="X183" s="30"/>
    </row>
    <row r="184" spans="1:27" ht="24" customHeight="1" thickBot="1">
      <c r="C184" s="35"/>
      <c r="M184" s="1" t="s">
        <v>36</v>
      </c>
      <c r="N184" s="1" t="s">
        <v>7</v>
      </c>
      <c r="O184" s="1" t="s">
        <v>8</v>
      </c>
      <c r="P184" s="1" t="s">
        <v>9</v>
      </c>
      <c r="R184" s="30"/>
      <c r="S184" s="31" t="s">
        <v>4</v>
      </c>
      <c r="T184" s="31" t="s">
        <v>5</v>
      </c>
      <c r="U184" s="23" t="s">
        <v>46</v>
      </c>
      <c r="X184" s="30"/>
    </row>
    <row r="185" spans="1:27" ht="24" customHeight="1" thickBot="1">
      <c r="C185" s="35"/>
      <c r="M185" s="31" t="s">
        <v>4</v>
      </c>
      <c r="N185" s="12">
        <v>2</v>
      </c>
      <c r="O185" s="12">
        <v>1</v>
      </c>
      <c r="P185" s="12">
        <v>2</v>
      </c>
      <c r="R185" s="30"/>
      <c r="S185" s="33"/>
      <c r="T185" s="33"/>
      <c r="U185" s="1">
        <v>1</v>
      </c>
      <c r="X185" s="30"/>
    </row>
    <row r="186" spans="1:27" ht="24" customHeight="1" thickBot="1">
      <c r="C186" s="35"/>
      <c r="M186" s="31" t="s">
        <v>5</v>
      </c>
      <c r="N186" s="13">
        <v>1</v>
      </c>
      <c r="O186" s="13">
        <v>2</v>
      </c>
      <c r="P186" s="13">
        <v>0</v>
      </c>
      <c r="R186" s="30"/>
      <c r="S186" s="33"/>
      <c r="T186" s="33"/>
      <c r="U186" s="1">
        <v>2</v>
      </c>
      <c r="X186" s="30"/>
    </row>
    <row r="187" spans="1:27" ht="24" customHeight="1" thickBot="1">
      <c r="C187" s="35"/>
      <c r="M187" s="31" t="s">
        <v>19</v>
      </c>
      <c r="N187" s="13">
        <v>1</v>
      </c>
      <c r="O187" s="13">
        <v>2</v>
      </c>
      <c r="P187" s="13">
        <v>1</v>
      </c>
      <c r="R187" s="30"/>
      <c r="S187" s="33"/>
      <c r="T187" s="33"/>
      <c r="U187" s="1">
        <v>3</v>
      </c>
      <c r="X187" s="30"/>
    </row>
    <row r="188" spans="1:27" ht="24" customHeight="1" thickBot="1">
      <c r="C188" s="35"/>
      <c r="M188" s="31" t="s">
        <v>20</v>
      </c>
      <c r="N188" s="14">
        <v>4</v>
      </c>
      <c r="O188" s="14">
        <v>3</v>
      </c>
      <c r="P188" s="14">
        <v>2</v>
      </c>
      <c r="R188" s="30"/>
      <c r="S188" s="33"/>
      <c r="T188" s="33"/>
      <c r="U188" s="1">
        <v>4</v>
      </c>
      <c r="X188" s="30"/>
    </row>
    <row r="189" spans="1:27" ht="24" customHeight="1" thickBot="1">
      <c r="C189" s="35"/>
      <c r="N189" s="1">
        <v>1</v>
      </c>
      <c r="O189" s="1">
        <v>1</v>
      </c>
      <c r="P189" s="1">
        <v>1</v>
      </c>
      <c r="R189" s="30"/>
      <c r="S189" s="34"/>
      <c r="T189" s="34"/>
      <c r="U189" s="1" t="s">
        <v>32</v>
      </c>
      <c r="X189" s="30"/>
    </row>
    <row r="190" spans="1:27" ht="24" customHeight="1">
      <c r="C190" s="35"/>
      <c r="R190" s="30"/>
      <c r="X190" s="30"/>
    </row>
    <row r="191" spans="1:27" ht="24" customHeight="1" thickBot="1">
      <c r="C191" s="35"/>
      <c r="R191" s="30"/>
      <c r="S191" s="31" t="s">
        <v>4</v>
      </c>
      <c r="T191" s="31" t="s">
        <v>5</v>
      </c>
      <c r="U191" s="23" t="s">
        <v>47</v>
      </c>
      <c r="X191" s="30"/>
    </row>
    <row r="192" spans="1:27" ht="24" customHeight="1" thickBot="1">
      <c r="C192" s="35"/>
      <c r="R192" s="30"/>
      <c r="S192" s="32"/>
      <c r="T192" s="32"/>
      <c r="U192" s="1" t="s">
        <v>7</v>
      </c>
      <c r="X192" s="30"/>
    </row>
    <row r="193" spans="1:27" ht="24" customHeight="1" thickBot="1">
      <c r="A193"/>
      <c r="C193" s="35"/>
      <c r="R193" s="30"/>
      <c r="S193" s="32"/>
      <c r="T193" s="32"/>
      <c r="U193" s="1" t="s">
        <v>8</v>
      </c>
      <c r="X193" s="30"/>
      <c r="AA193"/>
    </row>
    <row r="194" spans="1:27" ht="24" customHeight="1" thickBot="1">
      <c r="A194"/>
      <c r="C194" s="35"/>
      <c r="E194"/>
      <c r="F194"/>
      <c r="G194"/>
      <c r="H194"/>
      <c r="L194"/>
      <c r="M194"/>
      <c r="R194" s="30"/>
      <c r="S194" s="32"/>
      <c r="T194" s="32"/>
      <c r="U194" s="1" t="s">
        <v>9</v>
      </c>
      <c r="X194" s="30"/>
      <c r="AA194"/>
    </row>
    <row r="195" spans="1:27" ht="24" customHeight="1">
      <c r="A195"/>
      <c r="C195" s="35"/>
      <c r="E195" s="3" t="s">
        <v>21</v>
      </c>
      <c r="F195"/>
      <c r="G195"/>
      <c r="H195"/>
      <c r="L195"/>
      <c r="M195"/>
      <c r="R195" s="30"/>
      <c r="X195" s="30"/>
      <c r="AA195"/>
    </row>
    <row r="196" spans="1:27" ht="24" customHeight="1" thickBot="1">
      <c r="A196"/>
      <c r="C196" s="35"/>
      <c r="D196" s="1" t="s">
        <v>31</v>
      </c>
      <c r="E196" s="1">
        <v>1</v>
      </c>
      <c r="F196" s="1">
        <v>2</v>
      </c>
      <c r="G196" s="1">
        <v>3</v>
      </c>
      <c r="H196" s="1">
        <v>4</v>
      </c>
      <c r="I196" s="1" t="s">
        <v>32</v>
      </c>
      <c r="L196"/>
      <c r="M196" s="1" t="s">
        <v>48</v>
      </c>
      <c r="N196"/>
      <c r="O196"/>
      <c r="P196"/>
      <c r="R196" s="30"/>
      <c r="S196" s="31" t="s">
        <v>4</v>
      </c>
      <c r="T196" s="31" t="s">
        <v>5</v>
      </c>
      <c r="U196" s="23" t="s">
        <v>49</v>
      </c>
      <c r="X196" s="30"/>
      <c r="AA196"/>
    </row>
    <row r="197" spans="1:27" ht="24" customHeight="1" thickBot="1">
      <c r="A197"/>
      <c r="C197" s="35"/>
      <c r="D197" s="31" t="s">
        <v>4</v>
      </c>
      <c r="E197" s="22">
        <v>0</v>
      </c>
      <c r="F197" s="22">
        <v>1</v>
      </c>
      <c r="G197" s="22">
        <v>1</v>
      </c>
      <c r="H197" s="22">
        <v>1</v>
      </c>
      <c r="I197" s="25">
        <v>-1</v>
      </c>
      <c r="L197"/>
      <c r="M197" s="31" t="s">
        <v>4</v>
      </c>
      <c r="N197" s="27" cm="1">
        <f t="array" ref="N197:P198">MMULT(E197:I198,N185:P189)</f>
        <v>5</v>
      </c>
      <c r="O197" s="27">
        <v>6</v>
      </c>
      <c r="P197" s="27">
        <v>2</v>
      </c>
      <c r="R197" s="30"/>
      <c r="S197" s="32"/>
      <c r="T197" s="32"/>
      <c r="U197" s="1" t="s">
        <v>7</v>
      </c>
      <c r="X197" s="30"/>
      <c r="AA197"/>
    </row>
    <row r="198" spans="1:27" ht="24" customHeight="1" thickBot="1">
      <c r="A198"/>
      <c r="C198" s="35"/>
      <c r="D198" s="31" t="s">
        <v>5</v>
      </c>
      <c r="E198" s="22">
        <v>1</v>
      </c>
      <c r="F198" s="22">
        <v>1</v>
      </c>
      <c r="G198" s="22">
        <v>0</v>
      </c>
      <c r="H198" s="22">
        <v>-1</v>
      </c>
      <c r="I198" s="25">
        <v>1</v>
      </c>
      <c r="L198"/>
      <c r="M198" s="31" t="s">
        <v>5</v>
      </c>
      <c r="N198" s="28">
        <v>0</v>
      </c>
      <c r="O198" s="28">
        <v>1</v>
      </c>
      <c r="P198" s="28">
        <v>1</v>
      </c>
      <c r="R198" s="30"/>
      <c r="S198" s="32"/>
      <c r="T198" s="32"/>
      <c r="U198" s="1" t="s">
        <v>8</v>
      </c>
      <c r="X198" s="30"/>
      <c r="AA198"/>
    </row>
    <row r="199" spans="1:27" ht="24" customHeight="1" thickBot="1">
      <c r="A199"/>
      <c r="C199" s="35"/>
      <c r="F199"/>
      <c r="G199"/>
      <c r="H199"/>
      <c r="I199"/>
      <c r="L199"/>
      <c r="M199"/>
      <c r="N199"/>
      <c r="O199"/>
      <c r="P199"/>
      <c r="R199" s="30"/>
      <c r="S199" s="32"/>
      <c r="T199" s="32"/>
      <c r="U199" s="1" t="s">
        <v>9</v>
      </c>
      <c r="X199" s="30"/>
      <c r="AA199"/>
    </row>
    <row r="200" spans="1:27" ht="24" customHeight="1">
      <c r="A200"/>
      <c r="C200" s="35"/>
      <c r="F200"/>
      <c r="G200"/>
      <c r="H200"/>
      <c r="I200"/>
      <c r="L200"/>
      <c r="M200"/>
      <c r="R200" s="30"/>
      <c r="S200"/>
      <c r="X200" s="30"/>
      <c r="AA200"/>
    </row>
    <row r="201" spans="1:27" ht="24" customHeight="1" thickBot="1">
      <c r="A201"/>
      <c r="C201" s="35"/>
      <c r="E201" s="3" t="s">
        <v>24</v>
      </c>
      <c r="F201"/>
      <c r="G201"/>
      <c r="H201"/>
      <c r="I201"/>
      <c r="L201"/>
      <c r="M201" s="1" t="s">
        <v>10</v>
      </c>
      <c r="R201" s="30"/>
      <c r="S201" s="31" t="s">
        <v>4</v>
      </c>
      <c r="T201" s="31" t="s">
        <v>5</v>
      </c>
      <c r="U201" s="31" t="s">
        <v>19</v>
      </c>
      <c r="V201" s="31" t="s">
        <v>20</v>
      </c>
      <c r="W201" s="23" t="s">
        <v>46</v>
      </c>
      <c r="X201" s="30"/>
      <c r="AA201"/>
    </row>
    <row r="202" spans="1:27" ht="24" customHeight="1" thickBot="1">
      <c r="A202"/>
      <c r="C202" s="35"/>
      <c r="F202"/>
      <c r="G202"/>
      <c r="H202"/>
      <c r="I202"/>
      <c r="L202"/>
      <c r="M202" s="31" t="s">
        <v>4</v>
      </c>
      <c r="N202" s="27" cm="1">
        <f t="array" ref="N202:P203">_xlfn.MAP(_xlfn.ANCHORARRAY(N197),_xlfn.LAMBDA(_xlpm.x, MAX(_xlpm.x,0)))</f>
        <v>5</v>
      </c>
      <c r="O202" s="27">
        <v>6</v>
      </c>
      <c r="P202" s="27">
        <v>2</v>
      </c>
      <c r="R202" s="30"/>
      <c r="S202" s="33"/>
      <c r="T202" s="33"/>
      <c r="U202" s="33"/>
      <c r="V202" s="33"/>
      <c r="W202" s="1">
        <v>1</v>
      </c>
      <c r="X202" s="30"/>
      <c r="AA202"/>
    </row>
    <row r="203" spans="1:27" ht="24" customHeight="1" thickBot="1">
      <c r="A203"/>
      <c r="C203" s="35"/>
      <c r="F203"/>
      <c r="G203"/>
      <c r="H203"/>
      <c r="I203"/>
      <c r="L203"/>
      <c r="M203" s="31" t="s">
        <v>5</v>
      </c>
      <c r="N203" s="28">
        <v>0</v>
      </c>
      <c r="O203" s="28">
        <v>1</v>
      </c>
      <c r="P203" s="28">
        <v>1</v>
      </c>
      <c r="R203" s="30"/>
      <c r="S203" s="33"/>
      <c r="T203" s="33"/>
      <c r="U203" s="33"/>
      <c r="V203" s="33"/>
      <c r="W203" s="1">
        <v>2</v>
      </c>
      <c r="X203" s="30"/>
      <c r="AA203"/>
    </row>
    <row r="204" spans="1:27" ht="24" customHeight="1" thickBot="1">
      <c r="A204"/>
      <c r="C204" s="35"/>
      <c r="F204"/>
      <c r="G204"/>
      <c r="H204"/>
      <c r="I204"/>
      <c r="L204"/>
      <c r="M204"/>
      <c r="N204" s="1">
        <v>1</v>
      </c>
      <c r="O204" s="1">
        <v>1</v>
      </c>
      <c r="P204" s="1">
        <v>1</v>
      </c>
      <c r="R204" s="30"/>
      <c r="S204" s="34"/>
      <c r="T204" s="34"/>
      <c r="U204" s="34"/>
      <c r="V204" s="34"/>
      <c r="W204" s="1" t="s">
        <v>32</v>
      </c>
      <c r="X204" s="30"/>
      <c r="AA204"/>
    </row>
    <row r="205" spans="1:27" ht="24" customHeight="1">
      <c r="A205"/>
      <c r="C205" s="35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/>
      <c r="X205" s="30"/>
      <c r="AA205"/>
    </row>
    <row r="206" spans="1:27" ht="24" customHeight="1" thickBot="1">
      <c r="A206"/>
      <c r="C206" s="35"/>
      <c r="E206" s="30"/>
      <c r="F206" s="23" t="s">
        <v>50</v>
      </c>
      <c r="G206" s="1">
        <v>1</v>
      </c>
      <c r="H206" s="1">
        <v>2</v>
      </c>
      <c r="I206"/>
      <c r="L206"/>
      <c r="M206"/>
      <c r="R206"/>
      <c r="S206" s="31" t="s">
        <v>4</v>
      </c>
      <c r="T206" s="31" t="s">
        <v>5</v>
      </c>
      <c r="U206" s="31" t="s">
        <v>19</v>
      </c>
      <c r="V206" s="31" t="s">
        <v>20</v>
      </c>
      <c r="W206" s="23" t="s">
        <v>43</v>
      </c>
      <c r="X206" s="30"/>
      <c r="AA206"/>
    </row>
    <row r="207" spans="1:27" ht="24" customHeight="1" thickBot="1">
      <c r="A207"/>
      <c r="C207" s="35"/>
      <c r="E207" s="30"/>
      <c r="F207" s="1" t="s">
        <v>7</v>
      </c>
      <c r="G207" s="32"/>
      <c r="H207" s="32"/>
      <c r="I207"/>
      <c r="L207"/>
      <c r="M207"/>
      <c r="R207"/>
      <c r="S207" s="32"/>
      <c r="T207" s="32"/>
      <c r="U207" s="32"/>
      <c r="V207" s="32"/>
      <c r="W207" s="1" t="s">
        <v>7</v>
      </c>
      <c r="X207" s="30"/>
      <c r="AA207"/>
    </row>
    <row r="208" spans="1:27" ht="24" customHeight="1" thickBot="1">
      <c r="A208"/>
      <c r="C208" s="35"/>
      <c r="E208" s="30"/>
      <c r="F208" s="1" t="s">
        <v>8</v>
      </c>
      <c r="G208" s="32"/>
      <c r="H208" s="32"/>
      <c r="I208"/>
      <c r="L208"/>
      <c r="M208"/>
      <c r="R208"/>
      <c r="S208" s="32"/>
      <c r="T208" s="32"/>
      <c r="U208" s="32"/>
      <c r="V208" s="32"/>
      <c r="W208" s="1" t="s">
        <v>8</v>
      </c>
      <c r="X208" s="30"/>
      <c r="AA208"/>
    </row>
    <row r="209" spans="1:27" ht="24" customHeight="1" thickBot="1">
      <c r="A209"/>
      <c r="C209" s="35"/>
      <c r="E209" s="30"/>
      <c r="F209" s="1" t="s">
        <v>9</v>
      </c>
      <c r="G209" s="32"/>
      <c r="H209" s="32"/>
      <c r="I209"/>
      <c r="L209"/>
      <c r="M209"/>
      <c r="R209"/>
      <c r="S209" s="32"/>
      <c r="T209" s="32"/>
      <c r="U209" s="32"/>
      <c r="V209" s="32"/>
      <c r="W209" s="1" t="s">
        <v>9</v>
      </c>
      <c r="X209" s="30"/>
      <c r="AA209"/>
    </row>
    <row r="210" spans="1:27" ht="24" customHeight="1">
      <c r="A210"/>
      <c r="C210" s="35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AA210"/>
    </row>
    <row r="211" spans="1:27" ht="24" customHeight="1">
      <c r="A211"/>
      <c r="C211" s="35"/>
      <c r="F211" s="1" t="s">
        <v>51</v>
      </c>
      <c r="G211" s="1">
        <v>1</v>
      </c>
      <c r="H211" s="1">
        <v>2</v>
      </c>
      <c r="I211" s="1" t="s">
        <v>32</v>
      </c>
      <c r="N211" s="1" t="s">
        <v>11</v>
      </c>
      <c r="AA211"/>
    </row>
    <row r="212" spans="1:27" ht="24" customHeight="1">
      <c r="A212"/>
      <c r="C212" s="35"/>
      <c r="F212" s="31" t="s">
        <v>4</v>
      </c>
      <c r="G212" s="2">
        <v>0</v>
      </c>
      <c r="H212" s="2">
        <v>1</v>
      </c>
      <c r="I212" s="25">
        <v>2</v>
      </c>
      <c r="M212" s="31" t="s">
        <v>4</v>
      </c>
      <c r="N212" s="15" cm="1">
        <f t="array" ref="N212:P215">MMULT(G212:I215,N202:P204)</f>
        <v>2</v>
      </c>
      <c r="O212" s="15">
        <v>3</v>
      </c>
      <c r="P212" s="15">
        <v>3</v>
      </c>
      <c r="R212"/>
      <c r="S212"/>
      <c r="AA212"/>
    </row>
    <row r="213" spans="1:27" ht="24" customHeight="1">
      <c r="A213"/>
      <c r="C213" s="35"/>
      <c r="F213" s="31" t="s">
        <v>5</v>
      </c>
      <c r="G213" s="2">
        <v>1</v>
      </c>
      <c r="H213" s="2">
        <v>0</v>
      </c>
      <c r="I213" s="25">
        <v>1</v>
      </c>
      <c r="M213" s="31" t="s">
        <v>5</v>
      </c>
      <c r="N213" s="26">
        <v>6</v>
      </c>
      <c r="O213" s="26">
        <v>7</v>
      </c>
      <c r="P213" s="26">
        <v>3</v>
      </c>
      <c r="R213"/>
      <c r="S213"/>
      <c r="AA213"/>
    </row>
    <row r="214" spans="1:27" ht="24" customHeight="1">
      <c r="A214"/>
      <c r="C214" s="35"/>
      <c r="F214" s="31" t="s">
        <v>19</v>
      </c>
      <c r="G214" s="2">
        <v>1</v>
      </c>
      <c r="H214" s="2">
        <v>1</v>
      </c>
      <c r="I214" s="25">
        <v>-2</v>
      </c>
      <c r="M214" s="31" t="s">
        <v>19</v>
      </c>
      <c r="N214" s="26">
        <v>3</v>
      </c>
      <c r="O214" s="26">
        <v>5</v>
      </c>
      <c r="P214" s="26">
        <v>1</v>
      </c>
      <c r="R214"/>
      <c r="S214"/>
      <c r="AA214"/>
    </row>
    <row r="215" spans="1:27" ht="24" customHeight="1">
      <c r="A215"/>
      <c r="C215" s="36"/>
      <c r="E215"/>
      <c r="F215" s="31" t="s">
        <v>20</v>
      </c>
      <c r="G215" s="2">
        <v>-1</v>
      </c>
      <c r="H215" s="2">
        <v>-1</v>
      </c>
      <c r="I215" s="25">
        <v>3</v>
      </c>
      <c r="L215"/>
      <c r="M215" s="31" t="s">
        <v>20</v>
      </c>
      <c r="N215" s="16">
        <v>-2</v>
      </c>
      <c r="O215" s="16">
        <v>-4</v>
      </c>
      <c r="P215" s="16">
        <v>0</v>
      </c>
      <c r="R215"/>
      <c r="AA215"/>
    </row>
    <row r="216" spans="1:27" ht="24" customHeight="1">
      <c r="A216"/>
      <c r="C216" s="36"/>
      <c r="E216"/>
      <c r="F216"/>
      <c r="G216"/>
      <c r="H216"/>
      <c r="I216"/>
      <c r="J216"/>
      <c r="K216"/>
      <c r="L216"/>
      <c r="M216"/>
      <c r="N216"/>
      <c r="O216"/>
      <c r="P216"/>
      <c r="R216"/>
      <c r="AA216"/>
    </row>
    <row r="217" spans="1:27" ht="24" customHeight="1">
      <c r="A217"/>
      <c r="C217" s="36"/>
      <c r="E217"/>
      <c r="F217"/>
      <c r="G217"/>
      <c r="H217" t="s">
        <v>35</v>
      </c>
      <c r="I217"/>
      <c r="L217"/>
      <c r="M217" s="1" t="s">
        <v>36</v>
      </c>
      <c r="R217"/>
      <c r="AA217"/>
    </row>
    <row r="218" spans="1:27" ht="24" customHeight="1">
      <c r="A218"/>
      <c r="C218" s="35"/>
      <c r="M218" s="31" t="s">
        <v>4</v>
      </c>
      <c r="N218" s="12" cm="1">
        <f t="array" ref="N218:P221">N185:P188</f>
        <v>2</v>
      </c>
      <c r="O218" s="12">
        <v>1</v>
      </c>
      <c r="P218" s="12">
        <v>2</v>
      </c>
      <c r="AA218"/>
    </row>
    <row r="219" spans="1:27" ht="24" customHeight="1">
      <c r="A219"/>
      <c r="C219" s="35"/>
      <c r="M219" s="31" t="s">
        <v>5</v>
      </c>
      <c r="N219" s="13">
        <v>1</v>
      </c>
      <c r="O219" s="13">
        <v>2</v>
      </c>
      <c r="P219" s="13">
        <v>0</v>
      </c>
      <c r="AA219"/>
    </row>
    <row r="220" spans="1:27" ht="24" customHeight="1">
      <c r="A220"/>
      <c r="C220" s="35"/>
      <c r="M220" s="31" t="s">
        <v>19</v>
      </c>
      <c r="N220" s="13">
        <v>1</v>
      </c>
      <c r="O220" s="13">
        <v>2</v>
      </c>
      <c r="P220" s="13">
        <v>1</v>
      </c>
      <c r="AA220"/>
    </row>
    <row r="221" spans="1:27" ht="24" customHeight="1">
      <c r="A221"/>
      <c r="C221" s="35"/>
      <c r="M221" s="31" t="s">
        <v>20</v>
      </c>
      <c r="N221" s="14">
        <v>4</v>
      </c>
      <c r="O221" s="14">
        <v>3</v>
      </c>
      <c r="P221" s="14">
        <v>2</v>
      </c>
      <c r="AA221"/>
    </row>
    <row r="222" spans="1:27" ht="24" customHeight="1">
      <c r="A222"/>
      <c r="C222" s="35"/>
      <c r="AA222"/>
    </row>
    <row r="223" spans="1:27" ht="24" customHeight="1">
      <c r="A223"/>
      <c r="C223" s="35"/>
      <c r="H223" t="s">
        <v>30</v>
      </c>
      <c r="M223" s="1" t="s">
        <v>37</v>
      </c>
      <c r="AA223"/>
    </row>
    <row r="224" spans="1:27" ht="24" customHeight="1">
      <c r="A224"/>
      <c r="C224" s="35"/>
      <c r="I224" t="s">
        <v>52</v>
      </c>
      <c r="J224"/>
      <c r="L224" s="3"/>
      <c r="M224" s="31" t="s">
        <v>4</v>
      </c>
      <c r="N224" s="17" cm="1">
        <f t="array" ref="N224:P227">(_xlfn.ANCHORARRAY(N218)-_xlfn.ANCHORARRAY(N212))^2/2</f>
        <v>0</v>
      </c>
      <c r="O224" s="17">
        <v>2</v>
      </c>
      <c r="P224" s="17">
        <v>0.5</v>
      </c>
      <c r="AA224"/>
    </row>
    <row r="225" spans="1:27" ht="24" customHeight="1">
      <c r="A225"/>
      <c r="C225" s="35"/>
      <c r="H225"/>
      <c r="L225" s="3"/>
      <c r="M225" s="31" t="s">
        <v>5</v>
      </c>
      <c r="N225" s="18">
        <v>12.5</v>
      </c>
      <c r="O225" s="18">
        <v>12.5</v>
      </c>
      <c r="P225" s="18">
        <v>4.5</v>
      </c>
      <c r="AA225"/>
    </row>
    <row r="226" spans="1:27" ht="24" customHeight="1">
      <c r="A226"/>
      <c r="C226" s="35"/>
      <c r="L226" s="3"/>
      <c r="M226" s="31" t="s">
        <v>19</v>
      </c>
      <c r="N226" s="18">
        <v>2</v>
      </c>
      <c r="O226" s="18">
        <v>4.5</v>
      </c>
      <c r="P226" s="18">
        <v>0</v>
      </c>
      <c r="AA226"/>
    </row>
    <row r="227" spans="1:27" ht="24" customHeight="1">
      <c r="A227"/>
      <c r="C227" s="35"/>
      <c r="L227" s="3"/>
      <c r="M227" s="31" t="s">
        <v>20</v>
      </c>
      <c r="N227" s="19">
        <v>18</v>
      </c>
      <c r="O227" s="19">
        <v>24.5</v>
      </c>
      <c r="P227" s="19">
        <v>2</v>
      </c>
      <c r="AA227"/>
    </row>
    <row r="228" spans="1:27" ht="24" customHeight="1" thickBot="1">
      <c r="A228"/>
      <c r="C228" s="35"/>
      <c r="AA228"/>
    </row>
    <row r="229" spans="1:27" ht="24" customHeight="1" thickBot="1">
      <c r="A229"/>
      <c r="C229" s="35"/>
      <c r="H229" s="3" t="s">
        <v>38</v>
      </c>
      <c r="L229" s="1" t="s">
        <v>39</v>
      </c>
      <c r="N229" s="41">
        <f>SUM(_xlfn.ANCHORARRAY(N224))</f>
        <v>83</v>
      </c>
      <c r="O229" s="42"/>
      <c r="P229" s="43"/>
      <c r="AA229"/>
    </row>
    <row r="230" spans="1:27" ht="24" customHeight="1">
      <c r="A230"/>
      <c r="C230" s="35"/>
      <c r="R230"/>
      <c r="AA230"/>
    </row>
    <row r="231" spans="1:27" ht="24" customHeight="1" thickBot="1">
      <c r="A231"/>
      <c r="C231" s="35"/>
      <c r="E231" t="s">
        <v>42</v>
      </c>
      <c r="G231"/>
      <c r="H231" s="3" t="s">
        <v>53</v>
      </c>
      <c r="M231" s="23" t="s">
        <v>43</v>
      </c>
      <c r="O231"/>
      <c r="P231"/>
      <c r="Q231"/>
      <c r="R231"/>
      <c r="S231"/>
      <c r="AA231"/>
    </row>
    <row r="232" spans="1:27" ht="24" customHeight="1" thickBot="1">
      <c r="A232"/>
      <c r="C232" s="35"/>
      <c r="H232" s="3" t="s">
        <v>44</v>
      </c>
      <c r="L232" s="24"/>
      <c r="M232" s="31" t="s">
        <v>4</v>
      </c>
      <c r="N232" s="32"/>
      <c r="O232" s="32"/>
      <c r="P232" s="32"/>
      <c r="R232"/>
      <c r="S232"/>
      <c r="AA232"/>
    </row>
    <row r="233" spans="1:27" ht="24" customHeight="1" thickBot="1">
      <c r="A233"/>
      <c r="C233" s="35"/>
      <c r="E233"/>
      <c r="F233" s="23"/>
      <c r="H233" s="23" t="s">
        <v>54</v>
      </c>
      <c r="L233" s="24"/>
      <c r="M233" s="31" t="s">
        <v>5</v>
      </c>
      <c r="N233" s="32"/>
      <c r="O233" s="32"/>
      <c r="P233" s="32"/>
      <c r="R233"/>
      <c r="S233"/>
      <c r="AA233"/>
    </row>
    <row r="234" spans="1:27" ht="24" customHeight="1" thickBot="1">
      <c r="A234"/>
      <c r="C234" s="35"/>
      <c r="F234" s="23"/>
      <c r="H234"/>
      <c r="L234" s="24"/>
      <c r="M234" s="31" t="s">
        <v>19</v>
      </c>
      <c r="N234" s="32"/>
      <c r="O234" s="32"/>
      <c r="P234" s="32"/>
      <c r="AA234"/>
    </row>
    <row r="235" spans="1:27" ht="24" customHeight="1" thickBot="1">
      <c r="A235"/>
      <c r="C235" s="35"/>
      <c r="F235" s="23"/>
      <c r="H235"/>
      <c r="L235" s="24"/>
      <c r="M235" s="31" t="s">
        <v>20</v>
      </c>
      <c r="N235" s="32"/>
      <c r="O235" s="32"/>
      <c r="P235" s="32"/>
      <c r="AA235"/>
    </row>
    <row r="236" spans="1:27" ht="24" customHeight="1">
      <c r="A236"/>
      <c r="C236" s="35"/>
      <c r="AA236"/>
    </row>
  </sheetData>
  <mergeCells count="2">
    <mergeCell ref="N168:P168"/>
    <mergeCell ref="N229:P2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7F2E-364B-4542-8C2C-6D28A88ED9A7}">
  <dimension ref="A2:DW64"/>
  <sheetViews>
    <sheetView tabSelected="1" zoomScale="64" zoomScaleNormal="64" workbookViewId="0">
      <selection activeCell="S49" sqref="S49"/>
    </sheetView>
  </sheetViews>
  <sheetFormatPr defaultColWidth="4.875" defaultRowHeight="24" customHeight="1"/>
  <cols>
    <col min="1" max="7" width="4.875" style="1"/>
    <col min="8" max="10" width="4.875" style="1" customWidth="1"/>
    <col min="11" max="11" width="4.875" style="1"/>
    <col min="12" max="12" width="4.875" style="1" customWidth="1"/>
    <col min="13" max="15" width="4.875" style="1"/>
    <col min="16" max="16" width="4.875" style="1" customWidth="1"/>
    <col min="17" max="18" width="4.875" style="1"/>
    <col min="19" max="25" width="4.875" style="1" customWidth="1"/>
    <col min="26" max="26" width="4.875" style="1"/>
    <col min="27" max="37" width="4.875" style="1" customWidth="1"/>
    <col min="38" max="39" width="4.875" style="1"/>
    <col min="40" max="40" width="4.875" style="1" customWidth="1"/>
    <col min="41" max="41" width="4.875" style="1"/>
    <col min="42" max="43" width="4.875" style="1" customWidth="1"/>
    <col min="44" max="44" width="4.875" style="1"/>
    <col min="45" max="45" width="4.875" style="1" customWidth="1"/>
    <col min="46" max="16384" width="4.875" style="1"/>
  </cols>
  <sheetData>
    <row r="2" spans="1:127" s="5" customFormat="1" ht="24" customHeight="1">
      <c r="A2" s="4" t="s">
        <v>55</v>
      </c>
    </row>
    <row r="4" spans="1:127" ht="24" customHeight="1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</row>
    <row r="5" spans="1:127" ht="24" customHeight="1" thickBot="1">
      <c r="C5" s="37"/>
      <c r="AA5" s="37"/>
      <c r="AB5" s="37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37"/>
      <c r="BA5" s="37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37"/>
      <c r="BZ5" s="37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 s="37"/>
      <c r="CY5" s="37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 s="37"/>
    </row>
    <row r="6" spans="1:127" ht="24" customHeight="1" thickTop="1" thickBot="1">
      <c r="C6" s="37"/>
      <c r="D6" s="35"/>
      <c r="E6" t="s">
        <v>56</v>
      </c>
      <c r="F6"/>
      <c r="G6"/>
      <c r="H6" s="29">
        <v>0.01</v>
      </c>
      <c r="AA6" s="37"/>
      <c r="AB6" s="37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37"/>
      <c r="BA6" s="37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37"/>
      <c r="BZ6" s="37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 s="37"/>
      <c r="CY6" s="37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 s="37"/>
    </row>
    <row r="7" spans="1:127" ht="24" customHeight="1" thickTop="1">
      <c r="C7" s="37"/>
      <c r="D7" s="35"/>
      <c r="E7" t="s">
        <v>57</v>
      </c>
      <c r="G7">
        <v>1</v>
      </c>
      <c r="H7"/>
      <c r="AA7" s="37"/>
      <c r="AB7" s="3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37"/>
      <c r="BA7" s="3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37"/>
      <c r="BZ7" s="3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 s="37"/>
      <c r="CY7" s="3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 s="37"/>
    </row>
    <row r="8" spans="1:127" ht="24" customHeight="1">
      <c r="C8" s="37"/>
      <c r="D8" s="35"/>
      <c r="F8"/>
      <c r="H8"/>
      <c r="I8"/>
      <c r="AA8" s="37"/>
      <c r="AB8" s="3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37"/>
      <c r="BA8" s="37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37"/>
      <c r="BZ8" s="37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 s="37"/>
      <c r="CY8" s="37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 s="37"/>
    </row>
    <row r="9" spans="1:127" ht="24" customHeight="1">
      <c r="C9" s="37"/>
      <c r="D9" s="35"/>
      <c r="AA9" s="37"/>
      <c r="AB9" s="37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37"/>
      <c r="BA9" s="37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37"/>
      <c r="BZ9" s="37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s="37"/>
      <c r="CY9" s="37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 s="37"/>
    </row>
    <row r="10" spans="1:127" ht="24" customHeight="1">
      <c r="C10" s="37"/>
      <c r="D10" s="35"/>
      <c r="S10" s="30"/>
      <c r="T10" s="30"/>
      <c r="U10" s="30"/>
      <c r="V10" s="30"/>
      <c r="W10" s="30"/>
      <c r="X10" s="30"/>
      <c r="Y10" s="30"/>
      <c r="AA10" s="37"/>
      <c r="AB10" s="3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s="37"/>
      <c r="BA10" s="37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37"/>
      <c r="BZ10" s="37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s="37"/>
      <c r="CY10" s="37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 s="37"/>
    </row>
    <row r="11" spans="1:127" ht="24" customHeight="1" thickBot="1">
      <c r="C11" s="37"/>
      <c r="D11" s="35"/>
      <c r="N11" s="1" t="s">
        <v>36</v>
      </c>
      <c r="O11" s="1" t="s">
        <v>7</v>
      </c>
      <c r="P11" s="1" t="s">
        <v>8</v>
      </c>
      <c r="Q11" s="1" t="s">
        <v>9</v>
      </c>
      <c r="S11" s="30"/>
      <c r="T11" s="31" t="s">
        <v>4</v>
      </c>
      <c r="U11" s="31" t="s">
        <v>5</v>
      </c>
      <c r="V11" s="23" t="s">
        <v>46</v>
      </c>
      <c r="Y11" s="30"/>
      <c r="AA11" s="37"/>
      <c r="AB11" s="3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37"/>
      <c r="BA11" s="37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37"/>
      <c r="BZ11" s="37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s="37"/>
      <c r="CY11" s="37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 s="37"/>
    </row>
    <row r="12" spans="1:127" ht="24" customHeight="1" thickBot="1">
      <c r="C12" s="37"/>
      <c r="D12" s="35"/>
      <c r="N12" s="31" t="s">
        <v>4</v>
      </c>
      <c r="O12" s="12">
        <v>2</v>
      </c>
      <c r="P12" s="12">
        <v>1</v>
      </c>
      <c r="Q12" s="12">
        <v>2</v>
      </c>
      <c r="S12" s="30"/>
      <c r="T12" s="33" cm="1">
        <f t="array" ref="T12:U16">MMULT(O12:Q16,_xlfn.ANCHORARRAY(T19))</f>
        <v>51</v>
      </c>
      <c r="U12" s="33">
        <v>18</v>
      </c>
      <c r="V12" s="1">
        <v>1</v>
      </c>
      <c r="Y12" s="30"/>
      <c r="AA12" s="37"/>
      <c r="AB12" s="3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37"/>
      <c r="BA12" s="37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s="37"/>
      <c r="BZ12" s="37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 s="37"/>
      <c r="CY12" s="37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 s="37"/>
    </row>
    <row r="13" spans="1:127" ht="24" customHeight="1" thickBot="1">
      <c r="C13" s="37"/>
      <c r="D13" s="35"/>
      <c r="N13" s="31" t="s">
        <v>5</v>
      </c>
      <c r="O13" s="13">
        <v>1</v>
      </c>
      <c r="P13" s="13">
        <v>2</v>
      </c>
      <c r="Q13" s="13">
        <v>0</v>
      </c>
      <c r="S13" s="30"/>
      <c r="T13" s="33">
        <v>43</v>
      </c>
      <c r="U13" s="33">
        <v>24</v>
      </c>
      <c r="V13" s="1">
        <v>2</v>
      </c>
      <c r="Y13" s="30"/>
      <c r="AA13" s="37"/>
      <c r="AB13" s="37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37"/>
      <c r="BA13" s="37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37"/>
      <c r="BZ13" s="37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 s="37"/>
      <c r="CY13" s="37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 s="37"/>
    </row>
    <row r="14" spans="1:127" ht="24" customHeight="1" thickBot="1">
      <c r="C14" s="37"/>
      <c r="D14" s="35"/>
      <c r="N14" s="31" t="s">
        <v>19</v>
      </c>
      <c r="O14" s="13">
        <v>1</v>
      </c>
      <c r="P14" s="13">
        <v>2</v>
      </c>
      <c r="Q14" s="13">
        <v>1</v>
      </c>
      <c r="S14" s="30"/>
      <c r="T14" s="33">
        <v>48</v>
      </c>
      <c r="U14" s="33">
        <v>27</v>
      </c>
      <c r="V14" s="1">
        <v>3</v>
      </c>
      <c r="Y14" s="30"/>
      <c r="AA14" s="37"/>
      <c r="AB14" s="3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37"/>
      <c r="BA14" s="37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37"/>
      <c r="BZ14" s="37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 s="37"/>
      <c r="CY14" s="37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 s="37"/>
    </row>
    <row r="15" spans="1:127" ht="24" customHeight="1" thickBot="1">
      <c r="C15" s="37"/>
      <c r="D15" s="35"/>
      <c r="N15" s="31" t="s">
        <v>20</v>
      </c>
      <c r="O15" s="14">
        <v>4</v>
      </c>
      <c r="P15" s="14">
        <v>3</v>
      </c>
      <c r="Q15" s="14">
        <v>2</v>
      </c>
      <c r="S15" s="30"/>
      <c r="T15" s="33">
        <v>107</v>
      </c>
      <c r="U15" s="33">
        <v>42</v>
      </c>
      <c r="V15" s="1">
        <v>4</v>
      </c>
      <c r="Y15" s="30"/>
      <c r="AA15" s="37"/>
      <c r="AB15" s="3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37"/>
      <c r="BA15" s="37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37"/>
      <c r="BZ15" s="37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 s="37"/>
      <c r="CY15" s="37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s="37"/>
    </row>
    <row r="16" spans="1:127" ht="24" customHeight="1" thickBot="1">
      <c r="C16" s="37"/>
      <c r="D16" s="35"/>
      <c r="O16" s="1">
        <v>1</v>
      </c>
      <c r="P16" s="1">
        <v>1</v>
      </c>
      <c r="Q16" s="1">
        <v>1</v>
      </c>
      <c r="S16" s="30"/>
      <c r="T16" s="34">
        <v>33</v>
      </c>
      <c r="U16" s="34">
        <v>15</v>
      </c>
      <c r="V16" s="1" t="s">
        <v>32</v>
      </c>
      <c r="Y16" s="30"/>
      <c r="AA16" s="37"/>
      <c r="AB16" s="37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37"/>
      <c r="BA16" s="37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37"/>
      <c r="BZ16" s="37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 s="37"/>
      <c r="CY16" s="37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 s="37"/>
    </row>
    <row r="17" spans="1:127" ht="24" customHeight="1">
      <c r="C17" s="37"/>
      <c r="D17" s="35"/>
      <c r="S17" s="30"/>
      <c r="Y17" s="30"/>
      <c r="AA17" s="37"/>
      <c r="AB17" s="3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37"/>
      <c r="BA17" s="3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37"/>
      <c r="BZ17" s="3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s="37"/>
      <c r="CY17" s="3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 s="37"/>
    </row>
    <row r="18" spans="1:127" ht="24" customHeight="1" thickBot="1">
      <c r="C18" s="37"/>
      <c r="D18" s="35"/>
      <c r="S18" s="30"/>
      <c r="T18" s="31" t="s">
        <v>4</v>
      </c>
      <c r="U18" s="31" t="s">
        <v>5</v>
      </c>
      <c r="V18" s="23" t="s">
        <v>47</v>
      </c>
      <c r="Y18" s="30"/>
      <c r="AA18" s="37"/>
      <c r="AB18" s="3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37"/>
      <c r="BA18" s="37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37"/>
      <c r="BZ18" s="37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s="37"/>
      <c r="CY18" s="37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s="37"/>
    </row>
    <row r="19" spans="1:127" ht="24" customHeight="1" thickBot="1">
      <c r="C19" s="37"/>
      <c r="D19" s="35"/>
      <c r="S19" s="30"/>
      <c r="T19" s="32" cm="1">
        <f t="array" ref="T19:U21">_xlfn.ANCHORARRAY(H34)*_xlfn.ANCHORARRAY(T24)</f>
        <v>13</v>
      </c>
      <c r="U19" s="32">
        <v>0</v>
      </c>
      <c r="V19" s="1" t="s">
        <v>7</v>
      </c>
      <c r="Y19" s="30"/>
      <c r="AA19" s="37"/>
      <c r="AB19" s="3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37"/>
      <c r="BA19" s="37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37"/>
      <c r="BZ19" s="37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s="37"/>
      <c r="CY19" s="37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 s="37"/>
    </row>
    <row r="20" spans="1:127" ht="24" customHeight="1" thickBot="1">
      <c r="C20" s="37"/>
      <c r="D20" s="35"/>
      <c r="S20" s="30"/>
      <c r="T20" s="32">
        <v>15</v>
      </c>
      <c r="U20" s="32">
        <v>12</v>
      </c>
      <c r="V20" s="1" t="s">
        <v>8</v>
      </c>
      <c r="Y20" s="30"/>
      <c r="AA20" s="37"/>
      <c r="AB20" s="3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37"/>
      <c r="BA20" s="37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37"/>
      <c r="BZ20" s="37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s="37"/>
      <c r="CY20" s="37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 s="37"/>
    </row>
    <row r="21" spans="1:127" ht="24" customHeight="1" thickBot="1">
      <c r="A21"/>
      <c r="B21"/>
      <c r="C21" s="37"/>
      <c r="D21" s="35"/>
      <c r="F21"/>
      <c r="G21"/>
      <c r="H21"/>
      <c r="I21"/>
      <c r="M21"/>
      <c r="N21"/>
      <c r="S21" s="30"/>
      <c r="T21" s="32">
        <v>5</v>
      </c>
      <c r="U21" s="32">
        <v>3</v>
      </c>
      <c r="V21" s="1" t="s">
        <v>9</v>
      </c>
      <c r="Y21" s="30"/>
      <c r="AA21" s="37"/>
      <c r="AB21" s="3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37"/>
      <c r="BA21" s="37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37"/>
      <c r="BZ21" s="37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s="37"/>
      <c r="CY21" s="37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 s="37"/>
    </row>
    <row r="22" spans="1:127" ht="24" customHeight="1">
      <c r="A22"/>
      <c r="B22"/>
      <c r="C22" s="37"/>
      <c r="D22" s="35"/>
      <c r="F22" s="3" t="s">
        <v>21</v>
      </c>
      <c r="G22"/>
      <c r="H22"/>
      <c r="I22"/>
      <c r="M22"/>
      <c r="N22"/>
      <c r="S22" s="30"/>
      <c r="Y22" s="30"/>
      <c r="AA22" s="37"/>
      <c r="AB22" s="37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37"/>
      <c r="BA22" s="37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37"/>
      <c r="BZ22" s="37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s="37"/>
      <c r="CY22" s="37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 s="37"/>
    </row>
    <row r="23" spans="1:127" ht="24" customHeight="1" thickBot="1">
      <c r="A23"/>
      <c r="B23"/>
      <c r="C23" s="37"/>
      <c r="D23" s="35"/>
      <c r="E23" s="1" t="s">
        <v>31</v>
      </c>
      <c r="F23" s="1">
        <v>1</v>
      </c>
      <c r="G23" s="1">
        <v>2</v>
      </c>
      <c r="H23" s="1">
        <v>3</v>
      </c>
      <c r="I23" s="1">
        <v>4</v>
      </c>
      <c r="J23" s="1" t="s">
        <v>32</v>
      </c>
      <c r="M23"/>
      <c r="N23" s="1" t="s">
        <v>33</v>
      </c>
      <c r="O23"/>
      <c r="P23"/>
      <c r="Q23"/>
      <c r="S23" s="30"/>
      <c r="T23" s="31" t="s">
        <v>4</v>
      </c>
      <c r="U23" s="31" t="s">
        <v>5</v>
      </c>
      <c r="V23" s="23" t="s">
        <v>49</v>
      </c>
      <c r="Y23" s="30"/>
      <c r="AA23" s="37"/>
      <c r="AB23" s="3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37"/>
      <c r="BA23" s="37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37"/>
      <c r="BZ23" s="37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s="37"/>
      <c r="CY23" s="37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 s="37"/>
    </row>
    <row r="24" spans="1:127" ht="24" customHeight="1" thickBot="1">
      <c r="B24"/>
      <c r="C24" s="37"/>
      <c r="D24" s="35"/>
      <c r="E24" s="31" t="s">
        <v>4</v>
      </c>
      <c r="F24" s="22">
        <v>0</v>
      </c>
      <c r="G24" s="22">
        <v>1</v>
      </c>
      <c r="H24" s="22">
        <v>1</v>
      </c>
      <c r="I24" s="22">
        <v>1</v>
      </c>
      <c r="J24" s="25">
        <v>-1</v>
      </c>
      <c r="M24"/>
      <c r="N24" s="31" t="s">
        <v>4</v>
      </c>
      <c r="O24" s="27" cm="1">
        <f t="array" ref="O24:Q25">MMULT(F24:J25,O12:Q16)</f>
        <v>5</v>
      </c>
      <c r="P24" s="27">
        <v>6</v>
      </c>
      <c r="Q24" s="27">
        <v>2</v>
      </c>
      <c r="S24" s="30"/>
      <c r="T24" s="32" cm="1">
        <f t="array" ref="T24:U26">TRANSPOSE(IF(_xlfn.ANCHORARRAY(O29)&gt;0, 1,0))</f>
        <v>1</v>
      </c>
      <c r="U24" s="32">
        <v>0</v>
      </c>
      <c r="V24" s="1" t="s">
        <v>7</v>
      </c>
      <c r="Y24" s="30"/>
      <c r="AA24" s="37"/>
      <c r="AB24" s="3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37"/>
      <c r="BA24" s="37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37"/>
      <c r="BZ24" s="37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 s="37"/>
      <c r="CY24" s="37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 s="37"/>
    </row>
    <row r="25" spans="1:127" ht="24" customHeight="1" thickBot="1">
      <c r="B25"/>
      <c r="C25" s="37"/>
      <c r="D25" s="35"/>
      <c r="E25" s="31" t="s">
        <v>5</v>
      </c>
      <c r="F25" s="22">
        <v>1</v>
      </c>
      <c r="G25" s="22">
        <v>1</v>
      </c>
      <c r="H25" s="22">
        <v>0</v>
      </c>
      <c r="I25" s="22">
        <v>-1</v>
      </c>
      <c r="J25" s="25">
        <v>1</v>
      </c>
      <c r="M25"/>
      <c r="N25" s="31" t="s">
        <v>5</v>
      </c>
      <c r="O25" s="28">
        <v>0</v>
      </c>
      <c r="P25" s="28">
        <v>1</v>
      </c>
      <c r="Q25" s="28">
        <v>1</v>
      </c>
      <c r="S25" s="30"/>
      <c r="T25" s="32">
        <v>1</v>
      </c>
      <c r="U25" s="32">
        <v>1</v>
      </c>
      <c r="V25" s="1" t="s">
        <v>8</v>
      </c>
      <c r="Y25" s="30"/>
      <c r="AA25" s="37"/>
      <c r="AB25" s="3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37"/>
      <c r="BA25" s="37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37"/>
      <c r="BZ25" s="37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s="37"/>
      <c r="CY25" s="37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 s="37"/>
    </row>
    <row r="26" spans="1:127" ht="24" customHeight="1" thickBot="1">
      <c r="A26"/>
      <c r="B26"/>
      <c r="C26" s="37"/>
      <c r="D26" s="35"/>
      <c r="G26"/>
      <c r="H26"/>
      <c r="I26"/>
      <c r="J26"/>
      <c r="M26"/>
      <c r="N26"/>
      <c r="O26"/>
      <c r="P26"/>
      <c r="Q26"/>
      <c r="S26" s="30"/>
      <c r="T26" s="32">
        <v>1</v>
      </c>
      <c r="U26" s="32">
        <v>1</v>
      </c>
      <c r="V26" s="1" t="s">
        <v>9</v>
      </c>
      <c r="Y26" s="30"/>
      <c r="AA26" s="37"/>
      <c r="AB26" s="3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37"/>
      <c r="BA26" s="37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37"/>
      <c r="BZ26" s="37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s="37"/>
      <c r="CY26" s="37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 s="37"/>
    </row>
    <row r="27" spans="1:127" ht="24" customHeight="1">
      <c r="A27"/>
      <c r="B27"/>
      <c r="C27" s="37"/>
      <c r="D27" s="35"/>
      <c r="G27"/>
      <c r="H27"/>
      <c r="I27"/>
      <c r="J27"/>
      <c r="M27"/>
      <c r="N27"/>
      <c r="S27" s="30"/>
      <c r="T27"/>
      <c r="Y27" s="30"/>
      <c r="AA27" s="37"/>
      <c r="AB27" s="3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37"/>
      <c r="BA27" s="3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37"/>
      <c r="BZ27" s="3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s="37"/>
      <c r="CY27" s="3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 s="37"/>
    </row>
    <row r="28" spans="1:127" ht="24" customHeight="1" thickBot="1">
      <c r="A28"/>
      <c r="B28"/>
      <c r="C28" s="37"/>
      <c r="D28" s="35"/>
      <c r="F28" s="3" t="s">
        <v>24</v>
      </c>
      <c r="G28"/>
      <c r="H28"/>
      <c r="I28"/>
      <c r="J28"/>
      <c r="M28"/>
      <c r="N28" s="1" t="s">
        <v>34</v>
      </c>
      <c r="S28" s="30"/>
      <c r="T28" s="31" t="s">
        <v>4</v>
      </c>
      <c r="U28" s="31" t="s">
        <v>5</v>
      </c>
      <c r="V28" s="31" t="s">
        <v>19</v>
      </c>
      <c r="W28" s="31" t="s">
        <v>20</v>
      </c>
      <c r="X28" s="23" t="s">
        <v>46</v>
      </c>
      <c r="Y28" s="30"/>
      <c r="AA28" s="37"/>
      <c r="AB28" s="37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37"/>
      <c r="BA28" s="37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37"/>
      <c r="BZ28" s="37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s="37"/>
      <c r="CY28" s="37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 s="37"/>
    </row>
    <row r="29" spans="1:127" ht="24" customHeight="1" thickBot="1">
      <c r="A29"/>
      <c r="B29"/>
      <c r="C29" s="37"/>
      <c r="D29" s="35"/>
      <c r="G29"/>
      <c r="H29"/>
      <c r="I29"/>
      <c r="J29"/>
      <c r="M29"/>
      <c r="N29" s="31" t="s">
        <v>4</v>
      </c>
      <c r="O29" s="27" cm="1">
        <f t="array" ref="O29:Q30">_xlfn.MAP(_xlfn.ANCHORARRAY(O24),_xlfn.LAMBDA(_xlpm.x, MAX(_xlpm.x,0)))</f>
        <v>5</v>
      </c>
      <c r="P29" s="27">
        <v>6</v>
      </c>
      <c r="Q29" s="27">
        <v>2</v>
      </c>
      <c r="S29" s="30"/>
      <c r="T29" s="33" cm="1">
        <f t="array" ref="T29:W31">MMULT(O29:Q31,_xlfn.ANCHORARRAY(T34))</f>
        <v>14</v>
      </c>
      <c r="U29" s="33">
        <v>61</v>
      </c>
      <c r="V29" s="33">
        <v>28</v>
      </c>
      <c r="W29" s="33">
        <v>-76</v>
      </c>
      <c r="X29" s="1">
        <v>1</v>
      </c>
      <c r="Y29" s="30"/>
      <c r="AA29" s="37"/>
      <c r="AB29" s="3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37"/>
      <c r="BA29" s="37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37"/>
      <c r="BZ29" s="37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s="37"/>
      <c r="CY29" s="37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 s="37"/>
    </row>
    <row r="30" spans="1:127" ht="24" customHeight="1" thickBot="1">
      <c r="A30"/>
      <c r="B30"/>
      <c r="C30" s="37"/>
      <c r="D30" s="35"/>
      <c r="G30"/>
      <c r="H30"/>
      <c r="I30"/>
      <c r="J30"/>
      <c r="M30"/>
      <c r="N30" s="31" t="s">
        <v>5</v>
      </c>
      <c r="O30" s="28">
        <v>0</v>
      </c>
      <c r="P30" s="28">
        <v>1</v>
      </c>
      <c r="Q30" s="28">
        <v>1</v>
      </c>
      <c r="S30" s="30"/>
      <c r="T30" s="33">
        <v>3</v>
      </c>
      <c r="U30" s="33">
        <v>8</v>
      </c>
      <c r="V30" s="33">
        <v>3</v>
      </c>
      <c r="W30" s="33">
        <v>-9</v>
      </c>
      <c r="X30" s="1">
        <v>2</v>
      </c>
      <c r="Y30" s="30"/>
      <c r="AA30" s="37"/>
      <c r="AB30" s="3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37"/>
      <c r="BA30" s="37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37"/>
      <c r="BZ30" s="37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s="37"/>
      <c r="CY30" s="37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s="37"/>
    </row>
    <row r="31" spans="1:127" ht="24" customHeight="1" thickBot="1">
      <c r="A31"/>
      <c r="B31"/>
      <c r="C31" s="37"/>
      <c r="D31" s="35"/>
      <c r="G31"/>
      <c r="H31"/>
      <c r="I31"/>
      <c r="J31"/>
      <c r="M31"/>
      <c r="N31"/>
      <c r="O31" s="1">
        <v>1</v>
      </c>
      <c r="P31" s="1">
        <v>1</v>
      </c>
      <c r="Q31" s="1">
        <v>1</v>
      </c>
      <c r="S31" s="30"/>
      <c r="T31" s="34">
        <v>3</v>
      </c>
      <c r="U31" s="34">
        <v>13</v>
      </c>
      <c r="V31" s="34">
        <v>5</v>
      </c>
      <c r="W31" s="34">
        <v>-15</v>
      </c>
      <c r="X31" s="1" t="s">
        <v>32</v>
      </c>
      <c r="Y31" s="30"/>
      <c r="AA31" s="37"/>
      <c r="AB31" s="37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37"/>
      <c r="BA31" s="37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37"/>
      <c r="BZ31" s="37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 s="37"/>
      <c r="CY31" s="37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 s="37"/>
    </row>
    <row r="32" spans="1:127" ht="24" customHeight="1">
      <c r="A32"/>
      <c r="B32"/>
      <c r="C32" s="37"/>
      <c r="D32" s="35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/>
      <c r="Y32" s="30"/>
      <c r="AA32" s="37"/>
      <c r="AB32" s="3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37"/>
      <c r="BA32" s="37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37"/>
      <c r="BZ32" s="37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 s="37"/>
      <c r="CY32" s="37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s="37"/>
    </row>
    <row r="33" spans="1:127" ht="24" customHeight="1" thickBot="1">
      <c r="A33"/>
      <c r="B33"/>
      <c r="C33" s="37"/>
      <c r="D33" s="35"/>
      <c r="F33" s="30"/>
      <c r="G33" s="23" t="s">
        <v>50</v>
      </c>
      <c r="H33" s="1">
        <v>1</v>
      </c>
      <c r="I33" s="1">
        <v>2</v>
      </c>
      <c r="J33"/>
      <c r="M33"/>
      <c r="N33"/>
      <c r="S33"/>
      <c r="T33" s="31" t="s">
        <v>4</v>
      </c>
      <c r="U33" s="31" t="s">
        <v>5</v>
      </c>
      <c r="V33" s="31" t="s">
        <v>19</v>
      </c>
      <c r="W33" s="31" t="s">
        <v>20</v>
      </c>
      <c r="X33" s="23" t="s">
        <v>43</v>
      </c>
      <c r="Y33" s="30"/>
      <c r="AA33" s="37"/>
      <c r="AB33" s="37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37"/>
      <c r="BA33" s="37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37"/>
      <c r="BZ33" s="37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 s="37"/>
      <c r="CY33" s="37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 s="37"/>
    </row>
    <row r="34" spans="1:127" ht="24" customHeight="1" thickBot="1">
      <c r="A34"/>
      <c r="B34"/>
      <c r="C34" s="37"/>
      <c r="D34" s="35"/>
      <c r="F34" s="30"/>
      <c r="G34" s="31" t="s">
        <v>4</v>
      </c>
      <c r="H34" s="32" cm="1">
        <f t="array" ref="H34:I36">MMULT(_xlfn.ANCHORARRAY(T34),H39:I42)</f>
        <v>13</v>
      </c>
      <c r="I34" s="32">
        <v>8</v>
      </c>
      <c r="J34"/>
      <c r="M34"/>
      <c r="N34"/>
      <c r="S34"/>
      <c r="T34" s="32" cm="1">
        <f t="array" ref="T34:W36">TRANSPOSE(_xlfn.ANCHORARRAY(O59))</f>
        <v>0</v>
      </c>
      <c r="U34" s="32">
        <v>5</v>
      </c>
      <c r="V34" s="32">
        <v>2</v>
      </c>
      <c r="W34" s="32">
        <v>-6</v>
      </c>
      <c r="X34" s="38" t="s">
        <v>7</v>
      </c>
      <c r="Y34" s="30"/>
      <c r="AA34" s="37"/>
      <c r="AB34" s="37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37"/>
      <c r="BA34" s="37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37"/>
      <c r="BZ34" s="37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 s="37"/>
      <c r="CY34" s="37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 s="37"/>
    </row>
    <row r="35" spans="1:127" ht="24" customHeight="1" thickBot="1">
      <c r="A35"/>
      <c r="B35"/>
      <c r="C35" s="37"/>
      <c r="D35" s="35"/>
      <c r="F35" s="30"/>
      <c r="G35" s="31" t="s">
        <v>5</v>
      </c>
      <c r="H35" s="32">
        <v>15</v>
      </c>
      <c r="I35" s="32">
        <v>12</v>
      </c>
      <c r="J35"/>
      <c r="M35"/>
      <c r="N35"/>
      <c r="S35"/>
      <c r="T35" s="32">
        <v>2</v>
      </c>
      <c r="U35" s="32">
        <v>5</v>
      </c>
      <c r="V35" s="32">
        <v>3</v>
      </c>
      <c r="W35" s="32">
        <v>-7</v>
      </c>
      <c r="X35" s="38" t="s">
        <v>8</v>
      </c>
      <c r="Y35" s="30"/>
      <c r="AA35" s="37"/>
      <c r="AB35" s="37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37"/>
      <c r="BA35" s="37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37"/>
      <c r="BZ35" s="37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 s="37"/>
      <c r="CY35" s="37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 s="37"/>
    </row>
    <row r="36" spans="1:127" ht="24" customHeight="1" thickBot="1">
      <c r="A36"/>
      <c r="B36"/>
      <c r="C36" s="37"/>
      <c r="D36" s="35"/>
      <c r="F36" s="30"/>
      <c r="G36" s="31" t="s">
        <v>19</v>
      </c>
      <c r="H36" s="32">
        <v>5</v>
      </c>
      <c r="I36" s="32">
        <v>3</v>
      </c>
      <c r="J36"/>
      <c r="M36"/>
      <c r="N36"/>
      <c r="S36"/>
      <c r="T36" s="32">
        <v>1</v>
      </c>
      <c r="U36" s="32">
        <v>3</v>
      </c>
      <c r="V36" s="32">
        <v>0</v>
      </c>
      <c r="W36" s="32">
        <v>-2</v>
      </c>
      <c r="X36" s="38" t="s">
        <v>9</v>
      </c>
      <c r="Y36" s="30"/>
      <c r="AA36" s="37"/>
      <c r="AB36" s="37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37"/>
      <c r="BA36" s="37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37"/>
      <c r="BZ36" s="37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 s="37"/>
      <c r="CY36" s="37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 s="37"/>
    </row>
    <row r="37" spans="1:127" ht="24" customHeight="1">
      <c r="A37"/>
      <c r="B37"/>
      <c r="C37" s="37"/>
      <c r="D37" s="35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AA37" s="37"/>
      <c r="AB37" s="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37"/>
      <c r="BA37" s="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37"/>
      <c r="BZ37" s="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 s="37"/>
      <c r="CY37" s="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s="37"/>
    </row>
    <row r="38" spans="1:127" ht="24" customHeight="1">
      <c r="A38"/>
      <c r="B38"/>
      <c r="C38" s="37"/>
      <c r="D38" s="35"/>
      <c r="G38" s="1" t="s">
        <v>31</v>
      </c>
      <c r="H38" s="1">
        <v>1</v>
      </c>
      <c r="I38" s="1">
        <v>2</v>
      </c>
      <c r="J38" s="1" t="s">
        <v>32</v>
      </c>
      <c r="N38" s="1" t="s">
        <v>58</v>
      </c>
      <c r="AA38" s="37"/>
      <c r="AB38" s="37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37"/>
      <c r="BA38" s="37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37"/>
      <c r="BZ38" s="37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s="37"/>
      <c r="CY38" s="37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 s="37"/>
    </row>
    <row r="39" spans="1:127" ht="24" customHeight="1">
      <c r="A39"/>
      <c r="B39"/>
      <c r="C39" s="37"/>
      <c r="D39" s="35"/>
      <c r="G39" s="31" t="s">
        <v>4</v>
      </c>
      <c r="H39" s="2">
        <v>0</v>
      </c>
      <c r="I39" s="2">
        <v>1</v>
      </c>
      <c r="J39" s="25">
        <v>2</v>
      </c>
      <c r="N39" s="31" t="s">
        <v>4</v>
      </c>
      <c r="O39" s="15" cm="1">
        <f t="array" ref="O39:Q42">MMULT(H39:J42,O29:Q31)</f>
        <v>2</v>
      </c>
      <c r="P39" s="15">
        <v>3</v>
      </c>
      <c r="Q39" s="15">
        <v>3</v>
      </c>
      <c r="S39"/>
      <c r="T39"/>
      <c r="AA39" s="37"/>
      <c r="AB39" s="37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37"/>
      <c r="BA39" s="37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37"/>
      <c r="BZ39" s="37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s="37"/>
      <c r="CY39" s="37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 s="37"/>
    </row>
    <row r="40" spans="1:127" ht="24" customHeight="1">
      <c r="A40"/>
      <c r="B40"/>
      <c r="C40" s="37"/>
      <c r="D40" s="35"/>
      <c r="G40" s="31" t="s">
        <v>5</v>
      </c>
      <c r="H40" s="2">
        <v>1</v>
      </c>
      <c r="I40" s="2">
        <v>0</v>
      </c>
      <c r="J40" s="25">
        <v>1</v>
      </c>
      <c r="N40" s="31" t="s">
        <v>5</v>
      </c>
      <c r="O40" s="26">
        <v>6</v>
      </c>
      <c r="P40" s="26">
        <v>7</v>
      </c>
      <c r="Q40" s="26">
        <v>3</v>
      </c>
      <c r="S40"/>
      <c r="T40"/>
      <c r="AA40" s="37"/>
      <c r="AB40" s="37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37"/>
      <c r="BA40" s="37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37"/>
      <c r="BZ40" s="37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s="37"/>
      <c r="CY40" s="37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 s="37"/>
    </row>
    <row r="41" spans="1:127" ht="24" customHeight="1">
      <c r="A41"/>
      <c r="B41"/>
      <c r="C41" s="37"/>
      <c r="D41" s="35"/>
      <c r="G41" s="31" t="s">
        <v>19</v>
      </c>
      <c r="H41" s="2">
        <v>1</v>
      </c>
      <c r="I41" s="2">
        <v>1</v>
      </c>
      <c r="J41" s="25">
        <v>-2</v>
      </c>
      <c r="N41" s="31" t="s">
        <v>19</v>
      </c>
      <c r="O41" s="26">
        <v>3</v>
      </c>
      <c r="P41" s="26">
        <v>5</v>
      </c>
      <c r="Q41" s="26">
        <v>1</v>
      </c>
      <c r="S41"/>
      <c r="T41"/>
      <c r="AA41" s="37"/>
      <c r="AB41" s="37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37"/>
      <c r="BA41" s="37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37"/>
      <c r="BZ41" s="37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s="37"/>
      <c r="CY41" s="37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 s="37"/>
    </row>
    <row r="42" spans="1:127" ht="24" customHeight="1">
      <c r="A42"/>
      <c r="B42"/>
      <c r="C42" s="37"/>
      <c r="D42" s="36"/>
      <c r="F42"/>
      <c r="G42" s="31" t="s">
        <v>20</v>
      </c>
      <c r="H42" s="2">
        <v>-1</v>
      </c>
      <c r="I42" s="2">
        <v>-1</v>
      </c>
      <c r="J42" s="25">
        <v>3</v>
      </c>
      <c r="M42"/>
      <c r="N42" s="31" t="s">
        <v>20</v>
      </c>
      <c r="O42" s="16">
        <v>-2</v>
      </c>
      <c r="P42" s="16">
        <v>-4</v>
      </c>
      <c r="Q42" s="16">
        <v>0</v>
      </c>
      <c r="S42"/>
      <c r="AA42" s="37"/>
      <c r="AB42" s="37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37"/>
      <c r="BA42" s="37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37"/>
      <c r="BZ42" s="37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s="37"/>
      <c r="CY42" s="37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s="37"/>
    </row>
    <row r="43" spans="1:127" ht="24" customHeight="1">
      <c r="A43"/>
      <c r="B43"/>
      <c r="C43" s="37"/>
      <c r="D43" s="36"/>
      <c r="F43"/>
      <c r="G43"/>
      <c r="H43"/>
      <c r="I43"/>
      <c r="J43"/>
      <c r="K43"/>
      <c r="L43"/>
      <c r="M43"/>
      <c r="N43"/>
      <c r="O43"/>
      <c r="P43"/>
      <c r="Q43"/>
      <c r="S43"/>
      <c r="AA43" s="37"/>
      <c r="AB43" s="37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37"/>
      <c r="BA43" s="37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37"/>
      <c r="BZ43" s="37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 s="37"/>
      <c r="CY43" s="37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 s="37"/>
    </row>
    <row r="44" spans="1:127" ht="24" customHeight="1">
      <c r="A44"/>
      <c r="B44"/>
      <c r="C44" s="37"/>
      <c r="D44" s="36"/>
      <c r="F44"/>
      <c r="G44"/>
      <c r="H44"/>
      <c r="I44" t="s">
        <v>35</v>
      </c>
      <c r="J44"/>
      <c r="M44"/>
      <c r="N44" s="1" t="s">
        <v>36</v>
      </c>
      <c r="S44"/>
      <c r="AA44" s="37"/>
      <c r="AB44" s="37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37"/>
      <c r="BA44" s="37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37"/>
      <c r="BZ44" s="37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 s="37"/>
      <c r="CY44" s="37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 s="37"/>
    </row>
    <row r="45" spans="1:127" ht="24" customHeight="1">
      <c r="C45" s="37"/>
      <c r="D45" s="35"/>
      <c r="N45" s="31" t="s">
        <v>4</v>
      </c>
      <c r="O45" s="12" cm="1">
        <f t="array" ref="O45:Q48">O12:Q15</f>
        <v>2</v>
      </c>
      <c r="P45" s="12">
        <v>1</v>
      </c>
      <c r="Q45" s="12">
        <v>2</v>
      </c>
      <c r="AA45" s="37"/>
      <c r="AB45" s="37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37"/>
      <c r="BA45" s="37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37"/>
      <c r="BZ45" s="37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 s="37"/>
      <c r="CY45" s="37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 s="37"/>
    </row>
    <row r="46" spans="1:127" ht="24" customHeight="1">
      <c r="C46" s="37"/>
      <c r="D46" s="35"/>
      <c r="N46" s="31" t="s">
        <v>5</v>
      </c>
      <c r="O46" s="13">
        <v>1</v>
      </c>
      <c r="P46" s="13">
        <v>2</v>
      </c>
      <c r="Q46" s="13">
        <v>0</v>
      </c>
      <c r="AA46" s="37"/>
      <c r="AB46" s="37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37"/>
      <c r="BA46" s="37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37"/>
      <c r="BZ46" s="37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 s="37"/>
      <c r="CY46" s="37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 s="37"/>
    </row>
    <row r="47" spans="1:127" ht="24" customHeight="1">
      <c r="C47" s="37"/>
      <c r="D47" s="35"/>
      <c r="N47" s="31" t="s">
        <v>19</v>
      </c>
      <c r="O47" s="13">
        <v>1</v>
      </c>
      <c r="P47" s="13">
        <v>2</v>
      </c>
      <c r="Q47" s="13">
        <v>1</v>
      </c>
      <c r="AA47" s="37"/>
      <c r="AB47" s="3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37"/>
      <c r="BA47" s="3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37"/>
      <c r="BZ47" s="3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 s="37"/>
      <c r="CY47" s="3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 s="37"/>
    </row>
    <row r="48" spans="1:127" ht="24" customHeight="1">
      <c r="C48" s="37"/>
      <c r="D48" s="35"/>
      <c r="N48" s="31" t="s">
        <v>20</v>
      </c>
      <c r="O48" s="14">
        <v>4</v>
      </c>
      <c r="P48" s="14">
        <v>3</v>
      </c>
      <c r="Q48" s="14">
        <v>2</v>
      </c>
      <c r="AA48" s="37"/>
      <c r="AB48" s="37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37"/>
      <c r="BA48" s="37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37"/>
      <c r="BZ48" s="37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 s="37"/>
      <c r="CY48" s="37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 s="37"/>
    </row>
    <row r="49" spans="3:127" ht="24" customHeight="1">
      <c r="C49" s="37"/>
      <c r="D49" s="35"/>
      <c r="AA49" s="37"/>
      <c r="AB49" s="37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37"/>
      <c r="BA49" s="37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37"/>
      <c r="BZ49" s="37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 s="37"/>
      <c r="CY49" s="37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 s="37"/>
    </row>
    <row r="50" spans="3:127" ht="24" customHeight="1">
      <c r="C50" s="37"/>
      <c r="D50" s="35"/>
      <c r="I50" t="s">
        <v>30</v>
      </c>
      <c r="N50" s="1" t="s">
        <v>37</v>
      </c>
      <c r="AA50" s="37"/>
      <c r="AB50" s="3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37"/>
      <c r="BA50" s="37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37"/>
      <c r="BZ50" s="37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 s="37"/>
      <c r="CY50" s="37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 s="37"/>
    </row>
    <row r="51" spans="3:127" ht="24" customHeight="1">
      <c r="C51" s="37"/>
      <c r="D51" s="35"/>
      <c r="J51" t="s">
        <v>52</v>
      </c>
      <c r="K51"/>
      <c r="M51" s="3"/>
      <c r="N51" s="31" t="s">
        <v>4</v>
      </c>
      <c r="O51" s="17" cm="1">
        <f t="array" ref="O51:Q54">(_xlfn.ANCHORARRAY(O45)-_xlfn.ANCHORARRAY(O39))^2/2</f>
        <v>0</v>
      </c>
      <c r="P51" s="17">
        <v>2</v>
      </c>
      <c r="Q51" s="17">
        <v>0.5</v>
      </c>
      <c r="AA51" s="37"/>
      <c r="AB51" s="37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37"/>
      <c r="BA51" s="37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37"/>
      <c r="BZ51" s="37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 s="37"/>
      <c r="CY51" s="37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 s="37"/>
    </row>
    <row r="52" spans="3:127" ht="24" customHeight="1">
      <c r="C52" s="37"/>
      <c r="D52" s="35"/>
      <c r="I52"/>
      <c r="M52" s="3"/>
      <c r="N52" s="31" t="s">
        <v>5</v>
      </c>
      <c r="O52" s="18">
        <v>12.5</v>
      </c>
      <c r="P52" s="18">
        <v>12.5</v>
      </c>
      <c r="Q52" s="18">
        <v>4.5</v>
      </c>
      <c r="AA52" s="37"/>
      <c r="AB52" s="37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37"/>
      <c r="BA52" s="37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37"/>
      <c r="BZ52" s="37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 s="37"/>
      <c r="CY52" s="37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 s="37"/>
    </row>
    <row r="53" spans="3:127" ht="24" customHeight="1">
      <c r="C53" s="37"/>
      <c r="D53" s="35"/>
      <c r="M53" s="3"/>
      <c r="N53" s="31" t="s">
        <v>19</v>
      </c>
      <c r="O53" s="18">
        <v>2</v>
      </c>
      <c r="P53" s="18">
        <v>4.5</v>
      </c>
      <c r="Q53" s="18">
        <v>0</v>
      </c>
      <c r="AA53" s="37"/>
      <c r="AB53" s="37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37"/>
      <c r="BA53" s="37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37"/>
      <c r="BZ53" s="37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 s="37"/>
      <c r="CY53" s="37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 s="37"/>
    </row>
    <row r="54" spans="3:127" ht="24" customHeight="1">
      <c r="C54" s="37"/>
      <c r="D54" s="35"/>
      <c r="M54" s="3"/>
      <c r="N54" s="31" t="s">
        <v>20</v>
      </c>
      <c r="O54" s="19">
        <v>18</v>
      </c>
      <c r="P54" s="19">
        <v>24.5</v>
      </c>
      <c r="Q54" s="19">
        <v>2</v>
      </c>
      <c r="AA54" s="37"/>
      <c r="AB54" s="37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37"/>
      <c r="BA54" s="37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37"/>
      <c r="BZ54" s="37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 s="37"/>
      <c r="CY54" s="37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s="37"/>
    </row>
    <row r="55" spans="3:127" ht="24" customHeight="1" thickBot="1">
      <c r="C55" s="37"/>
      <c r="D55" s="35"/>
      <c r="AA55" s="37"/>
      <c r="AB55" s="37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37"/>
      <c r="BA55" s="37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37"/>
      <c r="BZ55" s="37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 s="37"/>
      <c r="CY55" s="37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 s="37"/>
    </row>
    <row r="56" spans="3:127" ht="24" customHeight="1" thickBot="1">
      <c r="C56" s="37"/>
      <c r="D56" s="35"/>
      <c r="I56" s="3" t="s">
        <v>38</v>
      </c>
      <c r="M56" s="1" t="s">
        <v>39</v>
      </c>
      <c r="O56" s="41">
        <f>SUM(_xlfn.ANCHORARRAY(O51))</f>
        <v>83</v>
      </c>
      <c r="P56" s="42"/>
      <c r="Q56" s="43"/>
      <c r="AA56" s="37"/>
      <c r="AB56" s="37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37"/>
      <c r="BA56" s="37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37"/>
      <c r="BZ56" s="37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 s="37"/>
      <c r="CY56" s="37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 s="37"/>
    </row>
    <row r="57" spans="3:127" ht="24" customHeight="1">
      <c r="C57" s="37"/>
      <c r="D57" s="35"/>
      <c r="S57"/>
      <c r="AA57" s="37"/>
      <c r="AB57" s="3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37"/>
      <c r="BA57" s="3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37"/>
      <c r="BZ57" s="3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s="37"/>
      <c r="CY57" s="3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 s="37"/>
    </row>
    <row r="58" spans="3:127" ht="24" customHeight="1" thickBot="1">
      <c r="C58" s="37"/>
      <c r="D58" s="35"/>
      <c r="F58" t="s">
        <v>42</v>
      </c>
      <c r="H58"/>
      <c r="I58" s="3" t="s">
        <v>53</v>
      </c>
      <c r="N58" s="23" t="s">
        <v>43</v>
      </c>
      <c r="P58"/>
      <c r="Q58"/>
      <c r="R58"/>
      <c r="S58"/>
      <c r="T58"/>
      <c r="AA58" s="37"/>
      <c r="AB58" s="37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37"/>
      <c r="BA58" s="37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37"/>
      <c r="BZ58" s="37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 s="37"/>
      <c r="CY58" s="37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 s="37"/>
    </row>
    <row r="59" spans="3:127" ht="24" customHeight="1" thickBot="1">
      <c r="C59" s="37"/>
      <c r="D59" s="35"/>
      <c r="I59" s="3" t="s">
        <v>44</v>
      </c>
      <c r="M59" s="24"/>
      <c r="N59" s="31" t="s">
        <v>4</v>
      </c>
      <c r="O59" s="32" cm="1">
        <f t="array" ref="O59:Q62">_xlfn.ANCHORARRAY(O39)-_xlfn.ANCHORARRAY(O45)</f>
        <v>0</v>
      </c>
      <c r="P59" s="32">
        <v>2</v>
      </c>
      <c r="Q59" s="32">
        <v>1</v>
      </c>
      <c r="S59"/>
      <c r="T59"/>
      <c r="AA59" s="37"/>
      <c r="AB59" s="37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37"/>
      <c r="BA59" s="37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s="37"/>
      <c r="BZ59" s="37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 s="37"/>
      <c r="CY59" s="37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 s="37"/>
    </row>
    <row r="60" spans="3:127" ht="24" customHeight="1" thickBot="1">
      <c r="C60" s="37"/>
      <c r="D60" s="35"/>
      <c r="F60"/>
      <c r="G60" s="23"/>
      <c r="I60" s="23" t="s">
        <v>54</v>
      </c>
      <c r="M60" s="24"/>
      <c r="N60" s="31" t="s">
        <v>5</v>
      </c>
      <c r="O60" s="32">
        <v>5</v>
      </c>
      <c r="P60" s="32">
        <v>5</v>
      </c>
      <c r="Q60" s="32">
        <v>3</v>
      </c>
      <c r="S60"/>
      <c r="T60"/>
      <c r="AA60" s="37"/>
      <c r="AB60" s="37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37"/>
      <c r="BA60" s="37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s="37"/>
      <c r="BZ60" s="37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 s="37"/>
      <c r="CY60" s="37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 s="37"/>
    </row>
    <row r="61" spans="3:127" ht="24" customHeight="1" thickBot="1">
      <c r="C61" s="37"/>
      <c r="D61" s="35"/>
      <c r="G61" s="23"/>
      <c r="I61"/>
      <c r="M61" s="24"/>
      <c r="N61" s="31" t="s">
        <v>19</v>
      </c>
      <c r="O61" s="32">
        <v>2</v>
      </c>
      <c r="P61" s="32">
        <v>3</v>
      </c>
      <c r="Q61" s="32">
        <v>0</v>
      </c>
      <c r="AA61" s="37"/>
      <c r="AB61" s="37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37"/>
      <c r="BA61" s="37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s="37"/>
      <c r="BZ61" s="37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 s="37"/>
      <c r="CY61" s="37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 s="37"/>
    </row>
    <row r="62" spans="3:127" ht="24" customHeight="1" thickBot="1">
      <c r="C62" s="37"/>
      <c r="D62" s="35"/>
      <c r="G62" s="23"/>
      <c r="I62"/>
      <c r="M62" s="24"/>
      <c r="N62" s="31" t="s">
        <v>20</v>
      </c>
      <c r="O62" s="32">
        <v>-6</v>
      </c>
      <c r="P62" s="32">
        <v>-7</v>
      </c>
      <c r="Q62" s="32">
        <v>-2</v>
      </c>
      <c r="AA62" s="37"/>
      <c r="AB62" s="37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37"/>
      <c r="BA62" s="37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s="37"/>
      <c r="BZ62" s="37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 s="37"/>
      <c r="CY62" s="37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 s="37"/>
    </row>
    <row r="63" spans="3:127" ht="24" customHeight="1">
      <c r="C63" s="37"/>
      <c r="D63" s="35"/>
      <c r="AA63" s="37"/>
      <c r="AB63" s="37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37"/>
      <c r="BA63" s="37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s="37"/>
      <c r="BZ63" s="37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 s="37"/>
      <c r="CY63" s="37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 s="37"/>
    </row>
    <row r="64" spans="3:127" ht="24" customHeight="1"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</row>
  </sheetData>
  <mergeCells count="1">
    <mergeCell ref="O56:Q5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2025-02-06T19:50:07Z</dcterms:created>
  <dcterms:modified xsi:type="dcterms:W3CDTF">2025-05-13T08:56:03Z</dcterms:modified>
  <cp:category/>
  <cp:contentStatus/>
</cp:coreProperties>
</file>