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210"/>
  </bookViews>
  <sheets>
    <sheet name="Sheet1" sheetId="1" r:id="rId1"/>
  </sheets>
  <definedNames>
    <definedName name="_xlnm._FilterDatabase" localSheetId="0" hidden="1">Sheet1!$E$15:$H$15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K92" i="1"/>
  <c r="D92" i="1"/>
  <c r="E92" i="1"/>
  <c r="Z3" i="1"/>
  <c r="T4" i="1"/>
  <c r="T5" i="1"/>
  <c r="T6" i="1"/>
  <c r="T7" i="1"/>
  <c r="T8" i="1"/>
  <c r="T9" i="1"/>
  <c r="T10" i="1"/>
  <c r="T11" i="1"/>
  <c r="T12" i="1"/>
  <c r="T3" i="1"/>
  <c r="V3" i="1" s="1"/>
  <c r="S4" i="1"/>
  <c r="S5" i="1"/>
  <c r="S6" i="1"/>
  <c r="S7" i="1"/>
  <c r="S8" i="1"/>
  <c r="S9" i="1"/>
  <c r="S10" i="1"/>
  <c r="S11" i="1"/>
  <c r="S12" i="1"/>
  <c r="S3" i="1"/>
  <c r="R4" i="1"/>
  <c r="R5" i="1"/>
  <c r="R6" i="1"/>
  <c r="R7" i="1"/>
  <c r="R8" i="1"/>
  <c r="R9" i="1"/>
  <c r="R10" i="1"/>
  <c r="R11" i="1"/>
  <c r="R12" i="1"/>
  <c r="R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L10" i="1" s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L3" i="1" s="1"/>
  <c r="M60" i="1"/>
  <c r="L92" i="1"/>
  <c r="E93" i="1"/>
  <c r="E94" i="1"/>
  <c r="E95" i="1"/>
  <c r="E96" i="1"/>
  <c r="E97" i="1"/>
  <c r="E98" i="1"/>
  <c r="E99" i="1"/>
  <c r="E100" i="1"/>
  <c r="K100" i="1" s="1"/>
  <c r="E101" i="1"/>
  <c r="D93" i="1"/>
  <c r="D94" i="1"/>
  <c r="D95" i="1"/>
  <c r="D96" i="1"/>
  <c r="D97" i="1"/>
  <c r="D98" i="1"/>
  <c r="D99" i="1"/>
  <c r="D100" i="1"/>
  <c r="D101" i="1"/>
  <c r="L4" i="1"/>
  <c r="L5" i="1"/>
  <c r="L6" i="1"/>
  <c r="L8" i="1"/>
  <c r="L9" i="1"/>
  <c r="L12" i="1"/>
  <c r="K45" i="1"/>
  <c r="K46" i="1"/>
  <c r="K47" i="1"/>
  <c r="K48" i="1"/>
  <c r="K49" i="1"/>
  <c r="K50" i="1"/>
  <c r="K51" i="1"/>
  <c r="K52" i="1"/>
  <c r="K53" i="1"/>
  <c r="K44" i="1"/>
  <c r="J45" i="1"/>
  <c r="J46" i="1"/>
  <c r="J47" i="1"/>
  <c r="J48" i="1"/>
  <c r="J49" i="1"/>
  <c r="J50" i="1"/>
  <c r="J51" i="1"/>
  <c r="J52" i="1"/>
  <c r="J53" i="1"/>
  <c r="J44" i="1"/>
  <c r="I45" i="1"/>
  <c r="I46" i="1"/>
  <c r="I47" i="1"/>
  <c r="I48" i="1"/>
  <c r="I49" i="1"/>
  <c r="I50" i="1"/>
  <c r="I51" i="1"/>
  <c r="I52" i="1"/>
  <c r="I53" i="1"/>
  <c r="L53" i="1" s="1"/>
  <c r="I44" i="1"/>
  <c r="L45" i="1"/>
  <c r="L46" i="1"/>
  <c r="L47" i="1"/>
  <c r="L49" i="1"/>
  <c r="L50" i="1"/>
  <c r="L51" i="1"/>
  <c r="N61" i="1"/>
  <c r="N62" i="1"/>
  <c r="N63" i="1"/>
  <c r="N64" i="1"/>
  <c r="N65" i="1"/>
  <c r="N66" i="1"/>
  <c r="N67" i="1"/>
  <c r="N68" i="1"/>
  <c r="N69" i="1"/>
  <c r="N60" i="1"/>
  <c r="M61" i="1"/>
  <c r="M62" i="1"/>
  <c r="M63" i="1"/>
  <c r="M64" i="1"/>
  <c r="M65" i="1"/>
  <c r="M66" i="1"/>
  <c r="M67" i="1"/>
  <c r="M68" i="1"/>
  <c r="M69" i="1"/>
  <c r="K61" i="1"/>
  <c r="K62" i="1"/>
  <c r="K63" i="1"/>
  <c r="K64" i="1"/>
  <c r="K65" i="1"/>
  <c r="K66" i="1"/>
  <c r="K67" i="1"/>
  <c r="K68" i="1"/>
  <c r="K69" i="1"/>
  <c r="K60" i="1"/>
  <c r="J61" i="1"/>
  <c r="J62" i="1"/>
  <c r="J63" i="1"/>
  <c r="J64" i="1"/>
  <c r="J65" i="1"/>
  <c r="J66" i="1"/>
  <c r="J67" i="1"/>
  <c r="J68" i="1"/>
  <c r="J69" i="1"/>
  <c r="J60" i="1"/>
  <c r="I61" i="1"/>
  <c r="I62" i="1"/>
  <c r="I63" i="1"/>
  <c r="I64" i="1"/>
  <c r="I65" i="1"/>
  <c r="I66" i="1"/>
  <c r="I67" i="1"/>
  <c r="I68" i="1"/>
  <c r="I69" i="1"/>
  <c r="I60" i="1"/>
  <c r="K93" i="1"/>
  <c r="K95" i="1"/>
  <c r="K96" i="1"/>
  <c r="K97" i="1"/>
  <c r="K99" i="1"/>
  <c r="K101" i="1"/>
  <c r="L11" i="1" l="1"/>
  <c r="M8" i="1" s="1"/>
  <c r="L7" i="1"/>
  <c r="M3" i="1"/>
  <c r="M6" i="1"/>
  <c r="M7" i="1"/>
  <c r="M4" i="1"/>
  <c r="K98" i="1"/>
  <c r="K94" i="1"/>
  <c r="L52" i="1"/>
  <c r="L48" i="1"/>
  <c r="M53" i="1" s="1"/>
  <c r="O69" i="1" s="1"/>
  <c r="L44" i="1"/>
  <c r="M47" i="1"/>
  <c r="O63" i="1" s="1"/>
  <c r="M51" i="1"/>
  <c r="O67" i="1" s="1"/>
  <c r="M46" i="1"/>
  <c r="O62" i="1" s="1"/>
  <c r="M45" i="1"/>
  <c r="O61" i="1" s="1"/>
  <c r="M44" i="1"/>
  <c r="O60" i="1" s="1"/>
  <c r="M49" i="1"/>
  <c r="O65" i="1" s="1"/>
  <c r="M52" i="1"/>
  <c r="O68" i="1" s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R19" i="1"/>
  <c r="Q19" i="1"/>
  <c r="P19" i="1"/>
  <c r="R18" i="1"/>
  <c r="Q18" i="1"/>
  <c r="P18" i="1"/>
  <c r="R17" i="1"/>
  <c r="Q17" i="1"/>
  <c r="P17" i="1"/>
  <c r="R16" i="1"/>
  <c r="T16" i="1" s="1"/>
  <c r="Q16" i="1"/>
  <c r="P16" i="1"/>
  <c r="V9" i="1"/>
  <c r="V5" i="1"/>
  <c r="M12" i="1" l="1"/>
  <c r="M10" i="1"/>
  <c r="M9" i="1"/>
  <c r="M5" i="1"/>
  <c r="M11" i="1"/>
  <c r="L94" i="1"/>
  <c r="L98" i="1"/>
  <c r="L100" i="1"/>
  <c r="L95" i="1"/>
  <c r="L93" i="1"/>
  <c r="L99" i="1"/>
  <c r="L97" i="1"/>
  <c r="L96" i="1"/>
  <c r="L101" i="1"/>
  <c r="M48" i="1"/>
  <c r="O64" i="1" s="1"/>
  <c r="M50" i="1"/>
  <c r="O66" i="1" s="1"/>
  <c r="S61" i="1" s="1"/>
  <c r="S67" i="1"/>
  <c r="S68" i="1"/>
  <c r="S63" i="1"/>
  <c r="S69" i="1"/>
  <c r="S65" i="1"/>
  <c r="S60" i="1"/>
  <c r="S62" i="1"/>
  <c r="S64" i="1"/>
  <c r="V6" i="1"/>
  <c r="V10" i="1"/>
  <c r="V7" i="1"/>
  <c r="V11" i="1"/>
  <c r="V4" i="1"/>
  <c r="V8" i="1"/>
  <c r="V12" i="1"/>
  <c r="W12" i="1" l="1"/>
  <c r="W5" i="1"/>
  <c r="Y5" i="1" s="1"/>
  <c r="W8" i="1"/>
  <c r="Y8" i="1" s="1"/>
  <c r="W6" i="1"/>
  <c r="Y6" i="1" s="1"/>
  <c r="Y12" i="1"/>
  <c r="W3" i="1"/>
  <c r="Y3" i="1" s="1"/>
  <c r="W4" i="1"/>
  <c r="Y4" i="1" s="1"/>
  <c r="W11" i="1"/>
  <c r="Y11" i="1" s="1"/>
  <c r="W7" i="1"/>
  <c r="Y7" i="1" s="1"/>
  <c r="W10" i="1"/>
  <c r="Y10" i="1" s="1"/>
  <c r="W9" i="1"/>
  <c r="Y9" i="1" s="1"/>
  <c r="S66" i="1"/>
</calcChain>
</file>

<file path=xl/sharedStrings.xml><?xml version="1.0" encoding="utf-8"?>
<sst xmlns="http://schemas.openxmlformats.org/spreadsheetml/2006/main" count="52" uniqueCount="28">
  <si>
    <t>Territory</t>
  </si>
  <si>
    <t>A</t>
  </si>
  <si>
    <t>B</t>
  </si>
  <si>
    <t>C</t>
  </si>
  <si>
    <t>Rank A</t>
  </si>
  <si>
    <t>Rank B</t>
  </si>
  <si>
    <t>Rank C</t>
  </si>
  <si>
    <t>Final Rank</t>
  </si>
  <si>
    <t>Final Rank Last</t>
  </si>
  <si>
    <t>Sales Volumne</t>
  </si>
  <si>
    <t>Absolute Volume Growth</t>
  </si>
  <si>
    <t>Employeee ID</t>
  </si>
  <si>
    <t>Arranged Final Sales Volume Rank</t>
  </si>
  <si>
    <t>Arranged Final Absolute Volume Rank</t>
  </si>
  <si>
    <t>Weighted Final Rank</t>
  </si>
  <si>
    <t>Revenue</t>
  </si>
  <si>
    <t>Quarter Bonus</t>
  </si>
  <si>
    <t>Employee ID</t>
  </si>
  <si>
    <t>Territory Code</t>
  </si>
  <si>
    <t>Rank A (weight)</t>
  </si>
  <si>
    <t>Rank B (weight)</t>
  </si>
  <si>
    <t>volumne (without weight)</t>
  </si>
  <si>
    <t>Weight sum of volumne growth</t>
  </si>
  <si>
    <t>this is all using weight</t>
  </si>
  <si>
    <t>final weight</t>
  </si>
  <si>
    <t>Rank C (weight)</t>
  </si>
  <si>
    <t>rank</t>
  </si>
  <si>
    <t>FINAL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</si>
</sst>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" xfId="0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C1" workbookViewId="0">
      <selection activeCell="I14" sqref="I14"/>
    </sheetView>
  </sheetViews>
  <sheetFormatPr defaultRowHeight="15" x14ac:dyDescent="0.25"/>
  <cols>
    <col min="1" max="1" width="16.5703125" customWidth="1"/>
    <col min="2" max="2" width="26.28515625" customWidth="1"/>
    <col min="3" max="3" width="31.42578125" customWidth="1"/>
    <col min="4" max="4" width="27.140625" customWidth="1"/>
    <col min="5" max="5" width="23.140625" customWidth="1"/>
    <col min="6" max="6" width="21.140625" customWidth="1"/>
    <col min="7" max="7" width="15" bestFit="1" customWidth="1"/>
    <col min="8" max="8" width="23.85546875" bestFit="1" customWidth="1"/>
    <col min="9" max="9" width="22.85546875" customWidth="1"/>
    <col min="10" max="10" width="16.85546875" customWidth="1"/>
    <col min="11" max="11" width="15" customWidth="1"/>
    <col min="23" max="23" width="31.7109375" bestFit="1" customWidth="1"/>
    <col min="25" max="25" width="13.140625" bestFit="1" customWidth="1"/>
  </cols>
  <sheetData>
    <row r="1" spans="1:26" x14ac:dyDescent="0.25">
      <c r="A1" t="s">
        <v>17</v>
      </c>
      <c r="B1" t="s">
        <v>18</v>
      </c>
    </row>
    <row r="2" spans="1:26" x14ac:dyDescent="0.25">
      <c r="A2">
        <v>101</v>
      </c>
      <c r="B2">
        <v>1000001</v>
      </c>
      <c r="D2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7</v>
      </c>
      <c r="M2" s="1" t="s">
        <v>12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/>
      <c r="V2" s="1" t="s">
        <v>7</v>
      </c>
      <c r="W2" s="12" t="s">
        <v>13</v>
      </c>
      <c r="X2" s="10"/>
      <c r="Y2" s="1" t="s">
        <v>8</v>
      </c>
      <c r="Z2" s="13" t="s">
        <v>14</v>
      </c>
    </row>
    <row r="3" spans="1:26" x14ac:dyDescent="0.25">
      <c r="A3">
        <v>102</v>
      </c>
      <c r="B3">
        <v>1000002</v>
      </c>
      <c r="E3" s="1">
        <v>90</v>
      </c>
      <c r="F3" s="1">
        <v>134</v>
      </c>
      <c r="G3" s="1">
        <v>90</v>
      </c>
      <c r="H3" s="1">
        <f>RANK(E3,$E$3:$E$12,1)</f>
        <v>2</v>
      </c>
      <c r="I3" s="1">
        <f>RANK(F3,$F$3:$F$12,1)</f>
        <v>10</v>
      </c>
      <c r="J3" s="1">
        <f>RANK(G3,$G$3:$G$12,1)</f>
        <v>6</v>
      </c>
      <c r="K3" s="1"/>
      <c r="L3" s="1">
        <f>0.4*H3+0.3*I3+0.3*J3</f>
        <v>5.6</v>
      </c>
      <c r="M3" s="1">
        <f>RANK(L3,$L$3:$L$12,1)</f>
        <v>6</v>
      </c>
      <c r="O3" s="1">
        <v>-1</v>
      </c>
      <c r="P3" s="1">
        <v>22</v>
      </c>
      <c r="Q3" s="1">
        <v>-7</v>
      </c>
      <c r="R3" s="1">
        <f>RANK(O3,$O$3:$O$12,1)</f>
        <v>4</v>
      </c>
      <c r="S3" s="1">
        <f>RANK(P3,$P$3:$P$12,1)</f>
        <v>7</v>
      </c>
      <c r="T3" s="1">
        <f>RANK(Q3,$Q$3:$Q$12,1)</f>
        <v>2</v>
      </c>
      <c r="U3" s="1"/>
      <c r="V3" s="1">
        <f>0.4*R3+0.3*S3+0.3*T3</f>
        <v>4.3</v>
      </c>
      <c r="W3" s="12">
        <f>RANK(V3,$V$3:$V$12,1)</f>
        <v>3</v>
      </c>
      <c r="X3" s="10"/>
      <c r="Y3" s="1">
        <f>M3*0.6+W3*0.4</f>
        <v>4.8</v>
      </c>
      <c r="Z3" s="1">
        <f>RANK(Y3,$Y$3:$Y$12,0)</f>
        <v>6</v>
      </c>
    </row>
    <row r="4" spans="1:26" ht="14.45" x14ac:dyDescent="0.3">
      <c r="A4">
        <v>103</v>
      </c>
      <c r="B4">
        <v>1000003</v>
      </c>
      <c r="E4" s="1">
        <v>132</v>
      </c>
      <c r="F4" s="1">
        <v>125</v>
      </c>
      <c r="G4" s="1">
        <v>64</v>
      </c>
      <c r="H4" s="1">
        <f t="shared" ref="H4:H12" si="0">RANK(E4,$E$3:$E$12,1)</f>
        <v>7</v>
      </c>
      <c r="I4" s="1">
        <f t="shared" ref="I4:I12" si="1">RANK(F4,$F$3:$F$12,1)</f>
        <v>7</v>
      </c>
      <c r="J4" s="1">
        <f t="shared" ref="J4:J12" si="2">RANK(G4,$G$3:$G$12,1)</f>
        <v>3</v>
      </c>
      <c r="K4" s="1"/>
      <c r="L4" s="1">
        <f t="shared" ref="L4:L12" si="3">0.4*H4+0.3*I4+0.3*J4</f>
        <v>5.8000000000000007</v>
      </c>
      <c r="M4" s="1">
        <f t="shared" ref="M4:M12" si="4">RANK(L4,$L$3:$L$12,1)</f>
        <v>7</v>
      </c>
      <c r="O4" s="1">
        <v>-4</v>
      </c>
      <c r="P4" s="1">
        <v>25</v>
      </c>
      <c r="Q4" s="1">
        <v>-9</v>
      </c>
      <c r="R4" s="1">
        <f t="shared" ref="R4:R12" si="5">RANK(O4,$O$3:$O$12,1)</f>
        <v>2</v>
      </c>
      <c r="S4" s="1">
        <f t="shared" ref="S4:S12" si="6">RANK(P4,$P$3:$P$12,1)</f>
        <v>10</v>
      </c>
      <c r="T4" s="1">
        <f t="shared" ref="T4:T12" si="7">RANK(Q4,$Q$3:$Q$12,1)</f>
        <v>1</v>
      </c>
      <c r="U4" s="1"/>
      <c r="V4" s="1">
        <f t="shared" ref="V4:V12" si="8">0.4*R4+0.3*S4+0.3*T4</f>
        <v>4.0999999999999996</v>
      </c>
      <c r="W4" s="12">
        <f t="shared" ref="W4:W12" si="9">RANK(V4,$V$3:$V$12,1)</f>
        <v>2</v>
      </c>
      <c r="X4" s="10"/>
      <c r="Y4" s="1">
        <f t="shared" ref="Y4:Y12" si="10">M4*0.6+W4*0.4</f>
        <v>5</v>
      </c>
      <c r="Z4" s="1">
        <f t="shared" ref="Z4:Z12" si="11">RANK(Y4,$Y$3:$Y$12,0)</f>
        <v>5</v>
      </c>
    </row>
    <row r="5" spans="1:26" ht="14.45" x14ac:dyDescent="0.3">
      <c r="A5">
        <v>104</v>
      </c>
      <c r="B5">
        <v>1000004</v>
      </c>
      <c r="E5" s="1">
        <v>96</v>
      </c>
      <c r="F5" s="1">
        <v>130</v>
      </c>
      <c r="G5" s="1">
        <v>62</v>
      </c>
      <c r="H5" s="1">
        <f t="shared" si="0"/>
        <v>3</v>
      </c>
      <c r="I5" s="1">
        <f t="shared" si="1"/>
        <v>9</v>
      </c>
      <c r="J5" s="1">
        <f t="shared" si="2"/>
        <v>2</v>
      </c>
      <c r="K5" s="1"/>
      <c r="L5" s="1">
        <f t="shared" si="3"/>
        <v>4.5</v>
      </c>
      <c r="M5" s="1">
        <f t="shared" si="4"/>
        <v>2</v>
      </c>
      <c r="O5" s="1">
        <v>11</v>
      </c>
      <c r="P5" s="1">
        <v>4</v>
      </c>
      <c r="Q5" s="1">
        <v>-7</v>
      </c>
      <c r="R5" s="1">
        <f t="shared" si="5"/>
        <v>7</v>
      </c>
      <c r="S5" s="1">
        <f t="shared" si="6"/>
        <v>4</v>
      </c>
      <c r="T5" s="1">
        <f t="shared" si="7"/>
        <v>2</v>
      </c>
      <c r="U5" s="1"/>
      <c r="V5" s="1">
        <f t="shared" si="8"/>
        <v>4.5999999999999996</v>
      </c>
      <c r="W5" s="12">
        <f t="shared" si="9"/>
        <v>5</v>
      </c>
      <c r="X5" s="10"/>
      <c r="Y5" s="1">
        <f t="shared" si="10"/>
        <v>3.2</v>
      </c>
      <c r="Z5" s="1">
        <f t="shared" si="11"/>
        <v>8</v>
      </c>
    </row>
    <row r="6" spans="1:26" ht="14.45" x14ac:dyDescent="0.3">
      <c r="A6">
        <v>105</v>
      </c>
      <c r="B6">
        <v>1000005</v>
      </c>
      <c r="E6" s="1">
        <v>102</v>
      </c>
      <c r="F6" s="1">
        <v>123</v>
      </c>
      <c r="G6" s="1">
        <v>74</v>
      </c>
      <c r="H6" s="1">
        <f t="shared" si="0"/>
        <v>4</v>
      </c>
      <c r="I6" s="1">
        <f t="shared" si="1"/>
        <v>6</v>
      </c>
      <c r="J6" s="1">
        <f t="shared" si="2"/>
        <v>4</v>
      </c>
      <c r="K6" s="1"/>
      <c r="L6" s="1">
        <f t="shared" si="3"/>
        <v>4.5999999999999996</v>
      </c>
      <c r="M6" s="1">
        <f t="shared" si="4"/>
        <v>3</v>
      </c>
      <c r="O6" s="1">
        <v>1</v>
      </c>
      <c r="P6" s="1">
        <v>7</v>
      </c>
      <c r="Q6" s="1">
        <v>13</v>
      </c>
      <c r="R6" s="1">
        <f t="shared" si="5"/>
        <v>5</v>
      </c>
      <c r="S6" s="1">
        <f t="shared" si="6"/>
        <v>5</v>
      </c>
      <c r="T6" s="1">
        <f t="shared" si="7"/>
        <v>7</v>
      </c>
      <c r="U6" s="1"/>
      <c r="V6" s="1">
        <f t="shared" si="8"/>
        <v>5.6</v>
      </c>
      <c r="W6" s="12">
        <f t="shared" si="9"/>
        <v>6</v>
      </c>
      <c r="X6" s="10"/>
      <c r="Y6" s="1">
        <f t="shared" si="10"/>
        <v>4.2</v>
      </c>
      <c r="Z6" s="1">
        <f t="shared" si="11"/>
        <v>7</v>
      </c>
    </row>
    <row r="7" spans="1:26" ht="14.45" x14ac:dyDescent="0.3">
      <c r="A7">
        <v>106</v>
      </c>
      <c r="B7">
        <v>1000006</v>
      </c>
      <c r="E7" s="1">
        <v>118</v>
      </c>
      <c r="F7" s="1">
        <v>74</v>
      </c>
      <c r="G7" s="1">
        <v>123</v>
      </c>
      <c r="H7" s="1">
        <f t="shared" si="0"/>
        <v>5</v>
      </c>
      <c r="I7" s="1">
        <f t="shared" si="1"/>
        <v>1</v>
      </c>
      <c r="J7" s="1">
        <f t="shared" si="2"/>
        <v>10</v>
      </c>
      <c r="K7" s="1"/>
      <c r="L7" s="1">
        <f t="shared" si="3"/>
        <v>5.3</v>
      </c>
      <c r="M7" s="1">
        <f t="shared" si="4"/>
        <v>5</v>
      </c>
      <c r="O7" s="1">
        <v>1</v>
      </c>
      <c r="P7" s="1">
        <v>7</v>
      </c>
      <c r="Q7" s="1">
        <v>13</v>
      </c>
      <c r="R7" s="1">
        <f t="shared" si="5"/>
        <v>5</v>
      </c>
      <c r="S7" s="1">
        <f t="shared" si="6"/>
        <v>5</v>
      </c>
      <c r="T7" s="1">
        <f t="shared" si="7"/>
        <v>7</v>
      </c>
      <c r="U7" s="1"/>
      <c r="V7" s="1">
        <f t="shared" si="8"/>
        <v>5.6</v>
      </c>
      <c r="W7" s="12">
        <f t="shared" si="9"/>
        <v>6</v>
      </c>
      <c r="X7" s="10"/>
      <c r="Y7" s="1">
        <f t="shared" si="10"/>
        <v>5.4</v>
      </c>
      <c r="Z7" s="1">
        <f t="shared" si="11"/>
        <v>4</v>
      </c>
    </row>
    <row r="8" spans="1:26" ht="14.45" x14ac:dyDescent="0.3">
      <c r="A8">
        <v>107</v>
      </c>
      <c r="B8">
        <v>1000007</v>
      </c>
      <c r="E8" s="1">
        <v>160</v>
      </c>
      <c r="F8" s="1">
        <v>107</v>
      </c>
      <c r="G8" s="1">
        <v>109</v>
      </c>
      <c r="H8" s="1">
        <f t="shared" si="0"/>
        <v>9</v>
      </c>
      <c r="I8" s="1">
        <f t="shared" si="1"/>
        <v>5</v>
      </c>
      <c r="J8" s="1">
        <f t="shared" si="2"/>
        <v>8</v>
      </c>
      <c r="K8" s="1"/>
      <c r="L8" s="1">
        <f t="shared" si="3"/>
        <v>7.5</v>
      </c>
      <c r="M8" s="1">
        <f t="shared" si="4"/>
        <v>8</v>
      </c>
      <c r="O8" s="1">
        <v>30</v>
      </c>
      <c r="P8" s="1">
        <v>-3</v>
      </c>
      <c r="Q8" s="1">
        <v>7</v>
      </c>
      <c r="R8" s="1">
        <f t="shared" si="5"/>
        <v>8</v>
      </c>
      <c r="S8" s="1">
        <f t="shared" si="6"/>
        <v>3</v>
      </c>
      <c r="T8" s="1">
        <f t="shared" si="7"/>
        <v>6</v>
      </c>
      <c r="U8" s="1"/>
      <c r="V8" s="1">
        <f t="shared" si="8"/>
        <v>5.8999999999999995</v>
      </c>
      <c r="W8" s="12">
        <f t="shared" si="9"/>
        <v>8</v>
      </c>
      <c r="X8" s="10"/>
      <c r="Y8" s="1">
        <f t="shared" si="10"/>
        <v>8</v>
      </c>
      <c r="Z8" s="1">
        <f t="shared" si="11"/>
        <v>3</v>
      </c>
    </row>
    <row r="9" spans="1:26" ht="14.45" x14ac:dyDescent="0.3">
      <c r="A9">
        <v>108</v>
      </c>
      <c r="B9">
        <v>1000008</v>
      </c>
      <c r="E9" s="1">
        <v>140</v>
      </c>
      <c r="F9" s="1">
        <v>128</v>
      </c>
      <c r="G9" s="1">
        <v>108</v>
      </c>
      <c r="H9" s="1">
        <f t="shared" si="0"/>
        <v>8</v>
      </c>
      <c r="I9" s="1">
        <f t="shared" si="1"/>
        <v>8</v>
      </c>
      <c r="J9" s="1">
        <f t="shared" si="2"/>
        <v>7</v>
      </c>
      <c r="K9" s="1"/>
      <c r="L9" s="1">
        <f t="shared" si="3"/>
        <v>7.6999999999999993</v>
      </c>
      <c r="M9" s="1">
        <f t="shared" si="4"/>
        <v>10</v>
      </c>
      <c r="O9" s="1">
        <v>36</v>
      </c>
      <c r="P9" s="1">
        <v>24</v>
      </c>
      <c r="Q9" s="1">
        <v>-7</v>
      </c>
      <c r="R9" s="1">
        <f t="shared" si="5"/>
        <v>10</v>
      </c>
      <c r="S9" s="1">
        <f t="shared" si="6"/>
        <v>9</v>
      </c>
      <c r="T9" s="1">
        <f t="shared" si="7"/>
        <v>2</v>
      </c>
      <c r="U9" s="1"/>
      <c r="V9" s="1">
        <f t="shared" si="8"/>
        <v>7.2999999999999989</v>
      </c>
      <c r="W9" s="12">
        <f t="shared" si="9"/>
        <v>10</v>
      </c>
      <c r="X9" s="10"/>
      <c r="Y9" s="1">
        <f t="shared" si="10"/>
        <v>10</v>
      </c>
      <c r="Z9" s="1">
        <f t="shared" si="11"/>
        <v>1</v>
      </c>
    </row>
    <row r="10" spans="1:26" ht="14.45" x14ac:dyDescent="0.3">
      <c r="A10">
        <v>109</v>
      </c>
      <c r="B10">
        <v>1000009</v>
      </c>
      <c r="E10" s="1">
        <v>124</v>
      </c>
      <c r="F10" s="1">
        <v>105</v>
      </c>
      <c r="G10" s="1">
        <v>87</v>
      </c>
      <c r="H10" s="1">
        <f t="shared" si="0"/>
        <v>6</v>
      </c>
      <c r="I10" s="1">
        <f t="shared" si="1"/>
        <v>4</v>
      </c>
      <c r="J10" s="1">
        <f t="shared" si="2"/>
        <v>5</v>
      </c>
      <c r="K10" s="1"/>
      <c r="L10" s="1">
        <f t="shared" si="3"/>
        <v>5.1000000000000005</v>
      </c>
      <c r="M10" s="1">
        <f t="shared" si="4"/>
        <v>4</v>
      </c>
      <c r="O10" s="1">
        <v>-5</v>
      </c>
      <c r="P10" s="1">
        <v>-10</v>
      </c>
      <c r="Q10" s="1">
        <v>16</v>
      </c>
      <c r="R10" s="1">
        <f t="shared" si="5"/>
        <v>1</v>
      </c>
      <c r="S10" s="1">
        <f t="shared" si="6"/>
        <v>1</v>
      </c>
      <c r="T10" s="1">
        <f t="shared" si="7"/>
        <v>9</v>
      </c>
      <c r="U10" s="1"/>
      <c r="V10" s="1">
        <f t="shared" si="8"/>
        <v>3.3999999999999995</v>
      </c>
      <c r="W10" s="12">
        <f t="shared" si="9"/>
        <v>1</v>
      </c>
      <c r="X10" s="10"/>
      <c r="Y10" s="1">
        <f t="shared" si="10"/>
        <v>2.8</v>
      </c>
      <c r="Z10" s="1">
        <f t="shared" si="11"/>
        <v>9</v>
      </c>
    </row>
    <row r="11" spans="1:26" ht="14.45" x14ac:dyDescent="0.3">
      <c r="A11">
        <v>110</v>
      </c>
      <c r="B11">
        <v>1000010</v>
      </c>
      <c r="E11" s="1">
        <v>180</v>
      </c>
      <c r="F11" s="1">
        <v>102</v>
      </c>
      <c r="G11" s="1">
        <v>119</v>
      </c>
      <c r="H11" s="1">
        <f t="shared" si="0"/>
        <v>10</v>
      </c>
      <c r="I11" s="1">
        <f t="shared" si="1"/>
        <v>3</v>
      </c>
      <c r="J11" s="1">
        <f t="shared" si="2"/>
        <v>9</v>
      </c>
      <c r="K11" s="1"/>
      <c r="L11" s="1">
        <f t="shared" si="3"/>
        <v>7.6</v>
      </c>
      <c r="M11" s="1">
        <f t="shared" si="4"/>
        <v>9</v>
      </c>
      <c r="O11" s="1">
        <v>34</v>
      </c>
      <c r="P11" s="1">
        <v>22</v>
      </c>
      <c r="Q11" s="1">
        <v>-3</v>
      </c>
      <c r="R11" s="1">
        <f t="shared" si="5"/>
        <v>9</v>
      </c>
      <c r="S11" s="1">
        <f t="shared" si="6"/>
        <v>7</v>
      </c>
      <c r="T11" s="1">
        <f t="shared" si="7"/>
        <v>5</v>
      </c>
      <c r="U11" s="1"/>
      <c r="V11" s="1">
        <f t="shared" si="8"/>
        <v>7.2</v>
      </c>
      <c r="W11" s="12">
        <f t="shared" si="9"/>
        <v>9</v>
      </c>
      <c r="X11" s="10"/>
      <c r="Y11" s="1">
        <f t="shared" si="10"/>
        <v>9</v>
      </c>
      <c r="Z11" s="1">
        <f t="shared" si="11"/>
        <v>2</v>
      </c>
    </row>
    <row r="12" spans="1:26" ht="14.45" x14ac:dyDescent="0.3">
      <c r="E12" s="1">
        <v>74</v>
      </c>
      <c r="F12" s="1">
        <v>86</v>
      </c>
      <c r="G12" s="1">
        <v>39</v>
      </c>
      <c r="H12" s="1">
        <f t="shared" si="0"/>
        <v>1</v>
      </c>
      <c r="I12" s="1">
        <f t="shared" si="1"/>
        <v>2</v>
      </c>
      <c r="J12" s="1">
        <f t="shared" si="2"/>
        <v>1</v>
      </c>
      <c r="K12" s="1"/>
      <c r="L12" s="1">
        <f t="shared" si="3"/>
        <v>1.3</v>
      </c>
      <c r="M12" s="1">
        <f t="shared" si="4"/>
        <v>1</v>
      </c>
      <c r="O12" s="1">
        <v>-3</v>
      </c>
      <c r="P12" s="1">
        <v>-6</v>
      </c>
      <c r="Q12" s="1">
        <v>16</v>
      </c>
      <c r="R12" s="1">
        <f t="shared" si="5"/>
        <v>3</v>
      </c>
      <c r="S12" s="1">
        <f t="shared" si="6"/>
        <v>2</v>
      </c>
      <c r="T12" s="1">
        <f t="shared" si="7"/>
        <v>9</v>
      </c>
      <c r="U12" s="1"/>
      <c r="V12" s="1">
        <f t="shared" si="8"/>
        <v>4.5</v>
      </c>
      <c r="W12" s="12">
        <f t="shared" si="9"/>
        <v>4</v>
      </c>
      <c r="X12" s="10"/>
      <c r="Y12" s="1">
        <f t="shared" si="10"/>
        <v>2.2000000000000002</v>
      </c>
      <c r="Z12" s="1">
        <f t="shared" si="11"/>
        <v>10</v>
      </c>
    </row>
    <row r="13" spans="1:26" ht="14.45" x14ac:dyDescent="0.3">
      <c r="X13" s="10"/>
    </row>
    <row r="14" spans="1:26" thickBot="1" x14ac:dyDescent="0.35">
      <c r="X14" s="10"/>
    </row>
    <row r="15" spans="1:26" ht="14.45" x14ac:dyDescent="0.3">
      <c r="E15" s="2" t="s">
        <v>11</v>
      </c>
      <c r="F15" s="3" t="s">
        <v>7</v>
      </c>
      <c r="G15" s="3" t="s">
        <v>9</v>
      </c>
      <c r="H15" s="4" t="s">
        <v>10</v>
      </c>
      <c r="I15" s="11" t="s">
        <v>15</v>
      </c>
      <c r="J15" s="11" t="s">
        <v>16</v>
      </c>
    </row>
    <row r="16" spans="1:26" ht="14.45" x14ac:dyDescent="0.3">
      <c r="E16" s="5">
        <v>101</v>
      </c>
      <c r="F16" s="1">
        <v>5</v>
      </c>
      <c r="G16" s="1">
        <v>6</v>
      </c>
      <c r="H16" s="6">
        <v>4</v>
      </c>
      <c r="I16">
        <v>60</v>
      </c>
      <c r="J16">
        <v>15</v>
      </c>
      <c r="L16">
        <v>89</v>
      </c>
      <c r="M16">
        <v>156</v>
      </c>
      <c r="N16">
        <v>83</v>
      </c>
      <c r="P16" s="14">
        <f>(E3-L16)/L16</f>
        <v>1.1235955056179775E-2</v>
      </c>
      <c r="Q16" s="14">
        <f t="shared" ref="Q16:R16" si="12">(F3-M16)/M16</f>
        <v>-0.14102564102564102</v>
      </c>
      <c r="R16" s="14">
        <f t="shared" si="12"/>
        <v>8.4337349397590355E-2</v>
      </c>
      <c r="T16" s="14">
        <f>MAX($P$16:$R$25)</f>
        <v>0.16363636363636364</v>
      </c>
    </row>
    <row r="17" spans="5:18" ht="14.45" x14ac:dyDescent="0.3">
      <c r="E17" s="5">
        <v>102</v>
      </c>
      <c r="F17" s="1">
        <v>6</v>
      </c>
      <c r="G17" s="1">
        <v>7</v>
      </c>
      <c r="H17" s="6">
        <v>2</v>
      </c>
      <c r="I17" s="11">
        <v>60</v>
      </c>
      <c r="J17">
        <v>15</v>
      </c>
      <c r="L17">
        <v>128</v>
      </c>
      <c r="M17">
        <v>150</v>
      </c>
      <c r="N17">
        <v>55</v>
      </c>
      <c r="P17" s="14">
        <f t="shared" ref="P17:R17" si="13">(E4-L17)/L17</f>
        <v>3.125E-2</v>
      </c>
      <c r="Q17" s="14">
        <f t="shared" si="13"/>
        <v>-0.16666666666666666</v>
      </c>
      <c r="R17" s="14">
        <f t="shared" si="13"/>
        <v>0.16363636363636364</v>
      </c>
    </row>
    <row r="18" spans="5:18" ht="14.45" x14ac:dyDescent="0.3">
      <c r="E18" s="5">
        <v>103</v>
      </c>
      <c r="F18" s="1">
        <v>8</v>
      </c>
      <c r="G18" s="1">
        <v>2</v>
      </c>
      <c r="H18" s="6">
        <v>4</v>
      </c>
      <c r="I18" s="11">
        <v>50</v>
      </c>
      <c r="J18">
        <v>12.5</v>
      </c>
      <c r="L18">
        <v>107</v>
      </c>
      <c r="M18">
        <v>134</v>
      </c>
      <c r="N18">
        <v>55</v>
      </c>
      <c r="P18" s="14">
        <f t="shared" ref="P18:R18" si="14">(E5-L18)/L18</f>
        <v>-0.10280373831775701</v>
      </c>
      <c r="Q18" s="14">
        <f t="shared" si="14"/>
        <v>-2.9850746268656716E-2</v>
      </c>
      <c r="R18" s="14">
        <f t="shared" si="14"/>
        <v>0.12727272727272726</v>
      </c>
    </row>
    <row r="19" spans="5:18" ht="14.45" x14ac:dyDescent="0.3">
      <c r="E19" s="5">
        <v>104</v>
      </c>
      <c r="F19" s="1">
        <v>7</v>
      </c>
      <c r="G19" s="1">
        <v>3</v>
      </c>
      <c r="H19" s="6">
        <v>7</v>
      </c>
      <c r="I19" s="11">
        <v>50</v>
      </c>
      <c r="J19">
        <v>12.5</v>
      </c>
      <c r="L19">
        <v>103</v>
      </c>
      <c r="M19">
        <v>130</v>
      </c>
      <c r="N19">
        <v>87</v>
      </c>
      <c r="P19" s="14">
        <f t="shared" ref="P19:R19" si="15">(E6-L19)/L19</f>
        <v>-9.7087378640776691E-3</v>
      </c>
      <c r="Q19" s="14">
        <f t="shared" si="15"/>
        <v>-5.3846153846153849E-2</v>
      </c>
      <c r="R19" s="14">
        <f t="shared" si="15"/>
        <v>-0.14942528735632185</v>
      </c>
    </row>
    <row r="20" spans="5:18" ht="14.45" x14ac:dyDescent="0.3">
      <c r="E20" s="5">
        <v>105</v>
      </c>
      <c r="F20" s="1">
        <v>4</v>
      </c>
      <c r="G20" s="1">
        <v>5</v>
      </c>
      <c r="H20" s="6">
        <v>7</v>
      </c>
      <c r="I20" s="11">
        <v>30</v>
      </c>
      <c r="J20">
        <v>7.5</v>
      </c>
      <c r="L20">
        <v>119</v>
      </c>
      <c r="M20">
        <v>81</v>
      </c>
      <c r="N20">
        <v>136</v>
      </c>
      <c r="P20" s="14">
        <f t="shared" ref="P20:R20" si="16">(E7-L20)/L20</f>
        <v>-8.4033613445378148E-3</v>
      </c>
      <c r="Q20" s="14">
        <f t="shared" si="16"/>
        <v>-8.6419753086419748E-2</v>
      </c>
      <c r="R20" s="14">
        <f t="shared" si="16"/>
        <v>-9.5588235294117641E-2</v>
      </c>
    </row>
    <row r="21" spans="5:18" ht="14.45" x14ac:dyDescent="0.3">
      <c r="E21" s="5">
        <v>106</v>
      </c>
      <c r="F21" s="1">
        <v>3</v>
      </c>
      <c r="G21" s="1">
        <v>8</v>
      </c>
      <c r="H21" s="6">
        <v>6</v>
      </c>
      <c r="I21" s="11">
        <v>30</v>
      </c>
      <c r="J21">
        <v>7.5</v>
      </c>
      <c r="L21">
        <v>190</v>
      </c>
      <c r="M21">
        <v>104</v>
      </c>
      <c r="N21">
        <v>116</v>
      </c>
      <c r="P21" s="14">
        <f t="shared" ref="P21:R21" si="17">(E8-L21)/L21</f>
        <v>-0.15789473684210525</v>
      </c>
      <c r="Q21" s="14">
        <f t="shared" si="17"/>
        <v>2.8846153846153848E-2</v>
      </c>
      <c r="R21" s="14">
        <f t="shared" si="17"/>
        <v>-6.0344827586206899E-2</v>
      </c>
    </row>
    <row r="22" spans="5:18" ht="14.45" x14ac:dyDescent="0.3">
      <c r="E22" s="5">
        <v>107</v>
      </c>
      <c r="F22" s="1">
        <v>1</v>
      </c>
      <c r="G22" s="1">
        <v>10</v>
      </c>
      <c r="H22" s="6">
        <v>10</v>
      </c>
      <c r="I22" s="11">
        <v>10</v>
      </c>
      <c r="J22">
        <v>2.5</v>
      </c>
      <c r="L22">
        <v>176</v>
      </c>
      <c r="M22">
        <v>152</v>
      </c>
      <c r="N22">
        <v>101</v>
      </c>
      <c r="P22" s="14">
        <f t="shared" ref="P22:R22" si="18">(E9-L22)/L22</f>
        <v>-0.20454545454545456</v>
      </c>
      <c r="Q22" s="14">
        <f t="shared" si="18"/>
        <v>-0.15789473684210525</v>
      </c>
      <c r="R22" s="14">
        <f t="shared" si="18"/>
        <v>6.9306930693069313E-2</v>
      </c>
    </row>
    <row r="23" spans="5:18" ht="14.45" x14ac:dyDescent="0.3">
      <c r="E23" s="5">
        <v>108</v>
      </c>
      <c r="F23" s="1">
        <v>8</v>
      </c>
      <c r="G23" s="1">
        <v>4</v>
      </c>
      <c r="H23" s="6">
        <v>1</v>
      </c>
      <c r="I23" s="11">
        <v>5</v>
      </c>
      <c r="J23">
        <v>1.25</v>
      </c>
      <c r="L23">
        <v>119</v>
      </c>
      <c r="M23">
        <v>95</v>
      </c>
      <c r="N23">
        <v>103</v>
      </c>
      <c r="P23" s="14">
        <f t="shared" ref="P23:R23" si="19">(E10-L23)/L23</f>
        <v>4.2016806722689079E-2</v>
      </c>
      <c r="Q23" s="14">
        <f t="shared" si="19"/>
        <v>0.10526315789473684</v>
      </c>
      <c r="R23" s="14">
        <f t="shared" si="19"/>
        <v>-0.1553398058252427</v>
      </c>
    </row>
    <row r="24" spans="5:18" ht="14.45" x14ac:dyDescent="0.3">
      <c r="E24" s="5">
        <v>109</v>
      </c>
      <c r="F24" s="1">
        <v>2</v>
      </c>
      <c r="G24" s="1">
        <v>9</v>
      </c>
      <c r="H24" s="6">
        <v>9</v>
      </c>
      <c r="I24" s="11">
        <v>5</v>
      </c>
      <c r="J24">
        <v>1.25</v>
      </c>
      <c r="L24">
        <v>214</v>
      </c>
      <c r="M24">
        <v>124</v>
      </c>
      <c r="N24">
        <v>116</v>
      </c>
      <c r="P24" s="14">
        <f t="shared" ref="P24:R24" si="20">(E11-L24)/L24</f>
        <v>-0.15887850467289719</v>
      </c>
      <c r="Q24" s="14">
        <f t="shared" si="20"/>
        <v>-0.17741935483870969</v>
      </c>
      <c r="R24" s="14">
        <f t="shared" si="20"/>
        <v>2.5862068965517241E-2</v>
      </c>
    </row>
    <row r="25" spans="5:18" thickBot="1" x14ac:dyDescent="0.35">
      <c r="E25" s="7">
        <v>110</v>
      </c>
      <c r="F25" s="8">
        <v>10</v>
      </c>
      <c r="G25" s="8">
        <v>1</v>
      </c>
      <c r="H25" s="9">
        <v>3</v>
      </c>
      <c r="I25" s="11">
        <v>0</v>
      </c>
      <c r="J25">
        <v>0</v>
      </c>
      <c r="L25">
        <v>71</v>
      </c>
      <c r="M25">
        <v>80</v>
      </c>
      <c r="N25">
        <v>55</v>
      </c>
      <c r="P25" s="14">
        <f t="shared" ref="P25:R25" si="21">(E12-L25)/L25</f>
        <v>4.2253521126760563E-2</v>
      </c>
      <c r="Q25" s="14">
        <f t="shared" si="21"/>
        <v>7.4999999999999997E-2</v>
      </c>
      <c r="R25" s="14">
        <f t="shared" si="21"/>
        <v>-0.29090909090909089</v>
      </c>
    </row>
    <row r="43" spans="1:13" x14ac:dyDescent="0.25">
      <c r="A43" t="s">
        <v>17</v>
      </c>
      <c r="B43" t="s">
        <v>18</v>
      </c>
      <c r="C43" s="1" t="s">
        <v>1</v>
      </c>
      <c r="D43" s="1" t="s">
        <v>2</v>
      </c>
      <c r="E43" s="1" t="s">
        <v>3</v>
      </c>
      <c r="F43" s="11"/>
      <c r="G43" s="11"/>
      <c r="H43" s="11"/>
      <c r="I43" t="s">
        <v>19</v>
      </c>
      <c r="J43" t="s">
        <v>20</v>
      </c>
      <c r="K43" t="s">
        <v>25</v>
      </c>
      <c r="L43" t="s">
        <v>24</v>
      </c>
      <c r="M43" t="s">
        <v>26</v>
      </c>
    </row>
    <row r="44" spans="1:13" x14ac:dyDescent="0.25">
      <c r="A44">
        <v>101</v>
      </c>
      <c r="B44">
        <v>1000001</v>
      </c>
      <c r="C44" s="1">
        <v>90</v>
      </c>
      <c r="D44" s="1">
        <v>134</v>
      </c>
      <c r="E44" s="1">
        <v>90</v>
      </c>
      <c r="I44">
        <f>RANK(C44,$C$44:$C$53,1)</f>
        <v>2</v>
      </c>
      <c r="J44">
        <f>RANK(D44,$D$44:$D$53,1)</f>
        <v>10</v>
      </c>
      <c r="K44">
        <f>RANK(E44,$E$44:$E$53,1)</f>
        <v>6</v>
      </c>
      <c r="L44">
        <f>I44*0.4+J44*0.3+K44*0.3</f>
        <v>5.6</v>
      </c>
      <c r="M44">
        <f>RANK(L44,$L$44:$L$53,1)</f>
        <v>6</v>
      </c>
    </row>
    <row r="45" spans="1:13" x14ac:dyDescent="0.25">
      <c r="A45">
        <v>102</v>
      </c>
      <c r="B45">
        <v>1000002</v>
      </c>
      <c r="C45" s="1">
        <v>132</v>
      </c>
      <c r="D45" s="1">
        <v>125</v>
      </c>
      <c r="E45" s="1">
        <v>64</v>
      </c>
      <c r="I45">
        <f t="shared" ref="I45:I53" si="22">RANK(C45,$C$44:$C$53,1)</f>
        <v>7</v>
      </c>
      <c r="J45">
        <f t="shared" ref="J45:J53" si="23">RANK(D45,$D$44:$D$53,1)</f>
        <v>7</v>
      </c>
      <c r="K45">
        <f t="shared" ref="K45:K53" si="24">RANK(E45,$E$44:$E$53,1)</f>
        <v>3</v>
      </c>
      <c r="L45">
        <f>I45*0.4+J45*0.3+K45*0.3</f>
        <v>5.8000000000000007</v>
      </c>
      <c r="M45">
        <f t="shared" ref="M45:M53" si="25">RANK(L45,$L$44:$L$53,1)</f>
        <v>7</v>
      </c>
    </row>
    <row r="46" spans="1:13" x14ac:dyDescent="0.25">
      <c r="A46">
        <v>103</v>
      </c>
      <c r="B46">
        <v>1000003</v>
      </c>
      <c r="C46" s="1">
        <v>96</v>
      </c>
      <c r="D46" s="1">
        <v>130</v>
      </c>
      <c r="E46" s="1">
        <v>62</v>
      </c>
      <c r="I46">
        <f t="shared" si="22"/>
        <v>3</v>
      </c>
      <c r="J46">
        <f t="shared" si="23"/>
        <v>9</v>
      </c>
      <c r="K46">
        <f t="shared" si="24"/>
        <v>2</v>
      </c>
      <c r="L46">
        <f t="shared" ref="L46:L53" si="26">I46*0.4+J46*0.3+K46*0.3</f>
        <v>4.5</v>
      </c>
      <c r="M46">
        <f t="shared" si="25"/>
        <v>2</v>
      </c>
    </row>
    <row r="47" spans="1:13" x14ac:dyDescent="0.25">
      <c r="A47">
        <v>104</v>
      </c>
      <c r="B47">
        <v>1000004</v>
      </c>
      <c r="C47" s="1">
        <v>102</v>
      </c>
      <c r="D47" s="1">
        <v>123</v>
      </c>
      <c r="E47" s="1">
        <v>74</v>
      </c>
      <c r="I47">
        <f t="shared" si="22"/>
        <v>4</v>
      </c>
      <c r="J47">
        <f t="shared" si="23"/>
        <v>6</v>
      </c>
      <c r="K47">
        <f t="shared" si="24"/>
        <v>4</v>
      </c>
      <c r="L47">
        <f t="shared" si="26"/>
        <v>4.5999999999999996</v>
      </c>
      <c r="M47">
        <f t="shared" si="25"/>
        <v>3</v>
      </c>
    </row>
    <row r="48" spans="1:13" x14ac:dyDescent="0.25">
      <c r="A48">
        <v>105</v>
      </c>
      <c r="B48">
        <v>1000005</v>
      </c>
      <c r="C48" s="1">
        <v>118</v>
      </c>
      <c r="D48" s="1">
        <v>74</v>
      </c>
      <c r="E48" s="1">
        <v>123</v>
      </c>
      <c r="I48">
        <f t="shared" si="22"/>
        <v>5</v>
      </c>
      <c r="J48">
        <f t="shared" si="23"/>
        <v>1</v>
      </c>
      <c r="K48">
        <f t="shared" si="24"/>
        <v>10</v>
      </c>
      <c r="L48">
        <f t="shared" si="26"/>
        <v>5.3</v>
      </c>
      <c r="M48">
        <f t="shared" si="25"/>
        <v>5</v>
      </c>
    </row>
    <row r="49" spans="1:19" x14ac:dyDescent="0.25">
      <c r="A49">
        <v>106</v>
      </c>
      <c r="B49">
        <v>1000006</v>
      </c>
      <c r="C49" s="1">
        <v>160</v>
      </c>
      <c r="D49" s="1">
        <v>107</v>
      </c>
      <c r="E49" s="1">
        <v>109</v>
      </c>
      <c r="I49">
        <f t="shared" si="22"/>
        <v>9</v>
      </c>
      <c r="J49">
        <f t="shared" si="23"/>
        <v>5</v>
      </c>
      <c r="K49">
        <f t="shared" si="24"/>
        <v>8</v>
      </c>
      <c r="L49">
        <f t="shared" si="26"/>
        <v>7.5</v>
      </c>
      <c r="M49">
        <f t="shared" si="25"/>
        <v>8</v>
      </c>
    </row>
    <row r="50" spans="1:19" x14ac:dyDescent="0.25">
      <c r="A50">
        <v>107</v>
      </c>
      <c r="B50">
        <v>1000007</v>
      </c>
      <c r="C50" s="1">
        <v>140</v>
      </c>
      <c r="D50" s="1">
        <v>128</v>
      </c>
      <c r="E50" s="1">
        <v>108</v>
      </c>
      <c r="I50">
        <f t="shared" si="22"/>
        <v>8</v>
      </c>
      <c r="J50">
        <f t="shared" si="23"/>
        <v>8</v>
      </c>
      <c r="K50">
        <f t="shared" si="24"/>
        <v>7</v>
      </c>
      <c r="L50">
        <f t="shared" si="26"/>
        <v>7.6999999999999993</v>
      </c>
      <c r="M50">
        <f t="shared" si="25"/>
        <v>10</v>
      </c>
    </row>
    <row r="51" spans="1:19" x14ac:dyDescent="0.25">
      <c r="A51">
        <v>108</v>
      </c>
      <c r="B51">
        <v>1000008</v>
      </c>
      <c r="C51" s="1">
        <v>124</v>
      </c>
      <c r="D51" s="1">
        <v>105</v>
      </c>
      <c r="E51" s="1">
        <v>87</v>
      </c>
      <c r="I51">
        <f t="shared" si="22"/>
        <v>6</v>
      </c>
      <c r="J51">
        <f t="shared" si="23"/>
        <v>4</v>
      </c>
      <c r="K51">
        <f t="shared" si="24"/>
        <v>5</v>
      </c>
      <c r="L51">
        <f t="shared" si="26"/>
        <v>5.1000000000000005</v>
      </c>
      <c r="M51">
        <f t="shared" si="25"/>
        <v>4</v>
      </c>
    </row>
    <row r="52" spans="1:19" x14ac:dyDescent="0.25">
      <c r="A52">
        <v>109</v>
      </c>
      <c r="B52">
        <v>1000009</v>
      </c>
      <c r="C52" s="1">
        <v>180</v>
      </c>
      <c r="D52" s="1">
        <v>102</v>
      </c>
      <c r="E52" s="1">
        <v>119</v>
      </c>
      <c r="I52">
        <f t="shared" si="22"/>
        <v>10</v>
      </c>
      <c r="J52">
        <f t="shared" si="23"/>
        <v>3</v>
      </c>
      <c r="K52">
        <f t="shared" si="24"/>
        <v>9</v>
      </c>
      <c r="L52">
        <f t="shared" si="26"/>
        <v>7.6</v>
      </c>
      <c r="M52">
        <f t="shared" si="25"/>
        <v>9</v>
      </c>
    </row>
    <row r="53" spans="1:19" x14ac:dyDescent="0.25">
      <c r="A53">
        <v>110</v>
      </c>
      <c r="B53">
        <v>1000010</v>
      </c>
      <c r="C53" s="1">
        <v>74</v>
      </c>
      <c r="D53" s="1">
        <v>86</v>
      </c>
      <c r="E53" s="1">
        <v>39</v>
      </c>
      <c r="I53">
        <f t="shared" si="22"/>
        <v>1</v>
      </c>
      <c r="J53">
        <f t="shared" si="23"/>
        <v>2</v>
      </c>
      <c r="K53">
        <f t="shared" si="24"/>
        <v>1</v>
      </c>
      <c r="L53">
        <f t="shared" si="26"/>
        <v>1.3</v>
      </c>
      <c r="M53">
        <f t="shared" si="25"/>
        <v>1</v>
      </c>
    </row>
    <row r="59" spans="1:19" x14ac:dyDescent="0.25"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/>
      <c r="M59" s="1" t="s">
        <v>7</v>
      </c>
      <c r="N59" s="12" t="s">
        <v>13</v>
      </c>
      <c r="S59" t="s">
        <v>27</v>
      </c>
    </row>
    <row r="60" spans="1:19" x14ac:dyDescent="0.25">
      <c r="F60" s="1">
        <v>-1</v>
      </c>
      <c r="G60" s="1">
        <v>22</v>
      </c>
      <c r="H60" s="1">
        <v>-7</v>
      </c>
      <c r="I60" s="1">
        <f>RANK(F60,$F$60:$F$69,1)</f>
        <v>4</v>
      </c>
      <c r="J60" s="1">
        <f>RANK(G60,$G$60:$G$69,1)</f>
        <v>7</v>
      </c>
      <c r="K60" s="1">
        <f>RANK(H60,$H$60:$H$69,1)</f>
        <v>2</v>
      </c>
      <c r="L60" s="1"/>
      <c r="M60" s="1">
        <f>0.4*I60+0.3*J60+0.3*K60</f>
        <v>4.3</v>
      </c>
      <c r="N60" s="12">
        <f>RANK(M60,$M$60:$M$69,1)</f>
        <v>3</v>
      </c>
      <c r="O60">
        <f>M44*0.6+N60*0.4</f>
        <v>4.8</v>
      </c>
      <c r="S60">
        <f>RANK(O60,$O$60:$O$69,0)</f>
        <v>6</v>
      </c>
    </row>
    <row r="61" spans="1:19" x14ac:dyDescent="0.25">
      <c r="F61" s="1">
        <v>-4</v>
      </c>
      <c r="G61" s="1">
        <v>25</v>
      </c>
      <c r="H61" s="1">
        <v>-9</v>
      </c>
      <c r="I61" s="1">
        <f t="shared" ref="I61:I69" si="27">RANK(F61,$F$60:$F$69,1)</f>
        <v>2</v>
      </c>
      <c r="J61" s="1">
        <f t="shared" ref="J61:J69" si="28">RANK(G61,$G$60:$G$69,1)</f>
        <v>10</v>
      </c>
      <c r="K61" s="1">
        <f t="shared" ref="K61:K69" si="29">RANK(H61,$H$60:$H$69,1)</f>
        <v>1</v>
      </c>
      <c r="L61" s="1"/>
      <c r="M61" s="1">
        <f t="shared" ref="M61:M69" si="30">0.4*I61+0.3*J61+0.3*K61</f>
        <v>4.0999999999999996</v>
      </c>
      <c r="N61" s="12">
        <f t="shared" ref="N61:N69" si="31">RANK(M61,$M$60:$M$69,1)</f>
        <v>2</v>
      </c>
      <c r="O61">
        <f t="shared" ref="O61:O69" si="32">M45*0.6+N61*0.4</f>
        <v>5</v>
      </c>
      <c r="S61">
        <f t="shared" ref="S61:S69" si="33">RANK(O61,$O$60:$O$69,0)</f>
        <v>5</v>
      </c>
    </row>
    <row r="62" spans="1:19" x14ac:dyDescent="0.25">
      <c r="F62" s="1">
        <v>11</v>
      </c>
      <c r="G62" s="1">
        <v>4</v>
      </c>
      <c r="H62" s="1">
        <v>-7</v>
      </c>
      <c r="I62" s="1">
        <f t="shared" si="27"/>
        <v>7</v>
      </c>
      <c r="J62" s="1">
        <f t="shared" si="28"/>
        <v>4</v>
      </c>
      <c r="K62" s="1">
        <f t="shared" si="29"/>
        <v>2</v>
      </c>
      <c r="L62" s="1"/>
      <c r="M62" s="1">
        <f t="shared" si="30"/>
        <v>4.5999999999999996</v>
      </c>
      <c r="N62" s="12">
        <f t="shared" si="31"/>
        <v>5</v>
      </c>
      <c r="O62">
        <f t="shared" si="32"/>
        <v>3.2</v>
      </c>
      <c r="S62">
        <f t="shared" si="33"/>
        <v>8</v>
      </c>
    </row>
    <row r="63" spans="1:19" x14ac:dyDescent="0.25">
      <c r="F63" s="1">
        <v>1</v>
      </c>
      <c r="G63" s="1">
        <v>7</v>
      </c>
      <c r="H63" s="1">
        <v>13</v>
      </c>
      <c r="I63" s="1">
        <f t="shared" si="27"/>
        <v>5</v>
      </c>
      <c r="J63" s="1">
        <f t="shared" si="28"/>
        <v>5</v>
      </c>
      <c r="K63" s="1">
        <f t="shared" si="29"/>
        <v>7</v>
      </c>
      <c r="L63" s="1"/>
      <c r="M63" s="1">
        <f t="shared" si="30"/>
        <v>5.6</v>
      </c>
      <c r="N63" s="12">
        <f t="shared" si="31"/>
        <v>6</v>
      </c>
      <c r="O63">
        <f t="shared" si="32"/>
        <v>4.2</v>
      </c>
      <c r="S63">
        <f t="shared" si="33"/>
        <v>7</v>
      </c>
    </row>
    <row r="64" spans="1:19" x14ac:dyDescent="0.25">
      <c r="F64" s="1">
        <v>1</v>
      </c>
      <c r="G64" s="1">
        <v>7</v>
      </c>
      <c r="H64" s="1">
        <v>13</v>
      </c>
      <c r="I64" s="1">
        <f t="shared" si="27"/>
        <v>5</v>
      </c>
      <c r="J64" s="1">
        <f t="shared" si="28"/>
        <v>5</v>
      </c>
      <c r="K64" s="1">
        <f t="shared" si="29"/>
        <v>7</v>
      </c>
      <c r="L64" s="1"/>
      <c r="M64" s="1">
        <f t="shared" si="30"/>
        <v>5.6</v>
      </c>
      <c r="N64" s="12">
        <f t="shared" si="31"/>
        <v>6</v>
      </c>
      <c r="O64">
        <f t="shared" si="32"/>
        <v>5.4</v>
      </c>
      <c r="S64">
        <f t="shared" si="33"/>
        <v>4</v>
      </c>
    </row>
    <row r="65" spans="3:19" x14ac:dyDescent="0.25">
      <c r="F65" s="1">
        <v>30</v>
      </c>
      <c r="G65" s="1">
        <v>-3</v>
      </c>
      <c r="H65" s="1">
        <v>7</v>
      </c>
      <c r="I65" s="1">
        <f t="shared" si="27"/>
        <v>8</v>
      </c>
      <c r="J65" s="1">
        <f t="shared" si="28"/>
        <v>3</v>
      </c>
      <c r="K65" s="1">
        <f t="shared" si="29"/>
        <v>6</v>
      </c>
      <c r="L65" s="1"/>
      <c r="M65" s="1">
        <f t="shared" si="30"/>
        <v>5.8999999999999995</v>
      </c>
      <c r="N65" s="12">
        <f t="shared" si="31"/>
        <v>8</v>
      </c>
      <c r="O65">
        <f t="shared" si="32"/>
        <v>8</v>
      </c>
      <c r="S65">
        <f t="shared" si="33"/>
        <v>3</v>
      </c>
    </row>
    <row r="66" spans="3:19" x14ac:dyDescent="0.25">
      <c r="F66" s="1">
        <v>36</v>
      </c>
      <c r="G66" s="1">
        <v>24</v>
      </c>
      <c r="H66" s="1">
        <v>-7</v>
      </c>
      <c r="I66" s="1">
        <f t="shared" si="27"/>
        <v>10</v>
      </c>
      <c r="J66" s="1">
        <f t="shared" si="28"/>
        <v>9</v>
      </c>
      <c r="K66" s="1">
        <f t="shared" si="29"/>
        <v>2</v>
      </c>
      <c r="L66" s="1"/>
      <c r="M66" s="1">
        <f t="shared" si="30"/>
        <v>7.2999999999999989</v>
      </c>
      <c r="N66" s="12">
        <f t="shared" si="31"/>
        <v>10</v>
      </c>
      <c r="O66">
        <f t="shared" si="32"/>
        <v>10</v>
      </c>
      <c r="S66">
        <f t="shared" si="33"/>
        <v>1</v>
      </c>
    </row>
    <row r="67" spans="3:19" x14ac:dyDescent="0.25">
      <c r="F67" s="1">
        <v>-5</v>
      </c>
      <c r="G67" s="1">
        <v>-10</v>
      </c>
      <c r="H67" s="1">
        <v>16</v>
      </c>
      <c r="I67" s="1">
        <f t="shared" si="27"/>
        <v>1</v>
      </c>
      <c r="J67" s="1">
        <f t="shared" si="28"/>
        <v>1</v>
      </c>
      <c r="K67" s="1">
        <f t="shared" si="29"/>
        <v>9</v>
      </c>
      <c r="L67" s="1"/>
      <c r="M67" s="1">
        <f t="shared" si="30"/>
        <v>3.3999999999999995</v>
      </c>
      <c r="N67" s="12">
        <f t="shared" si="31"/>
        <v>1</v>
      </c>
      <c r="O67">
        <f t="shared" si="32"/>
        <v>2.8</v>
      </c>
      <c r="S67">
        <f t="shared" si="33"/>
        <v>9</v>
      </c>
    </row>
    <row r="68" spans="3:19" x14ac:dyDescent="0.25">
      <c r="F68" s="1">
        <v>34</v>
      </c>
      <c r="G68" s="1">
        <v>22</v>
      </c>
      <c r="H68" s="1">
        <v>-3</v>
      </c>
      <c r="I68" s="1">
        <f t="shared" si="27"/>
        <v>9</v>
      </c>
      <c r="J68" s="1">
        <f t="shared" si="28"/>
        <v>7</v>
      </c>
      <c r="K68" s="1">
        <f t="shared" si="29"/>
        <v>5</v>
      </c>
      <c r="L68" s="1"/>
      <c r="M68" s="1">
        <f t="shared" si="30"/>
        <v>7.2</v>
      </c>
      <c r="N68" s="12">
        <f t="shared" si="31"/>
        <v>9</v>
      </c>
      <c r="O68">
        <f t="shared" si="32"/>
        <v>9</v>
      </c>
      <c r="S68">
        <f t="shared" si="33"/>
        <v>2</v>
      </c>
    </row>
    <row r="69" spans="3:19" x14ac:dyDescent="0.25">
      <c r="F69" s="1">
        <v>-3</v>
      </c>
      <c r="G69" s="1">
        <v>-6</v>
      </c>
      <c r="H69" s="1">
        <v>16</v>
      </c>
      <c r="I69" s="1">
        <f t="shared" si="27"/>
        <v>3</v>
      </c>
      <c r="J69" s="1">
        <f t="shared" si="28"/>
        <v>2</v>
      </c>
      <c r="K69" s="1">
        <f t="shared" si="29"/>
        <v>9</v>
      </c>
      <c r="L69" s="1"/>
      <c r="M69" s="1">
        <f t="shared" si="30"/>
        <v>4.5</v>
      </c>
      <c r="N69" s="12">
        <f t="shared" si="31"/>
        <v>4</v>
      </c>
      <c r="O69">
        <f t="shared" si="32"/>
        <v>2.2000000000000002</v>
      </c>
      <c r="S69">
        <f t="shared" si="33"/>
        <v>10</v>
      </c>
    </row>
    <row r="75" spans="3:19" x14ac:dyDescent="0.25">
      <c r="C75" s="1" t="s">
        <v>1</v>
      </c>
      <c r="D75" s="1" t="s">
        <v>2</v>
      </c>
      <c r="E75" s="1" t="s">
        <v>3</v>
      </c>
      <c r="F75" s="11"/>
      <c r="G75" s="11"/>
      <c r="H75" s="11"/>
    </row>
    <row r="76" spans="3:19" x14ac:dyDescent="0.25">
      <c r="C76" s="1">
        <v>-1</v>
      </c>
      <c r="D76" s="1">
        <v>22</v>
      </c>
      <c r="E76" s="1">
        <v>-7</v>
      </c>
    </row>
    <row r="77" spans="3:19" x14ac:dyDescent="0.25">
      <c r="C77" s="1">
        <v>-4</v>
      </c>
      <c r="D77" s="1">
        <v>25</v>
      </c>
      <c r="E77" s="1">
        <v>-9</v>
      </c>
    </row>
    <row r="78" spans="3:19" x14ac:dyDescent="0.25">
      <c r="C78" s="1">
        <v>11</v>
      </c>
      <c r="D78" s="1">
        <v>4</v>
      </c>
      <c r="E78" s="1">
        <v>-7</v>
      </c>
    </row>
    <row r="79" spans="3:19" x14ac:dyDescent="0.25">
      <c r="C79" s="1">
        <v>1</v>
      </c>
      <c r="D79" s="1">
        <v>7</v>
      </c>
      <c r="E79" s="1">
        <v>13</v>
      </c>
    </row>
    <row r="80" spans="3:19" x14ac:dyDescent="0.25">
      <c r="C80" s="1">
        <v>1</v>
      </c>
      <c r="D80" s="1">
        <v>7</v>
      </c>
      <c r="E80" s="1">
        <v>13</v>
      </c>
    </row>
    <row r="81" spans="2:12" x14ac:dyDescent="0.25">
      <c r="C81" s="1">
        <v>30</v>
      </c>
      <c r="D81" s="1">
        <v>-3</v>
      </c>
      <c r="E81" s="1">
        <v>7</v>
      </c>
    </row>
    <row r="82" spans="2:12" x14ac:dyDescent="0.25">
      <c r="C82" s="1">
        <v>36</v>
      </c>
      <c r="D82" s="1">
        <v>24</v>
      </c>
      <c r="E82" s="1">
        <v>-7</v>
      </c>
    </row>
    <row r="83" spans="2:12" x14ac:dyDescent="0.25">
      <c r="C83" s="1">
        <v>-5</v>
      </c>
      <c r="D83" s="1">
        <v>-10</v>
      </c>
      <c r="E83" s="1">
        <v>16</v>
      </c>
    </row>
    <row r="84" spans="2:12" x14ac:dyDescent="0.25">
      <c r="C84" s="1">
        <v>34</v>
      </c>
      <c r="D84" s="1">
        <v>22</v>
      </c>
      <c r="E84" s="1">
        <v>-3</v>
      </c>
    </row>
    <row r="85" spans="2:12" x14ac:dyDescent="0.25">
      <c r="C85" s="1">
        <v>-3</v>
      </c>
      <c r="D85" s="1">
        <v>-6</v>
      </c>
      <c r="E85" s="1">
        <v>16</v>
      </c>
    </row>
    <row r="91" spans="2:12" x14ac:dyDescent="0.25">
      <c r="D91" t="s">
        <v>21</v>
      </c>
      <c r="E91" t="s">
        <v>22</v>
      </c>
    </row>
    <row r="92" spans="2:12" x14ac:dyDescent="0.25">
      <c r="D92">
        <f>C44 * 0.4 +D44 * 0.3 + E44 * 0.3</f>
        <v>103.19999999999999</v>
      </c>
      <c r="E92">
        <f>C76 * 0.4 +D76*0.3+E76*0.3</f>
        <v>4.0999999999999996</v>
      </c>
      <c r="K92">
        <f xml:space="preserve"> D92 * 0.6 +E92*0.4</f>
        <v>63.559999999999988</v>
      </c>
      <c r="L92">
        <f>RANK(K92,$K$92:$K$101,)</f>
        <v>7</v>
      </c>
    </row>
    <row r="93" spans="2:12" x14ac:dyDescent="0.25">
      <c r="B93" t="s">
        <v>23</v>
      </c>
      <c r="D93">
        <f t="shared" ref="D93:D101" si="34">C45 * 0.4 +D45 * 0.3 + E45 * 0.3</f>
        <v>109.50000000000001</v>
      </c>
      <c r="E93">
        <f t="shared" ref="E93:E101" si="35">C77 * 0.4 +D77*0.3+E77*0.3</f>
        <v>3.2000000000000006</v>
      </c>
      <c r="K93">
        <f t="shared" ref="K93:K101" si="36" xml:space="preserve"> D93 * 0.6 +E93*0.4</f>
        <v>66.98</v>
      </c>
      <c r="L93">
        <f t="shared" ref="L93:L101" si="37">RANK(K93,$K$92:$K$101,)</f>
        <v>4</v>
      </c>
    </row>
    <row r="94" spans="2:12" x14ac:dyDescent="0.25">
      <c r="D94">
        <f t="shared" si="34"/>
        <v>96</v>
      </c>
      <c r="E94">
        <f t="shared" si="35"/>
        <v>3.5000000000000004</v>
      </c>
      <c r="K94">
        <f t="shared" si="36"/>
        <v>58.999999999999993</v>
      </c>
      <c r="L94">
        <f t="shared" si="37"/>
        <v>9</v>
      </c>
    </row>
    <row r="95" spans="2:12" x14ac:dyDescent="0.25">
      <c r="D95">
        <f t="shared" si="34"/>
        <v>99.9</v>
      </c>
      <c r="E95">
        <f t="shared" si="35"/>
        <v>6.4</v>
      </c>
      <c r="K95">
        <f t="shared" si="36"/>
        <v>62.5</v>
      </c>
      <c r="L95">
        <f t="shared" si="37"/>
        <v>8</v>
      </c>
    </row>
    <row r="96" spans="2:12" x14ac:dyDescent="0.25">
      <c r="D96">
        <f t="shared" si="34"/>
        <v>106.30000000000001</v>
      </c>
      <c r="E96">
        <f t="shared" si="35"/>
        <v>6.4</v>
      </c>
      <c r="K96">
        <f t="shared" si="36"/>
        <v>66.34</v>
      </c>
      <c r="L96">
        <f t="shared" si="37"/>
        <v>5</v>
      </c>
    </row>
    <row r="97" spans="4:12" x14ac:dyDescent="0.25">
      <c r="D97">
        <f t="shared" si="34"/>
        <v>128.79999999999998</v>
      </c>
      <c r="E97">
        <f t="shared" si="35"/>
        <v>13.2</v>
      </c>
      <c r="K97">
        <f t="shared" si="36"/>
        <v>82.559999999999988</v>
      </c>
      <c r="L97">
        <f t="shared" si="37"/>
        <v>3</v>
      </c>
    </row>
    <row r="98" spans="4:12" x14ac:dyDescent="0.25">
      <c r="D98">
        <f t="shared" si="34"/>
        <v>126.80000000000001</v>
      </c>
      <c r="E98">
        <f t="shared" si="35"/>
        <v>19.5</v>
      </c>
      <c r="K98">
        <f t="shared" si="36"/>
        <v>83.88</v>
      </c>
      <c r="L98">
        <f t="shared" si="37"/>
        <v>2</v>
      </c>
    </row>
    <row r="99" spans="4:12" x14ac:dyDescent="0.25">
      <c r="D99">
        <f t="shared" si="34"/>
        <v>107.19999999999999</v>
      </c>
      <c r="E99">
        <f t="shared" si="35"/>
        <v>-0.20000000000000018</v>
      </c>
      <c r="K99">
        <f t="shared" si="36"/>
        <v>64.239999999999995</v>
      </c>
      <c r="L99">
        <f t="shared" si="37"/>
        <v>6</v>
      </c>
    </row>
    <row r="100" spans="4:12" x14ac:dyDescent="0.25">
      <c r="D100">
        <f t="shared" si="34"/>
        <v>138.29999999999998</v>
      </c>
      <c r="E100">
        <f t="shared" si="35"/>
        <v>19.300000000000004</v>
      </c>
      <c r="K100">
        <f t="shared" si="36"/>
        <v>90.699999999999989</v>
      </c>
      <c r="L100">
        <f t="shared" si="37"/>
        <v>1</v>
      </c>
    </row>
    <row r="101" spans="4:12" x14ac:dyDescent="0.25">
      <c r="D101">
        <f t="shared" si="34"/>
        <v>67.100000000000009</v>
      </c>
      <c r="E101">
        <f t="shared" si="35"/>
        <v>1.7999999999999998</v>
      </c>
      <c r="K101">
        <f t="shared" si="36"/>
        <v>40.980000000000004</v>
      </c>
      <c r="L101">
        <f t="shared" si="37"/>
        <v>10</v>
      </c>
    </row>
  </sheetData>
  <autoFilter ref="E15:H15">
    <sortState ref="E16:H25">
      <sortCondition ref="E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 singh</dc:creator>
  <cp:lastModifiedBy>gaurang goel</cp:lastModifiedBy>
  <dcterms:created xsi:type="dcterms:W3CDTF">2019-03-23T13:50:49Z</dcterms:created>
  <dcterms:modified xsi:type="dcterms:W3CDTF">2019-03-24T19:59:06Z</dcterms:modified>
</cp:coreProperties>
</file>