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iddharthbanyal/Desktop/"/>
    </mc:Choice>
  </mc:AlternateContent>
  <bookViews>
    <workbookView xWindow="0" yWindow="460" windowWidth="33600" windowHeight="19260"/>
  </bookViews>
  <sheets>
    <sheet name="Sheet1" sheetId="1" r:id="rId1"/>
  </sheets>
  <definedNames>
    <definedName name="_xlnm._FilterDatabase" localSheetId="0" hidden="1">Sheet1!$E$15:$H$15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R30" i="1"/>
  <c r="Q30" i="1"/>
  <c r="P30" i="1"/>
  <c r="R29" i="1"/>
  <c r="Q29" i="1"/>
  <c r="P29" i="1"/>
  <c r="R28" i="1"/>
  <c r="Q28" i="1"/>
  <c r="P28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Q16" i="1"/>
  <c r="P1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L25" i="1"/>
  <c r="L24" i="1"/>
  <c r="L23" i="1"/>
  <c r="L22" i="1"/>
  <c r="L21" i="1"/>
  <c r="L20" i="1"/>
  <c r="L19" i="1"/>
  <c r="L18" i="1"/>
  <c r="L17" i="1"/>
  <c r="L16" i="1"/>
  <c r="H4" i="1"/>
  <c r="H5" i="1"/>
  <c r="H6" i="1"/>
  <c r="H7" i="1"/>
  <c r="H8" i="1"/>
  <c r="H9" i="1"/>
  <c r="H10" i="1"/>
  <c r="H11" i="1"/>
  <c r="H12" i="1"/>
  <c r="I12" i="1"/>
  <c r="J12" i="1"/>
  <c r="L12" i="1"/>
  <c r="I4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H3" i="1"/>
  <c r="I3" i="1"/>
  <c r="J3" i="1"/>
  <c r="L3" i="1"/>
  <c r="M12" i="1"/>
  <c r="R12" i="1"/>
  <c r="S12" i="1"/>
  <c r="T12" i="1"/>
  <c r="V12" i="1"/>
  <c r="R3" i="1"/>
  <c r="S3" i="1"/>
  <c r="T3" i="1"/>
  <c r="V3" i="1"/>
  <c r="R4" i="1"/>
  <c r="S4" i="1"/>
  <c r="T4" i="1"/>
  <c r="V4" i="1"/>
  <c r="R5" i="1"/>
  <c r="S5" i="1"/>
  <c r="T5" i="1"/>
  <c r="V5" i="1"/>
  <c r="R6" i="1"/>
  <c r="S6" i="1"/>
  <c r="T6" i="1"/>
  <c r="V6" i="1"/>
  <c r="R7" i="1"/>
  <c r="S7" i="1"/>
  <c r="T7" i="1"/>
  <c r="V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W12" i="1"/>
  <c r="Y12" i="1"/>
  <c r="M3" i="1"/>
  <c r="W3" i="1"/>
  <c r="Y3" i="1"/>
  <c r="M4" i="1"/>
  <c r="W4" i="1"/>
  <c r="Y4" i="1"/>
  <c r="M5" i="1"/>
  <c r="W5" i="1"/>
  <c r="Y5" i="1"/>
  <c r="M6" i="1"/>
  <c r="W6" i="1"/>
  <c r="Y6" i="1"/>
  <c r="M7" i="1"/>
  <c r="W7" i="1"/>
  <c r="Y7" i="1"/>
  <c r="M8" i="1"/>
  <c r="W8" i="1"/>
  <c r="Y8" i="1"/>
  <c r="M9" i="1"/>
  <c r="W9" i="1"/>
  <c r="Y9" i="1"/>
  <c r="M10" i="1"/>
  <c r="W10" i="1"/>
  <c r="Y10" i="1"/>
  <c r="M11" i="1"/>
  <c r="W11" i="1"/>
  <c r="Y11" i="1"/>
  <c r="Z12" i="1"/>
  <c r="Z11" i="1"/>
  <c r="Z10" i="1"/>
  <c r="Z9" i="1"/>
  <c r="Z8" i="1"/>
  <c r="Z7" i="1"/>
  <c r="Z6" i="1"/>
  <c r="Z5" i="1"/>
  <c r="Z4" i="1"/>
  <c r="Z3" i="1"/>
  <c r="T16" i="1"/>
</calcChain>
</file>

<file path=xl/sharedStrings.xml><?xml version="1.0" encoding="utf-8"?>
<sst xmlns="http://schemas.openxmlformats.org/spreadsheetml/2006/main" count="59" uniqueCount="39">
  <si>
    <t>Territory</t>
  </si>
  <si>
    <t>A</t>
  </si>
  <si>
    <t>B</t>
  </si>
  <si>
    <t>C</t>
  </si>
  <si>
    <t>Rank A</t>
  </si>
  <si>
    <t>Rank B</t>
  </si>
  <si>
    <t>Rank C</t>
  </si>
  <si>
    <t>Final Rank</t>
  </si>
  <si>
    <t>Final Rank Last</t>
  </si>
  <si>
    <t>Employeee ID</t>
  </si>
  <si>
    <t>Arranged Final Sales Volume Rank</t>
  </si>
  <si>
    <t>Arranged Final Absolute Volume Rank</t>
  </si>
  <si>
    <t>Weighted Final Rank</t>
  </si>
  <si>
    <t>Quarter Bonus</t>
  </si>
  <si>
    <t>annual Bonus</t>
  </si>
  <si>
    <t>30K</t>
  </si>
  <si>
    <t>20K</t>
  </si>
  <si>
    <t>5K</t>
  </si>
  <si>
    <t>10K</t>
  </si>
  <si>
    <t>2.5K</t>
  </si>
  <si>
    <t>50K</t>
  </si>
  <si>
    <t>12.5K</t>
  </si>
  <si>
    <t>60K</t>
  </si>
  <si>
    <t>15K</t>
  </si>
  <si>
    <t>0K</t>
  </si>
  <si>
    <t>7.5K</t>
  </si>
  <si>
    <t>Final sales volume rank</t>
  </si>
  <si>
    <t>Final absolute volume rank</t>
  </si>
  <si>
    <t xml:space="preserve"> 18' data A</t>
  </si>
  <si>
    <t>18'data B</t>
  </si>
  <si>
    <t>18'data C</t>
  </si>
  <si>
    <t>%growth A</t>
  </si>
  <si>
    <t>% growth b</t>
  </si>
  <si>
    <t>% Growth C</t>
  </si>
  <si>
    <t xml:space="preserve">          Sum of % growth</t>
  </si>
  <si>
    <t>Q1'19</t>
  </si>
  <si>
    <t>Q4'18</t>
  </si>
  <si>
    <t xml:space="preserve">Answer B </t>
  </si>
  <si>
    <t>correct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</si>
</sst>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" xfId="0" applyFill="1" applyBorder="1"/>
    <xf numFmtId="10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31"/>
  <sheetViews>
    <sheetView tabSelected="1" topLeftCell="F10" zoomScale="164" workbookViewId="0">
      <selection activeCell="J25" sqref="J25"/>
    </sheetView>
  </sheetViews>
  <sheetFormatPr baseColWidth="10" defaultColWidth="8.83203125" defaultRowHeight="15" x14ac:dyDescent="0.2"/>
  <cols>
    <col min="5" max="5" width="14.5" bestFit="1" customWidth="1"/>
    <col min="6" max="6" width="11.5" bestFit="1" customWidth="1"/>
    <col min="7" max="7" width="15" bestFit="1" customWidth="1"/>
    <col min="8" max="8" width="23.83203125" bestFit="1" customWidth="1"/>
    <col min="23" max="23" width="31.83203125" bestFit="1" customWidth="1"/>
    <col min="25" max="25" width="13.1640625" bestFit="1" customWidth="1"/>
  </cols>
  <sheetData>
    <row r="2" spans="3:26" x14ac:dyDescent="0.2">
      <c r="D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/>
      <c r="L2" s="1" t="s">
        <v>7</v>
      </c>
      <c r="M2" s="1" t="s">
        <v>10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/>
      <c r="V2" s="1" t="s">
        <v>7</v>
      </c>
      <c r="W2" s="12" t="s">
        <v>11</v>
      </c>
      <c r="X2" s="10"/>
      <c r="Y2" s="1" t="s">
        <v>8</v>
      </c>
      <c r="Z2" s="13" t="s">
        <v>12</v>
      </c>
    </row>
    <row r="3" spans="3:26" x14ac:dyDescent="0.2">
      <c r="C3">
        <v>101</v>
      </c>
      <c r="E3" s="1">
        <v>90</v>
      </c>
      <c r="F3" s="1">
        <v>134</v>
      </c>
      <c r="G3" s="1">
        <v>90</v>
      </c>
      <c r="H3" s="1">
        <f>RANK(E3,$E$3:$E$12,)</f>
        <v>9</v>
      </c>
      <c r="I3" s="1">
        <f>RANK(F3,$F$3:$F$12,)</f>
        <v>1</v>
      </c>
      <c r="J3" s="1">
        <f>RANK(G3,$G$3:$G$12,)</f>
        <v>5</v>
      </c>
      <c r="K3" s="1"/>
      <c r="L3" s="1">
        <f>0.4*H3+0.3*I3+0.3*J3</f>
        <v>5.4</v>
      </c>
      <c r="M3" s="1">
        <f>RANK(L3,$L$3:$L$12,1)</f>
        <v>5</v>
      </c>
      <c r="O3" s="1">
        <v>-1</v>
      </c>
      <c r="P3" s="1">
        <v>22</v>
      </c>
      <c r="Q3" s="1">
        <v>-7</v>
      </c>
      <c r="R3" s="1">
        <f>RANK(O3,$O$3:$O$12,)</f>
        <v>7</v>
      </c>
      <c r="S3" s="1">
        <f>RANK(P3,$P$3:$P$12,)</f>
        <v>3</v>
      </c>
      <c r="T3" s="1">
        <f>RANK(Q3,$Q$3:$Q$12,)</f>
        <v>7</v>
      </c>
      <c r="U3" s="1"/>
      <c r="V3" s="1">
        <f>0.4*R3+0.3*S3+0.3*T3</f>
        <v>5.8000000000000007</v>
      </c>
      <c r="W3" s="12">
        <f>RANK(V3,$V$3:$V$12,1)</f>
        <v>6</v>
      </c>
      <c r="X3" s="10"/>
      <c r="Y3" s="1">
        <f>M3*0.6+W3*0.4</f>
        <v>5.4</v>
      </c>
      <c r="Z3" s="1">
        <f>RANK(Y3,$Y$3:$Y$12,1)</f>
        <v>5</v>
      </c>
    </row>
    <row r="4" spans="3:26" x14ac:dyDescent="0.2">
      <c r="C4">
        <v>102</v>
      </c>
      <c r="E4" s="1">
        <v>132</v>
      </c>
      <c r="F4" s="1">
        <v>125</v>
      </c>
      <c r="G4" s="1">
        <v>64</v>
      </c>
      <c r="H4" s="1">
        <f t="shared" ref="H4:H12" si="0">RANK(E4,$E$3:$E$12,)</f>
        <v>4</v>
      </c>
      <c r="I4" s="1">
        <f t="shared" ref="I4:I12" si="1">RANK(F4,$F$3:$F$12,)</f>
        <v>4</v>
      </c>
      <c r="J4" s="1">
        <f t="shared" ref="J4:J12" si="2">RANK(G4,$G$3:$G$12,)</f>
        <v>8</v>
      </c>
      <c r="K4" s="1"/>
      <c r="L4" s="1">
        <f t="shared" ref="L4:L12" si="3">0.4*H4+0.3*I4+0.3*J4</f>
        <v>5.1999999999999993</v>
      </c>
      <c r="M4" s="1">
        <f t="shared" ref="M4:M12" si="4">RANK(L4,$L$3:$L$12,1)</f>
        <v>4</v>
      </c>
      <c r="O4" s="1">
        <v>-4</v>
      </c>
      <c r="P4" s="1">
        <v>25</v>
      </c>
      <c r="Q4" s="1">
        <v>-9</v>
      </c>
      <c r="R4" s="1">
        <f t="shared" ref="R4:R12" si="5">RANK(O4,$O$3:$O$12,)</f>
        <v>9</v>
      </c>
      <c r="S4" s="1">
        <f t="shared" ref="S4:S12" si="6">RANK(P4,$P$3:$P$12,)</f>
        <v>1</v>
      </c>
      <c r="T4" s="1">
        <f t="shared" ref="T4:T12" si="7">RANK(Q4,$Q$3:$Q$12,)</f>
        <v>10</v>
      </c>
      <c r="U4" s="1"/>
      <c r="V4" s="1">
        <f t="shared" ref="V4:V12" si="8">0.4*R4+0.3*S4+0.3*T4</f>
        <v>6.9</v>
      </c>
      <c r="W4" s="12">
        <f t="shared" ref="W4:W12" si="9">RANK(V4,$V$3:$V$12,1)</f>
        <v>9</v>
      </c>
      <c r="X4" s="10"/>
      <c r="Y4" s="1">
        <f t="shared" ref="Y4:Y12" si="10">M4*0.6+W4*0.4</f>
        <v>6</v>
      </c>
      <c r="Z4" s="1">
        <f t="shared" ref="Z4:Z12" si="11">RANK(Y4,$Y$3:$Y$12,1)</f>
        <v>6</v>
      </c>
    </row>
    <row r="5" spans="3:26" x14ac:dyDescent="0.2">
      <c r="C5">
        <v>103</v>
      </c>
      <c r="E5" s="1">
        <v>96</v>
      </c>
      <c r="F5" s="1">
        <v>130</v>
      </c>
      <c r="G5" s="1">
        <v>62</v>
      </c>
      <c r="H5" s="1">
        <f t="shared" si="0"/>
        <v>8</v>
      </c>
      <c r="I5" s="1">
        <f t="shared" si="1"/>
        <v>2</v>
      </c>
      <c r="J5" s="1">
        <f t="shared" si="2"/>
        <v>9</v>
      </c>
      <c r="K5" s="1"/>
      <c r="L5" s="1">
        <f t="shared" si="3"/>
        <v>6.5</v>
      </c>
      <c r="M5" s="1">
        <f t="shared" si="4"/>
        <v>9</v>
      </c>
      <c r="O5" s="1">
        <v>11</v>
      </c>
      <c r="P5" s="1">
        <v>4</v>
      </c>
      <c r="Q5" s="1">
        <v>-7</v>
      </c>
      <c r="R5" s="1">
        <f t="shared" si="5"/>
        <v>4</v>
      </c>
      <c r="S5" s="1">
        <f t="shared" si="6"/>
        <v>7</v>
      </c>
      <c r="T5" s="1">
        <f t="shared" si="7"/>
        <v>7</v>
      </c>
      <c r="U5" s="1"/>
      <c r="V5" s="1">
        <f t="shared" si="8"/>
        <v>5.8000000000000007</v>
      </c>
      <c r="W5" s="12">
        <f t="shared" si="9"/>
        <v>6</v>
      </c>
      <c r="X5" s="10"/>
      <c r="Y5" s="1">
        <f t="shared" si="10"/>
        <v>7.8</v>
      </c>
      <c r="Z5" s="1">
        <f t="shared" si="11"/>
        <v>8</v>
      </c>
    </row>
    <row r="6" spans="3:26" x14ac:dyDescent="0.2">
      <c r="C6">
        <v>104</v>
      </c>
      <c r="E6" s="1">
        <v>102</v>
      </c>
      <c r="F6" s="1">
        <v>123</v>
      </c>
      <c r="G6" s="1">
        <v>74</v>
      </c>
      <c r="H6" s="1">
        <f t="shared" si="0"/>
        <v>7</v>
      </c>
      <c r="I6" s="1">
        <f t="shared" si="1"/>
        <v>5</v>
      </c>
      <c r="J6" s="1">
        <f t="shared" si="2"/>
        <v>7</v>
      </c>
      <c r="K6" s="1"/>
      <c r="L6" s="1">
        <f t="shared" si="3"/>
        <v>6.4</v>
      </c>
      <c r="M6" s="1">
        <f t="shared" si="4"/>
        <v>8</v>
      </c>
      <c r="O6" s="1">
        <v>1</v>
      </c>
      <c r="P6" s="1">
        <v>7</v>
      </c>
      <c r="Q6" s="1">
        <v>13</v>
      </c>
      <c r="R6" s="1">
        <f t="shared" si="5"/>
        <v>5</v>
      </c>
      <c r="S6" s="1">
        <f t="shared" si="6"/>
        <v>5</v>
      </c>
      <c r="T6" s="1">
        <f t="shared" si="7"/>
        <v>3</v>
      </c>
      <c r="U6" s="1"/>
      <c r="V6" s="1">
        <f t="shared" si="8"/>
        <v>4.4000000000000004</v>
      </c>
      <c r="W6" s="12">
        <f t="shared" si="9"/>
        <v>3</v>
      </c>
      <c r="X6" s="10"/>
      <c r="Y6" s="1">
        <f t="shared" si="10"/>
        <v>6</v>
      </c>
      <c r="Z6" s="1">
        <f t="shared" si="11"/>
        <v>6</v>
      </c>
    </row>
    <row r="7" spans="3:26" x14ac:dyDescent="0.2">
      <c r="C7">
        <v>105</v>
      </c>
      <c r="E7" s="1">
        <v>118</v>
      </c>
      <c r="F7" s="1">
        <v>74</v>
      </c>
      <c r="G7" s="1">
        <v>123</v>
      </c>
      <c r="H7" s="1">
        <f t="shared" si="0"/>
        <v>6</v>
      </c>
      <c r="I7" s="1">
        <f t="shared" si="1"/>
        <v>10</v>
      </c>
      <c r="J7" s="1">
        <f t="shared" si="2"/>
        <v>1</v>
      </c>
      <c r="K7" s="1"/>
      <c r="L7" s="1">
        <f t="shared" si="3"/>
        <v>5.7</v>
      </c>
      <c r="M7" s="1">
        <f t="shared" si="4"/>
        <v>6</v>
      </c>
      <c r="O7" s="1">
        <v>1</v>
      </c>
      <c r="P7" s="1">
        <v>7</v>
      </c>
      <c r="Q7" s="1">
        <v>13</v>
      </c>
      <c r="R7" s="1">
        <f t="shared" si="5"/>
        <v>5</v>
      </c>
      <c r="S7" s="1">
        <f t="shared" si="6"/>
        <v>5</v>
      </c>
      <c r="T7" s="1">
        <f t="shared" si="7"/>
        <v>3</v>
      </c>
      <c r="U7" s="1"/>
      <c r="V7" s="1">
        <f t="shared" si="8"/>
        <v>4.4000000000000004</v>
      </c>
      <c r="W7" s="12">
        <f t="shared" si="9"/>
        <v>3</v>
      </c>
      <c r="X7" s="10"/>
      <c r="Y7" s="1">
        <f t="shared" si="10"/>
        <v>4.8</v>
      </c>
      <c r="Z7" s="1">
        <f t="shared" si="11"/>
        <v>4</v>
      </c>
    </row>
    <row r="8" spans="3:26" x14ac:dyDescent="0.2">
      <c r="C8">
        <v>106</v>
      </c>
      <c r="E8" s="1">
        <v>160</v>
      </c>
      <c r="F8" s="1">
        <v>107</v>
      </c>
      <c r="G8" s="1">
        <v>109</v>
      </c>
      <c r="H8" s="1">
        <f t="shared" si="0"/>
        <v>2</v>
      </c>
      <c r="I8" s="1">
        <f t="shared" si="1"/>
        <v>6</v>
      </c>
      <c r="J8" s="1">
        <f t="shared" si="2"/>
        <v>3</v>
      </c>
      <c r="K8" s="1"/>
      <c r="L8" s="1">
        <f t="shared" si="3"/>
        <v>3.4999999999999996</v>
      </c>
      <c r="M8" s="1">
        <f t="shared" si="4"/>
        <v>3</v>
      </c>
      <c r="O8" s="1">
        <v>30</v>
      </c>
      <c r="P8" s="1">
        <v>-3</v>
      </c>
      <c r="Q8" s="1">
        <v>7</v>
      </c>
      <c r="R8" s="1">
        <f t="shared" si="5"/>
        <v>3</v>
      </c>
      <c r="S8" s="1">
        <f t="shared" si="6"/>
        <v>8</v>
      </c>
      <c r="T8" s="1">
        <f t="shared" si="7"/>
        <v>5</v>
      </c>
      <c r="U8" s="1"/>
      <c r="V8" s="1">
        <f t="shared" si="8"/>
        <v>5.0999999999999996</v>
      </c>
      <c r="W8" s="12">
        <f t="shared" si="9"/>
        <v>5</v>
      </c>
      <c r="X8" s="10"/>
      <c r="Y8" s="1">
        <f t="shared" si="10"/>
        <v>3.8</v>
      </c>
      <c r="Z8" s="1">
        <f t="shared" si="11"/>
        <v>3</v>
      </c>
    </row>
    <row r="9" spans="3:26" x14ac:dyDescent="0.2">
      <c r="C9">
        <v>107</v>
      </c>
      <c r="E9" s="1">
        <v>140</v>
      </c>
      <c r="F9" s="1">
        <v>128</v>
      </c>
      <c r="G9" s="1">
        <v>108</v>
      </c>
      <c r="H9" s="1">
        <f t="shared" si="0"/>
        <v>3</v>
      </c>
      <c r="I9" s="1">
        <f t="shared" si="1"/>
        <v>3</v>
      </c>
      <c r="J9" s="1">
        <f t="shared" si="2"/>
        <v>4</v>
      </c>
      <c r="K9" s="1"/>
      <c r="L9" s="1">
        <f t="shared" si="3"/>
        <v>3.3</v>
      </c>
      <c r="M9" s="1">
        <f t="shared" si="4"/>
        <v>1</v>
      </c>
      <c r="O9" s="1">
        <v>36</v>
      </c>
      <c r="P9" s="1">
        <v>24</v>
      </c>
      <c r="Q9" s="1">
        <v>-7</v>
      </c>
      <c r="R9" s="1">
        <f t="shared" si="5"/>
        <v>1</v>
      </c>
      <c r="S9" s="1">
        <f t="shared" si="6"/>
        <v>2</v>
      </c>
      <c r="T9" s="1">
        <f t="shared" si="7"/>
        <v>7</v>
      </c>
      <c r="U9" s="1"/>
      <c r="V9" s="1">
        <f t="shared" si="8"/>
        <v>3.1</v>
      </c>
      <c r="W9" s="12">
        <f t="shared" si="9"/>
        <v>1</v>
      </c>
      <c r="X9" s="10"/>
      <c r="Y9" s="1">
        <f t="shared" si="10"/>
        <v>1</v>
      </c>
      <c r="Z9" s="1">
        <f t="shared" si="11"/>
        <v>1</v>
      </c>
    </row>
    <row r="10" spans="3:26" x14ac:dyDescent="0.2">
      <c r="C10">
        <v>108</v>
      </c>
      <c r="E10" s="1">
        <v>124</v>
      </c>
      <c r="F10" s="1">
        <v>105</v>
      </c>
      <c r="G10" s="1">
        <v>87</v>
      </c>
      <c r="H10" s="1">
        <f t="shared" si="0"/>
        <v>5</v>
      </c>
      <c r="I10" s="1">
        <f t="shared" si="1"/>
        <v>7</v>
      </c>
      <c r="J10" s="1">
        <f t="shared" si="2"/>
        <v>6</v>
      </c>
      <c r="K10" s="1"/>
      <c r="L10" s="1">
        <f t="shared" si="3"/>
        <v>5.8999999999999995</v>
      </c>
      <c r="M10" s="1">
        <f t="shared" si="4"/>
        <v>7</v>
      </c>
      <c r="O10" s="1">
        <v>-5</v>
      </c>
      <c r="P10" s="1">
        <v>-10</v>
      </c>
      <c r="Q10" s="1">
        <v>16</v>
      </c>
      <c r="R10" s="1">
        <f t="shared" si="5"/>
        <v>10</v>
      </c>
      <c r="S10" s="1">
        <f t="shared" si="6"/>
        <v>10</v>
      </c>
      <c r="T10" s="1">
        <f t="shared" si="7"/>
        <v>1</v>
      </c>
      <c r="U10" s="1"/>
      <c r="V10" s="1">
        <f t="shared" si="8"/>
        <v>7.3</v>
      </c>
      <c r="W10" s="12">
        <f t="shared" si="9"/>
        <v>10</v>
      </c>
      <c r="X10" s="10"/>
      <c r="Y10" s="1">
        <f t="shared" si="10"/>
        <v>8.1999999999999993</v>
      </c>
      <c r="Z10" s="1">
        <f t="shared" si="11"/>
        <v>9</v>
      </c>
    </row>
    <row r="11" spans="3:26" x14ac:dyDescent="0.2">
      <c r="C11">
        <v>109</v>
      </c>
      <c r="E11" s="1">
        <v>180</v>
      </c>
      <c r="F11" s="1">
        <v>102</v>
      </c>
      <c r="G11" s="1">
        <v>119</v>
      </c>
      <c r="H11" s="1">
        <f t="shared" si="0"/>
        <v>1</v>
      </c>
      <c r="I11" s="1">
        <f t="shared" si="1"/>
        <v>8</v>
      </c>
      <c r="J11" s="1">
        <f t="shared" si="2"/>
        <v>2</v>
      </c>
      <c r="K11" s="1"/>
      <c r="L11" s="1">
        <f t="shared" si="3"/>
        <v>3.4</v>
      </c>
      <c r="M11" s="1">
        <f t="shared" si="4"/>
        <v>2</v>
      </c>
      <c r="O11" s="1">
        <v>34</v>
      </c>
      <c r="P11" s="1">
        <v>22</v>
      </c>
      <c r="Q11" s="1">
        <v>-3</v>
      </c>
      <c r="R11" s="1">
        <f t="shared" si="5"/>
        <v>2</v>
      </c>
      <c r="S11" s="1">
        <f t="shared" si="6"/>
        <v>3</v>
      </c>
      <c r="T11" s="1">
        <f t="shared" si="7"/>
        <v>6</v>
      </c>
      <c r="U11" s="1"/>
      <c r="V11" s="1">
        <f t="shared" si="8"/>
        <v>3.5</v>
      </c>
      <c r="W11" s="12">
        <f t="shared" si="9"/>
        <v>2</v>
      </c>
      <c r="X11" s="10"/>
      <c r="Y11" s="1">
        <f t="shared" si="10"/>
        <v>2</v>
      </c>
      <c r="Z11" s="1">
        <f t="shared" si="11"/>
        <v>2</v>
      </c>
    </row>
    <row r="12" spans="3:26" x14ac:dyDescent="0.2">
      <c r="C12">
        <v>110</v>
      </c>
      <c r="E12" s="1">
        <v>74</v>
      </c>
      <c r="F12" s="1">
        <v>86</v>
      </c>
      <c r="G12" s="1">
        <v>39</v>
      </c>
      <c r="H12" s="1">
        <f t="shared" si="0"/>
        <v>10</v>
      </c>
      <c r="I12" s="1">
        <f t="shared" si="1"/>
        <v>9</v>
      </c>
      <c r="J12" s="1">
        <f t="shared" si="2"/>
        <v>10</v>
      </c>
      <c r="K12" s="1"/>
      <c r="L12" s="1">
        <f t="shared" si="3"/>
        <v>9.6999999999999993</v>
      </c>
      <c r="M12" s="1">
        <f t="shared" si="4"/>
        <v>10</v>
      </c>
      <c r="O12" s="1">
        <v>-3</v>
      </c>
      <c r="P12" s="1">
        <v>-6</v>
      </c>
      <c r="Q12" s="1">
        <v>16</v>
      </c>
      <c r="R12" s="1">
        <f t="shared" si="5"/>
        <v>8</v>
      </c>
      <c r="S12" s="1">
        <f t="shared" si="6"/>
        <v>9</v>
      </c>
      <c r="T12" s="1">
        <f t="shared" si="7"/>
        <v>1</v>
      </c>
      <c r="U12" s="1"/>
      <c r="V12" s="1">
        <f t="shared" si="8"/>
        <v>6.2</v>
      </c>
      <c r="W12" s="12">
        <f t="shared" si="9"/>
        <v>8</v>
      </c>
      <c r="X12" s="10"/>
      <c r="Y12" s="1">
        <f t="shared" si="10"/>
        <v>9.1999999999999993</v>
      </c>
      <c r="Z12" s="1">
        <f t="shared" si="11"/>
        <v>10</v>
      </c>
    </row>
    <row r="13" spans="3:26" x14ac:dyDescent="0.2">
      <c r="X13" s="10"/>
    </row>
    <row r="14" spans="3:26" ht="16" thickBot="1" x14ac:dyDescent="0.25">
      <c r="X14" s="10"/>
    </row>
    <row r="15" spans="3:26" x14ac:dyDescent="0.2">
      <c r="E15" s="2" t="s">
        <v>9</v>
      </c>
      <c r="F15" s="3" t="s">
        <v>7</v>
      </c>
      <c r="G15" s="3" t="s">
        <v>26</v>
      </c>
      <c r="H15" s="4" t="s">
        <v>27</v>
      </c>
      <c r="I15" s="11" t="s">
        <v>14</v>
      </c>
      <c r="J15" s="11" t="s">
        <v>13</v>
      </c>
      <c r="L15" t="s">
        <v>28</v>
      </c>
      <c r="M15" t="s">
        <v>29</v>
      </c>
      <c r="N15" t="s">
        <v>30</v>
      </c>
      <c r="P15" t="s">
        <v>31</v>
      </c>
      <c r="Q15" t="s">
        <v>32</v>
      </c>
      <c r="R15" t="s">
        <v>33</v>
      </c>
    </row>
    <row r="16" spans="3:26" x14ac:dyDescent="0.2">
      <c r="E16" s="5">
        <v>101</v>
      </c>
      <c r="F16" s="1">
        <v>5</v>
      </c>
      <c r="G16" s="1">
        <v>5</v>
      </c>
      <c r="H16" s="6">
        <v>6</v>
      </c>
      <c r="I16" s="15" t="s">
        <v>15</v>
      </c>
      <c r="J16" t="s">
        <v>25</v>
      </c>
      <c r="L16">
        <f>E3-O3</f>
        <v>91</v>
      </c>
      <c r="M16">
        <f t="shared" ref="M16:N25" si="12">F3-P3</f>
        <v>112</v>
      </c>
      <c r="N16">
        <f t="shared" si="12"/>
        <v>97</v>
      </c>
      <c r="P16" s="14">
        <f>O3/L16</f>
        <v>-1.098901098901099E-2</v>
      </c>
      <c r="Q16" s="14">
        <f t="shared" ref="Q16:R25" si="13">P3/M16</f>
        <v>0.19642857142857142</v>
      </c>
      <c r="R16" s="14">
        <f t="shared" si="13"/>
        <v>-7.2164948453608241E-2</v>
      </c>
      <c r="T16" s="14">
        <f>MAX($P$16:$R$25)</f>
        <v>0.69565217391304346</v>
      </c>
    </row>
    <row r="17" spans="5:18" x14ac:dyDescent="0.2">
      <c r="E17" s="5">
        <v>102</v>
      </c>
      <c r="F17" s="1">
        <v>6</v>
      </c>
      <c r="G17" s="1">
        <v>4</v>
      </c>
      <c r="H17" s="6">
        <v>9</v>
      </c>
      <c r="I17" s="11" t="s">
        <v>16</v>
      </c>
      <c r="J17" t="s">
        <v>17</v>
      </c>
      <c r="L17">
        <f t="shared" ref="L17:L25" si="14">E4-O4</f>
        <v>136</v>
      </c>
      <c r="M17">
        <f t="shared" si="12"/>
        <v>100</v>
      </c>
      <c r="N17">
        <f t="shared" si="12"/>
        <v>73</v>
      </c>
      <c r="P17" s="14">
        <f t="shared" ref="P17:R17" si="15">O4/L17</f>
        <v>-2.9411764705882353E-2</v>
      </c>
      <c r="Q17" s="14">
        <f t="shared" si="13"/>
        <v>0.25</v>
      </c>
      <c r="R17" s="14">
        <f t="shared" si="15"/>
        <v>-0.12328767123287671</v>
      </c>
    </row>
    <row r="18" spans="5:18" x14ac:dyDescent="0.2">
      <c r="E18" s="5">
        <v>103</v>
      </c>
      <c r="F18" s="1">
        <v>8</v>
      </c>
      <c r="G18" s="1">
        <v>9</v>
      </c>
      <c r="H18" s="6">
        <v>6</v>
      </c>
      <c r="I18" s="11" t="s">
        <v>18</v>
      </c>
      <c r="J18" t="s">
        <v>19</v>
      </c>
      <c r="L18">
        <f t="shared" si="14"/>
        <v>85</v>
      </c>
      <c r="M18">
        <f t="shared" si="12"/>
        <v>126</v>
      </c>
      <c r="N18">
        <f t="shared" si="12"/>
        <v>69</v>
      </c>
      <c r="P18" s="14">
        <f t="shared" ref="P18:R18" si="16">O5/L18</f>
        <v>0.12941176470588237</v>
      </c>
      <c r="Q18" s="14">
        <f t="shared" si="13"/>
        <v>3.1746031746031744E-2</v>
      </c>
      <c r="R18" s="14">
        <f t="shared" si="16"/>
        <v>-0.10144927536231885</v>
      </c>
    </row>
    <row r="19" spans="5:18" x14ac:dyDescent="0.2">
      <c r="E19" s="5">
        <v>104</v>
      </c>
      <c r="F19" s="1">
        <v>6</v>
      </c>
      <c r="G19" s="1">
        <v>8</v>
      </c>
      <c r="H19" s="6">
        <v>3</v>
      </c>
      <c r="I19" s="11" t="s">
        <v>16</v>
      </c>
      <c r="J19" t="s">
        <v>17</v>
      </c>
      <c r="L19">
        <f t="shared" si="14"/>
        <v>101</v>
      </c>
      <c r="M19">
        <f t="shared" si="12"/>
        <v>116</v>
      </c>
      <c r="N19">
        <f t="shared" si="12"/>
        <v>61</v>
      </c>
      <c r="P19" s="14">
        <f t="shared" ref="P19:R19" si="17">O6/L19</f>
        <v>9.9009900990099011E-3</v>
      </c>
      <c r="Q19" s="14">
        <f t="shared" si="13"/>
        <v>6.0344827586206899E-2</v>
      </c>
      <c r="R19" s="14">
        <f t="shared" si="17"/>
        <v>0.21311475409836064</v>
      </c>
    </row>
    <row r="20" spans="5:18" x14ac:dyDescent="0.2">
      <c r="E20" s="5">
        <v>105</v>
      </c>
      <c r="F20" s="1">
        <v>4</v>
      </c>
      <c r="G20" s="1">
        <v>6</v>
      </c>
      <c r="H20" s="6">
        <v>3</v>
      </c>
      <c r="I20" s="11" t="s">
        <v>20</v>
      </c>
      <c r="J20" t="s">
        <v>21</v>
      </c>
      <c r="L20">
        <f t="shared" si="14"/>
        <v>117</v>
      </c>
      <c r="M20">
        <f t="shared" si="12"/>
        <v>67</v>
      </c>
      <c r="N20">
        <f t="shared" si="12"/>
        <v>110</v>
      </c>
      <c r="P20" s="14">
        <f t="shared" ref="P20:R20" si="18">O7/L20</f>
        <v>8.5470085470085479E-3</v>
      </c>
      <c r="Q20" s="14">
        <f t="shared" si="13"/>
        <v>0.1044776119402985</v>
      </c>
      <c r="R20" s="14">
        <f t="shared" si="18"/>
        <v>0.11818181818181818</v>
      </c>
    </row>
    <row r="21" spans="5:18" x14ac:dyDescent="0.2">
      <c r="E21" s="5">
        <v>106</v>
      </c>
      <c r="F21" s="1">
        <v>3</v>
      </c>
      <c r="G21" s="1">
        <v>3</v>
      </c>
      <c r="H21" s="6">
        <v>5</v>
      </c>
      <c r="I21" s="11" t="s">
        <v>20</v>
      </c>
      <c r="J21" t="s">
        <v>21</v>
      </c>
      <c r="L21">
        <f t="shared" si="14"/>
        <v>130</v>
      </c>
      <c r="M21">
        <f t="shared" si="12"/>
        <v>110</v>
      </c>
      <c r="N21">
        <f t="shared" si="12"/>
        <v>102</v>
      </c>
      <c r="P21" s="14">
        <f t="shared" ref="P21:R21" si="19">O8/L21</f>
        <v>0.23076923076923078</v>
      </c>
      <c r="Q21" s="14">
        <f t="shared" si="13"/>
        <v>-2.7272727272727271E-2</v>
      </c>
      <c r="R21" s="14">
        <f t="shared" si="19"/>
        <v>6.8627450980392163E-2</v>
      </c>
    </row>
    <row r="22" spans="5:18" x14ac:dyDescent="0.2">
      <c r="E22" s="5">
        <v>107</v>
      </c>
      <c r="F22" s="1">
        <v>1</v>
      </c>
      <c r="G22" s="1">
        <v>1</v>
      </c>
      <c r="H22" s="6">
        <v>1</v>
      </c>
      <c r="I22" s="11" t="s">
        <v>22</v>
      </c>
      <c r="J22" t="s">
        <v>23</v>
      </c>
      <c r="L22">
        <f t="shared" si="14"/>
        <v>104</v>
      </c>
      <c r="M22">
        <f t="shared" si="12"/>
        <v>104</v>
      </c>
      <c r="N22">
        <f t="shared" si="12"/>
        <v>115</v>
      </c>
      <c r="P22" s="14">
        <f t="shared" ref="P22:R22" si="20">O9/L22</f>
        <v>0.34615384615384615</v>
      </c>
      <c r="Q22" s="14">
        <f t="shared" si="13"/>
        <v>0.23076923076923078</v>
      </c>
      <c r="R22" s="14">
        <f t="shared" si="20"/>
        <v>-6.0869565217391307E-2</v>
      </c>
    </row>
    <row r="23" spans="5:18" x14ac:dyDescent="0.2">
      <c r="E23" s="5">
        <v>108</v>
      </c>
      <c r="F23" s="1">
        <v>9</v>
      </c>
      <c r="G23" s="1">
        <v>7</v>
      </c>
      <c r="H23" s="6">
        <v>10</v>
      </c>
      <c r="I23" s="11" t="s">
        <v>24</v>
      </c>
      <c r="J23" t="s">
        <v>24</v>
      </c>
      <c r="L23">
        <f t="shared" si="14"/>
        <v>129</v>
      </c>
      <c r="M23">
        <f t="shared" si="12"/>
        <v>115</v>
      </c>
      <c r="N23">
        <f t="shared" si="12"/>
        <v>71</v>
      </c>
      <c r="P23" s="14">
        <f t="shared" ref="P23:R23" si="21">O10/L23</f>
        <v>-3.875968992248062E-2</v>
      </c>
      <c r="Q23" s="14">
        <f t="shared" si="13"/>
        <v>-8.6956521739130432E-2</v>
      </c>
      <c r="R23" s="14">
        <f t="shared" si="21"/>
        <v>0.22535211267605634</v>
      </c>
    </row>
    <row r="24" spans="5:18" x14ac:dyDescent="0.2">
      <c r="E24" s="5">
        <v>109</v>
      </c>
      <c r="F24" s="1">
        <v>2</v>
      </c>
      <c r="G24" s="1">
        <v>2</v>
      </c>
      <c r="H24" s="6">
        <v>2</v>
      </c>
      <c r="I24" s="11" t="s">
        <v>22</v>
      </c>
      <c r="J24" t="s">
        <v>23</v>
      </c>
      <c r="L24">
        <f t="shared" si="14"/>
        <v>146</v>
      </c>
      <c r="M24">
        <f t="shared" si="12"/>
        <v>80</v>
      </c>
      <c r="N24">
        <f t="shared" si="12"/>
        <v>122</v>
      </c>
      <c r="P24" s="14">
        <f t="shared" ref="P24:R24" si="22">O11/L24</f>
        <v>0.23287671232876711</v>
      </c>
      <c r="Q24" s="14">
        <f t="shared" si="13"/>
        <v>0.27500000000000002</v>
      </c>
      <c r="R24" s="14">
        <f t="shared" si="22"/>
        <v>-2.4590163934426229E-2</v>
      </c>
    </row>
    <row r="25" spans="5:18" ht="16" thickBot="1" x14ac:dyDescent="0.25">
      <c r="E25" s="7">
        <v>110</v>
      </c>
      <c r="F25" s="8">
        <v>10</v>
      </c>
      <c r="G25" s="8">
        <v>10</v>
      </c>
      <c r="H25" s="9">
        <v>8</v>
      </c>
      <c r="I25" s="11" t="s">
        <v>24</v>
      </c>
      <c r="J25" t="s">
        <v>24</v>
      </c>
      <c r="L25">
        <f t="shared" si="14"/>
        <v>77</v>
      </c>
      <c r="M25">
        <f t="shared" si="12"/>
        <v>92</v>
      </c>
      <c r="N25">
        <f t="shared" si="12"/>
        <v>23</v>
      </c>
      <c r="P25" s="14">
        <f t="shared" ref="P25:R25" si="23">O12/L25</f>
        <v>-3.896103896103896E-2</v>
      </c>
      <c r="Q25" s="14">
        <f t="shared" si="13"/>
        <v>-6.5217391304347824E-2</v>
      </c>
      <c r="R25" s="14">
        <f t="shared" si="23"/>
        <v>0.69565217391304346</v>
      </c>
    </row>
    <row r="26" spans="5:18" x14ac:dyDescent="0.2">
      <c r="N26" t="s">
        <v>34</v>
      </c>
      <c r="P26" s="14"/>
      <c r="Q26" s="14"/>
      <c r="R26" s="14"/>
    </row>
    <row r="27" spans="5:18" x14ac:dyDescent="0.2">
      <c r="P27" t="s">
        <v>1</v>
      </c>
      <c r="Q27" t="s">
        <v>2</v>
      </c>
      <c r="R27" t="s">
        <v>3</v>
      </c>
    </row>
    <row r="28" spans="5:18" x14ac:dyDescent="0.2">
      <c r="M28" t="s">
        <v>38</v>
      </c>
      <c r="O28" t="s">
        <v>35</v>
      </c>
      <c r="P28">
        <f>SUM(E3:E12)</f>
        <v>1216</v>
      </c>
      <c r="Q28">
        <f t="shared" ref="Q28:R28" si="24">SUM(F3:F12)</f>
        <v>1114</v>
      </c>
      <c r="R28">
        <f t="shared" si="24"/>
        <v>875</v>
      </c>
    </row>
    <row r="29" spans="5:18" x14ac:dyDescent="0.2">
      <c r="O29" t="s">
        <v>36</v>
      </c>
      <c r="P29">
        <f>SUM(L16:L25)</f>
        <v>1116</v>
      </c>
      <c r="Q29">
        <f t="shared" ref="Q29:R29" si="25">SUM(M16:M25)</f>
        <v>1022</v>
      </c>
      <c r="R29">
        <f t="shared" si="25"/>
        <v>843</v>
      </c>
    </row>
    <row r="30" spans="5:18" x14ac:dyDescent="0.2">
      <c r="P30" s="14">
        <f>(P28-P29)/P29</f>
        <v>8.9605734767025089E-2</v>
      </c>
      <c r="Q30" s="14">
        <f t="shared" ref="Q30:R30" si="26">(Q28-Q29)/Q29</f>
        <v>9.0019569471624261E-2</v>
      </c>
      <c r="R30" s="14">
        <f t="shared" si="26"/>
        <v>3.795966785290629E-2</v>
      </c>
    </row>
    <row r="31" spans="5:18" x14ac:dyDescent="0.2">
      <c r="Q31" t="s">
        <v>37</v>
      </c>
    </row>
  </sheetData>
  <autoFilter ref="E15:H15">
    <sortState ref="E16:H25">
      <sortCondition ref="E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shivu singh</dc:creator>
  <cp:lastModifiedBy>Microsoft Office User</cp:lastModifiedBy>
  <dcterms:created xsi:type="dcterms:W3CDTF">2019-03-23T13:50:49Z</dcterms:created>
  <dcterms:modified xsi:type="dcterms:W3CDTF">2019-03-24T07:44:36Z</dcterms:modified>
</cp:coreProperties>
</file>