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mqoutlook-my.sharepoint.com/personal/hoangminhkhanh_tan_students_mq_edu_au/Documents/2024 TERM 1/BUSA2020/Assignment 1/"/>
    </mc:Choice>
  </mc:AlternateContent>
  <xr:revisionPtr revIDLastSave="521" documentId="13_ncr:1_{DDF9CBF9-85A3-2643-8461-20F7FF1100F5}" xr6:coauthVersionLast="47" xr6:coauthVersionMax="47" xr10:uidLastSave="{99D02AF1-5AA0-B748-85B0-C891026C95CC}"/>
  <bookViews>
    <workbookView xWindow="0" yWindow="720" windowWidth="29400" windowHeight="18400" activeTab="2" xr2:uid="{BFA50BDE-E58F-9F40-8C89-666AB91CF836}"/>
  </bookViews>
  <sheets>
    <sheet name="Overview" sheetId="2" r:id="rId1"/>
    <sheet name="Advantage" sheetId="1" r:id="rId2"/>
    <sheet name="Disadvantage" sheetId="3" r:id="rId3"/>
    <sheet name="Recommendation" sheetId="5" r:id="rId4"/>
    <sheet name="Reflection" sheetId="4" r:id="rId5"/>
  </sheets>
  <externalReferences>
    <externalReference r:id="rId6"/>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9" i="3" l="1"/>
  <c r="AC109" i="3" s="1"/>
  <c r="AA109" i="3"/>
  <c r="U109" i="3"/>
  <c r="T109" i="3"/>
  <c r="AB108" i="3"/>
  <c r="AC108" i="3" s="1"/>
  <c r="AA108" i="3"/>
  <c r="U108" i="3"/>
  <c r="T108" i="3"/>
  <c r="AB107" i="3"/>
  <c r="AC107" i="3" s="1"/>
  <c r="AA107" i="3"/>
  <c r="U107" i="3"/>
  <c r="T107" i="3"/>
  <c r="AB106" i="3"/>
  <c r="AC106" i="3" s="1"/>
  <c r="AA106" i="3"/>
  <c r="U106" i="3"/>
  <c r="T106" i="3"/>
  <c r="AB105" i="3"/>
  <c r="AC105" i="3" s="1"/>
  <c r="AA105" i="3"/>
  <c r="U105" i="3"/>
  <c r="T105" i="3"/>
  <c r="AB104" i="3"/>
  <c r="AC104" i="3" s="1"/>
  <c r="AA104" i="3"/>
  <c r="U104" i="3"/>
  <c r="T104" i="3"/>
  <c r="AB103" i="3"/>
  <c r="AC103" i="3" s="1"/>
  <c r="AA103" i="3"/>
  <c r="U103" i="3"/>
  <c r="T103" i="3"/>
  <c r="AC102" i="3"/>
  <c r="AB102" i="3"/>
  <c r="AA102" i="3"/>
  <c r="U102" i="3"/>
  <c r="T102" i="3"/>
  <c r="AC101" i="3"/>
  <c r="AB101" i="3"/>
  <c r="AA101" i="3"/>
  <c r="U101" i="3"/>
  <c r="T101" i="3"/>
  <c r="AB100" i="3"/>
  <c r="AC100" i="3" s="1"/>
  <c r="AA100" i="3"/>
  <c r="U100" i="3"/>
  <c r="T100" i="3"/>
  <c r="AB99" i="3"/>
  <c r="AC99" i="3" s="1"/>
  <c r="AA99" i="3"/>
  <c r="U99" i="3"/>
  <c r="T99" i="3"/>
  <c r="AB98" i="3"/>
  <c r="AC98" i="3" s="1"/>
  <c r="AA98" i="3"/>
  <c r="U98" i="3"/>
  <c r="T98" i="3"/>
  <c r="AB97" i="3"/>
  <c r="AC97" i="3" s="1"/>
  <c r="AA97" i="3"/>
  <c r="U97" i="3"/>
  <c r="T97" i="3"/>
  <c r="R97" i="3"/>
  <c r="AB96" i="3"/>
  <c r="AC96" i="3" s="1"/>
  <c r="AA96" i="3"/>
  <c r="U96" i="3"/>
  <c r="T96" i="3"/>
  <c r="AB95" i="3"/>
  <c r="AC95" i="3" s="1"/>
  <c r="AA95" i="3"/>
  <c r="U95" i="3"/>
  <c r="T95" i="3"/>
  <c r="AB94" i="3"/>
  <c r="AC94" i="3" s="1"/>
  <c r="AA94" i="3"/>
  <c r="U94" i="3"/>
  <c r="T94" i="3"/>
  <c r="AB93" i="3"/>
  <c r="AC93" i="3" s="1"/>
  <c r="AA93" i="3"/>
  <c r="U93" i="3"/>
  <c r="R93" i="3"/>
  <c r="T93" i="3" s="1"/>
  <c r="AB92" i="3"/>
  <c r="AC92" i="3" s="1"/>
  <c r="AA92" i="3"/>
  <c r="U92" i="3"/>
  <c r="T92" i="3"/>
  <c r="AB91" i="3"/>
  <c r="AC91" i="3" s="1"/>
  <c r="AA91" i="3"/>
  <c r="U91" i="3"/>
  <c r="T91" i="3"/>
  <c r="AB90" i="3"/>
  <c r="AC90" i="3" s="1"/>
  <c r="AA90" i="3"/>
  <c r="U90" i="3"/>
  <c r="T90" i="3"/>
  <c r="AB89" i="3"/>
  <c r="AC89" i="3" s="1"/>
  <c r="AA89" i="3"/>
  <c r="U89" i="3"/>
  <c r="AC88" i="3"/>
  <c r="AB88" i="3"/>
  <c r="AA88" i="3"/>
  <c r="U88" i="3"/>
  <c r="R88" i="3"/>
  <c r="T88" i="3" s="1"/>
  <c r="AB87" i="3"/>
  <c r="AC87" i="3" s="1"/>
  <c r="AA87" i="3"/>
  <c r="U87" i="3"/>
  <c r="R87" i="3"/>
  <c r="T87" i="3" s="1"/>
  <c r="AB86" i="3"/>
  <c r="AC86" i="3" s="1"/>
  <c r="AA86" i="3"/>
  <c r="U86" i="3"/>
  <c r="T86" i="3"/>
  <c r="AB85" i="3"/>
  <c r="AC85" i="3" s="1"/>
  <c r="AA85" i="3"/>
  <c r="U85" i="3"/>
  <c r="T85" i="3"/>
  <c r="AB84" i="3"/>
  <c r="AB111" i="3" s="1"/>
  <c r="AA84" i="3"/>
  <c r="AA111" i="3" s="1"/>
  <c r="U84" i="3"/>
  <c r="U111" i="3" s="1"/>
  <c r="T84" i="3"/>
  <c r="D126" i="1"/>
  <c r="T89" i="3" l="1"/>
  <c r="T111" i="3" s="1"/>
  <c r="AC84" i="3"/>
  <c r="G85" i="4" l="1"/>
  <c r="F85" i="4"/>
  <c r="E85" i="4"/>
  <c r="H188" i="3" l="1"/>
  <c r="F188" i="3"/>
  <c r="D188"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D136" i="3"/>
  <c r="D137" i="3" s="1"/>
  <c r="D138" i="3" s="1"/>
  <c r="K135" i="3"/>
  <c r="K134" i="3"/>
  <c r="K133" i="3"/>
  <c r="K132" i="3"/>
  <c r="K131" i="3"/>
  <c r="K130" i="3"/>
  <c r="K129" i="3"/>
  <c r="K128" i="3"/>
  <c r="K127" i="3"/>
  <c r="K126" i="3"/>
  <c r="K125" i="3"/>
  <c r="K124" i="3"/>
  <c r="K123" i="3"/>
  <c r="K122" i="3"/>
  <c r="D122" i="3"/>
  <c r="K121" i="3"/>
  <c r="K120" i="3"/>
  <c r="K119" i="3"/>
  <c r="K118" i="3"/>
  <c r="K117" i="3"/>
  <c r="K116" i="3"/>
  <c r="K115" i="3"/>
  <c r="K114" i="3"/>
  <c r="K113" i="3"/>
  <c r="K112" i="3"/>
  <c r="K111" i="3"/>
  <c r="K110" i="3"/>
  <c r="K109" i="3"/>
  <c r="K108" i="3"/>
  <c r="K107" i="3"/>
  <c r="K106" i="3"/>
  <c r="K105" i="3"/>
  <c r="K104" i="3"/>
  <c r="K103" i="3"/>
  <c r="K102" i="3"/>
  <c r="K101" i="3"/>
  <c r="K100" i="3"/>
  <c r="D100" i="3"/>
  <c r="D101" i="3" s="1"/>
  <c r="K99" i="3"/>
  <c r="D99" i="3"/>
  <c r="K98" i="3"/>
  <c r="D98" i="3"/>
  <c r="K97" i="3"/>
  <c r="K96" i="3"/>
  <c r="K95" i="3"/>
  <c r="K94" i="3"/>
  <c r="K93" i="3"/>
  <c r="K92" i="3"/>
  <c r="K91" i="3"/>
  <c r="D91" i="3"/>
  <c r="K90" i="3"/>
  <c r="K89" i="3"/>
  <c r="K88" i="3"/>
  <c r="K87" i="3"/>
  <c r="K86" i="3"/>
  <c r="K85" i="3"/>
  <c r="K84" i="3"/>
  <c r="K83" i="3"/>
  <c r="K82" i="3"/>
  <c r="F102" i="1"/>
  <c r="L99" i="1"/>
  <c r="T100" i="1"/>
  <c r="U100" i="1" s="1"/>
  <c r="T101" i="1"/>
  <c r="T102" i="1"/>
  <c r="U102" i="1" s="1"/>
  <c r="T103" i="1"/>
  <c r="U103" i="1" s="1"/>
  <c r="T104" i="1"/>
  <c r="U104" i="1" s="1"/>
  <c r="T105" i="1"/>
  <c r="U105" i="1" s="1"/>
  <c r="T106" i="1"/>
  <c r="U106" i="1" s="1"/>
  <c r="T107" i="1"/>
  <c r="U107" i="1" s="1"/>
  <c r="T108" i="1"/>
  <c r="T109" i="1"/>
  <c r="T110" i="1"/>
  <c r="U110" i="1" s="1"/>
  <c r="T111" i="1"/>
  <c r="T112" i="1"/>
  <c r="T113" i="1"/>
  <c r="U113" i="1" s="1"/>
  <c r="T114" i="1"/>
  <c r="U114" i="1" s="1"/>
  <c r="T115" i="1"/>
  <c r="T116" i="1"/>
  <c r="T117" i="1"/>
  <c r="T118" i="1"/>
  <c r="U118" i="1" s="1"/>
  <c r="T119" i="1"/>
  <c r="T120" i="1"/>
  <c r="T121" i="1"/>
  <c r="U121" i="1" s="1"/>
  <c r="T122" i="1"/>
  <c r="U122" i="1" s="1"/>
  <c r="T123" i="1"/>
  <c r="T124" i="1"/>
  <c r="T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99" i="1"/>
  <c r="L100" i="1"/>
  <c r="L101" i="1"/>
  <c r="L105" i="1"/>
  <c r="L106" i="1"/>
  <c r="L107" i="1"/>
  <c r="L110" i="1"/>
  <c r="L111" i="1"/>
  <c r="L114" i="1"/>
  <c r="L115" i="1"/>
  <c r="L116" i="1"/>
  <c r="L117" i="1"/>
  <c r="L118" i="1"/>
  <c r="L119" i="1"/>
  <c r="L120" i="1"/>
  <c r="L121" i="1"/>
  <c r="L122" i="1"/>
  <c r="L123" i="1"/>
  <c r="L124" i="1"/>
  <c r="J102" i="1"/>
  <c r="J103" i="1" s="1"/>
  <c r="L104" i="1" s="1"/>
  <c r="J108" i="1"/>
  <c r="L109" i="1" s="1"/>
  <c r="J112" i="1"/>
  <c r="L112" i="1" s="1"/>
  <c r="M126" i="1" l="1"/>
  <c r="U120" i="1"/>
  <c r="T126" i="1"/>
  <c r="U109" i="1"/>
  <c r="U101" i="1"/>
  <c r="U108" i="1"/>
  <c r="U112" i="1"/>
  <c r="S126" i="1"/>
  <c r="U119" i="1"/>
  <c r="U111" i="1"/>
  <c r="L103" i="1"/>
  <c r="U117" i="1"/>
  <c r="L102" i="1"/>
  <c r="U124" i="1"/>
  <c r="U116" i="1"/>
  <c r="U123" i="1"/>
  <c r="U115" i="1"/>
  <c r="D102" i="3"/>
  <c r="D103" i="3" s="1"/>
  <c r="U99" i="1"/>
  <c r="L108" i="1"/>
  <c r="L113" i="1"/>
  <c r="L126" i="1" l="1"/>
  <c r="F100" i="1"/>
  <c r="F101" i="1"/>
  <c r="F103" i="1"/>
  <c r="G103" i="1" s="1"/>
  <c r="F104" i="1"/>
  <c r="G104" i="1" s="1"/>
  <c r="F105" i="1"/>
  <c r="F106" i="1"/>
  <c r="G106" i="1" s="1"/>
  <c r="F107" i="1"/>
  <c r="G107" i="1" s="1"/>
  <c r="F108" i="1"/>
  <c r="F109" i="1"/>
  <c r="F110" i="1"/>
  <c r="F111" i="1"/>
  <c r="G111" i="1" s="1"/>
  <c r="F112" i="1"/>
  <c r="G112" i="1" s="1"/>
  <c r="F113" i="1"/>
  <c r="F114" i="1"/>
  <c r="F115" i="1"/>
  <c r="F116" i="1"/>
  <c r="F117" i="1"/>
  <c r="F118" i="1"/>
  <c r="F119" i="1"/>
  <c r="G119" i="1" s="1"/>
  <c r="F120" i="1"/>
  <c r="G120" i="1" s="1"/>
  <c r="F121" i="1"/>
  <c r="F122" i="1"/>
  <c r="F123" i="1"/>
  <c r="F124" i="1"/>
  <c r="F99" i="1"/>
  <c r="D100" i="1"/>
  <c r="D101" i="1"/>
  <c r="D102" i="1"/>
  <c r="G102" i="1" s="1"/>
  <c r="D103" i="1"/>
  <c r="D104" i="1"/>
  <c r="D105" i="1"/>
  <c r="D106" i="1"/>
  <c r="D107" i="1"/>
  <c r="D108" i="1"/>
  <c r="D109" i="1"/>
  <c r="D110" i="1"/>
  <c r="D111" i="1"/>
  <c r="D112" i="1"/>
  <c r="D113" i="1"/>
  <c r="D114" i="1"/>
  <c r="G114" i="1" s="1"/>
  <c r="D115" i="1"/>
  <c r="D116" i="1"/>
  <c r="D117" i="1"/>
  <c r="D118" i="1"/>
  <c r="D119" i="1"/>
  <c r="D120" i="1"/>
  <c r="D121" i="1"/>
  <c r="D122" i="1"/>
  <c r="D123" i="1"/>
  <c r="D124" i="1"/>
  <c r="D99" i="1"/>
  <c r="G123" i="1" l="1"/>
  <c r="G115" i="1"/>
  <c r="G122" i="1"/>
  <c r="G100" i="1"/>
  <c r="G99" i="1"/>
  <c r="F126" i="1"/>
  <c r="G101" i="1"/>
  <c r="G124" i="1"/>
  <c r="G110" i="1"/>
  <c r="G117" i="1"/>
  <c r="G116" i="1"/>
  <c r="G118" i="1"/>
  <c r="G109" i="1"/>
  <c r="G108" i="1"/>
  <c r="G121" i="1"/>
  <c r="G113" i="1"/>
  <c r="G105" i="1"/>
</calcChain>
</file>

<file path=xl/sharedStrings.xml><?xml version="1.0" encoding="utf-8"?>
<sst xmlns="http://schemas.openxmlformats.org/spreadsheetml/2006/main" count="319" uniqueCount="151">
  <si>
    <r>
      <t xml:space="preserve">                                                                    </t>
    </r>
    <r>
      <rPr>
        <sz val="34"/>
        <color theme="1"/>
        <rFont val="Aptos Narrow (Body)"/>
      </rPr>
      <t xml:space="preserve">                                       WHY IS BLUE MOUNTAIN? </t>
    </r>
  </si>
  <si>
    <t>WHY IS BLUE MOUNTAIN ?</t>
  </si>
  <si>
    <t>All Dwellings</t>
  </si>
  <si>
    <t>Date</t>
  </si>
  <si>
    <t>Mar-92</t>
  </si>
  <si>
    <t>Mar-93</t>
  </si>
  <si>
    <t>Mar-94</t>
  </si>
  <si>
    <t>Mar-95</t>
  </si>
  <si>
    <t>Mar-96</t>
  </si>
  <si>
    <t>Mar-97</t>
  </si>
  <si>
    <t>Mar-98</t>
  </si>
  <si>
    <t>Mar-99</t>
  </si>
  <si>
    <t>Mar-00</t>
  </si>
  <si>
    <t>Mar-01</t>
  </si>
  <si>
    <t>Mar-02</t>
  </si>
  <si>
    <t>Mar-03</t>
  </si>
  <si>
    <t>Mar-04</t>
  </si>
  <si>
    <t>Mar-05</t>
  </si>
  <si>
    <t>Mar-06</t>
  </si>
  <si>
    <t>Mar-07</t>
  </si>
  <si>
    <t>Mar-08</t>
  </si>
  <si>
    <t>Mar-09</t>
  </si>
  <si>
    <t>Mar-10</t>
  </si>
  <si>
    <t>Mar-11</t>
  </si>
  <si>
    <t>Mar-12</t>
  </si>
  <si>
    <t>Mar-13</t>
  </si>
  <si>
    <t>Mar-14</t>
  </si>
  <si>
    <t>Mar-15</t>
  </si>
  <si>
    <t>Mar-16</t>
  </si>
  <si>
    <t>Blue Mountain All Dwellings</t>
  </si>
  <si>
    <t>Greater Sydney</t>
  </si>
  <si>
    <t xml:space="preserve">Blue Mountain </t>
  </si>
  <si>
    <t>Difference in Annual Growth Rate</t>
  </si>
  <si>
    <t>Blue Mountain  Strata</t>
  </si>
  <si>
    <t>Greater Sydney Strata</t>
  </si>
  <si>
    <t>Strata</t>
  </si>
  <si>
    <t>GS Annual Rate</t>
  </si>
  <si>
    <t>BM  Annual Rate</t>
  </si>
  <si>
    <t>Non-strata</t>
  </si>
  <si>
    <t>Blue Mountain Non Strata</t>
  </si>
  <si>
    <t>Greater Sydney Non Strata</t>
  </si>
  <si>
    <t>BM Annual Rate</t>
  </si>
  <si>
    <t>AVERAGE</t>
  </si>
  <si>
    <t xml:space="preserve">Difference </t>
  </si>
  <si>
    <t>Blue Mountain</t>
  </si>
  <si>
    <t>Annual Rate</t>
  </si>
  <si>
    <t>Greater Sydney Volatility</t>
  </si>
  <si>
    <t>Blue Mountain  Volatility</t>
  </si>
  <si>
    <t>CPI</t>
  </si>
  <si>
    <t>Mar-91</t>
  </si>
  <si>
    <t>Jun-91</t>
  </si>
  <si>
    <t>Sep-91</t>
  </si>
  <si>
    <t>Dec-91</t>
  </si>
  <si>
    <t>Jun-92</t>
  </si>
  <si>
    <t>Sep-92</t>
  </si>
  <si>
    <t>Dec-92</t>
  </si>
  <si>
    <t>Jun-93</t>
  </si>
  <si>
    <t>Sep-93</t>
  </si>
  <si>
    <t>Dec-93</t>
  </si>
  <si>
    <t>Jun-94</t>
  </si>
  <si>
    <t>Sep-94</t>
  </si>
  <si>
    <t>Dec-94</t>
  </si>
  <si>
    <t>Jun-95</t>
  </si>
  <si>
    <t>Sep-95</t>
  </si>
  <si>
    <t>Dec-95</t>
  </si>
  <si>
    <t>Jun-96</t>
  </si>
  <si>
    <t>Sep-96</t>
  </si>
  <si>
    <t>Dec-96</t>
  </si>
  <si>
    <t>Jun-97</t>
  </si>
  <si>
    <t>Sep-97</t>
  </si>
  <si>
    <t>Dec-97</t>
  </si>
  <si>
    <t>Jun-98</t>
  </si>
  <si>
    <t>Sep-98</t>
  </si>
  <si>
    <t>Dec-98</t>
  </si>
  <si>
    <t>Jun-99</t>
  </si>
  <si>
    <t>Sep-99</t>
  </si>
  <si>
    <t>Dec-99</t>
  </si>
  <si>
    <t>Jun-00</t>
  </si>
  <si>
    <t>Sep-00</t>
  </si>
  <si>
    <t>Dec-00</t>
  </si>
  <si>
    <t>Jun-01</t>
  </si>
  <si>
    <t>Sep-01</t>
  </si>
  <si>
    <t>Dec-01</t>
  </si>
  <si>
    <t>Jun-02</t>
  </si>
  <si>
    <t>Sep-02</t>
  </si>
  <si>
    <t>Dec-02</t>
  </si>
  <si>
    <t>Jun-03</t>
  </si>
  <si>
    <t>Sep-03</t>
  </si>
  <si>
    <t>Dec-03</t>
  </si>
  <si>
    <t>Jun-04</t>
  </si>
  <si>
    <t>Sep-04</t>
  </si>
  <si>
    <t>Dec-04</t>
  </si>
  <si>
    <t>Jun-05</t>
  </si>
  <si>
    <t>Sep-05</t>
  </si>
  <si>
    <t>Dec-05</t>
  </si>
  <si>
    <t>Jun-06</t>
  </si>
  <si>
    <t>Sep-06</t>
  </si>
  <si>
    <t>Dec-06</t>
  </si>
  <si>
    <t>Jun-07</t>
  </si>
  <si>
    <t>Sep-07</t>
  </si>
  <si>
    <t>Dec-07</t>
  </si>
  <si>
    <t>Jun-08</t>
  </si>
  <si>
    <t>Sep-08</t>
  </si>
  <si>
    <t>Dec-08</t>
  </si>
  <si>
    <t>Jun-09</t>
  </si>
  <si>
    <t>Sep-09</t>
  </si>
  <si>
    <t>Dec-09</t>
  </si>
  <si>
    <t>Jun-10</t>
  </si>
  <si>
    <t>Sep-10</t>
  </si>
  <si>
    <t>Dec-10</t>
  </si>
  <si>
    <t>Jun-11</t>
  </si>
  <si>
    <t>Sep-11</t>
  </si>
  <si>
    <t>Dec-11</t>
  </si>
  <si>
    <t>Jun-12</t>
  </si>
  <si>
    <t>Sep-12</t>
  </si>
  <si>
    <t>Dec-12</t>
  </si>
  <si>
    <t>Jun-13</t>
  </si>
  <si>
    <t>Sep-13</t>
  </si>
  <si>
    <t>Dec-13</t>
  </si>
  <si>
    <t>Jun-14</t>
  </si>
  <si>
    <t>Sep-14</t>
  </si>
  <si>
    <t>Dec-14</t>
  </si>
  <si>
    <t>Jun-15</t>
  </si>
  <si>
    <t>Sep-15</t>
  </si>
  <si>
    <t>Dec-15</t>
  </si>
  <si>
    <t>SDEV</t>
  </si>
  <si>
    <t>Non Strata</t>
  </si>
  <si>
    <t>REFLECTION</t>
  </si>
  <si>
    <t>Year</t>
  </si>
  <si>
    <t>Median Price of all dwellings</t>
  </si>
  <si>
    <t>Non strata median price</t>
  </si>
  <si>
    <t>Strata median price</t>
  </si>
  <si>
    <t xml:space="preserve">Return </t>
  </si>
  <si>
    <r>
      <t xml:space="preserve">                                                                         </t>
    </r>
    <r>
      <rPr>
        <sz val="28"/>
        <color theme="1"/>
        <rFont val="Aptos Narrow (Body)"/>
      </rPr>
      <t xml:space="preserve">                                                                                                                                                  </t>
    </r>
    <r>
      <rPr>
        <b/>
        <sz val="50"/>
        <color theme="1"/>
        <rFont val="Aptos Narrow (Body)"/>
      </rPr>
      <t>DISADVANTAGE</t>
    </r>
    <r>
      <rPr>
        <b/>
        <sz val="50"/>
        <color theme="1"/>
        <rFont val="Aptos Narrow"/>
        <family val="2"/>
        <scheme val="minor"/>
      </rPr>
      <t>S</t>
    </r>
  </si>
  <si>
    <t>2021 DATA</t>
  </si>
  <si>
    <t>Greater Metropolitan Region (GMR)</t>
  </si>
  <si>
    <t>Rings</t>
  </si>
  <si>
    <t>Local Government Area (LGA)</t>
  </si>
  <si>
    <t>DwellingType</t>
  </si>
  <si>
    <t>First Quartile Sales Price
$'000s</t>
  </si>
  <si>
    <t>Median Sales Price
$'000s</t>
  </si>
  <si>
    <t>Third Quartile Sales Price
'000s</t>
  </si>
  <si>
    <t>Mean Sales Price
$'000s</t>
  </si>
  <si>
    <t>Sales
No.</t>
  </si>
  <si>
    <t>Qtly change in Median</t>
  </si>
  <si>
    <t>Annual change in Median</t>
  </si>
  <si>
    <t>Qtly change in Count</t>
  </si>
  <si>
    <t>Annual change in Count</t>
  </si>
  <si>
    <t>Total</t>
  </si>
  <si>
    <t>Blue Mountains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</si>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</sst>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
    <numFmt numFmtId="166" formatCode="0.0%"/>
  </numFmts>
  <fonts count="32" x14ac:knownFonts="1">
    <font>
      <sz val="12"/>
      <color theme="1"/>
      <name val="Aptos Narrow"/>
      <family val="2"/>
      <scheme val="minor"/>
    </font>
    <font>
      <sz val="40"/>
      <color theme="3" tint="0.89999084444715716"/>
      <name val="Aptos Narrow"/>
      <family val="2"/>
      <scheme val="minor"/>
    </font>
    <font>
      <b/>
      <sz val="12"/>
      <color theme="1"/>
      <name val="Aptos Narrow"/>
      <scheme val="minor"/>
    </font>
    <font>
      <b/>
      <sz val="12"/>
      <color theme="0"/>
      <name val="Aptos Narrow"/>
      <scheme val="minor"/>
    </font>
    <font>
      <u/>
      <sz val="12"/>
      <color theme="10"/>
      <name val="Aptos Narrow"/>
      <family val="2"/>
      <scheme val="minor"/>
    </font>
    <font>
      <sz val="28"/>
      <color theme="1"/>
      <name val="Aptos Narrow (Body)"/>
    </font>
    <font>
      <sz val="34"/>
      <color theme="1"/>
      <name val="Aptos Narrow (Body)"/>
    </font>
    <font>
      <sz val="50"/>
      <color theme="1"/>
      <name val="Aptos Narrow"/>
      <scheme val="minor"/>
    </font>
    <font>
      <b/>
      <sz val="12"/>
      <color theme="0"/>
      <name val="Aptos Narrow"/>
      <family val="2"/>
      <scheme val="minor"/>
    </font>
    <font>
      <sz val="50"/>
      <color theme="1"/>
      <name val="Aptos Narrow"/>
      <family val="2"/>
      <scheme val="minor"/>
    </font>
    <font>
      <b/>
      <sz val="14"/>
      <color theme="0"/>
      <name val="Arial"/>
      <family val="2"/>
    </font>
    <font>
      <sz val="14"/>
      <color rgb="FF000000"/>
      <name val="Arial"/>
      <family val="2"/>
    </font>
    <font>
      <sz val="14"/>
      <color indexed="8"/>
      <name val="Arial"/>
      <family val="2"/>
    </font>
    <font>
      <b/>
      <sz val="14"/>
      <color theme="0"/>
      <name val="Aptos Narrow"/>
      <scheme val="minor"/>
    </font>
    <font>
      <sz val="14"/>
      <color theme="1"/>
      <name val="Aptos Narrow"/>
      <family val="2"/>
      <scheme val="minor"/>
    </font>
    <font>
      <b/>
      <sz val="14"/>
      <color theme="0"/>
      <name val="Aptos Narrow"/>
      <family val="2"/>
      <scheme val="minor"/>
    </font>
    <font>
      <b/>
      <sz val="14"/>
      <color theme="1"/>
      <name val="Aptos Narrow"/>
      <scheme val="minor"/>
    </font>
    <font>
      <b/>
      <sz val="14"/>
      <color theme="1"/>
      <name val="Aptos Narrow (Body)"/>
    </font>
    <font>
      <sz val="13"/>
      <color indexed="8"/>
      <name val="Arial"/>
      <family val="2"/>
    </font>
    <font>
      <sz val="13"/>
      <color theme="1"/>
      <name val="Arial"/>
      <family val="2"/>
    </font>
    <font>
      <b/>
      <sz val="13"/>
      <color theme="0"/>
      <name val="Arial"/>
      <family val="2"/>
    </font>
    <font>
      <b/>
      <sz val="13"/>
      <color theme="0"/>
      <name val="Aptos Narrow"/>
      <scheme val="minor"/>
    </font>
    <font>
      <sz val="44"/>
      <color theme="1"/>
      <name val="Aptos Narrow"/>
      <family val="2"/>
      <scheme val="minor"/>
    </font>
    <font>
      <sz val="44"/>
      <color rgb="FF000000"/>
      <name val="Aptos Narrow"/>
      <family val="2"/>
      <scheme val="minor"/>
    </font>
    <font>
      <sz val="14"/>
      <color theme="1"/>
      <name val="Aptos Narrow"/>
      <scheme val="minor"/>
    </font>
    <font>
      <b/>
      <sz val="50"/>
      <color theme="1"/>
      <name val="Aptos Narrow"/>
      <scheme val="minor"/>
    </font>
    <font>
      <b/>
      <sz val="50"/>
      <color theme="1"/>
      <name val="Aptos Narrow (Body)"/>
    </font>
    <font>
      <b/>
      <sz val="50"/>
      <color theme="1"/>
      <name val="Aptos Narrow"/>
      <family val="2"/>
      <scheme val="minor"/>
    </font>
    <font>
      <sz val="12"/>
      <color rgb="FF000000"/>
      <name val="Aptos Narrow"/>
      <family val="2"/>
      <scheme val="minor"/>
    </font>
    <font>
      <b/>
      <sz val="11"/>
      <color rgb="FFFF0000"/>
      <name val="Aptos Narrow"/>
      <family val="2"/>
      <scheme val="minor"/>
    </font>
    <font>
      <b/>
      <sz val="11"/>
      <color theme="0"/>
      <name val="Aptos Narrow"/>
      <family val="2"/>
      <scheme val="minor"/>
    </font>
    <font>
      <sz val="14"/>
      <color theme="0"/>
      <name val="Aptos Narrow"/>
      <scheme val="minor"/>
    </font>
  </fonts>
  <fills count="5">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tint="0.89999084444715716"/>
        <bgColor indexed="64"/>
      </patternFill>
    </fill>
  </fills>
  <borders count="3">
    <border>
      <left/>
      <right/>
      <top/>
      <bottom/>
      <diagonal/>
    </border>
    <border>
      <left/>
      <right/>
      <top style="hair">
        <color indexed="64"/>
      </top>
      <bottom style="hair">
        <color indexed="64"/>
      </bottom>
      <diagonal/>
    </border>
    <border>
      <left/>
      <right/>
      <top style="thin">
        <color indexed="64"/>
      </top>
      <bottom style="hair">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164" fontId="0" fillId="0" borderId="0" xfId="0" applyNumberFormat="1"/>
    <xf numFmtId="0" fontId="1" fillId="2" borderId="0" xfId="0" applyFont="1" applyFill="1" applyAlignment="1">
      <alignment vertical="top"/>
    </xf>
    <xf numFmtId="0" fontId="5" fillId="4" borderId="0" xfId="0" applyFont="1" applyFill="1" applyAlignment="1">
      <alignment vertical="center"/>
    </xf>
    <xf numFmtId="164" fontId="0" fillId="0" borderId="0" xfId="0" applyNumberFormat="1" applyAlignment="1">
      <alignment horizontal="center" vertical="center"/>
    </xf>
    <xf numFmtId="0" fontId="0" fillId="0" borderId="0" xfId="0" applyAlignment="1">
      <alignment horizontal="center" vertical="center"/>
    </xf>
    <xf numFmtId="17" fontId="2" fillId="0" borderId="0" xfId="0" applyNumberFormat="1" applyFont="1"/>
    <xf numFmtId="0" fontId="10" fillId="3" borderId="0" xfId="0" applyFont="1" applyFill="1"/>
    <xf numFmtId="17" fontId="12" fillId="0" borderId="0" xfId="0" applyNumberFormat="1" applyFont="1" applyAlignment="1">
      <alignment horizontal="left"/>
    </xf>
    <xf numFmtId="0" fontId="13" fillId="3" borderId="0" xfId="0" applyFont="1" applyFill="1"/>
    <xf numFmtId="3" fontId="11" fillId="0" borderId="1" xfId="0" applyNumberFormat="1" applyFont="1" applyBorder="1" applyAlignment="1">
      <alignment horizontal="right"/>
    </xf>
    <xf numFmtId="3" fontId="12" fillId="0" borderId="1" xfId="0" applyNumberFormat="1" applyFont="1" applyBorder="1" applyAlignment="1">
      <alignment horizontal="right"/>
    </xf>
    <xf numFmtId="3" fontId="11" fillId="0" borderId="2" xfId="0" applyNumberFormat="1" applyFont="1" applyBorder="1"/>
    <xf numFmtId="3" fontId="12" fillId="0" borderId="2" xfId="0" applyNumberFormat="1" applyFont="1" applyBorder="1"/>
    <xf numFmtId="17" fontId="11" fillId="0" borderId="0" xfId="0" applyNumberFormat="1" applyFont="1" applyAlignment="1">
      <alignment horizontal="left"/>
    </xf>
    <xf numFmtId="0" fontId="12" fillId="0" borderId="0" xfId="0" quotePrefix="1" applyFont="1" applyAlignment="1">
      <alignment horizontal="left"/>
    </xf>
    <xf numFmtId="4" fontId="12" fillId="0" borderId="2" xfId="0" applyNumberFormat="1" applyFont="1" applyBorder="1"/>
    <xf numFmtId="0" fontId="14" fillId="0" borderId="0" xfId="0" applyFont="1"/>
    <xf numFmtId="4" fontId="0" fillId="0" borderId="0" xfId="0" applyNumberFormat="1"/>
    <xf numFmtId="4" fontId="14" fillId="0" borderId="0" xfId="0" applyNumberFormat="1" applyFont="1"/>
    <xf numFmtId="0" fontId="15" fillId="3" borderId="0" xfId="0" applyFont="1" applyFill="1"/>
    <xf numFmtId="0" fontId="2" fillId="0" borderId="0" xfId="0" applyFont="1"/>
    <xf numFmtId="0" fontId="16" fillId="0" borderId="0" xfId="0" applyFont="1"/>
    <xf numFmtId="0" fontId="13" fillId="3" borderId="0" xfId="0" applyFont="1" applyFill="1" applyAlignment="1">
      <alignment horizontal="right"/>
    </xf>
    <xf numFmtId="0" fontId="3" fillId="2" borderId="0" xfId="0" applyFont="1" applyFill="1"/>
    <xf numFmtId="17" fontId="16" fillId="0" borderId="0" xfId="0" applyNumberFormat="1" applyFont="1"/>
    <xf numFmtId="0" fontId="10" fillId="2" borderId="0" xfId="0" applyFont="1" applyFill="1"/>
    <xf numFmtId="0" fontId="13" fillId="2" borderId="0" xfId="0" applyFont="1" applyFill="1"/>
    <xf numFmtId="0" fontId="0" fillId="2" borderId="0" xfId="0" applyFill="1"/>
    <xf numFmtId="0" fontId="8" fillId="2" borderId="0" xfId="0" applyFont="1" applyFill="1"/>
    <xf numFmtId="0" fontId="17" fillId="0" borderId="0" xfId="0" applyFont="1"/>
    <xf numFmtId="0" fontId="0" fillId="4" borderId="0" xfId="0" applyFill="1"/>
    <xf numFmtId="0" fontId="18" fillId="0" borderId="0" xfId="0" quotePrefix="1" applyFont="1"/>
    <xf numFmtId="3" fontId="18" fillId="0" borderId="1" xfId="0" applyNumberFormat="1" applyFont="1" applyBorder="1" applyAlignment="1">
      <alignment horizontal="right"/>
    </xf>
    <xf numFmtId="3" fontId="18" fillId="0" borderId="2" xfId="0" applyNumberFormat="1" applyFont="1" applyBorder="1"/>
    <xf numFmtId="165" fontId="19" fillId="0" borderId="0" xfId="0" applyNumberFormat="1" applyFont="1"/>
    <xf numFmtId="3" fontId="18" fillId="0" borderId="0" xfId="0" quotePrefix="1" applyNumberFormat="1" applyFont="1"/>
    <xf numFmtId="17" fontId="18" fillId="0" borderId="0" xfId="0" quotePrefix="1" applyNumberFormat="1" applyFont="1"/>
    <xf numFmtId="17" fontId="18" fillId="0" borderId="0" xfId="0" applyNumberFormat="1" applyFont="1" applyAlignment="1">
      <alignment horizontal="left"/>
    </xf>
    <xf numFmtId="0" fontId="22" fillId="0" borderId="0" xfId="0" applyFont="1" applyAlignment="1">
      <alignment vertical="center"/>
    </xf>
    <xf numFmtId="0" fontId="4" fillId="2" borderId="0" xfId="1" applyFill="1" applyAlignment="1">
      <alignment vertical="top"/>
    </xf>
    <xf numFmtId="0" fontId="24" fillId="0" borderId="0" xfId="0" applyFont="1"/>
    <xf numFmtId="0" fontId="24" fillId="0" borderId="0" xfId="0" applyFont="1" applyAlignment="1">
      <alignment horizontal="right"/>
    </xf>
    <xf numFmtId="164" fontId="2" fillId="0" borderId="0" xfId="0" applyNumberFormat="1" applyFont="1" applyAlignment="1">
      <alignment horizontal="center" vertical="center"/>
    </xf>
    <xf numFmtId="0" fontId="28" fillId="0" borderId="0" xfId="0" applyFont="1"/>
    <xf numFmtId="0" fontId="29" fillId="0" borderId="0" xfId="0" applyFont="1"/>
    <xf numFmtId="0" fontId="28" fillId="0" borderId="0" xfId="0" applyFont="1" applyAlignment="1">
      <alignment horizontal="center"/>
    </xf>
    <xf numFmtId="10" fontId="28" fillId="0" borderId="0" xfId="0" applyNumberFormat="1" applyFont="1" applyAlignment="1">
      <alignment horizontal="center"/>
    </xf>
    <xf numFmtId="3" fontId="28" fillId="0" borderId="0" xfId="0" applyNumberFormat="1" applyFont="1" applyAlignment="1">
      <alignment horizontal="center"/>
    </xf>
    <xf numFmtId="0" fontId="30" fillId="2" borderId="0" xfId="0" applyFont="1" applyFill="1" applyAlignment="1">
      <alignment vertical="center" wrapText="1"/>
    </xf>
    <xf numFmtId="3" fontId="30" fillId="2" borderId="0" xfId="0" applyNumberFormat="1" applyFont="1" applyFill="1" applyAlignment="1">
      <alignment horizontal="center" wrapText="1"/>
    </xf>
    <xf numFmtId="10" fontId="30" fillId="2" borderId="0" xfId="0" applyNumberFormat="1" applyFont="1" applyFill="1" applyAlignment="1">
      <alignment horizontal="center" vertical="center" wrapText="1"/>
    </xf>
    <xf numFmtId="166" fontId="30" fillId="2" borderId="0" xfId="0" applyNumberFormat="1" applyFont="1" applyFill="1" applyAlignment="1">
      <alignment horizontal="center" vertical="center" wrapText="1"/>
    </xf>
    <xf numFmtId="0" fontId="31" fillId="2" borderId="0" xfId="0" applyFont="1" applyFill="1"/>
    <xf numFmtId="0" fontId="0" fillId="0" borderId="0" xfId="0" applyAlignment="1">
      <alignment horizontal="right"/>
    </xf>
    <xf numFmtId="0" fontId="20" fillId="2" borderId="0" xfId="0" quotePrefix="1" applyFont="1" applyFill="1"/>
    <xf numFmtId="0" fontId="21" fillId="2" borderId="0" xfId="0" applyFont="1" applyFill="1" applyAlignment="1">
      <alignment horizontal="right"/>
    </xf>
    <xf numFmtId="0" fontId="21" fillId="2" borderId="0" xfId="0" applyFont="1" applyFill="1"/>
    <xf numFmtId="0" fontId="3" fillId="2" borderId="0" xfId="0" applyFont="1" applyFill="1" applyAlignment="1">
      <alignment horizontal="right"/>
    </xf>
    <xf numFmtId="0" fontId="25" fillId="4" borderId="0" xfId="0" applyFont="1" applyFill="1" applyAlignment="1">
      <alignment horizontal="center"/>
    </xf>
    <xf numFmtId="0" fontId="7" fillId="4" borderId="0" xfId="0" applyFont="1" applyFill="1" applyAlignment="1">
      <alignment horizontal="center"/>
    </xf>
    <xf numFmtId="0" fontId="1" fillId="2" borderId="0" xfId="0" applyFont="1" applyFill="1" applyAlignment="1">
      <alignment horizontal="center" vertical="top"/>
    </xf>
    <xf numFmtId="164" fontId="2" fillId="0" borderId="0" xfId="0" applyNumberFormat="1" applyFont="1" applyAlignment="1">
      <alignment horizontal="center"/>
    </xf>
    <xf numFmtId="0" fontId="0" fillId="4" borderId="0" xfId="0" applyFill="1" applyAlignment="1">
      <alignment horizontal="left" vertical="center"/>
    </xf>
    <xf numFmtId="0" fontId="4" fillId="2" borderId="0" xfId="1" applyFill="1" applyAlignment="1">
      <alignment horizontal="center" vertical="top"/>
    </xf>
    <xf numFmtId="0" fontId="9" fillId="4" borderId="0" xfId="0" applyFont="1" applyFill="1" applyAlignment="1">
      <alignment horizontal="center"/>
    </xf>
    <xf numFmtId="0" fontId="22" fillId="0" borderId="0" xfId="0" applyFont="1" applyAlignment="1">
      <alignment horizontal="center" vertical="center"/>
    </xf>
    <xf numFmtId="0" fontId="2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A0D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Nominal Median</a:t>
            </a:r>
            <a:r>
              <a:rPr lang="en-US" sz="2000" b="1" baseline="0"/>
              <a:t> ('000 $) House Price over time </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[1]Sheet1!$B$78</c:f>
              <c:strCache>
                <c:ptCount val="1"/>
                <c:pt idx="0">
                  <c:v>Blue Mountain</c:v>
                </c:pt>
              </c:strCache>
            </c:strRef>
          </c:tx>
          <c:spPr>
            <a:solidFill>
              <a:schemeClr val="accent1"/>
            </a:solidFill>
            <a:ln>
              <a:noFill/>
            </a:ln>
            <a:effectLst/>
          </c:spPr>
          <c:cat>
            <c:strRef>
              <c:f>[1]Sheet1!$A$79:$A$183</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[1]Sheet1!$B$79:$B$183</c:f>
              <c:numCache>
                <c:formatCode>General</c:formatCode>
                <c:ptCount val="105"/>
                <c:pt idx="0">
                  <c:v>129</c:v>
                </c:pt>
                <c:pt idx="1">
                  <c:v>125</c:v>
                </c:pt>
                <c:pt idx="2">
                  <c:v>128</c:v>
                </c:pt>
                <c:pt idx="3">
                  <c:v>125</c:v>
                </c:pt>
                <c:pt idx="4">
                  <c:v>128</c:v>
                </c:pt>
                <c:pt idx="5">
                  <c:v>127</c:v>
                </c:pt>
                <c:pt idx="6">
                  <c:v>127</c:v>
                </c:pt>
                <c:pt idx="7">
                  <c:v>126</c:v>
                </c:pt>
                <c:pt idx="8">
                  <c:v>127</c:v>
                </c:pt>
                <c:pt idx="9">
                  <c:v>130</c:v>
                </c:pt>
                <c:pt idx="10">
                  <c:v>130</c:v>
                </c:pt>
                <c:pt idx="11">
                  <c:v>135</c:v>
                </c:pt>
                <c:pt idx="12">
                  <c:v>133</c:v>
                </c:pt>
                <c:pt idx="13">
                  <c:v>137</c:v>
                </c:pt>
                <c:pt idx="14">
                  <c:v>136</c:v>
                </c:pt>
                <c:pt idx="15">
                  <c:v>135</c:v>
                </c:pt>
                <c:pt idx="16">
                  <c:v>135</c:v>
                </c:pt>
                <c:pt idx="17">
                  <c:v>141</c:v>
                </c:pt>
                <c:pt idx="18">
                  <c:v>145</c:v>
                </c:pt>
                <c:pt idx="19">
                  <c:v>140</c:v>
                </c:pt>
                <c:pt idx="20">
                  <c:v>145</c:v>
                </c:pt>
                <c:pt idx="21">
                  <c:v>141</c:v>
                </c:pt>
                <c:pt idx="22">
                  <c:v>140</c:v>
                </c:pt>
                <c:pt idx="23">
                  <c:v>148</c:v>
                </c:pt>
                <c:pt idx="24">
                  <c:v>150</c:v>
                </c:pt>
                <c:pt idx="25">
                  <c:v>150</c:v>
                </c:pt>
                <c:pt idx="26">
                  <c:v>150</c:v>
                </c:pt>
                <c:pt idx="27">
                  <c:v>153</c:v>
                </c:pt>
                <c:pt idx="28">
                  <c:v>158</c:v>
                </c:pt>
                <c:pt idx="29">
                  <c:v>157</c:v>
                </c:pt>
                <c:pt idx="30">
                  <c:v>168</c:v>
                </c:pt>
                <c:pt idx="31">
                  <c:v>165</c:v>
                </c:pt>
                <c:pt idx="32">
                  <c:v>174</c:v>
                </c:pt>
                <c:pt idx="33">
                  <c:v>180</c:v>
                </c:pt>
                <c:pt idx="34">
                  <c:v>188</c:v>
                </c:pt>
                <c:pt idx="35">
                  <c:v>195</c:v>
                </c:pt>
                <c:pt idx="36">
                  <c:v>205</c:v>
                </c:pt>
                <c:pt idx="37">
                  <c:v>210</c:v>
                </c:pt>
                <c:pt idx="38">
                  <c:v>210</c:v>
                </c:pt>
                <c:pt idx="39">
                  <c:v>217</c:v>
                </c:pt>
                <c:pt idx="40">
                  <c:v>224</c:v>
                </c:pt>
                <c:pt idx="41">
                  <c:v>230</c:v>
                </c:pt>
                <c:pt idx="42">
                  <c:v>243</c:v>
                </c:pt>
                <c:pt idx="43">
                  <c:v>247</c:v>
                </c:pt>
                <c:pt idx="44">
                  <c:v>255</c:v>
                </c:pt>
                <c:pt idx="45">
                  <c:v>270</c:v>
                </c:pt>
                <c:pt idx="46">
                  <c:v>285</c:v>
                </c:pt>
                <c:pt idx="47">
                  <c:v>310</c:v>
                </c:pt>
                <c:pt idx="48">
                  <c:v>318</c:v>
                </c:pt>
                <c:pt idx="49">
                  <c:v>327</c:v>
                </c:pt>
                <c:pt idx="50">
                  <c:v>338</c:v>
                </c:pt>
                <c:pt idx="51">
                  <c:v>359</c:v>
                </c:pt>
                <c:pt idx="52">
                  <c:v>363</c:v>
                </c:pt>
                <c:pt idx="53">
                  <c:v>359</c:v>
                </c:pt>
                <c:pt idx="54">
                  <c:v>350</c:v>
                </c:pt>
                <c:pt idx="55">
                  <c:v>362</c:v>
                </c:pt>
                <c:pt idx="56">
                  <c:v>355</c:v>
                </c:pt>
                <c:pt idx="57">
                  <c:v>365</c:v>
                </c:pt>
                <c:pt idx="58">
                  <c:v>356</c:v>
                </c:pt>
                <c:pt idx="59">
                  <c:v>350</c:v>
                </c:pt>
                <c:pt idx="60">
                  <c:v>352</c:v>
                </c:pt>
                <c:pt idx="61">
                  <c:v>350</c:v>
                </c:pt>
                <c:pt idx="62">
                  <c:v>345</c:v>
                </c:pt>
                <c:pt idx="63">
                  <c:v>345</c:v>
                </c:pt>
                <c:pt idx="64">
                  <c:v>349</c:v>
                </c:pt>
                <c:pt idx="65">
                  <c:v>340</c:v>
                </c:pt>
                <c:pt idx="66">
                  <c:v>343</c:v>
                </c:pt>
                <c:pt idx="67">
                  <c:v>359</c:v>
                </c:pt>
                <c:pt idx="68">
                  <c:v>355</c:v>
                </c:pt>
                <c:pt idx="69">
                  <c:v>339</c:v>
                </c:pt>
                <c:pt idx="70">
                  <c:v>337</c:v>
                </c:pt>
                <c:pt idx="71">
                  <c:v>338</c:v>
                </c:pt>
                <c:pt idx="72">
                  <c:v>328</c:v>
                </c:pt>
                <c:pt idx="73">
                  <c:v>330</c:v>
                </c:pt>
                <c:pt idx="74">
                  <c:v>350</c:v>
                </c:pt>
                <c:pt idx="75">
                  <c:v>361</c:v>
                </c:pt>
                <c:pt idx="76">
                  <c:v>377</c:v>
                </c:pt>
                <c:pt idx="77">
                  <c:v>385</c:v>
                </c:pt>
                <c:pt idx="78">
                  <c:v>380</c:v>
                </c:pt>
                <c:pt idx="79">
                  <c:v>373</c:v>
                </c:pt>
                <c:pt idx="80">
                  <c:v>388</c:v>
                </c:pt>
                <c:pt idx="81">
                  <c:v>380</c:v>
                </c:pt>
                <c:pt idx="82">
                  <c:v>380</c:v>
                </c:pt>
                <c:pt idx="83">
                  <c:v>375</c:v>
                </c:pt>
                <c:pt idx="84">
                  <c:v>377</c:v>
                </c:pt>
                <c:pt idx="85">
                  <c:v>403</c:v>
                </c:pt>
                <c:pt idx="86">
                  <c:v>388</c:v>
                </c:pt>
                <c:pt idx="87">
                  <c:v>385</c:v>
                </c:pt>
                <c:pt idx="88">
                  <c:v>410</c:v>
                </c:pt>
                <c:pt idx="89">
                  <c:v>410</c:v>
                </c:pt>
                <c:pt idx="90">
                  <c:v>405</c:v>
                </c:pt>
                <c:pt idx="91">
                  <c:v>410</c:v>
                </c:pt>
                <c:pt idx="92">
                  <c:v>447</c:v>
                </c:pt>
                <c:pt idx="93">
                  <c:v>450</c:v>
                </c:pt>
                <c:pt idx="94">
                  <c:v>450</c:v>
                </c:pt>
                <c:pt idx="95">
                  <c:v>475</c:v>
                </c:pt>
                <c:pt idx="96">
                  <c:v>492</c:v>
                </c:pt>
                <c:pt idx="97">
                  <c:v>530</c:v>
                </c:pt>
                <c:pt idx="98">
                  <c:v>542</c:v>
                </c:pt>
                <c:pt idx="99">
                  <c:v>548</c:v>
                </c:pt>
                <c:pt idx="100">
                  <c:v>560</c:v>
                </c:pt>
                <c:pt idx="101">
                  <c:v>573</c:v>
                </c:pt>
                <c:pt idx="102">
                  <c:v>585</c:v>
                </c:pt>
                <c:pt idx="103">
                  <c:v>635</c:v>
                </c:pt>
                <c:pt idx="104">
                  <c:v>641</c:v>
                </c:pt>
              </c:numCache>
            </c:numRef>
          </c:val>
          <c:extLst>
            <c:ext xmlns:c16="http://schemas.microsoft.com/office/drawing/2014/chart" uri="{C3380CC4-5D6E-409C-BE32-E72D297353CC}">
              <c16:uniqueId val="{00000000-3EF5-5A4E-B5C7-D8286A2A37BA}"/>
            </c:ext>
          </c:extLst>
        </c:ser>
        <c:ser>
          <c:idx val="1"/>
          <c:order val="1"/>
          <c:tx>
            <c:strRef>
              <c:f>[1]Sheet1!$C$78</c:f>
              <c:strCache>
                <c:ptCount val="1"/>
                <c:pt idx="0">
                  <c:v>Greater Sydney</c:v>
                </c:pt>
              </c:strCache>
            </c:strRef>
          </c:tx>
          <c:spPr>
            <a:solidFill>
              <a:schemeClr val="accent2"/>
            </a:solidFill>
            <a:ln>
              <a:noFill/>
            </a:ln>
            <a:effectLst/>
          </c:spPr>
          <c:cat>
            <c:strRef>
              <c:f>[1]Sheet1!$A$79:$A$183</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[1]Sheet1!$C$79:$C$183</c:f>
              <c:numCache>
                <c:formatCode>General</c:formatCode>
                <c:ptCount val="105"/>
                <c:pt idx="0">
                  <c:v>150</c:v>
                </c:pt>
                <c:pt idx="1">
                  <c:v>155</c:v>
                </c:pt>
                <c:pt idx="2">
                  <c:v>158</c:v>
                </c:pt>
                <c:pt idx="3">
                  <c:v>165</c:v>
                </c:pt>
                <c:pt idx="4">
                  <c:v>160</c:v>
                </c:pt>
                <c:pt idx="5">
                  <c:v>165</c:v>
                </c:pt>
                <c:pt idx="6">
                  <c:v>165</c:v>
                </c:pt>
                <c:pt idx="7">
                  <c:v>167</c:v>
                </c:pt>
                <c:pt idx="8">
                  <c:v>165</c:v>
                </c:pt>
                <c:pt idx="9">
                  <c:v>170</c:v>
                </c:pt>
                <c:pt idx="10">
                  <c:v>170</c:v>
                </c:pt>
                <c:pt idx="11">
                  <c:v>170</c:v>
                </c:pt>
                <c:pt idx="12">
                  <c:v>175</c:v>
                </c:pt>
                <c:pt idx="13">
                  <c:v>175</c:v>
                </c:pt>
                <c:pt idx="14">
                  <c:v>185</c:v>
                </c:pt>
                <c:pt idx="15">
                  <c:v>187</c:v>
                </c:pt>
                <c:pt idx="16">
                  <c:v>184</c:v>
                </c:pt>
                <c:pt idx="17">
                  <c:v>187</c:v>
                </c:pt>
                <c:pt idx="18">
                  <c:v>186</c:v>
                </c:pt>
                <c:pt idx="19">
                  <c:v>190</c:v>
                </c:pt>
                <c:pt idx="20">
                  <c:v>190</c:v>
                </c:pt>
                <c:pt idx="21">
                  <c:v>198</c:v>
                </c:pt>
                <c:pt idx="22">
                  <c:v>200</c:v>
                </c:pt>
                <c:pt idx="23">
                  <c:v>214</c:v>
                </c:pt>
                <c:pt idx="24">
                  <c:v>215</c:v>
                </c:pt>
                <c:pt idx="25">
                  <c:v>221</c:v>
                </c:pt>
                <c:pt idx="26">
                  <c:v>228</c:v>
                </c:pt>
                <c:pt idx="27">
                  <c:v>236</c:v>
                </c:pt>
                <c:pt idx="28">
                  <c:v>233</c:v>
                </c:pt>
                <c:pt idx="29">
                  <c:v>240</c:v>
                </c:pt>
                <c:pt idx="30">
                  <c:v>240</c:v>
                </c:pt>
                <c:pt idx="31">
                  <c:v>250</c:v>
                </c:pt>
                <c:pt idx="32">
                  <c:v>250</c:v>
                </c:pt>
                <c:pt idx="33">
                  <c:v>265</c:v>
                </c:pt>
                <c:pt idx="34">
                  <c:v>270</c:v>
                </c:pt>
                <c:pt idx="35">
                  <c:v>280</c:v>
                </c:pt>
                <c:pt idx="36">
                  <c:v>279</c:v>
                </c:pt>
                <c:pt idx="37">
                  <c:v>295</c:v>
                </c:pt>
                <c:pt idx="38">
                  <c:v>275</c:v>
                </c:pt>
                <c:pt idx="39">
                  <c:v>293</c:v>
                </c:pt>
                <c:pt idx="40">
                  <c:v>299</c:v>
                </c:pt>
                <c:pt idx="41">
                  <c:v>316</c:v>
                </c:pt>
                <c:pt idx="42">
                  <c:v>328</c:v>
                </c:pt>
                <c:pt idx="43">
                  <c:v>338</c:v>
                </c:pt>
                <c:pt idx="44">
                  <c:v>350</c:v>
                </c:pt>
                <c:pt idx="45">
                  <c:v>370</c:v>
                </c:pt>
                <c:pt idx="46">
                  <c:v>385</c:v>
                </c:pt>
                <c:pt idx="47">
                  <c:v>400</c:v>
                </c:pt>
                <c:pt idx="48">
                  <c:v>398</c:v>
                </c:pt>
                <c:pt idx="49">
                  <c:v>415</c:v>
                </c:pt>
                <c:pt idx="50">
                  <c:v>423</c:v>
                </c:pt>
                <c:pt idx="51">
                  <c:v>443</c:v>
                </c:pt>
                <c:pt idx="52">
                  <c:v>435</c:v>
                </c:pt>
                <c:pt idx="53">
                  <c:v>427</c:v>
                </c:pt>
                <c:pt idx="54">
                  <c:v>435</c:v>
                </c:pt>
                <c:pt idx="55">
                  <c:v>449</c:v>
                </c:pt>
                <c:pt idx="56">
                  <c:v>430</c:v>
                </c:pt>
                <c:pt idx="57">
                  <c:v>435</c:v>
                </c:pt>
                <c:pt idx="58">
                  <c:v>425</c:v>
                </c:pt>
                <c:pt idx="59">
                  <c:v>433</c:v>
                </c:pt>
                <c:pt idx="60">
                  <c:v>420</c:v>
                </c:pt>
                <c:pt idx="61">
                  <c:v>436</c:v>
                </c:pt>
                <c:pt idx="62">
                  <c:v>420</c:v>
                </c:pt>
                <c:pt idx="63">
                  <c:v>442</c:v>
                </c:pt>
                <c:pt idx="64">
                  <c:v>425</c:v>
                </c:pt>
                <c:pt idx="65">
                  <c:v>450</c:v>
                </c:pt>
                <c:pt idx="66">
                  <c:v>445</c:v>
                </c:pt>
                <c:pt idx="67">
                  <c:v>465</c:v>
                </c:pt>
                <c:pt idx="68">
                  <c:v>435</c:v>
                </c:pt>
                <c:pt idx="69">
                  <c:v>435</c:v>
                </c:pt>
                <c:pt idx="70">
                  <c:v>420</c:v>
                </c:pt>
                <c:pt idx="71">
                  <c:v>412</c:v>
                </c:pt>
                <c:pt idx="72">
                  <c:v>408</c:v>
                </c:pt>
                <c:pt idx="73">
                  <c:v>435</c:v>
                </c:pt>
                <c:pt idx="74">
                  <c:v>450</c:v>
                </c:pt>
                <c:pt idx="75">
                  <c:v>500</c:v>
                </c:pt>
                <c:pt idx="76">
                  <c:v>500</c:v>
                </c:pt>
                <c:pt idx="77">
                  <c:v>523</c:v>
                </c:pt>
                <c:pt idx="78">
                  <c:v>515</c:v>
                </c:pt>
                <c:pt idx="79">
                  <c:v>535</c:v>
                </c:pt>
                <c:pt idx="80">
                  <c:v>580</c:v>
                </c:pt>
                <c:pt idx="81">
                  <c:v>540</c:v>
                </c:pt>
                <c:pt idx="82">
                  <c:v>510</c:v>
                </c:pt>
                <c:pt idx="83">
                  <c:v>491</c:v>
                </c:pt>
                <c:pt idx="84">
                  <c:v>540</c:v>
                </c:pt>
                <c:pt idx="85">
                  <c:v>545</c:v>
                </c:pt>
                <c:pt idx="86">
                  <c:v>525</c:v>
                </c:pt>
                <c:pt idx="87">
                  <c:v>560</c:v>
                </c:pt>
                <c:pt idx="88">
                  <c:v>550</c:v>
                </c:pt>
                <c:pt idx="89">
                  <c:v>575</c:v>
                </c:pt>
                <c:pt idx="90">
                  <c:v>590</c:v>
                </c:pt>
                <c:pt idx="91">
                  <c:v>600</c:v>
                </c:pt>
                <c:pt idx="92">
                  <c:v>645</c:v>
                </c:pt>
                <c:pt idx="93">
                  <c:v>650</c:v>
                </c:pt>
                <c:pt idx="94">
                  <c:v>670</c:v>
                </c:pt>
                <c:pt idx="95">
                  <c:v>700</c:v>
                </c:pt>
                <c:pt idx="96">
                  <c:v>700</c:v>
                </c:pt>
                <c:pt idx="97">
                  <c:v>750</c:v>
                </c:pt>
                <c:pt idx="98">
                  <c:v>770</c:v>
                </c:pt>
                <c:pt idx="99">
                  <c:v>790</c:v>
                </c:pt>
                <c:pt idx="100">
                  <c:v>760</c:v>
                </c:pt>
                <c:pt idx="101">
                  <c:v>780</c:v>
                </c:pt>
                <c:pt idx="102">
                  <c:v>788</c:v>
                </c:pt>
                <c:pt idx="103">
                  <c:v>840</c:v>
                </c:pt>
                <c:pt idx="104">
                  <c:v>810</c:v>
                </c:pt>
              </c:numCache>
            </c:numRef>
          </c:val>
          <c:extLst>
            <c:ext xmlns:c16="http://schemas.microsoft.com/office/drawing/2014/chart" uri="{C3380CC4-5D6E-409C-BE32-E72D297353CC}">
              <c16:uniqueId val="{00000001-3EF5-5A4E-B5C7-D8286A2A37BA}"/>
            </c:ext>
          </c:extLst>
        </c:ser>
        <c:dLbls>
          <c:showLegendKey val="0"/>
          <c:showVal val="0"/>
          <c:showCatName val="0"/>
          <c:showSerName val="0"/>
          <c:showPercent val="0"/>
          <c:showBubbleSize val="0"/>
        </c:dLbls>
        <c:axId val="60983648"/>
        <c:axId val="840683983"/>
      </c:areaChart>
      <c:catAx>
        <c:axId val="60983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840683983"/>
        <c:crosses val="autoZero"/>
        <c:auto val="1"/>
        <c:lblAlgn val="ctr"/>
        <c:lblOffset val="100"/>
        <c:tickLblSkip val="16"/>
        <c:noMultiLvlLbl val="0"/>
      </c:catAx>
      <c:valAx>
        <c:axId val="84068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983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Real Median</a:t>
            </a:r>
            <a:r>
              <a:rPr lang="en-US" sz="2000" b="1" baseline="0"/>
              <a:t> </a:t>
            </a:r>
            <a:r>
              <a:rPr lang="en-US" sz="2000" b="1"/>
              <a:t>House Price</a:t>
            </a:r>
            <a:r>
              <a:rPr lang="en-US" sz="2000" b="1" baseline="0"/>
              <a:t> ('000 $) Over The Period</a:t>
            </a:r>
          </a:p>
          <a:p>
            <a:pPr>
              <a:defRPr/>
            </a:pPr>
            <a:r>
              <a:rPr lang="en-US" sz="2000" b="1" baseline="0"/>
              <a:t>in Blue Mountain and Greater Sydney</a:t>
            </a:r>
          </a:p>
          <a:p>
            <a:pPr>
              <a:defRPr/>
            </a:pPr>
            <a:endParaRPr lang="en-US" sz="2000" b="1"/>
          </a:p>
        </c:rich>
      </c:tx>
      <c:layout>
        <c:manualLayout>
          <c:xMode val="edge"/>
          <c:yMode val="edge"/>
          <c:x val="0.2459679405830714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'[1]CPI 2'!$I$1</c:f>
              <c:strCache>
                <c:ptCount val="1"/>
                <c:pt idx="0">
                  <c:v> Blue Mountain</c:v>
                </c:pt>
              </c:strCache>
            </c:strRef>
          </c:tx>
          <c:spPr>
            <a:solidFill>
              <a:schemeClr val="accent1"/>
            </a:solidFill>
            <a:ln>
              <a:noFill/>
            </a:ln>
            <a:effectLst/>
          </c:spPr>
          <c:invertIfNegative val="0"/>
          <c:cat>
            <c:strRef>
              <c:f>'[1]CPI 2'!$A$2:$A$28</c:f>
              <c:strCache>
                <c:ptCount val="27"/>
                <c:pt idx="0">
                  <c:v>33298</c:v>
                </c:pt>
                <c:pt idx="1">
                  <c:v>Mar-92</c:v>
                </c:pt>
                <c:pt idx="2">
                  <c:v>Mar-93</c:v>
                </c:pt>
                <c:pt idx="3">
                  <c:v>Mar-94</c:v>
                </c:pt>
                <c:pt idx="4">
                  <c:v>Mar-95</c:v>
                </c:pt>
                <c:pt idx="5">
                  <c:v>Mar-96</c:v>
                </c:pt>
                <c:pt idx="6">
                  <c:v>Mar-97</c:v>
                </c:pt>
                <c:pt idx="7">
                  <c:v>Mar-98</c:v>
                </c:pt>
                <c:pt idx="8">
                  <c:v>Mar-99</c:v>
                </c:pt>
                <c:pt idx="9">
                  <c:v>Mar-00</c:v>
                </c:pt>
                <c:pt idx="10">
                  <c:v>Mar-01</c:v>
                </c:pt>
                <c:pt idx="11">
                  <c:v>Mar-02</c:v>
                </c:pt>
                <c:pt idx="12">
                  <c:v>Mar-03</c:v>
                </c:pt>
                <c:pt idx="13">
                  <c:v>Mar-04</c:v>
                </c:pt>
                <c:pt idx="14">
                  <c:v>Mar-05</c:v>
                </c:pt>
                <c:pt idx="15">
                  <c:v>Mar-06</c:v>
                </c:pt>
                <c:pt idx="16">
                  <c:v>Mar-07</c:v>
                </c:pt>
                <c:pt idx="17">
                  <c:v>Mar-08</c:v>
                </c:pt>
                <c:pt idx="18">
                  <c:v>Mar-09</c:v>
                </c:pt>
                <c:pt idx="19">
                  <c:v>Mar-10</c:v>
                </c:pt>
                <c:pt idx="20">
                  <c:v>Mar-11</c:v>
                </c:pt>
                <c:pt idx="21">
                  <c:v>Mar-12</c:v>
                </c:pt>
                <c:pt idx="22">
                  <c:v>Mar-13</c:v>
                </c:pt>
                <c:pt idx="23">
                  <c:v>Mar-14</c:v>
                </c:pt>
                <c:pt idx="24">
                  <c:v>Mar-15</c:v>
                </c:pt>
                <c:pt idx="25">
                  <c:v>Mar-16</c:v>
                </c:pt>
                <c:pt idx="26">
                  <c:v>42795</c:v>
                </c:pt>
              </c:strCache>
            </c:strRef>
          </c:cat>
          <c:val>
            <c:numRef>
              <c:f>'[1]CPI 2'!$I$2:$I$28</c:f>
              <c:numCache>
                <c:formatCode>General</c:formatCode>
                <c:ptCount val="27"/>
                <c:pt idx="0">
                  <c:v>270.6514886164623</c:v>
                </c:pt>
                <c:pt idx="1">
                  <c:v>279.82481751824821</c:v>
                </c:pt>
                <c:pt idx="2">
                  <c:v>285.45215759849907</c:v>
                </c:pt>
                <c:pt idx="3">
                  <c:v>301.19848771266538</c:v>
                </c:pt>
                <c:pt idx="4">
                  <c:v>277.40994854202404</c:v>
                </c:pt>
                <c:pt idx="5">
                  <c:v>284.77049180327867</c:v>
                </c:pt>
                <c:pt idx="6">
                  <c:v>306.65529010238907</c:v>
                </c:pt>
                <c:pt idx="7">
                  <c:v>338.00714285714287</c:v>
                </c:pt>
                <c:pt idx="8">
                  <c:v>359.4</c:v>
                </c:pt>
                <c:pt idx="9">
                  <c:v>405.26402640264024</c:v>
                </c:pt>
                <c:pt idx="10">
                  <c:v>412.84923076923076</c:v>
                </c:pt>
                <c:pt idx="11">
                  <c:v>458.00599700149917</c:v>
                </c:pt>
                <c:pt idx="12">
                  <c:v>556.9649122807017</c:v>
                </c:pt>
                <c:pt idx="13">
                  <c:v>616.8425531914894</c:v>
                </c:pt>
                <c:pt idx="14">
                  <c:v>580.99726775956276</c:v>
                </c:pt>
                <c:pt idx="15">
                  <c:v>560.76595744680856</c:v>
                </c:pt>
                <c:pt idx="16">
                  <c:v>541.58290155440409</c:v>
                </c:pt>
                <c:pt idx="17">
                  <c:v>523.75615763546796</c:v>
                </c:pt>
                <c:pt idx="18">
                  <c:v>457.44353899883583</c:v>
                </c:pt>
                <c:pt idx="19">
                  <c:v>493.06331877729258</c:v>
                </c:pt>
                <c:pt idx="20">
                  <c:v>484.19166666666661</c:v>
                </c:pt>
                <c:pt idx="21">
                  <c:v>451.19480519480521</c:v>
                </c:pt>
                <c:pt idx="22">
                  <c:v>463.81491973559957</c:v>
                </c:pt>
                <c:pt idx="23">
                  <c:v>488.15496809480396</c:v>
                </c:pt>
                <c:pt idx="24">
                  <c:v>518.85211267605644</c:v>
                </c:pt>
                <c:pt idx="25">
                  <c:v>578.84383088869708</c:v>
                </c:pt>
                <c:pt idx="26">
                  <c:v>641</c:v>
                </c:pt>
              </c:numCache>
            </c:numRef>
          </c:val>
          <c:extLst>
            <c:ext xmlns:c16="http://schemas.microsoft.com/office/drawing/2014/chart" uri="{C3380CC4-5D6E-409C-BE32-E72D297353CC}">
              <c16:uniqueId val="{00000000-C2D0-E041-8D8D-B5B77BAD28F2}"/>
            </c:ext>
          </c:extLst>
        </c:ser>
        <c:ser>
          <c:idx val="1"/>
          <c:order val="1"/>
          <c:tx>
            <c:strRef>
              <c:f>'[1]CPI 2'!$J$1</c:f>
              <c:strCache>
                <c:ptCount val="1"/>
                <c:pt idx="0">
                  <c:v> Greater Sydney</c:v>
                </c:pt>
              </c:strCache>
            </c:strRef>
          </c:tx>
          <c:spPr>
            <a:solidFill>
              <a:schemeClr val="accent2"/>
            </a:solidFill>
            <a:ln>
              <a:noFill/>
            </a:ln>
            <a:effectLst/>
          </c:spPr>
          <c:invertIfNegative val="0"/>
          <c:cat>
            <c:strRef>
              <c:f>'[1]CPI 2'!$A$2:$A$28</c:f>
              <c:strCache>
                <c:ptCount val="27"/>
                <c:pt idx="0">
                  <c:v>33298</c:v>
                </c:pt>
                <c:pt idx="1">
                  <c:v>Mar-92</c:v>
                </c:pt>
                <c:pt idx="2">
                  <c:v>Mar-93</c:v>
                </c:pt>
                <c:pt idx="3">
                  <c:v>Mar-94</c:v>
                </c:pt>
                <c:pt idx="4">
                  <c:v>Mar-95</c:v>
                </c:pt>
                <c:pt idx="5">
                  <c:v>Mar-96</c:v>
                </c:pt>
                <c:pt idx="6">
                  <c:v>Mar-97</c:v>
                </c:pt>
                <c:pt idx="7">
                  <c:v>Mar-98</c:v>
                </c:pt>
                <c:pt idx="8">
                  <c:v>Mar-99</c:v>
                </c:pt>
                <c:pt idx="9">
                  <c:v>Mar-00</c:v>
                </c:pt>
                <c:pt idx="10">
                  <c:v>Mar-01</c:v>
                </c:pt>
                <c:pt idx="11">
                  <c:v>Mar-02</c:v>
                </c:pt>
                <c:pt idx="12">
                  <c:v>Mar-03</c:v>
                </c:pt>
                <c:pt idx="13">
                  <c:v>Mar-04</c:v>
                </c:pt>
                <c:pt idx="14">
                  <c:v>Mar-05</c:v>
                </c:pt>
                <c:pt idx="15">
                  <c:v>Mar-06</c:v>
                </c:pt>
                <c:pt idx="16">
                  <c:v>Mar-07</c:v>
                </c:pt>
                <c:pt idx="17">
                  <c:v>Mar-08</c:v>
                </c:pt>
                <c:pt idx="18">
                  <c:v>Mar-09</c:v>
                </c:pt>
                <c:pt idx="19">
                  <c:v>Mar-10</c:v>
                </c:pt>
                <c:pt idx="20">
                  <c:v>Mar-11</c:v>
                </c:pt>
                <c:pt idx="21">
                  <c:v>Mar-12</c:v>
                </c:pt>
                <c:pt idx="22">
                  <c:v>Mar-13</c:v>
                </c:pt>
                <c:pt idx="23">
                  <c:v>Mar-14</c:v>
                </c:pt>
                <c:pt idx="24">
                  <c:v>Mar-15</c:v>
                </c:pt>
                <c:pt idx="25">
                  <c:v>Mar-16</c:v>
                </c:pt>
                <c:pt idx="26">
                  <c:v>42795</c:v>
                </c:pt>
              </c:strCache>
            </c:strRef>
          </c:cat>
          <c:val>
            <c:numRef>
              <c:f>'[1]CPI 2'!$J$2:$J$28</c:f>
              <c:numCache>
                <c:formatCode>General</c:formatCode>
                <c:ptCount val="27"/>
                <c:pt idx="0">
                  <c:v>314.71103327495615</c:v>
                </c:pt>
                <c:pt idx="1">
                  <c:v>349.78102189781026</c:v>
                </c:pt>
                <c:pt idx="2">
                  <c:v>370.86303939962477</c:v>
                </c:pt>
                <c:pt idx="3">
                  <c:v>396.31379962192813</c:v>
                </c:pt>
                <c:pt idx="4">
                  <c:v>378.09948542024017</c:v>
                </c:pt>
                <c:pt idx="5">
                  <c:v>373.14754098360658</c:v>
                </c:pt>
                <c:pt idx="6">
                  <c:v>439.5392491467577</c:v>
                </c:pt>
                <c:pt idx="7">
                  <c:v>498.45357142857142</c:v>
                </c:pt>
                <c:pt idx="8">
                  <c:v>516.37931034482756</c:v>
                </c:pt>
                <c:pt idx="9">
                  <c:v>551.55445544554448</c:v>
                </c:pt>
                <c:pt idx="10">
                  <c:v>551.08000000000004</c:v>
                </c:pt>
                <c:pt idx="11">
                  <c:v>628.63568215892042</c:v>
                </c:pt>
                <c:pt idx="12">
                  <c:v>697.08187134502919</c:v>
                </c:pt>
                <c:pt idx="13">
                  <c:v>739.19148936170211</c:v>
                </c:pt>
                <c:pt idx="14">
                  <c:v>703.74316939890707</c:v>
                </c:pt>
                <c:pt idx="15">
                  <c:v>669.09574468085111</c:v>
                </c:pt>
                <c:pt idx="16">
                  <c:v>659.52072538860102</c:v>
                </c:pt>
                <c:pt idx="17">
                  <c:v>641.78571428571422</c:v>
                </c:pt>
                <c:pt idx="18">
                  <c:v>569.01513387660066</c:v>
                </c:pt>
                <c:pt idx="19">
                  <c:v>653.93013100436679</c:v>
                </c:pt>
                <c:pt idx="20">
                  <c:v>723.79166666666663</c:v>
                </c:pt>
                <c:pt idx="21">
                  <c:v>646.27372627372631</c:v>
                </c:pt>
                <c:pt idx="22">
                  <c:v>622.19074598677992</c:v>
                </c:pt>
                <c:pt idx="23">
                  <c:v>704.38468550592518</c:v>
                </c:pt>
                <c:pt idx="24">
                  <c:v>738.20422535211276</c:v>
                </c:pt>
                <c:pt idx="25">
                  <c:v>785.5737704918032</c:v>
                </c:pt>
                <c:pt idx="26">
                  <c:v>810</c:v>
                </c:pt>
              </c:numCache>
            </c:numRef>
          </c:val>
          <c:extLst>
            <c:ext xmlns:c16="http://schemas.microsoft.com/office/drawing/2014/chart" uri="{C3380CC4-5D6E-409C-BE32-E72D297353CC}">
              <c16:uniqueId val="{00000001-C2D0-E041-8D8D-B5B77BAD28F2}"/>
            </c:ext>
          </c:extLst>
        </c:ser>
        <c:dLbls>
          <c:showLegendKey val="0"/>
          <c:showVal val="0"/>
          <c:showCatName val="0"/>
          <c:showSerName val="0"/>
          <c:showPercent val="0"/>
          <c:showBubbleSize val="0"/>
        </c:dLbls>
        <c:gapWidth val="219"/>
        <c:overlap val="-27"/>
        <c:axId val="284959696"/>
        <c:axId val="284497056"/>
      </c:barChart>
      <c:catAx>
        <c:axId val="28495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84497056"/>
        <c:crosses val="autoZero"/>
        <c:auto val="1"/>
        <c:lblAlgn val="ctr"/>
        <c:lblOffset val="100"/>
        <c:tickLblSkip val="4"/>
        <c:noMultiLvlLbl val="0"/>
      </c:catAx>
      <c:valAx>
        <c:axId val="28449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84959696"/>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Median House Price</a:t>
            </a:r>
            <a:r>
              <a:rPr lang="en-US" sz="2000" b="1" baseline="0"/>
              <a:t> ('000 $) </a:t>
            </a:r>
            <a:r>
              <a:rPr lang="en-US" sz="2000" b="1"/>
              <a:t>in Blue Mountain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[2]Sheet1!$A$12</c:f>
              <c:strCache>
                <c:ptCount val="1"/>
                <c:pt idx="0">
                  <c:v>All Dwellings</c:v>
                </c:pt>
              </c:strCache>
            </c:strRef>
          </c:tx>
          <c:spPr>
            <a:ln w="28575" cap="rnd">
              <a:solidFill>
                <a:schemeClr val="accent1"/>
              </a:solidFill>
              <a:round/>
            </a:ln>
            <a:effectLst/>
          </c:spPr>
          <c:marker>
            <c:symbol val="none"/>
          </c:marker>
          <c:cat>
            <c:strRef>
              <c:f>[2]Sheet1!$B$11:$DB$11</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[2]Sheet1!$B$12:$DB$12</c:f>
              <c:numCache>
                <c:formatCode>General</c:formatCode>
                <c:ptCount val="105"/>
                <c:pt idx="0">
                  <c:v>129</c:v>
                </c:pt>
                <c:pt idx="1">
                  <c:v>125</c:v>
                </c:pt>
                <c:pt idx="2">
                  <c:v>128</c:v>
                </c:pt>
                <c:pt idx="3">
                  <c:v>125</c:v>
                </c:pt>
                <c:pt idx="4">
                  <c:v>128</c:v>
                </c:pt>
                <c:pt idx="5">
                  <c:v>127</c:v>
                </c:pt>
                <c:pt idx="6">
                  <c:v>127</c:v>
                </c:pt>
                <c:pt idx="7">
                  <c:v>126</c:v>
                </c:pt>
                <c:pt idx="8">
                  <c:v>127</c:v>
                </c:pt>
                <c:pt idx="9">
                  <c:v>130</c:v>
                </c:pt>
                <c:pt idx="10">
                  <c:v>130</c:v>
                </c:pt>
                <c:pt idx="11">
                  <c:v>135</c:v>
                </c:pt>
                <c:pt idx="12">
                  <c:v>133</c:v>
                </c:pt>
                <c:pt idx="13">
                  <c:v>137</c:v>
                </c:pt>
                <c:pt idx="14">
                  <c:v>136</c:v>
                </c:pt>
                <c:pt idx="15">
                  <c:v>135</c:v>
                </c:pt>
                <c:pt idx="16">
                  <c:v>135</c:v>
                </c:pt>
                <c:pt idx="17">
                  <c:v>141</c:v>
                </c:pt>
                <c:pt idx="18">
                  <c:v>145</c:v>
                </c:pt>
                <c:pt idx="19">
                  <c:v>140</c:v>
                </c:pt>
                <c:pt idx="20">
                  <c:v>145</c:v>
                </c:pt>
                <c:pt idx="21">
                  <c:v>141</c:v>
                </c:pt>
                <c:pt idx="22">
                  <c:v>140</c:v>
                </c:pt>
                <c:pt idx="23">
                  <c:v>148</c:v>
                </c:pt>
                <c:pt idx="24">
                  <c:v>150</c:v>
                </c:pt>
                <c:pt idx="25">
                  <c:v>150</c:v>
                </c:pt>
                <c:pt idx="26">
                  <c:v>150</c:v>
                </c:pt>
                <c:pt idx="27">
                  <c:v>153</c:v>
                </c:pt>
                <c:pt idx="28">
                  <c:v>158</c:v>
                </c:pt>
                <c:pt idx="29">
                  <c:v>157</c:v>
                </c:pt>
                <c:pt idx="30">
                  <c:v>168</c:v>
                </c:pt>
                <c:pt idx="31">
                  <c:v>165</c:v>
                </c:pt>
                <c:pt idx="32">
                  <c:v>174</c:v>
                </c:pt>
                <c:pt idx="33">
                  <c:v>180</c:v>
                </c:pt>
                <c:pt idx="34">
                  <c:v>188</c:v>
                </c:pt>
                <c:pt idx="35">
                  <c:v>195</c:v>
                </c:pt>
                <c:pt idx="36">
                  <c:v>205</c:v>
                </c:pt>
                <c:pt idx="37">
                  <c:v>210</c:v>
                </c:pt>
                <c:pt idx="38">
                  <c:v>210</c:v>
                </c:pt>
                <c:pt idx="39">
                  <c:v>217</c:v>
                </c:pt>
                <c:pt idx="40">
                  <c:v>224</c:v>
                </c:pt>
                <c:pt idx="41">
                  <c:v>230</c:v>
                </c:pt>
                <c:pt idx="42">
                  <c:v>243</c:v>
                </c:pt>
                <c:pt idx="43">
                  <c:v>247</c:v>
                </c:pt>
                <c:pt idx="44">
                  <c:v>255</c:v>
                </c:pt>
                <c:pt idx="45">
                  <c:v>270</c:v>
                </c:pt>
                <c:pt idx="46">
                  <c:v>285</c:v>
                </c:pt>
                <c:pt idx="47">
                  <c:v>310</c:v>
                </c:pt>
                <c:pt idx="48">
                  <c:v>318</c:v>
                </c:pt>
                <c:pt idx="49">
                  <c:v>327</c:v>
                </c:pt>
                <c:pt idx="50">
                  <c:v>338</c:v>
                </c:pt>
                <c:pt idx="51">
                  <c:v>359</c:v>
                </c:pt>
                <c:pt idx="52">
                  <c:v>363</c:v>
                </c:pt>
                <c:pt idx="53">
                  <c:v>359</c:v>
                </c:pt>
                <c:pt idx="54">
                  <c:v>350</c:v>
                </c:pt>
                <c:pt idx="55">
                  <c:v>362</c:v>
                </c:pt>
                <c:pt idx="56">
                  <c:v>355</c:v>
                </c:pt>
                <c:pt idx="57">
                  <c:v>365</c:v>
                </c:pt>
                <c:pt idx="58">
                  <c:v>356</c:v>
                </c:pt>
                <c:pt idx="59">
                  <c:v>350</c:v>
                </c:pt>
                <c:pt idx="60">
                  <c:v>352</c:v>
                </c:pt>
                <c:pt idx="61">
                  <c:v>350</c:v>
                </c:pt>
                <c:pt idx="62">
                  <c:v>345</c:v>
                </c:pt>
                <c:pt idx="63">
                  <c:v>345</c:v>
                </c:pt>
                <c:pt idx="64">
                  <c:v>349</c:v>
                </c:pt>
                <c:pt idx="65">
                  <c:v>340</c:v>
                </c:pt>
                <c:pt idx="66">
                  <c:v>343</c:v>
                </c:pt>
                <c:pt idx="67">
                  <c:v>359</c:v>
                </c:pt>
                <c:pt idx="68">
                  <c:v>355</c:v>
                </c:pt>
                <c:pt idx="69">
                  <c:v>339</c:v>
                </c:pt>
                <c:pt idx="70">
                  <c:v>337</c:v>
                </c:pt>
                <c:pt idx="71">
                  <c:v>338</c:v>
                </c:pt>
                <c:pt idx="72">
                  <c:v>328</c:v>
                </c:pt>
                <c:pt idx="73">
                  <c:v>330</c:v>
                </c:pt>
                <c:pt idx="74">
                  <c:v>350</c:v>
                </c:pt>
                <c:pt idx="75">
                  <c:v>361</c:v>
                </c:pt>
                <c:pt idx="76">
                  <c:v>377</c:v>
                </c:pt>
                <c:pt idx="77">
                  <c:v>385</c:v>
                </c:pt>
                <c:pt idx="78">
                  <c:v>380</c:v>
                </c:pt>
                <c:pt idx="79">
                  <c:v>373</c:v>
                </c:pt>
                <c:pt idx="80">
                  <c:v>388</c:v>
                </c:pt>
                <c:pt idx="81">
                  <c:v>380</c:v>
                </c:pt>
                <c:pt idx="82">
                  <c:v>380</c:v>
                </c:pt>
                <c:pt idx="83">
                  <c:v>375</c:v>
                </c:pt>
                <c:pt idx="84">
                  <c:v>377</c:v>
                </c:pt>
                <c:pt idx="85">
                  <c:v>403</c:v>
                </c:pt>
                <c:pt idx="86">
                  <c:v>388</c:v>
                </c:pt>
                <c:pt idx="87">
                  <c:v>385</c:v>
                </c:pt>
                <c:pt idx="88">
                  <c:v>410</c:v>
                </c:pt>
                <c:pt idx="89">
                  <c:v>410</c:v>
                </c:pt>
                <c:pt idx="90">
                  <c:v>405</c:v>
                </c:pt>
                <c:pt idx="91">
                  <c:v>410</c:v>
                </c:pt>
                <c:pt idx="92">
                  <c:v>447</c:v>
                </c:pt>
                <c:pt idx="93">
                  <c:v>450</c:v>
                </c:pt>
                <c:pt idx="94">
                  <c:v>450</c:v>
                </c:pt>
                <c:pt idx="95">
                  <c:v>475</c:v>
                </c:pt>
                <c:pt idx="96">
                  <c:v>492</c:v>
                </c:pt>
                <c:pt idx="97">
                  <c:v>530</c:v>
                </c:pt>
                <c:pt idx="98">
                  <c:v>542</c:v>
                </c:pt>
                <c:pt idx="99">
                  <c:v>548</c:v>
                </c:pt>
                <c:pt idx="100">
                  <c:v>560</c:v>
                </c:pt>
                <c:pt idx="101">
                  <c:v>573</c:v>
                </c:pt>
                <c:pt idx="102">
                  <c:v>585</c:v>
                </c:pt>
                <c:pt idx="103">
                  <c:v>635</c:v>
                </c:pt>
                <c:pt idx="104">
                  <c:v>641</c:v>
                </c:pt>
              </c:numCache>
            </c:numRef>
          </c:val>
          <c:smooth val="0"/>
          <c:extLst>
            <c:ext xmlns:c16="http://schemas.microsoft.com/office/drawing/2014/chart" uri="{C3380CC4-5D6E-409C-BE32-E72D297353CC}">
              <c16:uniqueId val="{00000000-3215-7B47-A0D2-B4E18288A316}"/>
            </c:ext>
          </c:extLst>
        </c:ser>
        <c:ser>
          <c:idx val="1"/>
          <c:order val="1"/>
          <c:tx>
            <c:strRef>
              <c:f>[2]Sheet1!$A$13</c:f>
              <c:strCache>
                <c:ptCount val="1"/>
                <c:pt idx="0">
                  <c:v>Non - Strata Dwellings</c:v>
                </c:pt>
              </c:strCache>
            </c:strRef>
          </c:tx>
          <c:spPr>
            <a:ln w="28575" cap="rnd">
              <a:solidFill>
                <a:schemeClr val="accent2"/>
              </a:solidFill>
              <a:round/>
            </a:ln>
            <a:effectLst/>
          </c:spPr>
          <c:marker>
            <c:symbol val="none"/>
          </c:marker>
          <c:cat>
            <c:strRef>
              <c:f>[2]Sheet1!$B$11:$DB$11</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[2]Sheet1!$B$13:$DB$13</c:f>
              <c:numCache>
                <c:formatCode>General</c:formatCode>
                <c:ptCount val="105"/>
                <c:pt idx="0">
                  <c:v>129</c:v>
                </c:pt>
                <c:pt idx="1">
                  <c:v>125</c:v>
                </c:pt>
                <c:pt idx="2">
                  <c:v>128</c:v>
                </c:pt>
                <c:pt idx="3">
                  <c:v>126</c:v>
                </c:pt>
                <c:pt idx="4">
                  <c:v>128</c:v>
                </c:pt>
                <c:pt idx="5">
                  <c:v>127</c:v>
                </c:pt>
                <c:pt idx="6">
                  <c:v>127</c:v>
                </c:pt>
                <c:pt idx="7">
                  <c:v>125</c:v>
                </c:pt>
                <c:pt idx="8">
                  <c:v>127</c:v>
                </c:pt>
                <c:pt idx="9">
                  <c:v>130</c:v>
                </c:pt>
                <c:pt idx="10">
                  <c:v>130</c:v>
                </c:pt>
                <c:pt idx="11">
                  <c:v>136</c:v>
                </c:pt>
                <c:pt idx="12">
                  <c:v>133</c:v>
                </c:pt>
                <c:pt idx="13">
                  <c:v>136</c:v>
                </c:pt>
                <c:pt idx="14">
                  <c:v>136</c:v>
                </c:pt>
                <c:pt idx="15">
                  <c:v>136</c:v>
                </c:pt>
                <c:pt idx="16">
                  <c:v>135</c:v>
                </c:pt>
                <c:pt idx="17">
                  <c:v>144</c:v>
                </c:pt>
                <c:pt idx="18">
                  <c:v>145</c:v>
                </c:pt>
                <c:pt idx="19">
                  <c:v>140</c:v>
                </c:pt>
                <c:pt idx="20">
                  <c:v>145</c:v>
                </c:pt>
                <c:pt idx="21">
                  <c:v>142</c:v>
                </c:pt>
                <c:pt idx="22">
                  <c:v>140</c:v>
                </c:pt>
                <c:pt idx="23">
                  <c:v>148</c:v>
                </c:pt>
                <c:pt idx="24">
                  <c:v>149</c:v>
                </c:pt>
                <c:pt idx="25">
                  <c:v>150</c:v>
                </c:pt>
                <c:pt idx="26">
                  <c:v>150</c:v>
                </c:pt>
                <c:pt idx="27">
                  <c:v>153</c:v>
                </c:pt>
                <c:pt idx="28">
                  <c:v>159</c:v>
                </c:pt>
                <c:pt idx="29">
                  <c:v>160</c:v>
                </c:pt>
                <c:pt idx="30">
                  <c:v>170</c:v>
                </c:pt>
                <c:pt idx="31">
                  <c:v>165</c:v>
                </c:pt>
                <c:pt idx="32">
                  <c:v>175</c:v>
                </c:pt>
                <c:pt idx="33">
                  <c:v>180</c:v>
                </c:pt>
                <c:pt idx="34">
                  <c:v>189</c:v>
                </c:pt>
                <c:pt idx="35">
                  <c:v>195</c:v>
                </c:pt>
                <c:pt idx="36">
                  <c:v>205</c:v>
                </c:pt>
                <c:pt idx="37">
                  <c:v>215</c:v>
                </c:pt>
                <c:pt idx="38">
                  <c:v>210</c:v>
                </c:pt>
                <c:pt idx="39">
                  <c:v>220</c:v>
                </c:pt>
                <c:pt idx="40">
                  <c:v>225</c:v>
                </c:pt>
                <c:pt idx="41">
                  <c:v>230</c:v>
                </c:pt>
                <c:pt idx="42">
                  <c:v>245</c:v>
                </c:pt>
                <c:pt idx="43">
                  <c:v>248</c:v>
                </c:pt>
                <c:pt idx="44">
                  <c:v>255</c:v>
                </c:pt>
                <c:pt idx="45">
                  <c:v>270</c:v>
                </c:pt>
                <c:pt idx="46">
                  <c:v>287</c:v>
                </c:pt>
                <c:pt idx="47">
                  <c:v>310</c:v>
                </c:pt>
                <c:pt idx="48">
                  <c:v>319</c:v>
                </c:pt>
                <c:pt idx="49">
                  <c:v>330</c:v>
                </c:pt>
                <c:pt idx="50">
                  <c:v>340</c:v>
                </c:pt>
                <c:pt idx="51">
                  <c:v>359</c:v>
                </c:pt>
                <c:pt idx="52">
                  <c:v>365</c:v>
                </c:pt>
                <c:pt idx="53">
                  <c:v>360</c:v>
                </c:pt>
                <c:pt idx="54">
                  <c:v>350</c:v>
                </c:pt>
                <c:pt idx="55">
                  <c:v>362</c:v>
                </c:pt>
                <c:pt idx="56">
                  <c:v>359</c:v>
                </c:pt>
                <c:pt idx="57">
                  <c:v>365</c:v>
                </c:pt>
                <c:pt idx="58">
                  <c:v>360</c:v>
                </c:pt>
                <c:pt idx="59">
                  <c:v>350</c:v>
                </c:pt>
                <c:pt idx="60">
                  <c:v>350</c:v>
                </c:pt>
                <c:pt idx="61">
                  <c:v>355</c:v>
                </c:pt>
                <c:pt idx="62">
                  <c:v>345</c:v>
                </c:pt>
                <c:pt idx="63">
                  <c:v>345</c:v>
                </c:pt>
                <c:pt idx="64">
                  <c:v>351</c:v>
                </c:pt>
                <c:pt idx="65">
                  <c:v>343</c:v>
                </c:pt>
                <c:pt idx="66">
                  <c:v>345</c:v>
                </c:pt>
                <c:pt idx="67">
                  <c:v>360</c:v>
                </c:pt>
                <c:pt idx="68">
                  <c:v>355</c:v>
                </c:pt>
                <c:pt idx="69">
                  <c:v>340</c:v>
                </c:pt>
                <c:pt idx="70">
                  <c:v>339</c:v>
                </c:pt>
                <c:pt idx="71">
                  <c:v>340</c:v>
                </c:pt>
                <c:pt idx="72">
                  <c:v>330</c:v>
                </c:pt>
                <c:pt idx="73">
                  <c:v>335</c:v>
                </c:pt>
                <c:pt idx="74">
                  <c:v>353</c:v>
                </c:pt>
                <c:pt idx="75">
                  <c:v>370</c:v>
                </c:pt>
                <c:pt idx="76">
                  <c:v>380</c:v>
                </c:pt>
                <c:pt idx="77">
                  <c:v>395</c:v>
                </c:pt>
                <c:pt idx="78">
                  <c:v>385</c:v>
                </c:pt>
                <c:pt idx="79">
                  <c:v>380</c:v>
                </c:pt>
                <c:pt idx="80">
                  <c:v>394</c:v>
                </c:pt>
                <c:pt idx="81">
                  <c:v>386</c:v>
                </c:pt>
                <c:pt idx="82">
                  <c:v>380</c:v>
                </c:pt>
                <c:pt idx="83">
                  <c:v>380</c:v>
                </c:pt>
                <c:pt idx="84">
                  <c:v>386</c:v>
                </c:pt>
                <c:pt idx="85">
                  <c:v>400</c:v>
                </c:pt>
                <c:pt idx="86">
                  <c:v>391</c:v>
                </c:pt>
                <c:pt idx="87">
                  <c:v>390</c:v>
                </c:pt>
                <c:pt idx="88">
                  <c:v>417</c:v>
                </c:pt>
                <c:pt idx="89">
                  <c:v>410</c:v>
                </c:pt>
                <c:pt idx="90">
                  <c:v>405</c:v>
                </c:pt>
                <c:pt idx="91">
                  <c:v>418</c:v>
                </c:pt>
                <c:pt idx="92">
                  <c:v>450</c:v>
                </c:pt>
                <c:pt idx="93">
                  <c:v>459</c:v>
                </c:pt>
                <c:pt idx="94">
                  <c:v>454</c:v>
                </c:pt>
                <c:pt idx="95">
                  <c:v>480</c:v>
                </c:pt>
                <c:pt idx="96">
                  <c:v>505</c:v>
                </c:pt>
                <c:pt idx="97">
                  <c:v>540</c:v>
                </c:pt>
                <c:pt idx="98">
                  <c:v>556</c:v>
                </c:pt>
                <c:pt idx="99">
                  <c:v>560</c:v>
                </c:pt>
                <c:pt idx="100">
                  <c:v>568</c:v>
                </c:pt>
                <c:pt idx="101">
                  <c:v>584</c:v>
                </c:pt>
                <c:pt idx="102">
                  <c:v>598</c:v>
                </c:pt>
                <c:pt idx="103">
                  <c:v>645</c:v>
                </c:pt>
                <c:pt idx="104">
                  <c:v>651</c:v>
                </c:pt>
              </c:numCache>
            </c:numRef>
          </c:val>
          <c:smooth val="0"/>
          <c:extLst>
            <c:ext xmlns:c16="http://schemas.microsoft.com/office/drawing/2014/chart" uri="{C3380CC4-5D6E-409C-BE32-E72D297353CC}">
              <c16:uniqueId val="{00000001-3215-7B47-A0D2-B4E18288A316}"/>
            </c:ext>
          </c:extLst>
        </c:ser>
        <c:ser>
          <c:idx val="2"/>
          <c:order val="2"/>
          <c:tx>
            <c:strRef>
              <c:f>[2]Sheet1!$A$14</c:f>
              <c:strCache>
                <c:ptCount val="1"/>
                <c:pt idx="0">
                  <c:v>Strata Dwellings</c:v>
                </c:pt>
              </c:strCache>
            </c:strRef>
          </c:tx>
          <c:spPr>
            <a:ln w="28575" cap="rnd">
              <a:solidFill>
                <a:schemeClr val="accent3"/>
              </a:solidFill>
              <a:round/>
            </a:ln>
            <a:effectLst/>
          </c:spPr>
          <c:marker>
            <c:symbol val="none"/>
          </c:marker>
          <c:cat>
            <c:strRef>
              <c:f>[2]Sheet1!$B$11:$DB$11</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[2]Sheet1!$B$14:$DB$14</c:f>
              <c:numCache>
                <c:formatCode>General</c:formatCode>
                <c:ptCount val="105"/>
                <c:pt idx="2">
                  <c:v>104</c:v>
                </c:pt>
                <c:pt idx="3">
                  <c:v>115</c:v>
                </c:pt>
                <c:pt idx="4">
                  <c:v>122</c:v>
                </c:pt>
                <c:pt idx="5">
                  <c:v>119</c:v>
                </c:pt>
                <c:pt idx="6">
                  <c:v>117</c:v>
                </c:pt>
                <c:pt idx="7">
                  <c:v>122</c:v>
                </c:pt>
                <c:pt idx="8">
                  <c:v>117</c:v>
                </c:pt>
                <c:pt idx="9">
                  <c:v>124</c:v>
                </c:pt>
                <c:pt idx="10">
                  <c:v>127</c:v>
                </c:pt>
                <c:pt idx="11">
                  <c:v>128</c:v>
                </c:pt>
                <c:pt idx="12">
                  <c:v>117</c:v>
                </c:pt>
                <c:pt idx="13">
                  <c:v>127</c:v>
                </c:pt>
                <c:pt idx="14">
                  <c:v>117</c:v>
                </c:pt>
                <c:pt idx="15">
                  <c:v>122</c:v>
                </c:pt>
                <c:pt idx="16">
                  <c:v>120</c:v>
                </c:pt>
                <c:pt idx="17">
                  <c:v>114</c:v>
                </c:pt>
                <c:pt idx="18">
                  <c:v>105</c:v>
                </c:pt>
                <c:pt idx="19">
                  <c:v>120</c:v>
                </c:pt>
                <c:pt idx="20">
                  <c:v>114</c:v>
                </c:pt>
                <c:pt idx="21">
                  <c:v>121</c:v>
                </c:pt>
                <c:pt idx="22">
                  <c:v>120</c:v>
                </c:pt>
                <c:pt idx="23">
                  <c:v>119</c:v>
                </c:pt>
                <c:pt idx="24">
                  <c:v>125</c:v>
                </c:pt>
                <c:pt idx="25">
                  <c:v>117</c:v>
                </c:pt>
                <c:pt idx="26">
                  <c:v>130</c:v>
                </c:pt>
                <c:pt idx="27">
                  <c:v>127</c:v>
                </c:pt>
                <c:pt idx="28">
                  <c:v>138</c:v>
                </c:pt>
                <c:pt idx="29">
                  <c:v>143</c:v>
                </c:pt>
                <c:pt idx="30">
                  <c:v>123</c:v>
                </c:pt>
                <c:pt idx="31">
                  <c:v>137</c:v>
                </c:pt>
                <c:pt idx="32">
                  <c:v>135</c:v>
                </c:pt>
                <c:pt idx="33">
                  <c:v>148</c:v>
                </c:pt>
                <c:pt idx="34">
                  <c:v>152</c:v>
                </c:pt>
                <c:pt idx="35">
                  <c:v>166</c:v>
                </c:pt>
                <c:pt idx="36">
                  <c:v>160</c:v>
                </c:pt>
                <c:pt idx="37">
                  <c:v>160</c:v>
                </c:pt>
                <c:pt idx="38">
                  <c:v>175</c:v>
                </c:pt>
                <c:pt idx="39">
                  <c:v>165</c:v>
                </c:pt>
                <c:pt idx="40">
                  <c:v>172</c:v>
                </c:pt>
                <c:pt idx="41">
                  <c:v>185</c:v>
                </c:pt>
                <c:pt idx="42">
                  <c:v>200</c:v>
                </c:pt>
                <c:pt idx="43">
                  <c:v>215</c:v>
                </c:pt>
                <c:pt idx="44">
                  <c:v>218</c:v>
                </c:pt>
                <c:pt idx="45">
                  <c:v>238</c:v>
                </c:pt>
                <c:pt idx="46">
                  <c:v>240</c:v>
                </c:pt>
                <c:pt idx="47">
                  <c:v>245</c:v>
                </c:pt>
                <c:pt idx="48">
                  <c:v>263</c:v>
                </c:pt>
                <c:pt idx="49">
                  <c:v>285</c:v>
                </c:pt>
                <c:pt idx="50">
                  <c:v>298</c:v>
                </c:pt>
                <c:pt idx="51">
                  <c:v>309</c:v>
                </c:pt>
                <c:pt idx="52">
                  <c:v>299</c:v>
                </c:pt>
                <c:pt idx="53">
                  <c:v>320</c:v>
                </c:pt>
                <c:pt idx="54">
                  <c:v>320</c:v>
                </c:pt>
                <c:pt idx="55">
                  <c:v>309</c:v>
                </c:pt>
                <c:pt idx="56">
                  <c:v>310</c:v>
                </c:pt>
                <c:pt idx="57">
                  <c:v>296</c:v>
                </c:pt>
                <c:pt idx="58">
                  <c:v>305</c:v>
                </c:pt>
                <c:pt idx="59">
                  <c:v>322</c:v>
                </c:pt>
                <c:pt idx="60">
                  <c:v>295</c:v>
                </c:pt>
                <c:pt idx="61">
                  <c:v>290</c:v>
                </c:pt>
                <c:pt idx="62">
                  <c:v>265</c:v>
                </c:pt>
                <c:pt idx="63">
                  <c:v>267</c:v>
                </c:pt>
                <c:pt idx="64">
                  <c:v>280</c:v>
                </c:pt>
                <c:pt idx="65">
                  <c:v>270</c:v>
                </c:pt>
                <c:pt idx="66">
                  <c:v>290</c:v>
                </c:pt>
                <c:pt idx="67">
                  <c:v>275</c:v>
                </c:pt>
                <c:pt idx="68">
                  <c:v>294</c:v>
                </c:pt>
                <c:pt idx="69">
                  <c:v>265</c:v>
                </c:pt>
                <c:pt idx="70">
                  <c:v>255</c:v>
                </c:pt>
                <c:pt idx="71">
                  <c:v>275</c:v>
                </c:pt>
                <c:pt idx="72">
                  <c:v>275</c:v>
                </c:pt>
                <c:pt idx="73">
                  <c:v>288</c:v>
                </c:pt>
                <c:pt idx="74">
                  <c:v>290</c:v>
                </c:pt>
                <c:pt idx="75">
                  <c:v>302</c:v>
                </c:pt>
                <c:pt idx="76">
                  <c:v>290</c:v>
                </c:pt>
                <c:pt idx="77">
                  <c:v>301</c:v>
                </c:pt>
                <c:pt idx="78">
                  <c:v>285</c:v>
                </c:pt>
                <c:pt idx="79">
                  <c:v>310</c:v>
                </c:pt>
                <c:pt idx="80">
                  <c:v>315</c:v>
                </c:pt>
                <c:pt idx="81">
                  <c:v>305</c:v>
                </c:pt>
                <c:pt idx="82">
                  <c:v>310</c:v>
                </c:pt>
                <c:pt idx="83">
                  <c:v>300</c:v>
                </c:pt>
                <c:pt idx="84">
                  <c:v>300</c:v>
                </c:pt>
                <c:pt idx="85">
                  <c:v>364</c:v>
                </c:pt>
                <c:pt idx="86">
                  <c:v>312</c:v>
                </c:pt>
                <c:pt idx="87">
                  <c:v>348</c:v>
                </c:pt>
                <c:pt idx="88">
                  <c:v>330</c:v>
                </c:pt>
                <c:pt idx="89">
                  <c:v>357</c:v>
                </c:pt>
                <c:pt idx="90">
                  <c:v>380</c:v>
                </c:pt>
                <c:pt idx="91">
                  <c:v>385</c:v>
                </c:pt>
                <c:pt idx="92">
                  <c:v>410</c:v>
                </c:pt>
                <c:pt idx="93">
                  <c:v>405</c:v>
                </c:pt>
                <c:pt idx="94">
                  <c:v>420</c:v>
                </c:pt>
                <c:pt idx="95">
                  <c:v>430</c:v>
                </c:pt>
                <c:pt idx="96">
                  <c:v>460</c:v>
                </c:pt>
                <c:pt idx="97">
                  <c:v>500</c:v>
                </c:pt>
                <c:pt idx="98">
                  <c:v>496</c:v>
                </c:pt>
                <c:pt idx="99">
                  <c:v>485</c:v>
                </c:pt>
                <c:pt idx="100">
                  <c:v>489</c:v>
                </c:pt>
                <c:pt idx="101">
                  <c:v>500</c:v>
                </c:pt>
                <c:pt idx="102">
                  <c:v>542</c:v>
                </c:pt>
                <c:pt idx="103">
                  <c:v>547</c:v>
                </c:pt>
                <c:pt idx="104">
                  <c:v>550</c:v>
                </c:pt>
              </c:numCache>
            </c:numRef>
          </c:val>
          <c:smooth val="0"/>
          <c:extLst>
            <c:ext xmlns:c16="http://schemas.microsoft.com/office/drawing/2014/chart" uri="{C3380CC4-5D6E-409C-BE32-E72D297353CC}">
              <c16:uniqueId val="{00000002-3215-7B47-A0D2-B4E18288A316}"/>
            </c:ext>
          </c:extLst>
        </c:ser>
        <c:dLbls>
          <c:showLegendKey val="0"/>
          <c:showVal val="0"/>
          <c:showCatName val="0"/>
          <c:showSerName val="0"/>
          <c:showPercent val="0"/>
          <c:showBubbleSize val="0"/>
        </c:dLbls>
        <c:smooth val="0"/>
        <c:axId val="545976656"/>
        <c:axId val="545979104"/>
      </c:lineChart>
      <c:catAx>
        <c:axId val="54597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45979104"/>
        <c:crosses val="autoZero"/>
        <c:auto val="1"/>
        <c:lblAlgn val="ctr"/>
        <c:lblOffset val="100"/>
        <c:tickLblSkip val="16"/>
        <c:noMultiLvlLbl val="0"/>
      </c:catAx>
      <c:valAx>
        <c:axId val="54597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45976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Blue Mountain and Penrith Median House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[2]Sheet1!$A$58</c:f>
              <c:strCache>
                <c:ptCount val="1"/>
                <c:pt idx="0">
                  <c:v>Penrith </c:v>
                </c:pt>
              </c:strCache>
            </c:strRef>
          </c:tx>
          <c:spPr>
            <a:ln w="28575" cap="rnd">
              <a:solidFill>
                <a:schemeClr val="accent1"/>
              </a:solidFill>
              <a:round/>
            </a:ln>
            <a:effectLst/>
          </c:spPr>
          <c:marker>
            <c:symbol val="none"/>
          </c:marker>
          <c:cat>
            <c:strRef>
              <c:f>[2]Sheet1!$B$57:$DB$57</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[2]Sheet1!$B$58:$DB$58</c:f>
              <c:numCache>
                <c:formatCode>General</c:formatCode>
                <c:ptCount val="105"/>
                <c:pt idx="0">
                  <c:v>117</c:v>
                </c:pt>
                <c:pt idx="1">
                  <c:v>118</c:v>
                </c:pt>
                <c:pt idx="2">
                  <c:v>120</c:v>
                </c:pt>
                <c:pt idx="3">
                  <c:v>120</c:v>
                </c:pt>
                <c:pt idx="4">
                  <c:v>122</c:v>
                </c:pt>
                <c:pt idx="5">
                  <c:v>123</c:v>
                </c:pt>
                <c:pt idx="6">
                  <c:v>124</c:v>
                </c:pt>
                <c:pt idx="7">
                  <c:v>122</c:v>
                </c:pt>
                <c:pt idx="8">
                  <c:v>123</c:v>
                </c:pt>
                <c:pt idx="9">
                  <c:v>124</c:v>
                </c:pt>
                <c:pt idx="10">
                  <c:v>125</c:v>
                </c:pt>
                <c:pt idx="11">
                  <c:v>126</c:v>
                </c:pt>
                <c:pt idx="12">
                  <c:v>127</c:v>
                </c:pt>
                <c:pt idx="13">
                  <c:v>127</c:v>
                </c:pt>
                <c:pt idx="14">
                  <c:v>131</c:v>
                </c:pt>
                <c:pt idx="15">
                  <c:v>132</c:v>
                </c:pt>
                <c:pt idx="16">
                  <c:v>130</c:v>
                </c:pt>
                <c:pt idx="17">
                  <c:v>132</c:v>
                </c:pt>
                <c:pt idx="18">
                  <c:v>133</c:v>
                </c:pt>
                <c:pt idx="19">
                  <c:v>130</c:v>
                </c:pt>
                <c:pt idx="20">
                  <c:v>130</c:v>
                </c:pt>
                <c:pt idx="21">
                  <c:v>131</c:v>
                </c:pt>
                <c:pt idx="22">
                  <c:v>132</c:v>
                </c:pt>
                <c:pt idx="23">
                  <c:v>133</c:v>
                </c:pt>
                <c:pt idx="24">
                  <c:v>135</c:v>
                </c:pt>
                <c:pt idx="25">
                  <c:v>135</c:v>
                </c:pt>
                <c:pt idx="26">
                  <c:v>140</c:v>
                </c:pt>
                <c:pt idx="27">
                  <c:v>141</c:v>
                </c:pt>
                <c:pt idx="28">
                  <c:v>143</c:v>
                </c:pt>
                <c:pt idx="29">
                  <c:v>142</c:v>
                </c:pt>
                <c:pt idx="30">
                  <c:v>148</c:v>
                </c:pt>
                <c:pt idx="31">
                  <c:v>150</c:v>
                </c:pt>
                <c:pt idx="32">
                  <c:v>155</c:v>
                </c:pt>
                <c:pt idx="33">
                  <c:v>158</c:v>
                </c:pt>
                <c:pt idx="34">
                  <c:v>164</c:v>
                </c:pt>
                <c:pt idx="35">
                  <c:v>175</c:v>
                </c:pt>
                <c:pt idx="36">
                  <c:v>180</c:v>
                </c:pt>
                <c:pt idx="37">
                  <c:v>183</c:v>
                </c:pt>
                <c:pt idx="38">
                  <c:v>187</c:v>
                </c:pt>
                <c:pt idx="39">
                  <c:v>194</c:v>
                </c:pt>
                <c:pt idx="40">
                  <c:v>200</c:v>
                </c:pt>
                <c:pt idx="41">
                  <c:v>209</c:v>
                </c:pt>
                <c:pt idx="42">
                  <c:v>220</c:v>
                </c:pt>
                <c:pt idx="43">
                  <c:v>230</c:v>
                </c:pt>
                <c:pt idx="44">
                  <c:v>245</c:v>
                </c:pt>
                <c:pt idx="45">
                  <c:v>255</c:v>
                </c:pt>
                <c:pt idx="46">
                  <c:v>266</c:v>
                </c:pt>
                <c:pt idx="47">
                  <c:v>280</c:v>
                </c:pt>
                <c:pt idx="48">
                  <c:v>290</c:v>
                </c:pt>
                <c:pt idx="49">
                  <c:v>300</c:v>
                </c:pt>
                <c:pt idx="50">
                  <c:v>310</c:v>
                </c:pt>
                <c:pt idx="51">
                  <c:v>325</c:v>
                </c:pt>
                <c:pt idx="52">
                  <c:v>330</c:v>
                </c:pt>
                <c:pt idx="53">
                  <c:v>330</c:v>
                </c:pt>
                <c:pt idx="54">
                  <c:v>330</c:v>
                </c:pt>
                <c:pt idx="55">
                  <c:v>329</c:v>
                </c:pt>
                <c:pt idx="56">
                  <c:v>333</c:v>
                </c:pt>
                <c:pt idx="57">
                  <c:v>325</c:v>
                </c:pt>
                <c:pt idx="58">
                  <c:v>315</c:v>
                </c:pt>
                <c:pt idx="59">
                  <c:v>315</c:v>
                </c:pt>
                <c:pt idx="60">
                  <c:v>320</c:v>
                </c:pt>
                <c:pt idx="61">
                  <c:v>313</c:v>
                </c:pt>
                <c:pt idx="62">
                  <c:v>314</c:v>
                </c:pt>
                <c:pt idx="63">
                  <c:v>300</c:v>
                </c:pt>
                <c:pt idx="64">
                  <c:v>310</c:v>
                </c:pt>
                <c:pt idx="65">
                  <c:v>315</c:v>
                </c:pt>
                <c:pt idx="66">
                  <c:v>310</c:v>
                </c:pt>
                <c:pt idx="67">
                  <c:v>312</c:v>
                </c:pt>
                <c:pt idx="68">
                  <c:v>315</c:v>
                </c:pt>
                <c:pt idx="69">
                  <c:v>305</c:v>
                </c:pt>
                <c:pt idx="70">
                  <c:v>305</c:v>
                </c:pt>
                <c:pt idx="71">
                  <c:v>302</c:v>
                </c:pt>
                <c:pt idx="72">
                  <c:v>320</c:v>
                </c:pt>
                <c:pt idx="73">
                  <c:v>325</c:v>
                </c:pt>
                <c:pt idx="74">
                  <c:v>325</c:v>
                </c:pt>
                <c:pt idx="75">
                  <c:v>335</c:v>
                </c:pt>
                <c:pt idx="76">
                  <c:v>340</c:v>
                </c:pt>
                <c:pt idx="77">
                  <c:v>341</c:v>
                </c:pt>
                <c:pt idx="78">
                  <c:v>345</c:v>
                </c:pt>
                <c:pt idx="79">
                  <c:v>347</c:v>
                </c:pt>
                <c:pt idx="80">
                  <c:v>345</c:v>
                </c:pt>
                <c:pt idx="81">
                  <c:v>342</c:v>
                </c:pt>
                <c:pt idx="82">
                  <c:v>348</c:v>
                </c:pt>
                <c:pt idx="83">
                  <c:v>346</c:v>
                </c:pt>
                <c:pt idx="84">
                  <c:v>360</c:v>
                </c:pt>
                <c:pt idx="85">
                  <c:v>370</c:v>
                </c:pt>
                <c:pt idx="86">
                  <c:v>355</c:v>
                </c:pt>
                <c:pt idx="87">
                  <c:v>369</c:v>
                </c:pt>
                <c:pt idx="88">
                  <c:v>370</c:v>
                </c:pt>
                <c:pt idx="89">
                  <c:v>380</c:v>
                </c:pt>
                <c:pt idx="90">
                  <c:v>400</c:v>
                </c:pt>
                <c:pt idx="91">
                  <c:v>421</c:v>
                </c:pt>
                <c:pt idx="92">
                  <c:v>435</c:v>
                </c:pt>
                <c:pt idx="93">
                  <c:v>455</c:v>
                </c:pt>
                <c:pt idx="94">
                  <c:v>470</c:v>
                </c:pt>
                <c:pt idx="95">
                  <c:v>474</c:v>
                </c:pt>
                <c:pt idx="96">
                  <c:v>528</c:v>
                </c:pt>
                <c:pt idx="97">
                  <c:v>580</c:v>
                </c:pt>
                <c:pt idx="98">
                  <c:v>595</c:v>
                </c:pt>
                <c:pt idx="99">
                  <c:v>582</c:v>
                </c:pt>
                <c:pt idx="100">
                  <c:v>570</c:v>
                </c:pt>
                <c:pt idx="101">
                  <c:v>590</c:v>
                </c:pt>
                <c:pt idx="102">
                  <c:v>610</c:v>
                </c:pt>
                <c:pt idx="103">
                  <c:v>640</c:v>
                </c:pt>
                <c:pt idx="104">
                  <c:v>657</c:v>
                </c:pt>
              </c:numCache>
            </c:numRef>
          </c:val>
          <c:smooth val="0"/>
          <c:extLst>
            <c:ext xmlns:c16="http://schemas.microsoft.com/office/drawing/2014/chart" uri="{C3380CC4-5D6E-409C-BE32-E72D297353CC}">
              <c16:uniqueId val="{00000000-A9C2-174D-ADAE-50E1FF0CE427}"/>
            </c:ext>
          </c:extLst>
        </c:ser>
        <c:ser>
          <c:idx val="1"/>
          <c:order val="1"/>
          <c:tx>
            <c:strRef>
              <c:f>[2]Sheet1!$A$59</c:f>
              <c:strCache>
                <c:ptCount val="1"/>
                <c:pt idx="0">
                  <c:v>Blue Mountain</c:v>
                </c:pt>
              </c:strCache>
            </c:strRef>
          </c:tx>
          <c:spPr>
            <a:ln w="28575" cap="rnd">
              <a:solidFill>
                <a:schemeClr val="accent2"/>
              </a:solidFill>
              <a:round/>
            </a:ln>
            <a:effectLst/>
          </c:spPr>
          <c:marker>
            <c:symbol val="none"/>
          </c:marker>
          <c:cat>
            <c:strRef>
              <c:f>[2]Sheet1!$B$57:$DB$57</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[2]Sheet1!$B$59:$DB$59</c:f>
              <c:numCache>
                <c:formatCode>General</c:formatCode>
                <c:ptCount val="105"/>
                <c:pt idx="0">
                  <c:v>129</c:v>
                </c:pt>
                <c:pt idx="1">
                  <c:v>125</c:v>
                </c:pt>
                <c:pt idx="2">
                  <c:v>128</c:v>
                </c:pt>
                <c:pt idx="3">
                  <c:v>125</c:v>
                </c:pt>
                <c:pt idx="4">
                  <c:v>128</c:v>
                </c:pt>
                <c:pt idx="5">
                  <c:v>127</c:v>
                </c:pt>
                <c:pt idx="6">
                  <c:v>127</c:v>
                </c:pt>
                <c:pt idx="7">
                  <c:v>126</c:v>
                </c:pt>
                <c:pt idx="8">
                  <c:v>127</c:v>
                </c:pt>
                <c:pt idx="9">
                  <c:v>130</c:v>
                </c:pt>
                <c:pt idx="10">
                  <c:v>130</c:v>
                </c:pt>
                <c:pt idx="11">
                  <c:v>135</c:v>
                </c:pt>
                <c:pt idx="12">
                  <c:v>133</c:v>
                </c:pt>
                <c:pt idx="13">
                  <c:v>137</c:v>
                </c:pt>
                <c:pt idx="14">
                  <c:v>136</c:v>
                </c:pt>
                <c:pt idx="15">
                  <c:v>135</c:v>
                </c:pt>
                <c:pt idx="16">
                  <c:v>135</c:v>
                </c:pt>
                <c:pt idx="17">
                  <c:v>141</c:v>
                </c:pt>
                <c:pt idx="18">
                  <c:v>145</c:v>
                </c:pt>
                <c:pt idx="19">
                  <c:v>140</c:v>
                </c:pt>
                <c:pt idx="20">
                  <c:v>145</c:v>
                </c:pt>
                <c:pt idx="21">
                  <c:v>141</c:v>
                </c:pt>
                <c:pt idx="22">
                  <c:v>140</c:v>
                </c:pt>
                <c:pt idx="23">
                  <c:v>148</c:v>
                </c:pt>
                <c:pt idx="24">
                  <c:v>150</c:v>
                </c:pt>
                <c:pt idx="25">
                  <c:v>150</c:v>
                </c:pt>
                <c:pt idx="26">
                  <c:v>150</c:v>
                </c:pt>
                <c:pt idx="27">
                  <c:v>153</c:v>
                </c:pt>
                <c:pt idx="28">
                  <c:v>158</c:v>
                </c:pt>
                <c:pt idx="29">
                  <c:v>157</c:v>
                </c:pt>
                <c:pt idx="30">
                  <c:v>168</c:v>
                </c:pt>
                <c:pt idx="31">
                  <c:v>165</c:v>
                </c:pt>
                <c:pt idx="32">
                  <c:v>174</c:v>
                </c:pt>
                <c:pt idx="33">
                  <c:v>180</c:v>
                </c:pt>
                <c:pt idx="34">
                  <c:v>188</c:v>
                </c:pt>
                <c:pt idx="35">
                  <c:v>195</c:v>
                </c:pt>
                <c:pt idx="36">
                  <c:v>205</c:v>
                </c:pt>
                <c:pt idx="37">
                  <c:v>210</c:v>
                </c:pt>
                <c:pt idx="38">
                  <c:v>210</c:v>
                </c:pt>
                <c:pt idx="39">
                  <c:v>217</c:v>
                </c:pt>
                <c:pt idx="40">
                  <c:v>224</c:v>
                </c:pt>
                <c:pt idx="41">
                  <c:v>230</c:v>
                </c:pt>
                <c:pt idx="42">
                  <c:v>243</c:v>
                </c:pt>
                <c:pt idx="43">
                  <c:v>247</c:v>
                </c:pt>
                <c:pt idx="44">
                  <c:v>255</c:v>
                </c:pt>
                <c:pt idx="45">
                  <c:v>270</c:v>
                </c:pt>
                <c:pt idx="46">
                  <c:v>285</c:v>
                </c:pt>
                <c:pt idx="47">
                  <c:v>310</c:v>
                </c:pt>
                <c:pt idx="48">
                  <c:v>318</c:v>
                </c:pt>
                <c:pt idx="49">
                  <c:v>327</c:v>
                </c:pt>
                <c:pt idx="50">
                  <c:v>338</c:v>
                </c:pt>
                <c:pt idx="51">
                  <c:v>359</c:v>
                </c:pt>
                <c:pt idx="52">
                  <c:v>363</c:v>
                </c:pt>
                <c:pt idx="53">
                  <c:v>359</c:v>
                </c:pt>
                <c:pt idx="54">
                  <c:v>350</c:v>
                </c:pt>
                <c:pt idx="55">
                  <c:v>362</c:v>
                </c:pt>
                <c:pt idx="56">
                  <c:v>355</c:v>
                </c:pt>
                <c:pt idx="57">
                  <c:v>365</c:v>
                </c:pt>
                <c:pt idx="58">
                  <c:v>356</c:v>
                </c:pt>
                <c:pt idx="59">
                  <c:v>350</c:v>
                </c:pt>
                <c:pt idx="60">
                  <c:v>352</c:v>
                </c:pt>
                <c:pt idx="61">
                  <c:v>350</c:v>
                </c:pt>
                <c:pt idx="62">
                  <c:v>345</c:v>
                </c:pt>
                <c:pt idx="63">
                  <c:v>345</c:v>
                </c:pt>
                <c:pt idx="64">
                  <c:v>349</c:v>
                </c:pt>
                <c:pt idx="65">
                  <c:v>340</c:v>
                </c:pt>
                <c:pt idx="66">
                  <c:v>343</c:v>
                </c:pt>
                <c:pt idx="67">
                  <c:v>359</c:v>
                </c:pt>
                <c:pt idx="68">
                  <c:v>355</c:v>
                </c:pt>
                <c:pt idx="69">
                  <c:v>339</c:v>
                </c:pt>
                <c:pt idx="70">
                  <c:v>337</c:v>
                </c:pt>
                <c:pt idx="71">
                  <c:v>338</c:v>
                </c:pt>
                <c:pt idx="72">
                  <c:v>328</c:v>
                </c:pt>
                <c:pt idx="73">
                  <c:v>330</c:v>
                </c:pt>
                <c:pt idx="74">
                  <c:v>350</c:v>
                </c:pt>
                <c:pt idx="75">
                  <c:v>361</c:v>
                </c:pt>
                <c:pt idx="76">
                  <c:v>377</c:v>
                </c:pt>
                <c:pt idx="77">
                  <c:v>385</c:v>
                </c:pt>
                <c:pt idx="78">
                  <c:v>380</c:v>
                </c:pt>
                <c:pt idx="79">
                  <c:v>373</c:v>
                </c:pt>
                <c:pt idx="80">
                  <c:v>388</c:v>
                </c:pt>
                <c:pt idx="81">
                  <c:v>380</c:v>
                </c:pt>
                <c:pt idx="82">
                  <c:v>380</c:v>
                </c:pt>
                <c:pt idx="83">
                  <c:v>375</c:v>
                </c:pt>
                <c:pt idx="84">
                  <c:v>377</c:v>
                </c:pt>
                <c:pt idx="85">
                  <c:v>403</c:v>
                </c:pt>
                <c:pt idx="86">
                  <c:v>388</c:v>
                </c:pt>
                <c:pt idx="87">
                  <c:v>385</c:v>
                </c:pt>
                <c:pt idx="88">
                  <c:v>410</c:v>
                </c:pt>
                <c:pt idx="89">
                  <c:v>410</c:v>
                </c:pt>
                <c:pt idx="90">
                  <c:v>405</c:v>
                </c:pt>
                <c:pt idx="91">
                  <c:v>410</c:v>
                </c:pt>
                <c:pt idx="92">
                  <c:v>447</c:v>
                </c:pt>
                <c:pt idx="93">
                  <c:v>450</c:v>
                </c:pt>
                <c:pt idx="94">
                  <c:v>450</c:v>
                </c:pt>
                <c:pt idx="95">
                  <c:v>475</c:v>
                </c:pt>
                <c:pt idx="96">
                  <c:v>492</c:v>
                </c:pt>
                <c:pt idx="97">
                  <c:v>530</c:v>
                </c:pt>
                <c:pt idx="98">
                  <c:v>542</c:v>
                </c:pt>
                <c:pt idx="99">
                  <c:v>548</c:v>
                </c:pt>
                <c:pt idx="100">
                  <c:v>560</c:v>
                </c:pt>
                <c:pt idx="101">
                  <c:v>573</c:v>
                </c:pt>
                <c:pt idx="102">
                  <c:v>585</c:v>
                </c:pt>
                <c:pt idx="103">
                  <c:v>635</c:v>
                </c:pt>
                <c:pt idx="104">
                  <c:v>641</c:v>
                </c:pt>
              </c:numCache>
            </c:numRef>
          </c:val>
          <c:smooth val="0"/>
          <c:extLst>
            <c:ext xmlns:c16="http://schemas.microsoft.com/office/drawing/2014/chart" uri="{C3380CC4-5D6E-409C-BE32-E72D297353CC}">
              <c16:uniqueId val="{00000001-A9C2-174D-ADAE-50E1FF0CE427}"/>
            </c:ext>
          </c:extLst>
        </c:ser>
        <c:dLbls>
          <c:showLegendKey val="0"/>
          <c:showVal val="0"/>
          <c:showCatName val="0"/>
          <c:showSerName val="0"/>
          <c:showPercent val="0"/>
          <c:showBubbleSize val="0"/>
        </c:dLbls>
        <c:smooth val="0"/>
        <c:axId val="695651904"/>
        <c:axId val="695653616"/>
      </c:lineChart>
      <c:catAx>
        <c:axId val="69565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95653616"/>
        <c:crosses val="autoZero"/>
        <c:auto val="1"/>
        <c:lblAlgn val="ctr"/>
        <c:lblOffset val="100"/>
        <c:tickLblSkip val="16"/>
        <c:noMultiLvlLbl val="0"/>
      </c:catAx>
      <c:valAx>
        <c:axId val="69565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95651904"/>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House Type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F8-D141-92A3-B05243664A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F8-D141-92A3-B05243664A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F8-D141-92A3-B05243664A06}"/>
              </c:ext>
            </c:extLst>
          </c:dPt>
          <c:cat>
            <c:strRef>
              <c:f>[2]CPI!$A$115:$A$117</c:f>
              <c:strCache>
                <c:ptCount val="3"/>
                <c:pt idx="0">
                  <c:v>Strata</c:v>
                </c:pt>
                <c:pt idx="1">
                  <c:v>Non strata</c:v>
                </c:pt>
                <c:pt idx="2">
                  <c:v>All Dwellings</c:v>
                </c:pt>
              </c:strCache>
            </c:strRef>
          </c:cat>
          <c:val>
            <c:numRef>
              <c:f>[2]CPI!$B$115:$B$117</c:f>
              <c:numCache>
                <c:formatCode>General</c:formatCode>
                <c:ptCount val="3"/>
                <c:pt idx="0">
                  <c:v>30.286748168347355</c:v>
                </c:pt>
                <c:pt idx="1">
                  <c:v>35.008398046213848</c:v>
                </c:pt>
                <c:pt idx="2">
                  <c:v>34.7048537854388</c:v>
                </c:pt>
              </c:numCache>
            </c:numRef>
          </c:val>
          <c:extLst>
            <c:ext xmlns:c16="http://schemas.microsoft.com/office/drawing/2014/chart" uri="{C3380CC4-5D6E-409C-BE32-E72D297353CC}">
              <c16:uniqueId val="{00000006-26F8-D141-92A3-B05243664A0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Blue Mountain Annual Growth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Advantage!$D$97:$D$98</c:f>
              <c:strCache>
                <c:ptCount val="2"/>
                <c:pt idx="0">
                  <c:v>Blue Mountain</c:v>
                </c:pt>
              </c:strCache>
            </c:strRef>
          </c:tx>
          <c:spPr>
            <a:solidFill>
              <a:schemeClr val="accent1"/>
            </a:solidFill>
            <a:ln>
              <a:noFill/>
            </a:ln>
            <a:effectLst/>
          </c:spPr>
          <c:invertIfNegative val="0"/>
          <c:cat>
            <c:strRef>
              <c:f>Advantage!$B$99:$B$124</c:f>
              <c:strCache>
                <c:ptCount val="26"/>
                <c:pt idx="0">
                  <c:v>Mar-92</c:v>
                </c:pt>
                <c:pt idx="1">
                  <c:v>Mar-93</c:v>
                </c:pt>
                <c:pt idx="2">
                  <c:v>Mar-94</c:v>
                </c:pt>
                <c:pt idx="3">
                  <c:v>Mar-95</c:v>
                </c:pt>
                <c:pt idx="4">
                  <c:v>Mar-96</c:v>
                </c:pt>
                <c:pt idx="5">
                  <c:v>Mar-97</c:v>
                </c:pt>
                <c:pt idx="6">
                  <c:v>Mar-98</c:v>
                </c:pt>
                <c:pt idx="7">
                  <c:v>Mar-99</c:v>
                </c:pt>
                <c:pt idx="8">
                  <c:v>Mar-00</c:v>
                </c:pt>
                <c:pt idx="9">
                  <c:v>Mar-01</c:v>
                </c:pt>
                <c:pt idx="10">
                  <c:v>Mar-02</c:v>
                </c:pt>
                <c:pt idx="11">
                  <c:v>Mar-03</c:v>
                </c:pt>
                <c:pt idx="12">
                  <c:v>Mar-04</c:v>
                </c:pt>
                <c:pt idx="13">
                  <c:v>Mar-05</c:v>
                </c:pt>
                <c:pt idx="14">
                  <c:v>Mar-06</c:v>
                </c:pt>
                <c:pt idx="15">
                  <c:v>Mar-07</c:v>
                </c:pt>
                <c:pt idx="16">
                  <c:v>Mar-08</c:v>
                </c:pt>
                <c:pt idx="17">
                  <c:v>Mar-09</c:v>
                </c:pt>
                <c:pt idx="18">
                  <c:v>Mar-10</c:v>
                </c:pt>
                <c:pt idx="19">
                  <c:v>Mar-11</c:v>
                </c:pt>
                <c:pt idx="20">
                  <c:v>Mar-12</c:v>
                </c:pt>
                <c:pt idx="21">
                  <c:v>Mar-13</c:v>
                </c:pt>
                <c:pt idx="22">
                  <c:v>Mar-14</c:v>
                </c:pt>
                <c:pt idx="23">
                  <c:v>Mar-15</c:v>
                </c:pt>
                <c:pt idx="24">
                  <c:v>Mar-16</c:v>
                </c:pt>
                <c:pt idx="25">
                  <c:v>Mar-17</c:v>
                </c:pt>
              </c:strCache>
            </c:strRef>
          </c:cat>
          <c:val>
            <c:numRef>
              <c:f>Advantage!$D$99:$D$124</c:f>
              <c:numCache>
                <c:formatCode>#,##0.00</c:formatCode>
                <c:ptCount val="26"/>
                <c:pt idx="0">
                  <c:v>-0.77519379844961245</c:v>
                </c:pt>
                <c:pt idx="1">
                  <c:v>-0.78125</c:v>
                </c:pt>
                <c:pt idx="2">
                  <c:v>4.7244094488188972</c:v>
                </c:pt>
                <c:pt idx="3">
                  <c:v>1.5037593984962405</c:v>
                </c:pt>
                <c:pt idx="4">
                  <c:v>7.4074074074074066</c:v>
                </c:pt>
                <c:pt idx="5">
                  <c:v>3.4482758620689653</c:v>
                </c:pt>
                <c:pt idx="6">
                  <c:v>5.3333333333333339</c:v>
                </c:pt>
                <c:pt idx="7">
                  <c:v>10.126582278481013</c:v>
                </c:pt>
                <c:pt idx="8">
                  <c:v>17.816091954022991</c:v>
                </c:pt>
                <c:pt idx="9">
                  <c:v>9.2682926829268286</c:v>
                </c:pt>
                <c:pt idx="10">
                  <c:v>13.839285714285715</c:v>
                </c:pt>
                <c:pt idx="11">
                  <c:v>24.705882352941178</c:v>
                </c:pt>
                <c:pt idx="12">
                  <c:v>14.150943396226415</c:v>
                </c:pt>
                <c:pt idx="13">
                  <c:v>-2.2038567493112948</c:v>
                </c:pt>
                <c:pt idx="14">
                  <c:v>-0.84507042253521114</c:v>
                </c:pt>
                <c:pt idx="15">
                  <c:v>-0.85227272727272718</c:v>
                </c:pt>
                <c:pt idx="16">
                  <c:v>1.7191977077363898</c:v>
                </c:pt>
                <c:pt idx="17">
                  <c:v>-7.605633802816901</c:v>
                </c:pt>
                <c:pt idx="18">
                  <c:v>14.939024390243901</c:v>
                </c:pt>
                <c:pt idx="19">
                  <c:v>2.9177718832891246</c:v>
                </c:pt>
                <c:pt idx="20">
                  <c:v>-2.8350515463917527</c:v>
                </c:pt>
                <c:pt idx="21">
                  <c:v>8.7533156498673748</c:v>
                </c:pt>
                <c:pt idx="22">
                  <c:v>9.0243902439024382</c:v>
                </c:pt>
                <c:pt idx="23">
                  <c:v>10.067114093959731</c:v>
                </c:pt>
                <c:pt idx="24">
                  <c:v>13.821138211382115</c:v>
                </c:pt>
                <c:pt idx="25">
                  <c:v>14.464285714285715</c:v>
                </c:pt>
              </c:numCache>
            </c:numRef>
          </c:val>
          <c:extLst>
            <c:ext xmlns:c16="http://schemas.microsoft.com/office/drawing/2014/chart" uri="{C3380CC4-5D6E-409C-BE32-E72D297353CC}">
              <c16:uniqueId val="{00000000-AC5E-B644-B024-15C5423A4706}"/>
            </c:ext>
          </c:extLst>
        </c:ser>
        <c:dLbls>
          <c:showLegendKey val="0"/>
          <c:showVal val="0"/>
          <c:showCatName val="0"/>
          <c:showSerName val="0"/>
          <c:showPercent val="0"/>
          <c:showBubbleSize val="0"/>
        </c:dLbls>
        <c:gapWidth val="219"/>
        <c:overlap val="-27"/>
        <c:axId val="422851552"/>
        <c:axId val="422853264"/>
      </c:barChart>
      <c:catAx>
        <c:axId val="42285155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2853264"/>
        <c:crosses val="autoZero"/>
        <c:auto val="1"/>
        <c:lblAlgn val="ctr"/>
        <c:lblOffset val="100"/>
        <c:tickLblSkip val="4"/>
        <c:noMultiLvlLbl val="0"/>
      </c:catAx>
      <c:valAx>
        <c:axId val="4228532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28515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Market Volatility In</a:t>
            </a:r>
            <a:r>
              <a:rPr lang="en-US" sz="2000" b="1" baseline="0"/>
              <a:t>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09096211458416E-2"/>
          <c:y val="0.14159019428520445"/>
          <c:w val="0.93861312151446796"/>
          <c:h val="0.78004760508088355"/>
        </c:manualLayout>
      </c:layout>
      <c:barChart>
        <c:barDir val="col"/>
        <c:grouping val="clustered"/>
        <c:varyColors val="0"/>
        <c:ser>
          <c:idx val="0"/>
          <c:order val="0"/>
          <c:spPr>
            <a:solidFill>
              <a:schemeClr val="accent2"/>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C855-4345-8630-74C1AB7083B0}"/>
              </c:ext>
            </c:extLst>
          </c:dPt>
          <c:cat>
            <c:strRef>
              <c:f>Advantage!$A$132:$A$133</c:f>
              <c:strCache>
                <c:ptCount val="2"/>
                <c:pt idx="0">
                  <c:v>Blue Mountain  Volatility</c:v>
                </c:pt>
                <c:pt idx="1">
                  <c:v>Greater Sydney Volatility</c:v>
                </c:pt>
              </c:strCache>
            </c:strRef>
          </c:cat>
          <c:val>
            <c:numRef>
              <c:f>Advantage!$B$132:$B$133</c:f>
              <c:numCache>
                <c:formatCode>General</c:formatCode>
                <c:ptCount val="2"/>
                <c:pt idx="0">
                  <c:v>13.4</c:v>
                </c:pt>
                <c:pt idx="1">
                  <c:v>7.09</c:v>
                </c:pt>
              </c:numCache>
            </c:numRef>
          </c:val>
          <c:extLst>
            <c:ext xmlns:c16="http://schemas.microsoft.com/office/drawing/2014/chart" uri="{C3380CC4-5D6E-409C-BE32-E72D297353CC}">
              <c16:uniqueId val="{00000002-C855-4345-8630-74C1AB7083B0}"/>
            </c:ext>
          </c:extLst>
        </c:ser>
        <c:dLbls>
          <c:showLegendKey val="0"/>
          <c:showVal val="0"/>
          <c:showCatName val="0"/>
          <c:showSerName val="0"/>
          <c:showPercent val="0"/>
          <c:showBubbleSize val="0"/>
        </c:dLbls>
        <c:gapWidth val="219"/>
        <c:overlap val="-27"/>
        <c:axId val="421350576"/>
        <c:axId val="421352288"/>
      </c:barChart>
      <c:catAx>
        <c:axId val="42135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21352288"/>
        <c:crosses val="autoZero"/>
        <c:auto val="1"/>
        <c:lblAlgn val="ctr"/>
        <c:lblOffset val="100"/>
        <c:noMultiLvlLbl val="0"/>
      </c:catAx>
      <c:valAx>
        <c:axId val="42135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1350576"/>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Difference In Annual Rate From 1991 - 2017 (%)</a:t>
            </a:r>
          </a:p>
        </c:rich>
      </c:tx>
      <c:layout>
        <c:manualLayout>
          <c:xMode val="edge"/>
          <c:yMode val="edge"/>
          <c:x val="0.1294336400720994"/>
          <c:y val="1.9354838709677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Advantage!$D$97:$D$98</c:f>
              <c:strCache>
                <c:ptCount val="2"/>
                <c:pt idx="0">
                  <c:v>Blue Mountain</c:v>
                </c:pt>
              </c:strCache>
            </c:strRef>
          </c:tx>
          <c:spPr>
            <a:solidFill>
              <a:schemeClr val="accent1"/>
            </a:solidFill>
            <a:ln>
              <a:noFill/>
            </a:ln>
            <a:effectLst/>
          </c:spPr>
          <c:invertIfNegative val="0"/>
          <c:cat>
            <c:strRef>
              <c:f>Advantage!$B$99:$B$124</c:f>
              <c:strCache>
                <c:ptCount val="26"/>
                <c:pt idx="0">
                  <c:v>Mar-92</c:v>
                </c:pt>
                <c:pt idx="1">
                  <c:v>Mar-93</c:v>
                </c:pt>
                <c:pt idx="2">
                  <c:v>Mar-94</c:v>
                </c:pt>
                <c:pt idx="3">
                  <c:v>Mar-95</c:v>
                </c:pt>
                <c:pt idx="4">
                  <c:v>Mar-96</c:v>
                </c:pt>
                <c:pt idx="5">
                  <c:v>Mar-97</c:v>
                </c:pt>
                <c:pt idx="6">
                  <c:v>Mar-98</c:v>
                </c:pt>
                <c:pt idx="7">
                  <c:v>Mar-99</c:v>
                </c:pt>
                <c:pt idx="8">
                  <c:v>Mar-00</c:v>
                </c:pt>
                <c:pt idx="9">
                  <c:v>Mar-01</c:v>
                </c:pt>
                <c:pt idx="10">
                  <c:v>Mar-02</c:v>
                </c:pt>
                <c:pt idx="11">
                  <c:v>Mar-03</c:v>
                </c:pt>
                <c:pt idx="12">
                  <c:v>Mar-04</c:v>
                </c:pt>
                <c:pt idx="13">
                  <c:v>Mar-05</c:v>
                </c:pt>
                <c:pt idx="14">
                  <c:v>Mar-06</c:v>
                </c:pt>
                <c:pt idx="15">
                  <c:v>Mar-07</c:v>
                </c:pt>
                <c:pt idx="16">
                  <c:v>Mar-08</c:v>
                </c:pt>
                <c:pt idx="17">
                  <c:v>Mar-09</c:v>
                </c:pt>
                <c:pt idx="18">
                  <c:v>Mar-10</c:v>
                </c:pt>
                <c:pt idx="19">
                  <c:v>Mar-11</c:v>
                </c:pt>
                <c:pt idx="20">
                  <c:v>Mar-12</c:v>
                </c:pt>
                <c:pt idx="21">
                  <c:v>Mar-13</c:v>
                </c:pt>
                <c:pt idx="22">
                  <c:v>Mar-14</c:v>
                </c:pt>
                <c:pt idx="23">
                  <c:v>Mar-15</c:v>
                </c:pt>
                <c:pt idx="24">
                  <c:v>Mar-16</c:v>
                </c:pt>
                <c:pt idx="25">
                  <c:v>Mar-17</c:v>
                </c:pt>
              </c:strCache>
            </c:strRef>
          </c:cat>
          <c:val>
            <c:numRef>
              <c:f>Advantage!$D$99:$D$124</c:f>
              <c:numCache>
                <c:formatCode>#,##0.00</c:formatCode>
                <c:ptCount val="26"/>
                <c:pt idx="0">
                  <c:v>-0.77519379844961245</c:v>
                </c:pt>
                <c:pt idx="1">
                  <c:v>-0.78125</c:v>
                </c:pt>
                <c:pt idx="2">
                  <c:v>4.7244094488188972</c:v>
                </c:pt>
                <c:pt idx="3">
                  <c:v>1.5037593984962405</c:v>
                </c:pt>
                <c:pt idx="4">
                  <c:v>7.4074074074074066</c:v>
                </c:pt>
                <c:pt idx="5">
                  <c:v>3.4482758620689653</c:v>
                </c:pt>
                <c:pt idx="6">
                  <c:v>5.3333333333333339</c:v>
                </c:pt>
                <c:pt idx="7">
                  <c:v>10.126582278481013</c:v>
                </c:pt>
                <c:pt idx="8">
                  <c:v>17.816091954022991</c:v>
                </c:pt>
                <c:pt idx="9">
                  <c:v>9.2682926829268286</c:v>
                </c:pt>
                <c:pt idx="10">
                  <c:v>13.839285714285715</c:v>
                </c:pt>
                <c:pt idx="11">
                  <c:v>24.705882352941178</c:v>
                </c:pt>
                <c:pt idx="12">
                  <c:v>14.150943396226415</c:v>
                </c:pt>
                <c:pt idx="13">
                  <c:v>-2.2038567493112948</c:v>
                </c:pt>
                <c:pt idx="14">
                  <c:v>-0.84507042253521114</c:v>
                </c:pt>
                <c:pt idx="15">
                  <c:v>-0.85227272727272718</c:v>
                </c:pt>
                <c:pt idx="16">
                  <c:v>1.7191977077363898</c:v>
                </c:pt>
                <c:pt idx="17">
                  <c:v>-7.605633802816901</c:v>
                </c:pt>
                <c:pt idx="18">
                  <c:v>14.939024390243901</c:v>
                </c:pt>
                <c:pt idx="19">
                  <c:v>2.9177718832891246</c:v>
                </c:pt>
                <c:pt idx="20">
                  <c:v>-2.8350515463917527</c:v>
                </c:pt>
                <c:pt idx="21">
                  <c:v>8.7533156498673748</c:v>
                </c:pt>
                <c:pt idx="22">
                  <c:v>9.0243902439024382</c:v>
                </c:pt>
                <c:pt idx="23">
                  <c:v>10.067114093959731</c:v>
                </c:pt>
                <c:pt idx="24">
                  <c:v>13.821138211382115</c:v>
                </c:pt>
                <c:pt idx="25">
                  <c:v>14.464285714285715</c:v>
                </c:pt>
              </c:numCache>
            </c:numRef>
          </c:val>
          <c:extLst>
            <c:ext xmlns:c16="http://schemas.microsoft.com/office/drawing/2014/chart" uri="{C3380CC4-5D6E-409C-BE32-E72D297353CC}">
              <c16:uniqueId val="{00000000-DF6F-5848-B407-FC88ED4B6159}"/>
            </c:ext>
          </c:extLst>
        </c:ser>
        <c:ser>
          <c:idx val="1"/>
          <c:order val="1"/>
          <c:tx>
            <c:strRef>
              <c:f>Advantage!$F$97:$F$98</c:f>
              <c:strCache>
                <c:ptCount val="2"/>
                <c:pt idx="0">
                  <c:v>Greater Sydney</c:v>
                </c:pt>
              </c:strCache>
            </c:strRef>
          </c:tx>
          <c:spPr>
            <a:solidFill>
              <a:schemeClr val="accent2"/>
            </a:solidFill>
            <a:ln>
              <a:noFill/>
            </a:ln>
            <a:effectLst/>
          </c:spPr>
          <c:invertIfNegative val="0"/>
          <c:cat>
            <c:strRef>
              <c:f>Advantage!$B$99:$B$124</c:f>
              <c:strCache>
                <c:ptCount val="26"/>
                <c:pt idx="0">
                  <c:v>Mar-92</c:v>
                </c:pt>
                <c:pt idx="1">
                  <c:v>Mar-93</c:v>
                </c:pt>
                <c:pt idx="2">
                  <c:v>Mar-94</c:v>
                </c:pt>
                <c:pt idx="3">
                  <c:v>Mar-95</c:v>
                </c:pt>
                <c:pt idx="4">
                  <c:v>Mar-96</c:v>
                </c:pt>
                <c:pt idx="5">
                  <c:v>Mar-97</c:v>
                </c:pt>
                <c:pt idx="6">
                  <c:v>Mar-98</c:v>
                </c:pt>
                <c:pt idx="7">
                  <c:v>Mar-99</c:v>
                </c:pt>
                <c:pt idx="8">
                  <c:v>Mar-00</c:v>
                </c:pt>
                <c:pt idx="9">
                  <c:v>Mar-01</c:v>
                </c:pt>
                <c:pt idx="10">
                  <c:v>Mar-02</c:v>
                </c:pt>
                <c:pt idx="11">
                  <c:v>Mar-03</c:v>
                </c:pt>
                <c:pt idx="12">
                  <c:v>Mar-04</c:v>
                </c:pt>
                <c:pt idx="13">
                  <c:v>Mar-05</c:v>
                </c:pt>
                <c:pt idx="14">
                  <c:v>Mar-06</c:v>
                </c:pt>
                <c:pt idx="15">
                  <c:v>Mar-07</c:v>
                </c:pt>
                <c:pt idx="16">
                  <c:v>Mar-08</c:v>
                </c:pt>
                <c:pt idx="17">
                  <c:v>Mar-09</c:v>
                </c:pt>
                <c:pt idx="18">
                  <c:v>Mar-10</c:v>
                </c:pt>
                <c:pt idx="19">
                  <c:v>Mar-11</c:v>
                </c:pt>
                <c:pt idx="20">
                  <c:v>Mar-12</c:v>
                </c:pt>
                <c:pt idx="21">
                  <c:v>Mar-13</c:v>
                </c:pt>
                <c:pt idx="22">
                  <c:v>Mar-14</c:v>
                </c:pt>
                <c:pt idx="23">
                  <c:v>Mar-15</c:v>
                </c:pt>
                <c:pt idx="24">
                  <c:v>Mar-16</c:v>
                </c:pt>
                <c:pt idx="25">
                  <c:v>Mar-17</c:v>
                </c:pt>
              </c:strCache>
            </c:strRef>
          </c:cat>
          <c:val>
            <c:numRef>
              <c:f>Advantage!$F$99:$F$124</c:f>
              <c:numCache>
                <c:formatCode>General</c:formatCode>
                <c:ptCount val="26"/>
                <c:pt idx="0">
                  <c:v>6.666666666666667</c:v>
                </c:pt>
                <c:pt idx="1">
                  <c:v>3.125</c:v>
                </c:pt>
                <c:pt idx="2">
                  <c:v>6.0606060606060606</c:v>
                </c:pt>
                <c:pt idx="3">
                  <c:v>5.1428571428571423</c:v>
                </c:pt>
                <c:pt idx="4">
                  <c:v>3.2608695652173911</c:v>
                </c:pt>
                <c:pt idx="5">
                  <c:v>13.157894736842104</c:v>
                </c:pt>
                <c:pt idx="6">
                  <c:v>8.3720930232558146</c:v>
                </c:pt>
                <c:pt idx="7">
                  <c:v>7.296137339055794</c:v>
                </c:pt>
                <c:pt idx="8">
                  <c:v>11.600000000000001</c:v>
                </c:pt>
                <c:pt idx="9">
                  <c:v>7.1684587813620064</c:v>
                </c:pt>
                <c:pt idx="10">
                  <c:v>17.056856187290968</c:v>
                </c:pt>
                <c:pt idx="11">
                  <c:v>13.714285714285715</c:v>
                </c:pt>
                <c:pt idx="12">
                  <c:v>9.2964824120603016</c:v>
                </c:pt>
                <c:pt idx="13">
                  <c:v>-1.1494252873563218</c:v>
                </c:pt>
                <c:pt idx="14">
                  <c:v>-2.3255813953488373</c:v>
                </c:pt>
                <c:pt idx="15">
                  <c:v>1.1904761904761905</c:v>
                </c:pt>
                <c:pt idx="16">
                  <c:v>2.3529411764705883</c:v>
                </c:pt>
                <c:pt idx="17">
                  <c:v>-6.2068965517241379</c:v>
                </c:pt>
                <c:pt idx="18">
                  <c:v>22.549019607843139</c:v>
                </c:pt>
                <c:pt idx="19">
                  <c:v>16</c:v>
                </c:pt>
                <c:pt idx="20">
                  <c:v>-6.8965517241379306</c:v>
                </c:pt>
                <c:pt idx="21">
                  <c:v>1.8518518518518516</c:v>
                </c:pt>
                <c:pt idx="22">
                  <c:v>17.272727272727273</c:v>
                </c:pt>
                <c:pt idx="23">
                  <c:v>8.5271317829457356</c:v>
                </c:pt>
                <c:pt idx="24">
                  <c:v>8.5714285714285712</c:v>
                </c:pt>
                <c:pt idx="25">
                  <c:v>6.5789473684210522</c:v>
                </c:pt>
              </c:numCache>
            </c:numRef>
          </c:val>
          <c:extLst>
            <c:ext xmlns:c16="http://schemas.microsoft.com/office/drawing/2014/chart" uri="{C3380CC4-5D6E-409C-BE32-E72D297353CC}">
              <c16:uniqueId val="{00000001-DF6F-5848-B407-FC88ED4B6159}"/>
            </c:ext>
          </c:extLst>
        </c:ser>
        <c:dLbls>
          <c:showLegendKey val="0"/>
          <c:showVal val="0"/>
          <c:showCatName val="0"/>
          <c:showSerName val="0"/>
          <c:showPercent val="0"/>
          <c:showBubbleSize val="0"/>
        </c:dLbls>
        <c:gapWidth val="219"/>
        <c:overlap val="-27"/>
        <c:axId val="421263904"/>
        <c:axId val="421265616"/>
      </c:barChart>
      <c:catAx>
        <c:axId val="42126390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1265616"/>
        <c:crosses val="autoZero"/>
        <c:auto val="1"/>
        <c:lblAlgn val="ctr"/>
        <c:lblOffset val="100"/>
        <c:tickLblSkip val="3"/>
        <c:noMultiLvlLbl val="0"/>
      </c:catAx>
      <c:valAx>
        <c:axId val="4212656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2126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Real  Median</a:t>
            </a:r>
            <a:r>
              <a:rPr lang="en-US" sz="2000" b="1" baseline="0"/>
              <a:t> ('000 $) House Price over time </a:t>
            </a:r>
            <a:endParaRPr lang="en-US" sz="2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[1]Sheet1!$B$78</c:f>
              <c:strCache>
                <c:ptCount val="1"/>
                <c:pt idx="0">
                  <c:v>Blue Mountain</c:v>
                </c:pt>
              </c:strCache>
            </c:strRef>
          </c:tx>
          <c:spPr>
            <a:solidFill>
              <a:schemeClr val="accent1"/>
            </a:solidFill>
            <a:ln>
              <a:noFill/>
            </a:ln>
            <a:effectLst/>
          </c:spPr>
          <c:cat>
            <c:strRef>
              <c:f>[1]Sheet1!$A$79:$A$183</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[1]Sheet1!$B$79:$B$183</c:f>
              <c:numCache>
                <c:formatCode>General</c:formatCode>
                <c:ptCount val="105"/>
                <c:pt idx="0">
                  <c:v>129</c:v>
                </c:pt>
                <c:pt idx="1">
                  <c:v>125</c:v>
                </c:pt>
                <c:pt idx="2">
                  <c:v>128</c:v>
                </c:pt>
                <c:pt idx="3">
                  <c:v>125</c:v>
                </c:pt>
                <c:pt idx="4">
                  <c:v>128</c:v>
                </c:pt>
                <c:pt idx="5">
                  <c:v>127</c:v>
                </c:pt>
                <c:pt idx="6">
                  <c:v>127</c:v>
                </c:pt>
                <c:pt idx="7">
                  <c:v>126</c:v>
                </c:pt>
                <c:pt idx="8">
                  <c:v>127</c:v>
                </c:pt>
                <c:pt idx="9">
                  <c:v>130</c:v>
                </c:pt>
                <c:pt idx="10">
                  <c:v>130</c:v>
                </c:pt>
                <c:pt idx="11">
                  <c:v>135</c:v>
                </c:pt>
                <c:pt idx="12">
                  <c:v>133</c:v>
                </c:pt>
                <c:pt idx="13">
                  <c:v>137</c:v>
                </c:pt>
                <c:pt idx="14">
                  <c:v>136</c:v>
                </c:pt>
                <c:pt idx="15">
                  <c:v>135</c:v>
                </c:pt>
                <c:pt idx="16">
                  <c:v>135</c:v>
                </c:pt>
                <c:pt idx="17">
                  <c:v>141</c:v>
                </c:pt>
                <c:pt idx="18">
                  <c:v>145</c:v>
                </c:pt>
                <c:pt idx="19">
                  <c:v>140</c:v>
                </c:pt>
                <c:pt idx="20">
                  <c:v>145</c:v>
                </c:pt>
                <c:pt idx="21">
                  <c:v>141</c:v>
                </c:pt>
                <c:pt idx="22">
                  <c:v>140</c:v>
                </c:pt>
                <c:pt idx="23">
                  <c:v>148</c:v>
                </c:pt>
                <c:pt idx="24">
                  <c:v>150</c:v>
                </c:pt>
                <c:pt idx="25">
                  <c:v>150</c:v>
                </c:pt>
                <c:pt idx="26">
                  <c:v>150</c:v>
                </c:pt>
                <c:pt idx="27">
                  <c:v>153</c:v>
                </c:pt>
                <c:pt idx="28">
                  <c:v>158</c:v>
                </c:pt>
                <c:pt idx="29">
                  <c:v>157</c:v>
                </c:pt>
                <c:pt idx="30">
                  <c:v>168</c:v>
                </c:pt>
                <c:pt idx="31">
                  <c:v>165</c:v>
                </c:pt>
                <c:pt idx="32">
                  <c:v>174</c:v>
                </c:pt>
                <c:pt idx="33">
                  <c:v>180</c:v>
                </c:pt>
                <c:pt idx="34">
                  <c:v>188</c:v>
                </c:pt>
                <c:pt idx="35">
                  <c:v>195</c:v>
                </c:pt>
                <c:pt idx="36">
                  <c:v>205</c:v>
                </c:pt>
                <c:pt idx="37">
                  <c:v>210</c:v>
                </c:pt>
                <c:pt idx="38">
                  <c:v>210</c:v>
                </c:pt>
                <c:pt idx="39">
                  <c:v>217</c:v>
                </c:pt>
                <c:pt idx="40">
                  <c:v>224</c:v>
                </c:pt>
                <c:pt idx="41">
                  <c:v>230</c:v>
                </c:pt>
                <c:pt idx="42">
                  <c:v>243</c:v>
                </c:pt>
                <c:pt idx="43">
                  <c:v>247</c:v>
                </c:pt>
                <c:pt idx="44">
                  <c:v>255</c:v>
                </c:pt>
                <c:pt idx="45">
                  <c:v>270</c:v>
                </c:pt>
                <c:pt idx="46">
                  <c:v>285</c:v>
                </c:pt>
                <c:pt idx="47">
                  <c:v>310</c:v>
                </c:pt>
                <c:pt idx="48">
                  <c:v>318</c:v>
                </c:pt>
                <c:pt idx="49">
                  <c:v>327</c:v>
                </c:pt>
                <c:pt idx="50">
                  <c:v>338</c:v>
                </c:pt>
                <c:pt idx="51">
                  <c:v>359</c:v>
                </c:pt>
                <c:pt idx="52">
                  <c:v>363</c:v>
                </c:pt>
                <c:pt idx="53">
                  <c:v>359</c:v>
                </c:pt>
                <c:pt idx="54">
                  <c:v>350</c:v>
                </c:pt>
                <c:pt idx="55">
                  <c:v>362</c:v>
                </c:pt>
                <c:pt idx="56">
                  <c:v>355</c:v>
                </c:pt>
                <c:pt idx="57">
                  <c:v>365</c:v>
                </c:pt>
                <c:pt idx="58">
                  <c:v>356</c:v>
                </c:pt>
                <c:pt idx="59">
                  <c:v>350</c:v>
                </c:pt>
                <c:pt idx="60">
                  <c:v>352</c:v>
                </c:pt>
                <c:pt idx="61">
                  <c:v>350</c:v>
                </c:pt>
                <c:pt idx="62">
                  <c:v>345</c:v>
                </c:pt>
                <c:pt idx="63">
                  <c:v>345</c:v>
                </c:pt>
                <c:pt idx="64">
                  <c:v>349</c:v>
                </c:pt>
                <c:pt idx="65">
                  <c:v>340</c:v>
                </c:pt>
                <c:pt idx="66">
                  <c:v>343</c:v>
                </c:pt>
                <c:pt idx="67">
                  <c:v>359</c:v>
                </c:pt>
                <c:pt idx="68">
                  <c:v>355</c:v>
                </c:pt>
                <c:pt idx="69">
                  <c:v>339</c:v>
                </c:pt>
                <c:pt idx="70">
                  <c:v>337</c:v>
                </c:pt>
                <c:pt idx="71">
                  <c:v>338</c:v>
                </c:pt>
                <c:pt idx="72">
                  <c:v>328</c:v>
                </c:pt>
                <c:pt idx="73">
                  <c:v>330</c:v>
                </c:pt>
                <c:pt idx="74">
                  <c:v>350</c:v>
                </c:pt>
                <c:pt idx="75">
                  <c:v>361</c:v>
                </c:pt>
                <c:pt idx="76">
                  <c:v>377</c:v>
                </c:pt>
                <c:pt idx="77">
                  <c:v>385</c:v>
                </c:pt>
                <c:pt idx="78">
                  <c:v>380</c:v>
                </c:pt>
                <c:pt idx="79">
                  <c:v>373</c:v>
                </c:pt>
                <c:pt idx="80">
                  <c:v>388</c:v>
                </c:pt>
                <c:pt idx="81">
                  <c:v>380</c:v>
                </c:pt>
                <c:pt idx="82">
                  <c:v>380</c:v>
                </c:pt>
                <c:pt idx="83">
                  <c:v>375</c:v>
                </c:pt>
                <c:pt idx="84">
                  <c:v>377</c:v>
                </c:pt>
                <c:pt idx="85">
                  <c:v>403</c:v>
                </c:pt>
                <c:pt idx="86">
                  <c:v>388</c:v>
                </c:pt>
                <c:pt idx="87">
                  <c:v>385</c:v>
                </c:pt>
                <c:pt idx="88">
                  <c:v>410</c:v>
                </c:pt>
                <c:pt idx="89">
                  <c:v>410</c:v>
                </c:pt>
                <c:pt idx="90">
                  <c:v>405</c:v>
                </c:pt>
                <c:pt idx="91">
                  <c:v>410</c:v>
                </c:pt>
                <c:pt idx="92">
                  <c:v>447</c:v>
                </c:pt>
                <c:pt idx="93">
                  <c:v>450</c:v>
                </c:pt>
                <c:pt idx="94">
                  <c:v>450</c:v>
                </c:pt>
                <c:pt idx="95">
                  <c:v>475</c:v>
                </c:pt>
                <c:pt idx="96">
                  <c:v>492</c:v>
                </c:pt>
                <c:pt idx="97">
                  <c:v>530</c:v>
                </c:pt>
                <c:pt idx="98">
                  <c:v>542</c:v>
                </c:pt>
                <c:pt idx="99">
                  <c:v>548</c:v>
                </c:pt>
                <c:pt idx="100">
                  <c:v>560</c:v>
                </c:pt>
                <c:pt idx="101">
                  <c:v>573</c:v>
                </c:pt>
                <c:pt idx="102">
                  <c:v>585</c:v>
                </c:pt>
                <c:pt idx="103">
                  <c:v>635</c:v>
                </c:pt>
                <c:pt idx="104">
                  <c:v>641</c:v>
                </c:pt>
              </c:numCache>
            </c:numRef>
          </c:val>
          <c:extLst>
            <c:ext xmlns:c16="http://schemas.microsoft.com/office/drawing/2014/chart" uri="{C3380CC4-5D6E-409C-BE32-E72D297353CC}">
              <c16:uniqueId val="{00000000-4DD2-E24D-A4A0-F04379569C0D}"/>
            </c:ext>
          </c:extLst>
        </c:ser>
        <c:dLbls>
          <c:showLegendKey val="0"/>
          <c:showVal val="0"/>
          <c:showCatName val="0"/>
          <c:showSerName val="0"/>
          <c:showPercent val="0"/>
          <c:showBubbleSize val="0"/>
        </c:dLbls>
        <c:axId val="60983648"/>
        <c:axId val="840683983"/>
      </c:areaChart>
      <c:lineChart>
        <c:grouping val="standard"/>
        <c:varyColors val="0"/>
        <c:ser>
          <c:idx val="1"/>
          <c:order val="1"/>
          <c:tx>
            <c:strRef>
              <c:f>[1]Sheet1!$C$78</c:f>
              <c:strCache>
                <c:ptCount val="1"/>
                <c:pt idx="0">
                  <c:v>Greater Sydney</c:v>
                </c:pt>
              </c:strCache>
            </c:strRef>
          </c:tx>
          <c:spPr>
            <a:ln w="28575" cap="rnd">
              <a:solidFill>
                <a:schemeClr val="accent2"/>
              </a:solidFill>
              <a:round/>
            </a:ln>
            <a:effectLst/>
          </c:spPr>
          <c:marker>
            <c:symbol val="none"/>
          </c:marker>
          <c:cat>
            <c:strRef>
              <c:f>[1]Sheet1!$A$79:$A$183</c:f>
              <c:strCache>
                <c:ptCount val="105"/>
                <c:pt idx="0">
                  <c:v>Mar-91</c:v>
                </c:pt>
                <c:pt idx="1">
                  <c:v>Jun-91</c:v>
                </c:pt>
                <c:pt idx="2">
                  <c:v>Sep-91</c:v>
                </c:pt>
                <c:pt idx="3">
                  <c:v>Dec-91</c:v>
                </c:pt>
                <c:pt idx="4">
                  <c:v>Mar-92</c:v>
                </c:pt>
                <c:pt idx="5">
                  <c:v>Jun-92</c:v>
                </c:pt>
                <c:pt idx="6">
                  <c:v>Sep-92</c:v>
                </c:pt>
                <c:pt idx="7">
                  <c:v>Dec-92</c:v>
                </c:pt>
                <c:pt idx="8">
                  <c:v>Mar-93</c:v>
                </c:pt>
                <c:pt idx="9">
                  <c:v>Jun-93</c:v>
                </c:pt>
                <c:pt idx="10">
                  <c:v>Sep-93</c:v>
                </c:pt>
                <c:pt idx="11">
                  <c:v>Dec-93</c:v>
                </c:pt>
                <c:pt idx="12">
                  <c:v>Mar-94</c:v>
                </c:pt>
                <c:pt idx="13">
                  <c:v>Jun-94</c:v>
                </c:pt>
                <c:pt idx="14">
                  <c:v>Sep-94</c:v>
                </c:pt>
                <c:pt idx="15">
                  <c:v>Dec-94</c:v>
                </c:pt>
                <c:pt idx="16">
                  <c:v>Mar-95</c:v>
                </c:pt>
                <c:pt idx="17">
                  <c:v>Jun-95</c:v>
                </c:pt>
                <c:pt idx="18">
                  <c:v>Sep-95</c:v>
                </c:pt>
                <c:pt idx="19">
                  <c:v>Dec-95</c:v>
                </c:pt>
                <c:pt idx="20">
                  <c:v>Mar-96</c:v>
                </c:pt>
                <c:pt idx="21">
                  <c:v>Jun-96</c:v>
                </c:pt>
                <c:pt idx="22">
                  <c:v>Sep-96</c:v>
                </c:pt>
                <c:pt idx="23">
                  <c:v>Dec-96</c:v>
                </c:pt>
                <c:pt idx="24">
                  <c:v>Mar-97</c:v>
                </c:pt>
                <c:pt idx="25">
                  <c:v>Jun-97</c:v>
                </c:pt>
                <c:pt idx="26">
                  <c:v>Sep-97</c:v>
                </c:pt>
                <c:pt idx="27">
                  <c:v>Dec-97</c:v>
                </c:pt>
                <c:pt idx="28">
                  <c:v>Mar-98</c:v>
                </c:pt>
                <c:pt idx="29">
                  <c:v>Jun-98</c:v>
                </c:pt>
                <c:pt idx="30">
                  <c:v>Sep-98</c:v>
                </c:pt>
                <c:pt idx="31">
                  <c:v>Dec-98</c:v>
                </c:pt>
                <c:pt idx="32">
                  <c:v>Mar-99</c:v>
                </c:pt>
                <c:pt idx="33">
                  <c:v>Jun-99</c:v>
                </c:pt>
                <c:pt idx="34">
                  <c:v>Sep-99</c:v>
                </c:pt>
                <c:pt idx="35">
                  <c:v>Dec-99</c:v>
                </c:pt>
                <c:pt idx="36">
                  <c:v>Mar-00</c:v>
                </c:pt>
                <c:pt idx="37">
                  <c:v>Jun-00</c:v>
                </c:pt>
                <c:pt idx="38">
                  <c:v>Sep-00</c:v>
                </c:pt>
                <c:pt idx="39">
                  <c:v>Dec-00</c:v>
                </c:pt>
                <c:pt idx="40">
                  <c:v>Mar-01</c:v>
                </c:pt>
                <c:pt idx="41">
                  <c:v>Jun-01</c:v>
                </c:pt>
                <c:pt idx="42">
                  <c:v>Sep-01</c:v>
                </c:pt>
                <c:pt idx="43">
                  <c:v>Dec-01</c:v>
                </c:pt>
                <c:pt idx="44">
                  <c:v>Mar-02</c:v>
                </c:pt>
                <c:pt idx="45">
                  <c:v>Jun-02</c:v>
                </c:pt>
                <c:pt idx="46">
                  <c:v>Sep-02</c:v>
                </c:pt>
                <c:pt idx="47">
                  <c:v>Dec-02</c:v>
                </c:pt>
                <c:pt idx="48">
                  <c:v>Mar-03</c:v>
                </c:pt>
                <c:pt idx="49">
                  <c:v>Jun-03</c:v>
                </c:pt>
                <c:pt idx="50">
                  <c:v>Sep-03</c:v>
                </c:pt>
                <c:pt idx="51">
                  <c:v>Dec-03</c:v>
                </c:pt>
                <c:pt idx="52">
                  <c:v>Mar-04</c:v>
                </c:pt>
                <c:pt idx="53">
                  <c:v>Jun-04</c:v>
                </c:pt>
                <c:pt idx="54">
                  <c:v>Sep-04</c:v>
                </c:pt>
                <c:pt idx="55">
                  <c:v>Dec-04</c:v>
                </c:pt>
                <c:pt idx="56">
                  <c:v>Mar-05</c:v>
                </c:pt>
                <c:pt idx="57">
                  <c:v>Jun-05</c:v>
                </c:pt>
                <c:pt idx="58">
                  <c:v>Sep-05</c:v>
                </c:pt>
                <c:pt idx="59">
                  <c:v>Dec-05</c:v>
                </c:pt>
                <c:pt idx="60">
                  <c:v>Mar-06</c:v>
                </c:pt>
                <c:pt idx="61">
                  <c:v>Jun-06</c:v>
                </c:pt>
                <c:pt idx="62">
                  <c:v>Sep-06</c:v>
                </c:pt>
                <c:pt idx="63">
                  <c:v>Dec-06</c:v>
                </c:pt>
                <c:pt idx="64">
                  <c:v>Mar-07</c:v>
                </c:pt>
                <c:pt idx="65">
                  <c:v>Jun-07</c:v>
                </c:pt>
                <c:pt idx="66">
                  <c:v>Sep-07</c:v>
                </c:pt>
                <c:pt idx="67">
                  <c:v>Dec-07</c:v>
                </c:pt>
                <c:pt idx="68">
                  <c:v>Mar-08</c:v>
                </c:pt>
                <c:pt idx="69">
                  <c:v>Jun-08</c:v>
                </c:pt>
                <c:pt idx="70">
                  <c:v>Sep-08</c:v>
                </c:pt>
                <c:pt idx="71">
                  <c:v>Dec-08</c:v>
                </c:pt>
                <c:pt idx="72">
                  <c:v>Mar-09</c:v>
                </c:pt>
                <c:pt idx="73">
                  <c:v>Jun-09</c:v>
                </c:pt>
                <c:pt idx="74">
                  <c:v>Sep-09</c:v>
                </c:pt>
                <c:pt idx="75">
                  <c:v>Dec-09</c:v>
                </c:pt>
                <c:pt idx="76">
                  <c:v>Mar-10</c:v>
                </c:pt>
                <c:pt idx="77">
                  <c:v>Jun-10</c:v>
                </c:pt>
                <c:pt idx="78">
                  <c:v>Sep-10</c:v>
                </c:pt>
                <c:pt idx="79">
                  <c:v>Dec-10</c:v>
                </c:pt>
                <c:pt idx="80">
                  <c:v>Mar-11</c:v>
                </c:pt>
                <c:pt idx="81">
                  <c:v>Jun-11</c:v>
                </c:pt>
                <c:pt idx="82">
                  <c:v>Sep-11</c:v>
                </c:pt>
                <c:pt idx="83">
                  <c:v>Dec-11</c:v>
                </c:pt>
                <c:pt idx="84">
                  <c:v>Mar-12</c:v>
                </c:pt>
                <c:pt idx="85">
                  <c:v>Jun-12</c:v>
                </c:pt>
                <c:pt idx="86">
                  <c:v>Sep-12</c:v>
                </c:pt>
                <c:pt idx="87">
                  <c:v>Dec-12</c:v>
                </c:pt>
                <c:pt idx="88">
                  <c:v>Mar-13</c:v>
                </c:pt>
                <c:pt idx="89">
                  <c:v>Jun-13</c:v>
                </c:pt>
                <c:pt idx="90">
                  <c:v>Sep-13</c:v>
                </c:pt>
                <c:pt idx="91">
                  <c:v>Dec-13</c:v>
                </c:pt>
                <c:pt idx="92">
                  <c:v>Mar-14</c:v>
                </c:pt>
                <c:pt idx="93">
                  <c:v>Jun-14</c:v>
                </c:pt>
                <c:pt idx="94">
                  <c:v>Sep-14</c:v>
                </c:pt>
                <c:pt idx="95">
                  <c:v>Dec-14</c:v>
                </c:pt>
                <c:pt idx="96">
                  <c:v>Mar-15</c:v>
                </c:pt>
                <c:pt idx="97">
                  <c:v>Jun-15</c:v>
                </c:pt>
                <c:pt idx="98">
                  <c:v>Sep-15</c:v>
                </c:pt>
                <c:pt idx="99">
                  <c:v>Dec-15</c:v>
                </c:pt>
                <c:pt idx="100">
                  <c:v>Mar-16</c:v>
                </c:pt>
                <c:pt idx="101">
                  <c:v>42522</c:v>
                </c:pt>
                <c:pt idx="102">
                  <c:v>42614</c:v>
                </c:pt>
                <c:pt idx="103">
                  <c:v>42705</c:v>
                </c:pt>
                <c:pt idx="104">
                  <c:v>42795</c:v>
                </c:pt>
              </c:strCache>
            </c:strRef>
          </c:cat>
          <c:val>
            <c:numRef>
              <c:f>[1]Sheet1!$C$79:$C$183</c:f>
              <c:numCache>
                <c:formatCode>General</c:formatCode>
                <c:ptCount val="105"/>
                <c:pt idx="0">
                  <c:v>150</c:v>
                </c:pt>
                <c:pt idx="1">
                  <c:v>155</c:v>
                </c:pt>
                <c:pt idx="2">
                  <c:v>158</c:v>
                </c:pt>
                <c:pt idx="3">
                  <c:v>165</c:v>
                </c:pt>
                <c:pt idx="4">
                  <c:v>160</c:v>
                </c:pt>
                <c:pt idx="5">
                  <c:v>165</c:v>
                </c:pt>
                <c:pt idx="6">
                  <c:v>165</c:v>
                </c:pt>
                <c:pt idx="7">
                  <c:v>167</c:v>
                </c:pt>
                <c:pt idx="8">
                  <c:v>165</c:v>
                </c:pt>
                <c:pt idx="9">
                  <c:v>170</c:v>
                </c:pt>
                <c:pt idx="10">
                  <c:v>170</c:v>
                </c:pt>
                <c:pt idx="11">
                  <c:v>170</c:v>
                </c:pt>
                <c:pt idx="12">
                  <c:v>175</c:v>
                </c:pt>
                <c:pt idx="13">
                  <c:v>175</c:v>
                </c:pt>
                <c:pt idx="14">
                  <c:v>185</c:v>
                </c:pt>
                <c:pt idx="15">
                  <c:v>187</c:v>
                </c:pt>
                <c:pt idx="16">
                  <c:v>184</c:v>
                </c:pt>
                <c:pt idx="17">
                  <c:v>187</c:v>
                </c:pt>
                <c:pt idx="18">
                  <c:v>186</c:v>
                </c:pt>
                <c:pt idx="19">
                  <c:v>190</c:v>
                </c:pt>
                <c:pt idx="20">
                  <c:v>190</c:v>
                </c:pt>
                <c:pt idx="21">
                  <c:v>198</c:v>
                </c:pt>
                <c:pt idx="22">
                  <c:v>200</c:v>
                </c:pt>
                <c:pt idx="23">
                  <c:v>214</c:v>
                </c:pt>
                <c:pt idx="24">
                  <c:v>215</c:v>
                </c:pt>
                <c:pt idx="25">
                  <c:v>221</c:v>
                </c:pt>
                <c:pt idx="26">
                  <c:v>228</c:v>
                </c:pt>
                <c:pt idx="27">
                  <c:v>236</c:v>
                </c:pt>
                <c:pt idx="28">
                  <c:v>233</c:v>
                </c:pt>
                <c:pt idx="29">
                  <c:v>240</c:v>
                </c:pt>
                <c:pt idx="30">
                  <c:v>240</c:v>
                </c:pt>
                <c:pt idx="31">
                  <c:v>250</c:v>
                </c:pt>
                <c:pt idx="32">
                  <c:v>250</c:v>
                </c:pt>
                <c:pt idx="33">
                  <c:v>265</c:v>
                </c:pt>
                <c:pt idx="34">
                  <c:v>270</c:v>
                </c:pt>
                <c:pt idx="35">
                  <c:v>280</c:v>
                </c:pt>
                <c:pt idx="36">
                  <c:v>279</c:v>
                </c:pt>
                <c:pt idx="37">
                  <c:v>295</c:v>
                </c:pt>
                <c:pt idx="38">
                  <c:v>275</c:v>
                </c:pt>
                <c:pt idx="39">
                  <c:v>293</c:v>
                </c:pt>
                <c:pt idx="40">
                  <c:v>299</c:v>
                </c:pt>
                <c:pt idx="41">
                  <c:v>316</c:v>
                </c:pt>
                <c:pt idx="42">
                  <c:v>328</c:v>
                </c:pt>
                <c:pt idx="43">
                  <c:v>338</c:v>
                </c:pt>
                <c:pt idx="44">
                  <c:v>350</c:v>
                </c:pt>
                <c:pt idx="45">
                  <c:v>370</c:v>
                </c:pt>
                <c:pt idx="46">
                  <c:v>385</c:v>
                </c:pt>
                <c:pt idx="47">
                  <c:v>400</c:v>
                </c:pt>
                <c:pt idx="48">
                  <c:v>398</c:v>
                </c:pt>
                <c:pt idx="49">
                  <c:v>415</c:v>
                </c:pt>
                <c:pt idx="50">
                  <c:v>423</c:v>
                </c:pt>
                <c:pt idx="51">
                  <c:v>443</c:v>
                </c:pt>
                <c:pt idx="52">
                  <c:v>435</c:v>
                </c:pt>
                <c:pt idx="53">
                  <c:v>427</c:v>
                </c:pt>
                <c:pt idx="54">
                  <c:v>435</c:v>
                </c:pt>
                <c:pt idx="55">
                  <c:v>449</c:v>
                </c:pt>
                <c:pt idx="56">
                  <c:v>430</c:v>
                </c:pt>
                <c:pt idx="57">
                  <c:v>435</c:v>
                </c:pt>
                <c:pt idx="58">
                  <c:v>425</c:v>
                </c:pt>
                <c:pt idx="59">
                  <c:v>433</c:v>
                </c:pt>
                <c:pt idx="60">
                  <c:v>420</c:v>
                </c:pt>
                <c:pt idx="61">
                  <c:v>436</c:v>
                </c:pt>
                <c:pt idx="62">
                  <c:v>420</c:v>
                </c:pt>
                <c:pt idx="63">
                  <c:v>442</c:v>
                </c:pt>
                <c:pt idx="64">
                  <c:v>425</c:v>
                </c:pt>
                <c:pt idx="65">
                  <c:v>450</c:v>
                </c:pt>
                <c:pt idx="66">
                  <c:v>445</c:v>
                </c:pt>
                <c:pt idx="67">
                  <c:v>465</c:v>
                </c:pt>
                <c:pt idx="68">
                  <c:v>435</c:v>
                </c:pt>
                <c:pt idx="69">
                  <c:v>435</c:v>
                </c:pt>
                <c:pt idx="70">
                  <c:v>420</c:v>
                </c:pt>
                <c:pt idx="71">
                  <c:v>412</c:v>
                </c:pt>
                <c:pt idx="72">
                  <c:v>408</c:v>
                </c:pt>
                <c:pt idx="73">
                  <c:v>435</c:v>
                </c:pt>
                <c:pt idx="74">
                  <c:v>450</c:v>
                </c:pt>
                <c:pt idx="75">
                  <c:v>500</c:v>
                </c:pt>
                <c:pt idx="76">
                  <c:v>500</c:v>
                </c:pt>
                <c:pt idx="77">
                  <c:v>523</c:v>
                </c:pt>
                <c:pt idx="78">
                  <c:v>515</c:v>
                </c:pt>
                <c:pt idx="79">
                  <c:v>535</c:v>
                </c:pt>
                <c:pt idx="80">
                  <c:v>580</c:v>
                </c:pt>
                <c:pt idx="81">
                  <c:v>540</c:v>
                </c:pt>
                <c:pt idx="82">
                  <c:v>510</c:v>
                </c:pt>
                <c:pt idx="83">
                  <c:v>491</c:v>
                </c:pt>
                <c:pt idx="84">
                  <c:v>540</c:v>
                </c:pt>
                <c:pt idx="85">
                  <c:v>545</c:v>
                </c:pt>
                <c:pt idx="86">
                  <c:v>525</c:v>
                </c:pt>
                <c:pt idx="87">
                  <c:v>560</c:v>
                </c:pt>
                <c:pt idx="88">
                  <c:v>550</c:v>
                </c:pt>
                <c:pt idx="89">
                  <c:v>575</c:v>
                </c:pt>
                <c:pt idx="90">
                  <c:v>590</c:v>
                </c:pt>
                <c:pt idx="91">
                  <c:v>600</c:v>
                </c:pt>
                <c:pt idx="92">
                  <c:v>645</c:v>
                </c:pt>
                <c:pt idx="93">
                  <c:v>650</c:v>
                </c:pt>
                <c:pt idx="94">
                  <c:v>670</c:v>
                </c:pt>
                <c:pt idx="95">
                  <c:v>700</c:v>
                </c:pt>
                <c:pt idx="96">
                  <c:v>700</c:v>
                </c:pt>
                <c:pt idx="97">
                  <c:v>750</c:v>
                </c:pt>
                <c:pt idx="98">
                  <c:v>770</c:v>
                </c:pt>
                <c:pt idx="99">
                  <c:v>790</c:v>
                </c:pt>
                <c:pt idx="100">
                  <c:v>760</c:v>
                </c:pt>
                <c:pt idx="101">
                  <c:v>780</c:v>
                </c:pt>
                <c:pt idx="102">
                  <c:v>788</c:v>
                </c:pt>
                <c:pt idx="103">
                  <c:v>840</c:v>
                </c:pt>
                <c:pt idx="104">
                  <c:v>810</c:v>
                </c:pt>
              </c:numCache>
            </c:numRef>
          </c:val>
          <c:smooth val="0"/>
          <c:extLst>
            <c:ext xmlns:c16="http://schemas.microsoft.com/office/drawing/2014/chart" uri="{C3380CC4-5D6E-409C-BE32-E72D297353CC}">
              <c16:uniqueId val="{00000001-4DD2-E24D-A4A0-F04379569C0D}"/>
            </c:ext>
          </c:extLst>
        </c:ser>
        <c:dLbls>
          <c:showLegendKey val="0"/>
          <c:showVal val="0"/>
          <c:showCatName val="0"/>
          <c:showSerName val="0"/>
          <c:showPercent val="0"/>
          <c:showBubbleSize val="0"/>
        </c:dLbls>
        <c:marker val="1"/>
        <c:smooth val="0"/>
        <c:axId val="60983648"/>
        <c:axId val="840683983"/>
      </c:lineChart>
      <c:catAx>
        <c:axId val="60983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0683983"/>
        <c:crosses val="autoZero"/>
        <c:auto val="1"/>
        <c:lblAlgn val="ctr"/>
        <c:lblOffset val="100"/>
        <c:tickLblSkip val="4"/>
        <c:noMultiLvlLbl val="0"/>
      </c:catAx>
      <c:valAx>
        <c:axId val="84068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098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Votality Of Median House Price ('000 $) Over Time </a:t>
            </a:r>
          </a:p>
          <a:p>
            <a:pPr>
              <a:defRPr/>
            </a:pPr>
            <a:r>
              <a:rPr lang="en-US" sz="2000" b="1"/>
              <a:t>Blue Mountain</a:t>
            </a:r>
          </a:p>
        </c:rich>
      </c:tx>
      <c:layout>
        <c:manualLayout>
          <c:xMode val="edge"/>
          <c:yMode val="edge"/>
          <c:x val="0.17257633420822394"/>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16C9-0344-821B-E54BA71D5DC4}"/>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3-16C9-0344-821B-E54BA71D5DC4}"/>
              </c:ext>
            </c:extLst>
          </c:dPt>
          <c:dLbls>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6C9-0344-821B-E54BA71D5DC4}"/>
                </c:ext>
              </c:extLst>
            </c:dLbl>
            <c:dLbl>
              <c:idx val="2"/>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4-16C9-0344-821B-E54BA71D5DC4}"/>
                </c:ext>
              </c:extLst>
            </c:dLbl>
            <c:dLbl>
              <c:idx val="4"/>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16C9-0344-821B-E54BA71D5DC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Disadvantage!$D$187:$H$187</c:f>
              <c:strCache>
                <c:ptCount val="5"/>
                <c:pt idx="0">
                  <c:v>Strata</c:v>
                </c:pt>
                <c:pt idx="2">
                  <c:v>Non Strata</c:v>
                </c:pt>
                <c:pt idx="4">
                  <c:v>All Dwellings</c:v>
                </c:pt>
              </c:strCache>
            </c:strRef>
          </c:cat>
          <c:val>
            <c:numRef>
              <c:f>Disadvantage!$D$188:$H$188</c:f>
              <c:numCache>
                <c:formatCode>General</c:formatCode>
                <c:ptCount val="5"/>
                <c:pt idx="0">
                  <c:v>10.400647995905137</c:v>
                </c:pt>
                <c:pt idx="2">
                  <c:v>13.739329192746883</c:v>
                </c:pt>
                <c:pt idx="4">
                  <c:v>13.472058793364436</c:v>
                </c:pt>
              </c:numCache>
            </c:numRef>
          </c:val>
          <c:extLst>
            <c:ext xmlns:c16="http://schemas.microsoft.com/office/drawing/2014/chart" uri="{C3380CC4-5D6E-409C-BE32-E72D297353CC}">
              <c16:uniqueId val="{00000005-16C9-0344-821B-E54BA71D5DC4}"/>
            </c:ext>
          </c:extLst>
        </c:ser>
        <c:dLbls>
          <c:dLblPos val="outEnd"/>
          <c:showLegendKey val="0"/>
          <c:showVal val="1"/>
          <c:showCatName val="0"/>
          <c:showSerName val="0"/>
          <c:showPercent val="0"/>
          <c:showBubbleSize val="0"/>
        </c:dLbls>
        <c:gapWidth val="0"/>
        <c:overlap val="-100"/>
        <c:axId val="149071487"/>
        <c:axId val="149073199"/>
      </c:barChart>
      <c:catAx>
        <c:axId val="14907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9073199"/>
        <c:crosses val="autoZero"/>
        <c:auto val="1"/>
        <c:lblAlgn val="ctr"/>
        <c:lblOffset val="100"/>
        <c:noMultiLvlLbl val="0"/>
      </c:catAx>
      <c:valAx>
        <c:axId val="149073199"/>
        <c:scaling>
          <c:orientation val="minMax"/>
        </c:scaling>
        <c:delete val="0"/>
        <c:axPos val="l"/>
        <c:majorGridlines>
          <c:spPr>
            <a:ln w="0" cap="flat" cmpd="sng" algn="ctr">
              <a:solidFill>
                <a:schemeClr val="tx1">
                  <a:alpha val="99000"/>
                </a:schemeClr>
              </a:solidFill>
              <a:round/>
            </a:ln>
            <a:effectLst>
              <a:softEdge rad="866507"/>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071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Median Price Of All Dwellings In 2016 And 2021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[2]Reflection!$C$16</c:f>
              <c:strCache>
                <c:ptCount val="1"/>
                <c:pt idx="0">
                  <c:v>Median Price of all dwellings</c:v>
                </c:pt>
              </c:strCache>
            </c:strRef>
          </c:tx>
          <c:spPr>
            <a:solidFill>
              <a:schemeClr val="accent2"/>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531C-1C49-BAB0-DC0A1805293C}"/>
              </c:ext>
            </c:extLst>
          </c:dPt>
          <c:cat>
            <c:numRef>
              <c:f>[2]Reflection!$B$17:$B$18</c:f>
              <c:numCache>
                <c:formatCode>General</c:formatCode>
                <c:ptCount val="2"/>
                <c:pt idx="0">
                  <c:v>2016</c:v>
                </c:pt>
                <c:pt idx="1">
                  <c:v>2021</c:v>
                </c:pt>
              </c:numCache>
            </c:numRef>
          </c:cat>
          <c:val>
            <c:numRef>
              <c:f>[2]Reflection!$C$17:$C$18</c:f>
              <c:numCache>
                <c:formatCode>General</c:formatCode>
                <c:ptCount val="2"/>
                <c:pt idx="0">
                  <c:v>579</c:v>
                </c:pt>
                <c:pt idx="1">
                  <c:v>795</c:v>
                </c:pt>
              </c:numCache>
            </c:numRef>
          </c:val>
          <c:extLst>
            <c:ext xmlns:c16="http://schemas.microsoft.com/office/drawing/2014/chart" uri="{C3380CC4-5D6E-409C-BE32-E72D297353CC}">
              <c16:uniqueId val="{00000002-531C-1C49-BAB0-DC0A1805293C}"/>
            </c:ext>
          </c:extLst>
        </c:ser>
        <c:dLbls>
          <c:showLegendKey val="0"/>
          <c:showVal val="0"/>
          <c:showCatName val="0"/>
          <c:showSerName val="0"/>
          <c:showPercent val="0"/>
          <c:showBubbleSize val="0"/>
        </c:dLbls>
        <c:gapWidth val="0"/>
        <c:overlap val="-27"/>
        <c:axId val="141102256"/>
        <c:axId val="140907520"/>
      </c:barChart>
      <c:catAx>
        <c:axId val="14110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0907520"/>
        <c:crosses val="autoZero"/>
        <c:auto val="1"/>
        <c:lblAlgn val="ctr"/>
        <c:lblOffset val="100"/>
        <c:noMultiLvlLbl val="0"/>
      </c:catAx>
      <c:valAx>
        <c:axId val="14090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411022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Sum of Non strata median price</c:v>
          </c:tx>
          <c:spPr>
            <a:solidFill>
              <a:schemeClr val="accent1"/>
            </a:solidFill>
            <a:ln>
              <a:noFill/>
            </a:ln>
            <a:effectLst/>
          </c:spPr>
          <c:cat>
            <c:strLit>
              <c:ptCount val="2"/>
              <c:pt idx="0">
                <c:v>2016</c:v>
              </c:pt>
              <c:pt idx="1">
                <c:v>2021</c:v>
              </c:pt>
            </c:strLit>
          </c:cat>
          <c:val>
            <c:numLit>
              <c:formatCode>General</c:formatCode>
              <c:ptCount val="2"/>
              <c:pt idx="0">
                <c:v>591</c:v>
              </c:pt>
              <c:pt idx="1">
                <c:v>805</c:v>
              </c:pt>
            </c:numLit>
          </c:val>
          <c:extLst>
            <c:ext xmlns:c16="http://schemas.microsoft.com/office/drawing/2014/chart" uri="{C3380CC4-5D6E-409C-BE32-E72D297353CC}">
              <c16:uniqueId val="{00000000-B56E-0343-9898-C78F403FFB0F}"/>
            </c:ext>
          </c:extLst>
        </c:ser>
        <c:ser>
          <c:idx val="1"/>
          <c:order val="1"/>
          <c:tx>
            <c:v>Sum of Strata median price</c:v>
          </c:tx>
          <c:spPr>
            <a:solidFill>
              <a:schemeClr val="accent2"/>
            </a:solidFill>
            <a:ln>
              <a:noFill/>
            </a:ln>
            <a:effectLst/>
          </c:spPr>
          <c:cat>
            <c:strLit>
              <c:ptCount val="2"/>
              <c:pt idx="0">
                <c:v>2016</c:v>
              </c:pt>
              <c:pt idx="1">
                <c:v>2021</c:v>
              </c:pt>
            </c:strLit>
          </c:cat>
          <c:val>
            <c:numLit>
              <c:formatCode>General</c:formatCode>
              <c:ptCount val="2"/>
              <c:pt idx="0">
                <c:v>521</c:v>
              </c:pt>
              <c:pt idx="1">
                <c:v>555</c:v>
              </c:pt>
            </c:numLit>
          </c:val>
          <c:extLst>
            <c:ext xmlns:c16="http://schemas.microsoft.com/office/drawing/2014/chart" uri="{C3380CC4-5D6E-409C-BE32-E72D297353CC}">
              <c16:uniqueId val="{00000001-B56E-0343-9898-C78F403FFB0F}"/>
            </c:ext>
          </c:extLst>
        </c:ser>
        <c:dLbls>
          <c:showLegendKey val="0"/>
          <c:showVal val="0"/>
          <c:showCatName val="0"/>
          <c:showSerName val="0"/>
          <c:showPercent val="0"/>
          <c:showBubbleSize val="0"/>
        </c:dLbls>
        <c:axId val="554160960"/>
        <c:axId val="553781344"/>
      </c:areaChart>
      <c:catAx>
        <c:axId val="55416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53781344"/>
        <c:crosses val="autoZero"/>
        <c:auto val="1"/>
        <c:lblAlgn val="ctr"/>
        <c:lblOffset val="100"/>
        <c:noMultiLvlLbl val="0"/>
      </c:catAx>
      <c:valAx>
        <c:axId val="55378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541609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House</a:t>
            </a:r>
            <a:r>
              <a:rPr lang="en-US" sz="2000" b="1" baseline="0"/>
              <a:t> Type Comparison</a:t>
            </a:r>
          </a:p>
          <a:p>
            <a:pPr>
              <a:defRPr/>
            </a:pPr>
            <a:r>
              <a:rPr lang="en-US" sz="2000" b="1"/>
              <a:t>in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[2]Reflection!$H$4</c:f>
              <c:strCache>
                <c:ptCount val="1"/>
                <c:pt idx="0">
                  <c:v>Median Sales Price
$'000s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C7-FE4D-85E5-AA71CA20C0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C7-FE4D-85E5-AA71CA20C0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C7-FE4D-85E5-AA71CA20C0FA}"/>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6="http://schemas.microsoft.com/office/drawing/2014/chart" uri="{C3380CC4-5D6E-409C-BE32-E72D297353CC}">
                  <c16:uniqueId val="{00000001-AFC7-FE4D-85E5-AA71CA20C0FA}"/>
                </c:ext>
              </c:extLst>
            </c:dLbl>
            <c:dLbl>
              <c:idx val="1"/>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6="http://schemas.microsoft.com/office/drawing/2014/chart" uri="{C3380CC4-5D6E-409C-BE32-E72D297353CC}">
                  <c16:uniqueId val="{00000003-AFC7-FE4D-85E5-AA71CA20C0FA}"/>
                </c:ext>
              </c:extLst>
            </c:dLbl>
            <c:dLbl>
              <c:idx val="2"/>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6="http://schemas.microsoft.com/office/drawing/2014/chart" uri="{C3380CC4-5D6E-409C-BE32-E72D297353CC}">
                  <c16:uniqueId val="{00000005-AFC7-FE4D-85E5-AA71CA20C0FA}"/>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[2]Reflection!$F$5:$F$7</c:f>
              <c:strCache>
                <c:ptCount val="3"/>
                <c:pt idx="0">
                  <c:v>Total</c:v>
                </c:pt>
                <c:pt idx="1">
                  <c:v>Non Strata</c:v>
                </c:pt>
                <c:pt idx="2">
                  <c:v>Strata</c:v>
                </c:pt>
              </c:strCache>
            </c:strRef>
          </c:cat>
          <c:val>
            <c:numRef>
              <c:f>[2]Reflection!$H$5:$H$7</c:f>
              <c:numCache>
                <c:formatCode>General</c:formatCode>
                <c:ptCount val="3"/>
                <c:pt idx="0">
                  <c:v>795</c:v>
                </c:pt>
                <c:pt idx="1">
                  <c:v>805</c:v>
                </c:pt>
                <c:pt idx="2">
                  <c:v>555</c:v>
                </c:pt>
              </c:numCache>
            </c:numRef>
          </c:val>
          <c:extLst>
            <c:ext xmlns:c16="http://schemas.microsoft.com/office/drawing/2014/chart" uri="{C3380CC4-5D6E-409C-BE32-E72D297353CC}">
              <c16:uniqueId val="{00000006-AFC7-FE4D-85E5-AA71CA20C0F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Returns</a:t>
            </a:r>
            <a:r>
              <a:rPr lang="en-US" sz="2000" b="1" baseline="0"/>
              <a:t> </a:t>
            </a:r>
            <a:r>
              <a:rPr lang="en-US" sz="2000" b="1"/>
              <a:t>Of All </a:t>
            </a:r>
            <a:r>
              <a:rPr lang="en-US" sz="2000" b="1" baseline="0"/>
              <a:t> House Type In Comparison</a:t>
            </a:r>
            <a:r>
              <a:rPr lang="en-US" sz="2000"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Reflection!$D$85</c:f>
              <c:strCache>
                <c:ptCount val="1"/>
                <c:pt idx="0">
                  <c:v>Return </c:v>
                </c:pt>
              </c:strCache>
            </c:strRef>
          </c:tx>
          <c:spPr>
            <a:solidFill>
              <a:schemeClr val="accent1"/>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1-48E9-5545-A71F-94A55AA8A8F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48E9-5545-A71F-94A55AA8A8FA}"/>
              </c:ext>
            </c:extLst>
          </c:dPt>
          <c:cat>
            <c:strRef>
              <c:f>Reflection!$E$82:$G$82</c:f>
              <c:strCache>
                <c:ptCount val="3"/>
                <c:pt idx="0">
                  <c:v>Median Price of all dwellings</c:v>
                </c:pt>
                <c:pt idx="1">
                  <c:v>Non strata median price</c:v>
                </c:pt>
                <c:pt idx="2">
                  <c:v>Strata median price</c:v>
                </c:pt>
              </c:strCache>
            </c:strRef>
          </c:cat>
          <c:val>
            <c:numRef>
              <c:f>Reflection!$E$85:$G$85</c:f>
              <c:numCache>
                <c:formatCode>General</c:formatCode>
                <c:ptCount val="3"/>
                <c:pt idx="0">
                  <c:v>1.3730569948186528</c:v>
                </c:pt>
                <c:pt idx="1">
                  <c:v>1.362098138747885</c:v>
                </c:pt>
                <c:pt idx="2">
                  <c:v>1.0652591170825336</c:v>
                </c:pt>
              </c:numCache>
            </c:numRef>
          </c:val>
          <c:extLst>
            <c:ext xmlns:c16="http://schemas.microsoft.com/office/drawing/2014/chart" uri="{C3380CC4-5D6E-409C-BE32-E72D297353CC}">
              <c16:uniqueId val="{00000004-48E9-5545-A71F-94A55AA8A8FA}"/>
            </c:ext>
          </c:extLst>
        </c:ser>
        <c:dLbls>
          <c:showLegendKey val="0"/>
          <c:showVal val="0"/>
          <c:showCatName val="0"/>
          <c:showSerName val="0"/>
          <c:showPercent val="0"/>
          <c:showBubbleSize val="0"/>
        </c:dLbls>
        <c:gapWidth val="0"/>
        <c:axId val="1108234128"/>
        <c:axId val="596787264"/>
      </c:barChart>
      <c:catAx>
        <c:axId val="110823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96787264"/>
        <c:crosses val="autoZero"/>
        <c:auto val="1"/>
        <c:lblAlgn val="ctr"/>
        <c:lblOffset val="100"/>
        <c:noMultiLvlLbl val="0"/>
      </c:catAx>
      <c:valAx>
        <c:axId val="596787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08234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0.svg"/><Relationship Id="rId3" Type="http://schemas.openxmlformats.org/officeDocument/2006/relationships/hyperlink" Target="#Advantage!A1"/><Relationship Id="rId7" Type="http://schemas.openxmlformats.org/officeDocument/2006/relationships/image" Target="../media/image5.png"/><Relationship Id="rId12" Type="http://schemas.openxmlformats.org/officeDocument/2006/relationships/image" Target="../media/image9.png"/><Relationship Id="rId17" Type="http://schemas.openxmlformats.org/officeDocument/2006/relationships/image" Target="../media/image14.svg"/><Relationship Id="rId2" Type="http://schemas.openxmlformats.org/officeDocument/2006/relationships/image" Target="../media/image2.svg"/><Relationship Id="rId16" Type="http://schemas.openxmlformats.org/officeDocument/2006/relationships/image" Target="../media/image13.png"/><Relationship Id="rId1" Type="http://schemas.openxmlformats.org/officeDocument/2006/relationships/image" Target="../media/image1.png"/><Relationship Id="rId6" Type="http://schemas.openxmlformats.org/officeDocument/2006/relationships/hyperlink" Target="#Disadvantage!A1"/><Relationship Id="rId11" Type="http://schemas.openxmlformats.org/officeDocument/2006/relationships/image" Target="../media/image8.svg"/><Relationship Id="rId5" Type="http://schemas.openxmlformats.org/officeDocument/2006/relationships/image" Target="../media/image4.svg"/><Relationship Id="rId15" Type="http://schemas.openxmlformats.org/officeDocument/2006/relationships/image" Target="../media/image12.svg"/><Relationship Id="rId10" Type="http://schemas.openxmlformats.org/officeDocument/2006/relationships/image" Target="../media/image7.png"/><Relationship Id="rId4" Type="http://schemas.openxmlformats.org/officeDocument/2006/relationships/image" Target="../media/image3.png"/><Relationship Id="rId9" Type="http://schemas.openxmlformats.org/officeDocument/2006/relationships/hyperlink" Target="#Reflection!A1"/><Relationship Id="rId14" Type="http://schemas.openxmlformats.org/officeDocument/2006/relationships/image" Target="../media/image11.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Reflection!A1"/><Relationship Id="rId18"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hyperlink" Target="#Disadvantage!A1"/><Relationship Id="rId12" Type="http://schemas.openxmlformats.org/officeDocument/2006/relationships/image" Target="../media/image8.svg"/><Relationship Id="rId17"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hyperlink" Target="#Overview!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Recommendation!A1"/><Relationship Id="rId19" Type="http://schemas.openxmlformats.org/officeDocument/2006/relationships/chart" Target="../charts/chart4.xml"/><Relationship Id="rId4" Type="http://schemas.openxmlformats.org/officeDocument/2006/relationships/hyperlink" Target="#Advantage!A1"/><Relationship Id="rId9" Type="http://schemas.openxmlformats.org/officeDocument/2006/relationships/image" Target="../media/image6.svg"/><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Reflection!A1"/><Relationship Id="rId18" Type="http://schemas.openxmlformats.org/officeDocument/2006/relationships/chart" Target="../charts/chart8.xml"/><Relationship Id="rId3" Type="http://schemas.openxmlformats.org/officeDocument/2006/relationships/image" Target="../media/image2.svg"/><Relationship Id="rId7" Type="http://schemas.openxmlformats.org/officeDocument/2006/relationships/hyperlink" Target="#Disadvantage!A1"/><Relationship Id="rId12" Type="http://schemas.openxmlformats.org/officeDocument/2006/relationships/image" Target="../media/image8.svg"/><Relationship Id="rId17" Type="http://schemas.openxmlformats.org/officeDocument/2006/relationships/chart" Target="../charts/chart7.xml"/><Relationship Id="rId2" Type="http://schemas.openxmlformats.org/officeDocument/2006/relationships/image" Target="../media/image1.png"/><Relationship Id="rId16" Type="http://schemas.openxmlformats.org/officeDocument/2006/relationships/chart" Target="../charts/chart6.xml"/><Relationship Id="rId20" Type="http://schemas.openxmlformats.org/officeDocument/2006/relationships/chart" Target="../charts/chart10.xml"/><Relationship Id="rId1" Type="http://schemas.openxmlformats.org/officeDocument/2006/relationships/hyperlink" Target="#Overview!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Recommendation!A1"/><Relationship Id="rId19" Type="http://schemas.openxmlformats.org/officeDocument/2006/relationships/chart" Target="../charts/chart9.xml"/><Relationship Id="rId4" Type="http://schemas.openxmlformats.org/officeDocument/2006/relationships/hyperlink" Target="#Advantage!A1"/><Relationship Id="rId9" Type="http://schemas.openxmlformats.org/officeDocument/2006/relationships/image" Target="../media/image6.svg"/><Relationship Id="rId14"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Reflection!A1"/><Relationship Id="rId3" Type="http://schemas.openxmlformats.org/officeDocument/2006/relationships/image" Target="../media/image2.svg"/><Relationship Id="rId7" Type="http://schemas.openxmlformats.org/officeDocument/2006/relationships/hyperlink" Target="#Disadvantage!A1"/><Relationship Id="rId12"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hyperlink" Target="#Overview!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Recommendation!A1"/><Relationship Id="rId4" Type="http://schemas.openxmlformats.org/officeDocument/2006/relationships/hyperlink" Target="#Advantage!A1"/><Relationship Id="rId9" Type="http://schemas.openxmlformats.org/officeDocument/2006/relationships/image" Target="../media/image6.svg"/><Relationship Id="rId14"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hyperlink" Target="#Reflection!A1"/><Relationship Id="rId18" Type="http://schemas.openxmlformats.org/officeDocument/2006/relationships/chart" Target="../charts/chart13.xml"/><Relationship Id="rId3" Type="http://schemas.openxmlformats.org/officeDocument/2006/relationships/image" Target="../media/image2.svg"/><Relationship Id="rId7" Type="http://schemas.openxmlformats.org/officeDocument/2006/relationships/hyperlink" Target="#Disadvantage!A1"/><Relationship Id="rId12" Type="http://schemas.openxmlformats.org/officeDocument/2006/relationships/image" Target="../media/image8.svg"/><Relationship Id="rId17" Type="http://schemas.openxmlformats.org/officeDocument/2006/relationships/chart" Target="../charts/chart12.xml"/><Relationship Id="rId2" Type="http://schemas.openxmlformats.org/officeDocument/2006/relationships/image" Target="../media/image1.png"/><Relationship Id="rId16" Type="http://schemas.openxmlformats.org/officeDocument/2006/relationships/chart" Target="../charts/chart11.xml"/><Relationship Id="rId1" Type="http://schemas.openxmlformats.org/officeDocument/2006/relationships/hyperlink" Target="#Overview!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5" Type="http://schemas.openxmlformats.org/officeDocument/2006/relationships/image" Target="../media/image10.svg"/><Relationship Id="rId10" Type="http://schemas.openxmlformats.org/officeDocument/2006/relationships/hyperlink" Target="#Recommendation!A1"/><Relationship Id="rId19" Type="http://schemas.openxmlformats.org/officeDocument/2006/relationships/chart" Target="../charts/chart14.xml"/><Relationship Id="rId4" Type="http://schemas.openxmlformats.org/officeDocument/2006/relationships/hyperlink" Target="#Advantage!A1"/><Relationship Id="rId9" Type="http://schemas.openxmlformats.org/officeDocument/2006/relationships/image" Target="../media/image6.svg"/><Relationship Id="rId14"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editAs="oneCell">
    <xdr:from>
      <xdr:col>0</xdr:col>
      <xdr:colOff>660400</xdr:colOff>
      <xdr:row>6</xdr:row>
      <xdr:rowOff>76200</xdr:rowOff>
    </xdr:from>
    <xdr:to>
      <xdr:col>1</xdr:col>
      <xdr:colOff>523052</xdr:colOff>
      <xdr:row>12</xdr:row>
      <xdr:rowOff>12700</xdr:rowOff>
    </xdr:to>
    <xdr:pic>
      <xdr:nvPicPr>
        <xdr:cNvPr id="5" name="Graphic 4" descr="Hamburger Menu Icon outlin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0400" y="1295400"/>
          <a:ext cx="1155700" cy="1155700"/>
        </a:xfrm>
        <a:prstGeom prst="rect">
          <a:avLst/>
        </a:prstGeom>
      </xdr:spPr>
    </xdr:pic>
    <xdr:clientData/>
  </xdr:twoCellAnchor>
  <xdr:twoCellAnchor editAs="oneCell">
    <xdr:from>
      <xdr:col>0</xdr:col>
      <xdr:colOff>546100</xdr:colOff>
      <xdr:row>13</xdr:row>
      <xdr:rowOff>63500</xdr:rowOff>
    </xdr:from>
    <xdr:to>
      <xdr:col>1</xdr:col>
      <xdr:colOff>675452</xdr:colOff>
      <xdr:row>20</xdr:row>
      <xdr:rowOff>63500</xdr:rowOff>
    </xdr:to>
    <xdr:pic>
      <xdr:nvPicPr>
        <xdr:cNvPr id="13" name="Graphic 12" descr="Comment Like outline">
          <a:hlinkClick xmlns:r="http://schemas.openxmlformats.org/officeDocument/2006/relationships" r:id="rId3"/>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6100" y="2705100"/>
          <a:ext cx="1422400" cy="1422400"/>
        </a:xfrm>
        <a:prstGeom prst="rect">
          <a:avLst/>
        </a:prstGeom>
      </xdr:spPr>
    </xdr:pic>
    <xdr:clientData/>
  </xdr:twoCellAnchor>
  <xdr:twoCellAnchor editAs="oneCell">
    <xdr:from>
      <xdr:col>0</xdr:col>
      <xdr:colOff>533400</xdr:colOff>
      <xdr:row>20</xdr:row>
      <xdr:rowOff>88900</xdr:rowOff>
    </xdr:from>
    <xdr:to>
      <xdr:col>1</xdr:col>
      <xdr:colOff>717948</xdr:colOff>
      <xdr:row>27</xdr:row>
      <xdr:rowOff>63500</xdr:rowOff>
    </xdr:to>
    <xdr:pic>
      <xdr:nvPicPr>
        <xdr:cNvPr id="19" name="Graphic 18" descr="Comment Dislike outline">
          <a:hlinkClick xmlns:r="http://schemas.openxmlformats.org/officeDocument/2006/relationships" r:id="rId6"/>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3400" y="4152900"/>
          <a:ext cx="1477596" cy="1397000"/>
        </a:xfrm>
        <a:prstGeom prst="rect">
          <a:avLst/>
        </a:prstGeom>
      </xdr:spPr>
    </xdr:pic>
    <xdr:clientData/>
  </xdr:twoCellAnchor>
  <xdr:twoCellAnchor editAs="oneCell">
    <xdr:from>
      <xdr:col>0</xdr:col>
      <xdr:colOff>774700</xdr:colOff>
      <xdr:row>27</xdr:row>
      <xdr:rowOff>12700</xdr:rowOff>
    </xdr:from>
    <xdr:to>
      <xdr:col>1</xdr:col>
      <xdr:colOff>472252</xdr:colOff>
      <xdr:row>31</xdr:row>
      <xdr:rowOff>190500</xdr:rowOff>
    </xdr:to>
    <xdr:pic>
      <xdr:nvPicPr>
        <xdr:cNvPr id="22" name="Graphic 21" descr="Meeting outline">
          <a:hlinkClick xmlns:r="http://schemas.openxmlformats.org/officeDocument/2006/relationships" r:id="rId9"/>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74700" y="5499100"/>
          <a:ext cx="990600" cy="990600"/>
        </a:xfrm>
        <a:prstGeom prst="rect">
          <a:avLst/>
        </a:prstGeom>
      </xdr:spPr>
    </xdr:pic>
    <xdr:clientData/>
  </xdr:twoCellAnchor>
  <xdr:twoCellAnchor editAs="oneCell">
    <xdr:from>
      <xdr:col>0</xdr:col>
      <xdr:colOff>736600</xdr:colOff>
      <xdr:row>33</xdr:row>
      <xdr:rowOff>114300</xdr:rowOff>
    </xdr:from>
    <xdr:to>
      <xdr:col>1</xdr:col>
      <xdr:colOff>472252</xdr:colOff>
      <xdr:row>38</xdr:row>
      <xdr:rowOff>127000</xdr:rowOff>
    </xdr:to>
    <xdr:pic>
      <xdr:nvPicPr>
        <xdr:cNvPr id="28" name="Graphic 27" descr="Clipboard All Crosses outline">
          <a:hlinkClick xmlns:r="http://schemas.openxmlformats.org/officeDocument/2006/relationships" r:id="rId9"/>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6600" y="6819900"/>
          <a:ext cx="1028700" cy="1028700"/>
        </a:xfrm>
        <a:prstGeom prst="rect">
          <a:avLst/>
        </a:prstGeom>
      </xdr:spPr>
    </xdr:pic>
    <xdr:clientData/>
  </xdr:twoCellAnchor>
  <xdr:twoCellAnchor>
    <xdr:from>
      <xdr:col>4</xdr:col>
      <xdr:colOff>371009</xdr:colOff>
      <xdr:row>4</xdr:row>
      <xdr:rowOff>85617</xdr:rowOff>
    </xdr:from>
    <xdr:to>
      <xdr:col>20</xdr:col>
      <xdr:colOff>57077</xdr:colOff>
      <xdr:row>12</xdr:row>
      <xdr:rowOff>142695</xdr:rowOff>
    </xdr:to>
    <xdr:sp macro="" textlink="">
      <xdr:nvSpPr>
        <xdr:cNvPr id="9" name="Rounded Rectangle 8">
          <a:extLst>
            <a:ext uri="{FF2B5EF4-FFF2-40B4-BE49-F238E27FC236}">
              <a16:creationId xmlns:a16="http://schemas.microsoft.com/office/drawing/2014/main" id="{00000000-0008-0000-0000-000009000000}"/>
            </a:ext>
          </a:extLst>
        </xdr:cNvPr>
        <xdr:cNvSpPr/>
      </xdr:nvSpPr>
      <xdr:spPr>
        <a:xfrm>
          <a:off x="4808874" y="1084493"/>
          <a:ext cx="12928315" cy="1655281"/>
        </a:xfrm>
        <a:prstGeom prst="roundRect">
          <a:avLst/>
        </a:prstGeom>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5400" b="1"/>
            <a:t>BUSA 2020 - EXCEL ASSIGNMENT</a:t>
          </a:r>
        </a:p>
        <a:p>
          <a:pPr algn="ctr"/>
          <a:endParaRPr lang="en-US" sz="5400" b="1"/>
        </a:p>
      </xdr:txBody>
    </xdr:sp>
    <xdr:clientData/>
  </xdr:twoCellAnchor>
  <xdr:twoCellAnchor editAs="oneCell">
    <xdr:from>
      <xdr:col>5</xdr:col>
      <xdr:colOff>228312</xdr:colOff>
      <xdr:row>16</xdr:row>
      <xdr:rowOff>71347</xdr:rowOff>
    </xdr:from>
    <xdr:to>
      <xdr:col>6</xdr:col>
      <xdr:colOff>470897</xdr:colOff>
      <xdr:row>21</xdr:row>
      <xdr:rowOff>142696</xdr:rowOff>
    </xdr:to>
    <xdr:pic>
      <xdr:nvPicPr>
        <xdr:cNvPr id="11" name="Graphic 10" descr="Female Profile outlin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93818" y="3467527"/>
          <a:ext cx="1070225" cy="1070225"/>
        </a:xfrm>
        <a:prstGeom prst="rect">
          <a:avLst/>
        </a:prstGeom>
      </xdr:spPr>
    </xdr:pic>
    <xdr:clientData/>
  </xdr:twoCellAnchor>
  <xdr:twoCellAnchor>
    <xdr:from>
      <xdr:col>6</xdr:col>
      <xdr:colOff>527977</xdr:colOff>
      <xdr:row>17</xdr:row>
      <xdr:rowOff>28539</xdr:rowOff>
    </xdr:from>
    <xdr:to>
      <xdr:col>11</xdr:col>
      <xdr:colOff>499438</xdr:colOff>
      <xdr:row>20</xdr:row>
      <xdr:rowOff>199774</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621123" y="3624494"/>
          <a:ext cx="4109663" cy="770561"/>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Name: Hoang</a:t>
          </a:r>
          <a:r>
            <a:rPr lang="en-US" sz="2000" baseline="0"/>
            <a:t>  Minh Khanh Tan</a:t>
          </a:r>
        </a:p>
        <a:p>
          <a:r>
            <a:rPr lang="en-US" sz="2000" baseline="0"/>
            <a:t>Student ID: 47523670</a:t>
          </a:r>
          <a:endParaRPr lang="en-US" sz="2000"/>
        </a:p>
      </xdr:txBody>
    </xdr:sp>
    <xdr:clientData/>
  </xdr:twoCellAnchor>
  <xdr:oneCellAnchor>
    <xdr:from>
      <xdr:col>9</xdr:col>
      <xdr:colOff>356742</xdr:colOff>
      <xdr:row>17</xdr:row>
      <xdr:rowOff>42809</xdr:rowOff>
    </xdr:from>
    <xdr:ext cx="184731" cy="264431"/>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8932809" y="3638764"/>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6</xdr:col>
      <xdr:colOff>499437</xdr:colOff>
      <xdr:row>25</xdr:row>
      <xdr:rowOff>42809</xdr:rowOff>
    </xdr:from>
    <xdr:to>
      <xdr:col>11</xdr:col>
      <xdr:colOff>499439</xdr:colOff>
      <xdr:row>29</xdr:row>
      <xdr:rowOff>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6592583" y="5236966"/>
          <a:ext cx="4138204" cy="756292"/>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Assigned</a:t>
          </a:r>
          <a:r>
            <a:rPr lang="en-US" sz="2000" baseline="0"/>
            <a:t> LGA: Blue Mountain</a:t>
          </a:r>
        </a:p>
        <a:p>
          <a:r>
            <a:rPr lang="en-US" sz="2000" baseline="0"/>
            <a:t>Period: 1991 - 2017 and 2021</a:t>
          </a:r>
          <a:endParaRPr lang="en-US" sz="2000"/>
        </a:p>
      </xdr:txBody>
    </xdr:sp>
    <xdr:clientData/>
  </xdr:twoCellAnchor>
  <xdr:twoCellAnchor editAs="oneCell">
    <xdr:from>
      <xdr:col>5</xdr:col>
      <xdr:colOff>328201</xdr:colOff>
      <xdr:row>24</xdr:row>
      <xdr:rowOff>71348</xdr:rowOff>
    </xdr:from>
    <xdr:to>
      <xdr:col>6</xdr:col>
      <xdr:colOff>414961</xdr:colOff>
      <xdr:row>28</xdr:row>
      <xdr:rowOff>186647</xdr:rowOff>
    </xdr:to>
    <xdr:pic>
      <xdr:nvPicPr>
        <xdr:cNvPr id="23" name="Graphic 22" descr="Mountain scene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593707" y="5065730"/>
          <a:ext cx="914400" cy="914400"/>
        </a:xfrm>
        <a:prstGeom prst="rect">
          <a:avLst/>
        </a:prstGeom>
      </xdr:spPr>
    </xdr:pic>
    <xdr:clientData/>
  </xdr:twoCellAnchor>
  <xdr:twoCellAnchor>
    <xdr:from>
      <xdr:col>13</xdr:col>
      <xdr:colOff>99888</xdr:colOff>
      <xdr:row>17</xdr:row>
      <xdr:rowOff>142697</xdr:rowOff>
    </xdr:from>
    <xdr:to>
      <xdr:col>20</xdr:col>
      <xdr:colOff>299663</xdr:colOff>
      <xdr:row>29</xdr:row>
      <xdr:rowOff>28540</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11986517" y="3738652"/>
          <a:ext cx="5993258" cy="2283146"/>
        </a:xfrm>
        <a:prstGeom prst="rect">
          <a:avLst/>
        </a:prstGeom>
        <a:solidFill>
          <a:schemeClr val="tx2">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000" b="1"/>
            <a:t>TABLE</a:t>
          </a:r>
          <a:r>
            <a:rPr lang="en-US" sz="3000" b="1" baseline="0"/>
            <a:t> OF CONTENTS:</a:t>
          </a:r>
        </a:p>
        <a:p>
          <a:r>
            <a:rPr lang="en-US" sz="2000" baseline="0"/>
            <a:t>1. Advantages of Blue Mountain</a:t>
          </a:r>
        </a:p>
        <a:p>
          <a:r>
            <a:rPr lang="en-US" sz="2000" baseline="0"/>
            <a:t>2. Disadvantages of Blue Mountain</a:t>
          </a:r>
        </a:p>
        <a:p>
          <a:r>
            <a:rPr lang="en-US" sz="2000" baseline="0"/>
            <a:t>3. Recommendation from analyst</a:t>
          </a:r>
        </a:p>
        <a:p>
          <a:r>
            <a:rPr lang="en-US" sz="2000" baseline="0"/>
            <a:t>4. Reflection</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275315</xdr:colOff>
      <xdr:row>8</xdr:row>
      <xdr:rowOff>177622</xdr:rowOff>
    </xdr:from>
    <xdr:ext cx="184731" cy="264431"/>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927203" y="2016014"/>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660400</xdr:colOff>
      <xdr:row>6</xdr:row>
      <xdr:rowOff>76200</xdr:rowOff>
    </xdr:from>
    <xdr:to>
      <xdr:col>0</xdr:col>
      <xdr:colOff>1827679</xdr:colOff>
      <xdr:row>12</xdr:row>
      <xdr:rowOff>12700</xdr:rowOff>
    </xdr:to>
    <xdr:pic>
      <xdr:nvPicPr>
        <xdr:cNvPr id="4" name="Graphic 3" descr="Hamburger Menu Icon outline">
          <a:hlinkClick xmlns:r="http://schemas.openxmlformats.org/officeDocument/2006/relationships" r:id="rId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60400" y="1498600"/>
          <a:ext cx="1155700" cy="1155700"/>
        </a:xfrm>
        <a:prstGeom prst="rect">
          <a:avLst/>
        </a:prstGeom>
      </xdr:spPr>
    </xdr:pic>
    <xdr:clientData/>
  </xdr:twoCellAnchor>
  <xdr:twoCellAnchor editAs="oneCell">
    <xdr:from>
      <xdr:col>0</xdr:col>
      <xdr:colOff>546100</xdr:colOff>
      <xdr:row>13</xdr:row>
      <xdr:rowOff>63500</xdr:rowOff>
    </xdr:from>
    <xdr:to>
      <xdr:col>0</xdr:col>
      <xdr:colOff>1981138</xdr:colOff>
      <xdr:row>20</xdr:row>
      <xdr:rowOff>63500</xdr:rowOff>
    </xdr:to>
    <xdr:pic>
      <xdr:nvPicPr>
        <xdr:cNvPr id="6" name="Graphic 5" descr="Comment Like outline">
          <a:hlinkClick xmlns:r="http://schemas.openxmlformats.org/officeDocument/2006/relationships" r:id="rId4"/>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6100" y="2908300"/>
          <a:ext cx="1422400" cy="1422400"/>
        </a:xfrm>
        <a:prstGeom prst="rect">
          <a:avLst/>
        </a:prstGeom>
      </xdr:spPr>
    </xdr:pic>
    <xdr:clientData/>
  </xdr:twoCellAnchor>
  <xdr:twoCellAnchor editAs="oneCell">
    <xdr:from>
      <xdr:col>0</xdr:col>
      <xdr:colOff>533400</xdr:colOff>
      <xdr:row>20</xdr:row>
      <xdr:rowOff>88900</xdr:rowOff>
    </xdr:from>
    <xdr:to>
      <xdr:col>0</xdr:col>
      <xdr:colOff>2023634</xdr:colOff>
      <xdr:row>27</xdr:row>
      <xdr:rowOff>63500</xdr:rowOff>
    </xdr:to>
    <xdr:pic>
      <xdr:nvPicPr>
        <xdr:cNvPr id="7" name="Graphic 6" descr="Comment Dislike outline">
          <a:hlinkClick xmlns:r="http://schemas.openxmlformats.org/officeDocument/2006/relationships" r:id="rId7"/>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33400" y="4356100"/>
          <a:ext cx="1477596" cy="1397000"/>
        </a:xfrm>
        <a:prstGeom prst="rect">
          <a:avLst/>
        </a:prstGeom>
      </xdr:spPr>
    </xdr:pic>
    <xdr:clientData/>
  </xdr:twoCellAnchor>
  <xdr:twoCellAnchor editAs="oneCell">
    <xdr:from>
      <xdr:col>0</xdr:col>
      <xdr:colOff>774700</xdr:colOff>
      <xdr:row>27</xdr:row>
      <xdr:rowOff>12700</xdr:rowOff>
    </xdr:from>
    <xdr:to>
      <xdr:col>0</xdr:col>
      <xdr:colOff>1776879</xdr:colOff>
      <xdr:row>31</xdr:row>
      <xdr:rowOff>190500</xdr:rowOff>
    </xdr:to>
    <xdr:pic>
      <xdr:nvPicPr>
        <xdr:cNvPr id="8" name="Graphic 7" descr="Meeting outline">
          <a:hlinkClick xmlns:r="http://schemas.openxmlformats.org/officeDocument/2006/relationships" r:id="rId10"/>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4700" y="5702300"/>
          <a:ext cx="990600" cy="990600"/>
        </a:xfrm>
        <a:prstGeom prst="rect">
          <a:avLst/>
        </a:prstGeom>
      </xdr:spPr>
    </xdr:pic>
    <xdr:clientData/>
  </xdr:twoCellAnchor>
  <xdr:twoCellAnchor editAs="oneCell">
    <xdr:from>
      <xdr:col>0</xdr:col>
      <xdr:colOff>736600</xdr:colOff>
      <xdr:row>33</xdr:row>
      <xdr:rowOff>114300</xdr:rowOff>
    </xdr:from>
    <xdr:to>
      <xdr:col>0</xdr:col>
      <xdr:colOff>1776879</xdr:colOff>
      <xdr:row>38</xdr:row>
      <xdr:rowOff>127000</xdr:rowOff>
    </xdr:to>
    <xdr:pic>
      <xdr:nvPicPr>
        <xdr:cNvPr id="9" name="Graphic 8" descr="Clipboard All Crosses outline">
          <a:hlinkClick xmlns:r="http://schemas.openxmlformats.org/officeDocument/2006/relationships" r:id="rId13"/>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6600" y="7023100"/>
          <a:ext cx="1028700" cy="1028700"/>
        </a:xfrm>
        <a:prstGeom prst="rect">
          <a:avLst/>
        </a:prstGeom>
      </xdr:spPr>
    </xdr:pic>
    <xdr:clientData/>
  </xdr:twoCellAnchor>
  <xdr:twoCellAnchor>
    <xdr:from>
      <xdr:col>1</xdr:col>
      <xdr:colOff>580891</xdr:colOff>
      <xdr:row>6</xdr:row>
      <xdr:rowOff>15820</xdr:rowOff>
    </xdr:from>
    <xdr:to>
      <xdr:col>6</xdr:col>
      <xdr:colOff>2374900</xdr:colOff>
      <xdr:row>9</xdr:row>
      <xdr:rowOff>63500</xdr:rowOff>
    </xdr:to>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3222491" y="1235020"/>
          <a:ext cx="8601209" cy="657280"/>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200" baseline="0"/>
            <a:t> </a:t>
          </a:r>
        </a:p>
        <a:p>
          <a:pPr algn="l"/>
          <a:endParaRPr lang="en-US" sz="2200"/>
        </a:p>
      </xdr:txBody>
    </xdr:sp>
    <xdr:clientData/>
  </xdr:twoCellAnchor>
  <xdr:twoCellAnchor>
    <xdr:from>
      <xdr:col>1</xdr:col>
      <xdr:colOff>154290</xdr:colOff>
      <xdr:row>10</xdr:row>
      <xdr:rowOff>49048</xdr:rowOff>
    </xdr:from>
    <xdr:to>
      <xdr:col>7</xdr:col>
      <xdr:colOff>114299</xdr:colOff>
      <xdr:row>33</xdr:row>
      <xdr:rowOff>186266</xdr:rowOff>
    </xdr:to>
    <xdr:sp macro="" textlink="">
      <xdr:nvSpPr>
        <xdr:cNvPr id="17" name="Rounded Rectangle 16">
          <a:extLst>
            <a:ext uri="{FF2B5EF4-FFF2-40B4-BE49-F238E27FC236}">
              <a16:creationId xmlns:a16="http://schemas.microsoft.com/office/drawing/2014/main" id="{00000000-0008-0000-0100-000011000000}"/>
            </a:ext>
          </a:extLst>
        </xdr:cNvPr>
        <xdr:cNvSpPr/>
      </xdr:nvSpPr>
      <xdr:spPr>
        <a:xfrm>
          <a:off x="2795890" y="2081048"/>
          <a:ext cx="9256409" cy="4810818"/>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219506</xdr:colOff>
      <xdr:row>34</xdr:row>
      <xdr:rowOff>165100</xdr:rowOff>
    </xdr:from>
    <xdr:to>
      <xdr:col>7</xdr:col>
      <xdr:colOff>342900</xdr:colOff>
      <xdr:row>58</xdr:row>
      <xdr:rowOff>101600</xdr:rowOff>
    </xdr:to>
    <xdr:sp macro="" textlink="">
      <xdr:nvSpPr>
        <xdr:cNvPr id="22" name="Rounded Rectangle 21">
          <a:extLst>
            <a:ext uri="{FF2B5EF4-FFF2-40B4-BE49-F238E27FC236}">
              <a16:creationId xmlns:a16="http://schemas.microsoft.com/office/drawing/2014/main" id="{00000000-0008-0000-0100-000016000000}"/>
            </a:ext>
          </a:extLst>
        </xdr:cNvPr>
        <xdr:cNvSpPr/>
      </xdr:nvSpPr>
      <xdr:spPr>
        <a:xfrm>
          <a:off x="2861106" y="7073900"/>
          <a:ext cx="9419794" cy="4813300"/>
        </a:xfrm>
        <a:prstGeom prst="roundRect">
          <a:avLst/>
        </a:prstGeom>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317500</xdr:colOff>
      <xdr:row>34</xdr:row>
      <xdr:rowOff>138044</xdr:rowOff>
    </xdr:from>
    <xdr:to>
      <xdr:col>7</xdr:col>
      <xdr:colOff>381000</xdr:colOff>
      <xdr:row>58</xdr:row>
      <xdr:rowOff>38100</xdr:rowOff>
    </xdr:to>
    <xdr:graphicFrame macro="">
      <xdr:nvGraphicFramePr>
        <xdr:cNvPr id="24" name="Chart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603681</xdr:colOff>
      <xdr:row>6</xdr:row>
      <xdr:rowOff>65299</xdr:rowOff>
    </xdr:from>
    <xdr:to>
      <xdr:col>14</xdr:col>
      <xdr:colOff>431800</xdr:colOff>
      <xdr:row>15</xdr:row>
      <xdr:rowOff>76200</xdr:rowOff>
    </xdr:to>
    <xdr:sp macro="" textlink="">
      <xdr:nvSpPr>
        <xdr:cNvPr id="25" name="Rounded Rectangle 24">
          <a:extLst>
            <a:ext uri="{FF2B5EF4-FFF2-40B4-BE49-F238E27FC236}">
              <a16:creationId xmlns:a16="http://schemas.microsoft.com/office/drawing/2014/main" id="{00000000-0008-0000-0100-000019000000}"/>
            </a:ext>
          </a:extLst>
        </xdr:cNvPr>
        <xdr:cNvSpPr/>
      </xdr:nvSpPr>
      <xdr:spPr>
        <a:xfrm>
          <a:off x="12541681" y="1284499"/>
          <a:ext cx="9442019" cy="1839701"/>
        </a:xfrm>
        <a:prstGeom prst="roundRect">
          <a:avLst/>
        </a:prstGeom>
        <a:ln>
          <a:solidFill>
            <a:schemeClr val="tx1"/>
          </a:solidFill>
        </a:ln>
        <a:effectLst>
          <a:outerShdw blurRad="50800" dist="38100" dir="2700000" algn="t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7200">
              <a:ln>
                <a:solidFill>
                  <a:sysClr val="windowText" lastClr="000000"/>
                </a:solidFill>
              </a:ln>
              <a:effectLst>
                <a:outerShdw blurRad="50800" dist="38100" algn="l" rotWithShape="0">
                  <a:prstClr val="black">
                    <a:alpha val="40000"/>
                  </a:prstClr>
                </a:outerShdw>
              </a:effectLst>
              <a:latin typeface="Baskerville Old Face" panose="02020602080505020303" pitchFamily="18" charset="77"/>
            </a:rPr>
            <a:t>136%</a:t>
          </a:r>
        </a:p>
      </xdr:txBody>
    </xdr:sp>
    <xdr:clientData/>
  </xdr:twoCellAnchor>
  <xdr:twoCellAnchor>
    <xdr:from>
      <xdr:col>7</xdr:col>
      <xdr:colOff>543905</xdr:colOff>
      <xdr:row>18</xdr:row>
      <xdr:rowOff>135467</xdr:rowOff>
    </xdr:from>
    <xdr:to>
      <xdr:col>17</xdr:col>
      <xdr:colOff>647700</xdr:colOff>
      <xdr:row>41</xdr:row>
      <xdr:rowOff>101600</xdr:rowOff>
    </xdr:to>
    <xdr:sp macro="" textlink="">
      <xdr:nvSpPr>
        <xdr:cNvPr id="30" name="Rounded Rectangle 29">
          <a:extLst>
            <a:ext uri="{FF2B5EF4-FFF2-40B4-BE49-F238E27FC236}">
              <a16:creationId xmlns:a16="http://schemas.microsoft.com/office/drawing/2014/main" id="{00000000-0008-0000-0100-00001E000000}"/>
            </a:ext>
          </a:extLst>
        </xdr:cNvPr>
        <xdr:cNvSpPr/>
      </xdr:nvSpPr>
      <xdr:spPr>
        <a:xfrm>
          <a:off x="12481905" y="3793067"/>
          <a:ext cx="12194195" cy="4639733"/>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762000</xdr:colOff>
      <xdr:row>18</xdr:row>
      <xdr:rowOff>152401</xdr:rowOff>
    </xdr:from>
    <xdr:to>
      <xdr:col>17</xdr:col>
      <xdr:colOff>304800</xdr:colOff>
      <xdr:row>41</xdr:row>
      <xdr:rowOff>25400</xdr:rowOff>
    </xdr:to>
    <xdr:graphicFrame macro="">
      <xdr:nvGraphicFramePr>
        <xdr:cNvPr id="32" name="Chart 31">
          <a:extLst>
            <a:ext uri="{FF2B5EF4-FFF2-40B4-BE49-F238E27FC236}">
              <a16:creationId xmlns:a16="http://schemas.microsoft.com/office/drawing/2014/main" id="{00000000-0008-0000-01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215900</xdr:colOff>
      <xdr:row>60</xdr:row>
      <xdr:rowOff>114299</xdr:rowOff>
    </xdr:from>
    <xdr:to>
      <xdr:col>7</xdr:col>
      <xdr:colOff>368300</xdr:colOff>
      <xdr:row>83</xdr:row>
      <xdr:rowOff>76298</xdr:rowOff>
    </xdr:to>
    <xdr:sp macro="" textlink="">
      <xdr:nvSpPr>
        <xdr:cNvPr id="34" name="Rounded Rectangle 33">
          <a:extLst>
            <a:ext uri="{FF2B5EF4-FFF2-40B4-BE49-F238E27FC236}">
              <a16:creationId xmlns:a16="http://schemas.microsoft.com/office/drawing/2014/main" id="{00000000-0008-0000-0100-000022000000}"/>
            </a:ext>
          </a:extLst>
        </xdr:cNvPr>
        <xdr:cNvSpPr/>
      </xdr:nvSpPr>
      <xdr:spPr>
        <a:xfrm>
          <a:off x="2857500" y="12306299"/>
          <a:ext cx="8928100" cy="4635599"/>
        </a:xfrm>
        <a:prstGeom prst="roundRect">
          <a:avLst/>
        </a:prstGeom>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342900</xdr:colOff>
      <xdr:row>10</xdr:row>
      <xdr:rowOff>114300</xdr:rowOff>
    </xdr:from>
    <xdr:to>
      <xdr:col>7</xdr:col>
      <xdr:colOff>152399</xdr:colOff>
      <xdr:row>33</xdr:row>
      <xdr:rowOff>12700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355600</xdr:colOff>
      <xdr:row>61</xdr:row>
      <xdr:rowOff>0</xdr:rowOff>
    </xdr:from>
    <xdr:to>
      <xdr:col>7</xdr:col>
      <xdr:colOff>88900</xdr:colOff>
      <xdr:row>82</xdr:row>
      <xdr:rowOff>165100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698500</xdr:colOff>
      <xdr:row>6</xdr:row>
      <xdr:rowOff>12700</xdr:rowOff>
    </xdr:from>
    <xdr:to>
      <xdr:col>6</xdr:col>
      <xdr:colOff>2387600</xdr:colOff>
      <xdr:row>10</xdr:row>
      <xdr:rowOff>0</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3340100" y="1231900"/>
          <a:ext cx="849630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The charts below show the house price in Blue Mountain over the given period,</a:t>
          </a:r>
          <a:r>
            <a:rPr lang="en-US" sz="2000" baseline="0"/>
            <a:t> comparing with other suburb and Greater Sydney</a:t>
          </a:r>
          <a:endParaRPr lang="en-US" sz="2000"/>
        </a:p>
      </xdr:txBody>
    </xdr:sp>
    <xdr:clientData/>
  </xdr:twoCellAnchor>
  <xdr:twoCellAnchor>
    <xdr:from>
      <xdr:col>8</xdr:col>
      <xdr:colOff>673100</xdr:colOff>
      <xdr:row>7</xdr:row>
      <xdr:rowOff>177800</xdr:rowOff>
    </xdr:from>
    <xdr:to>
      <xdr:col>14</xdr:col>
      <xdr:colOff>342900</xdr:colOff>
      <xdr:row>14</xdr:row>
      <xdr:rowOff>12700</xdr:rowOff>
    </xdr:to>
    <xdr:sp macro="" textlink="">
      <xdr:nvSpPr>
        <xdr:cNvPr id="15" name="TextBox 14">
          <a:extLst>
            <a:ext uri="{FF2B5EF4-FFF2-40B4-BE49-F238E27FC236}">
              <a16:creationId xmlns:a16="http://schemas.microsoft.com/office/drawing/2014/main" id="{00000000-0008-0000-0100-00000F000000}"/>
            </a:ext>
          </a:extLst>
        </xdr:cNvPr>
        <xdr:cNvSpPr txBox="1"/>
      </xdr:nvSpPr>
      <xdr:spPr>
        <a:xfrm>
          <a:off x="14808200" y="1600200"/>
          <a:ext cx="7086600" cy="12573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aseline="0">
              <a:latin typeface="Bodoni 72 Book" pitchFamily="2" charset="0"/>
              <a:ea typeface="Ayuthaya" pitchFamily="2" charset="-34"/>
              <a:cs typeface="Ayuthaya" pitchFamily="2" charset="-34"/>
            </a:rPr>
            <a:t>Increased in Blue Mountain Median House Price over 26 years period.</a:t>
          </a:r>
          <a:endParaRPr lang="en-US" sz="2800">
            <a:latin typeface="Bodoni 72 Book" pitchFamily="2" charset="0"/>
            <a:ea typeface="Ayuthaya" pitchFamily="2" charset="-34"/>
            <a:cs typeface="Ayuthaya" pitchFamily="2" charset="-34"/>
          </a:endParaRPr>
        </a:p>
      </xdr:txBody>
    </xdr:sp>
    <xdr:clientData/>
  </xdr:twoCellAnchor>
  <xdr:twoCellAnchor>
    <xdr:from>
      <xdr:col>14</xdr:col>
      <xdr:colOff>774700</xdr:colOff>
      <xdr:row>6</xdr:row>
      <xdr:rowOff>152400</xdr:rowOff>
    </xdr:from>
    <xdr:to>
      <xdr:col>18</xdr:col>
      <xdr:colOff>711200</xdr:colOff>
      <xdr:row>15</xdr:row>
      <xdr:rowOff>114300</xdr:rowOff>
    </xdr:to>
    <xdr:sp macro="" textlink="">
      <xdr:nvSpPr>
        <xdr:cNvPr id="16" name="Rounded Rectangle 15">
          <a:extLst>
            <a:ext uri="{FF2B5EF4-FFF2-40B4-BE49-F238E27FC236}">
              <a16:creationId xmlns:a16="http://schemas.microsoft.com/office/drawing/2014/main" id="{00000000-0008-0000-0100-000010000000}"/>
            </a:ext>
          </a:extLst>
        </xdr:cNvPr>
        <xdr:cNvSpPr/>
      </xdr:nvSpPr>
      <xdr:spPr>
        <a:xfrm>
          <a:off x="22326600" y="1371600"/>
          <a:ext cx="3238500" cy="1790700"/>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50800</xdr:colOff>
      <xdr:row>7</xdr:row>
      <xdr:rowOff>127000</xdr:rowOff>
    </xdr:from>
    <xdr:to>
      <xdr:col>18</xdr:col>
      <xdr:colOff>711200</xdr:colOff>
      <xdr:row>10</xdr:row>
      <xdr:rowOff>101600</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22428200" y="1549400"/>
          <a:ext cx="3136900" cy="5842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BODONI 72 BOOK" pitchFamily="2" charset="0"/>
            </a:rPr>
            <a:t>Average Annual Growth Rate</a:t>
          </a:r>
        </a:p>
      </xdr:txBody>
    </xdr:sp>
    <xdr:clientData/>
  </xdr:twoCellAnchor>
  <xdr:twoCellAnchor>
    <xdr:from>
      <xdr:col>15</xdr:col>
      <xdr:colOff>431800</xdr:colOff>
      <xdr:row>9</xdr:row>
      <xdr:rowOff>101600</xdr:rowOff>
    </xdr:from>
    <xdr:to>
      <xdr:col>18</xdr:col>
      <xdr:colOff>355600</xdr:colOff>
      <xdr:row>14</xdr:row>
      <xdr:rowOff>88900</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22809200" y="1930400"/>
          <a:ext cx="24003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600" b="1">
              <a:latin typeface="BODONI 72 BOOK" pitchFamily="2" charset="0"/>
            </a:rPr>
            <a:t>6.62%</a:t>
          </a:r>
        </a:p>
      </xdr:txBody>
    </xdr:sp>
    <xdr:clientData/>
  </xdr:twoCellAnchor>
  <xdr:twoCellAnchor>
    <xdr:from>
      <xdr:col>7</xdr:col>
      <xdr:colOff>762000</xdr:colOff>
      <xdr:row>43</xdr:row>
      <xdr:rowOff>76200</xdr:rowOff>
    </xdr:from>
    <xdr:to>
      <xdr:col>10</xdr:col>
      <xdr:colOff>1682338</xdr:colOff>
      <xdr:row>70</xdr:row>
      <xdr:rowOff>0</xdr:rowOff>
    </xdr:to>
    <xdr:sp macro="" textlink="">
      <xdr:nvSpPr>
        <xdr:cNvPr id="31" name="Rounded Rectangle 30">
          <a:extLst>
            <a:ext uri="{FF2B5EF4-FFF2-40B4-BE49-F238E27FC236}">
              <a16:creationId xmlns:a16="http://schemas.microsoft.com/office/drawing/2014/main" id="{00000000-0008-0000-0100-00001F000000}"/>
            </a:ext>
          </a:extLst>
        </xdr:cNvPr>
        <xdr:cNvSpPr/>
      </xdr:nvSpPr>
      <xdr:spPr>
        <a:xfrm>
          <a:off x="12703299" y="8586849"/>
          <a:ext cx="5620987" cy="5267696"/>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428007</xdr:colOff>
      <xdr:row>44</xdr:row>
      <xdr:rowOff>95168</xdr:rowOff>
    </xdr:from>
    <xdr:to>
      <xdr:col>10</xdr:col>
      <xdr:colOff>1632857</xdr:colOff>
      <xdr:row>70</xdr:row>
      <xdr:rowOff>16494</xdr:rowOff>
    </xdr:to>
    <xdr:graphicFrame macro="">
      <xdr:nvGraphicFramePr>
        <xdr:cNvPr id="35" name="Chart 34">
          <a:extLst>
            <a:ext uri="{FF2B5EF4-FFF2-40B4-BE49-F238E27FC236}">
              <a16:creationId xmlns:a16="http://schemas.microsoft.com/office/drawing/2014/main" id="{00000000-0008-0000-01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759196</xdr:colOff>
      <xdr:row>51</xdr:row>
      <xdr:rowOff>145968</xdr:rowOff>
    </xdr:from>
    <xdr:to>
      <xdr:col>9</xdr:col>
      <xdr:colOff>1673596</xdr:colOff>
      <xdr:row>55</xdr:row>
      <xdr:rowOff>95168</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15718806" y="10239994"/>
          <a:ext cx="914400" cy="740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bg1"/>
              </a:solidFill>
            </a:rPr>
            <a:t>30.3%</a:t>
          </a:r>
        </a:p>
      </xdr:txBody>
    </xdr:sp>
    <xdr:clientData/>
  </xdr:twoCellAnchor>
  <xdr:twoCellAnchor>
    <xdr:from>
      <xdr:col>1</xdr:col>
      <xdr:colOff>0</xdr:colOff>
      <xdr:row>5</xdr:row>
      <xdr:rowOff>0</xdr:rowOff>
    </xdr:from>
    <xdr:to>
      <xdr:col>1</xdr:col>
      <xdr:colOff>914400</xdr:colOff>
      <xdr:row>8</xdr:row>
      <xdr:rowOff>152400</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2641600" y="1016000"/>
          <a:ext cx="9144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bg1"/>
              </a:solidFill>
            </a:rPr>
            <a:t>30.3%</a:t>
          </a:r>
        </a:p>
      </xdr:txBody>
    </xdr:sp>
    <xdr:clientData/>
  </xdr:twoCellAnchor>
  <xdr:twoCellAnchor>
    <xdr:from>
      <xdr:col>1</xdr:col>
      <xdr:colOff>152400</xdr:colOff>
      <xdr:row>5</xdr:row>
      <xdr:rowOff>152400</xdr:rowOff>
    </xdr:from>
    <xdr:to>
      <xdr:col>1</xdr:col>
      <xdr:colOff>1066800</xdr:colOff>
      <xdr:row>9</xdr:row>
      <xdr:rowOff>101600</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2794000" y="1168400"/>
          <a:ext cx="9144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bg1"/>
              </a:solidFill>
            </a:rPr>
            <a:t>30.3%</a:t>
          </a:r>
        </a:p>
      </xdr:txBody>
    </xdr:sp>
    <xdr:clientData/>
  </xdr:twoCellAnchor>
  <xdr:twoCellAnchor>
    <xdr:from>
      <xdr:col>7</xdr:col>
      <xdr:colOff>2025567</xdr:colOff>
      <xdr:row>53</xdr:row>
      <xdr:rowOff>54593</xdr:rowOff>
    </xdr:from>
    <xdr:to>
      <xdr:col>8</xdr:col>
      <xdr:colOff>768267</xdr:colOff>
      <xdr:row>56</xdr:row>
      <xdr:rowOff>16493</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13966866" y="10544463"/>
          <a:ext cx="936336" cy="55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chemeClr val="bg1"/>
              </a:solidFill>
            </a:rPr>
            <a:t>34.7%</a:t>
          </a:r>
        </a:p>
      </xdr:txBody>
    </xdr:sp>
    <xdr:clientData/>
  </xdr:twoCellAnchor>
  <xdr:twoCellAnchor>
    <xdr:from>
      <xdr:col>11</xdr:col>
      <xdr:colOff>692726</xdr:colOff>
      <xdr:row>43</xdr:row>
      <xdr:rowOff>82468</xdr:rowOff>
    </xdr:from>
    <xdr:to>
      <xdr:col>20</xdr:col>
      <xdr:colOff>82467</xdr:colOff>
      <xdr:row>81</xdr:row>
      <xdr:rowOff>32987</xdr:rowOff>
    </xdr:to>
    <xdr:sp macro="" textlink="">
      <xdr:nvSpPr>
        <xdr:cNvPr id="12" name="Rounded Rectangle 11">
          <a:extLst>
            <a:ext uri="{FF2B5EF4-FFF2-40B4-BE49-F238E27FC236}">
              <a16:creationId xmlns:a16="http://schemas.microsoft.com/office/drawing/2014/main" id="{45C4CC5B-60F1-AD14-54C3-80B8A66DB73C}"/>
            </a:ext>
          </a:extLst>
        </xdr:cNvPr>
        <xdr:cNvSpPr/>
      </xdr:nvSpPr>
      <xdr:spPr>
        <a:xfrm>
          <a:off x="19049999" y="8593117"/>
          <a:ext cx="7537533" cy="7471558"/>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1138052</xdr:colOff>
      <xdr:row>45</xdr:row>
      <xdr:rowOff>164934</xdr:rowOff>
    </xdr:from>
    <xdr:to>
      <xdr:col>19</xdr:col>
      <xdr:colOff>478311</xdr:colOff>
      <xdr:row>79</xdr:row>
      <xdr:rowOff>49480</xdr:rowOff>
    </xdr:to>
    <xdr:sp macro="" textlink="">
      <xdr:nvSpPr>
        <xdr:cNvPr id="13" name="TextBox 12">
          <a:extLst>
            <a:ext uri="{FF2B5EF4-FFF2-40B4-BE49-F238E27FC236}">
              <a16:creationId xmlns:a16="http://schemas.microsoft.com/office/drawing/2014/main" id="{D28AA222-F488-5B8F-BFDF-59F6A3F52966}"/>
            </a:ext>
          </a:extLst>
        </xdr:cNvPr>
        <xdr:cNvSpPr txBox="1"/>
      </xdr:nvSpPr>
      <xdr:spPr>
        <a:xfrm>
          <a:off x="19495325" y="9071428"/>
          <a:ext cx="6663376" cy="66138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Explanatory</a:t>
          </a:r>
          <a:r>
            <a:rPr lang="en-US" sz="3200" b="1" baseline="0"/>
            <a:t> Note: </a:t>
          </a:r>
        </a:p>
        <a:p>
          <a:endParaRPr lang="en-US" sz="2000" b="0" baseline="0"/>
        </a:p>
        <a:p>
          <a:r>
            <a:rPr lang="en-US" sz="1400"/>
            <a:t> </a:t>
          </a:r>
          <a:r>
            <a:rPr lang="en-US" sz="2000"/>
            <a:t>-  Overall, we can see that the the</a:t>
          </a:r>
          <a:r>
            <a:rPr lang="en-US" sz="2000" baseline="0"/>
            <a:t> average annual growth rate in Blue Mountain (6.62%) is slightly high (in comparison with the rate in Greater Sydney: 6.93%). Eventhough it takes approxiamtely 80km from Blue Mountain to Greater Sydney, the annual growth rate in Blue Mountain is quite competitive.</a:t>
          </a:r>
        </a:p>
        <a:p>
          <a:endParaRPr lang="en-US" sz="2000" baseline="0"/>
        </a:p>
        <a:p>
          <a:r>
            <a:rPr lang="en-US" sz="2000" baseline="0"/>
            <a:t>-  Blue Mountain's non-strata dwelling figures are even impressive since the median price over the period is almost the same as the one for all dwellings.</a:t>
          </a:r>
        </a:p>
        <a:p>
          <a:endParaRPr lang="en-US" sz="2000" baseline="0"/>
        </a:p>
        <a:p>
          <a:r>
            <a:rPr lang="en-US" sz="2000" baseline="0"/>
            <a:t>- Over 26 years period (from 1991 to 2017), it is obvious that the median house price in Blue Mountain increased significantly (from around $120 000 to nearly $650 000).</a:t>
          </a:r>
        </a:p>
        <a:p>
          <a:endParaRPr lang="en-US" sz="2000" baseline="0"/>
        </a:p>
        <a:p>
          <a:r>
            <a:rPr lang="en-US" sz="2000" baseline="0"/>
            <a:t>- In comparison with a nearby area (Penrith), it is significantly shows that Blue Mountain is in a stable area, which both median house price in Blue Mountain and Penrith rise during the time period. </a:t>
          </a:r>
        </a:p>
        <a:p>
          <a:endParaRPr lang="en-US" sz="1400" baseline="0"/>
        </a:p>
      </xdr:txBody>
    </xdr:sp>
    <xdr:clientData/>
  </xdr:twoCellAnchor>
  <xdr:twoCellAnchor>
    <xdr:from>
      <xdr:col>7</xdr:col>
      <xdr:colOff>824675</xdr:colOff>
      <xdr:row>71</xdr:row>
      <xdr:rowOff>164935</xdr:rowOff>
    </xdr:from>
    <xdr:to>
      <xdr:col>10</xdr:col>
      <xdr:colOff>1616363</xdr:colOff>
      <xdr:row>82</xdr:row>
      <xdr:rowOff>148442</xdr:rowOff>
    </xdr:to>
    <xdr:sp macro="" textlink="">
      <xdr:nvSpPr>
        <xdr:cNvPr id="20" name="Rounded Rectangle 19">
          <a:extLst>
            <a:ext uri="{FF2B5EF4-FFF2-40B4-BE49-F238E27FC236}">
              <a16:creationId xmlns:a16="http://schemas.microsoft.com/office/drawing/2014/main" id="{22017265-CC4E-8758-4CEB-FEB6F1D78B5A}"/>
            </a:ext>
          </a:extLst>
        </xdr:cNvPr>
        <xdr:cNvSpPr/>
      </xdr:nvSpPr>
      <xdr:spPr>
        <a:xfrm>
          <a:off x="12765974" y="14217403"/>
          <a:ext cx="5492337" cy="2160649"/>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956623</xdr:colOff>
      <xdr:row>73</xdr:row>
      <xdr:rowOff>32987</xdr:rowOff>
    </xdr:from>
    <xdr:to>
      <xdr:col>10</xdr:col>
      <xdr:colOff>1451428</xdr:colOff>
      <xdr:row>81</xdr:row>
      <xdr:rowOff>65975</xdr:rowOff>
    </xdr:to>
    <xdr:sp macro="" textlink="">
      <xdr:nvSpPr>
        <xdr:cNvPr id="21" name="TextBox 20">
          <a:extLst>
            <a:ext uri="{FF2B5EF4-FFF2-40B4-BE49-F238E27FC236}">
              <a16:creationId xmlns:a16="http://schemas.microsoft.com/office/drawing/2014/main" id="{E78FB28E-ABD0-C7A3-D976-F83A03B29145}"/>
            </a:ext>
          </a:extLst>
        </xdr:cNvPr>
        <xdr:cNvSpPr txBox="1"/>
      </xdr:nvSpPr>
      <xdr:spPr>
        <a:xfrm>
          <a:off x="12897922" y="14481299"/>
          <a:ext cx="5195454" cy="161636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b="1">
              <a:latin typeface="Bodoni 72 Book" pitchFamily="2" charset="0"/>
            </a:rPr>
            <a:t>Greater</a:t>
          </a:r>
          <a:r>
            <a:rPr lang="en-US" sz="2200" b="1" baseline="0">
              <a:latin typeface="Bodoni 72 Book" pitchFamily="2" charset="0"/>
            </a:rPr>
            <a:t> Sydney Average Annual Growth Rate:</a:t>
          </a:r>
        </a:p>
        <a:p>
          <a:pPr algn="ctr"/>
          <a:endParaRPr lang="en-US" sz="2000" b="1" baseline="0">
            <a:latin typeface="Bodoni 72 Book" pitchFamily="2" charset="0"/>
          </a:endParaRPr>
        </a:p>
        <a:p>
          <a:pPr algn="ctr"/>
          <a:r>
            <a:rPr lang="en-US" sz="4600" b="1" baseline="0">
              <a:latin typeface="Bodoni 72 Book" pitchFamily="2" charset="0"/>
            </a:rPr>
            <a:t>6.93%</a:t>
          </a:r>
        </a:p>
        <a:p>
          <a:endParaRPr lang="en-US" sz="1100" baseline="0"/>
        </a:p>
      </xdr:txBody>
    </xdr:sp>
    <xdr:clientData/>
  </xdr:twoCellAnchor>
</xdr:wsDr>
</file>

<file path=xl/drawings/drawing3.xml><?xml version="1.0" encoding="utf-8"?>
<c:userShapes xmlns:c="http://schemas.openxmlformats.org/drawingml/2006/chart">
  <cdr:relSizeAnchor xmlns:cdr="http://schemas.openxmlformats.org/drawingml/2006/chartDrawing">
    <cdr:from>
      <cdr:x>0.42411</cdr:x>
      <cdr:y>0.67806</cdr:y>
    </cdr:from>
    <cdr:to>
      <cdr:x>0.45536</cdr:x>
      <cdr:y>0.73219</cdr:y>
    </cdr:to>
    <cdr:sp macro="" textlink="">
      <cdr:nvSpPr>
        <cdr:cNvPr id="2" name="TextBox 1">
          <a:extLst xmlns:a="http://schemas.openxmlformats.org/drawingml/2006/main">
            <a:ext uri="{FF2B5EF4-FFF2-40B4-BE49-F238E27FC236}">
              <a16:creationId xmlns:a16="http://schemas.microsoft.com/office/drawing/2014/main" id="{516F1290-DEDB-03D6-DBDB-A2718B0D19A3}"/>
            </a:ext>
          </a:extLst>
        </cdr:cNvPr>
        <cdr:cNvSpPr txBox="1"/>
      </cdr:nvSpPr>
      <cdr:spPr>
        <a:xfrm xmlns:a="http://schemas.openxmlformats.org/drawingml/2006/main">
          <a:off x="2413000" y="3022600"/>
          <a:ext cx="177800"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0.42411</cdr:x>
      <cdr:y>0.66097</cdr:y>
    </cdr:from>
    <cdr:to>
      <cdr:x>0.60045</cdr:x>
      <cdr:y>0.76353</cdr:y>
    </cdr:to>
    <cdr:sp macro="" textlink="">
      <cdr:nvSpPr>
        <cdr:cNvPr id="3" name="TextBox 2">
          <a:extLst xmlns:a="http://schemas.openxmlformats.org/drawingml/2006/main">
            <a:ext uri="{FF2B5EF4-FFF2-40B4-BE49-F238E27FC236}">
              <a16:creationId xmlns:a16="http://schemas.microsoft.com/office/drawing/2014/main" id="{A1791046-0677-F25D-2194-F8817040D026}"/>
            </a:ext>
          </a:extLst>
        </cdr:cNvPr>
        <cdr:cNvSpPr txBox="1"/>
      </cdr:nvSpPr>
      <cdr:spPr>
        <a:xfrm xmlns:a="http://schemas.openxmlformats.org/drawingml/2006/main">
          <a:off x="2413000" y="2946400"/>
          <a:ext cx="1003300" cy="4572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2000">
              <a:solidFill>
                <a:schemeClr val="bg1"/>
              </a:solidFill>
            </a:rPr>
            <a:t>35%</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660400</xdr:colOff>
      <xdr:row>6</xdr:row>
      <xdr:rowOff>76200</xdr:rowOff>
    </xdr:from>
    <xdr:to>
      <xdr:col>1</xdr:col>
      <xdr:colOff>662752</xdr:colOff>
      <xdr:row>12</xdr:row>
      <xdr:rowOff>12700</xdr:rowOff>
    </xdr:to>
    <xdr:pic>
      <xdr:nvPicPr>
        <xdr:cNvPr id="6" name="Graphic 5" descr="Hamburger Menu Icon outline">
          <a:hlinkClick xmlns:r="http://schemas.openxmlformats.org/officeDocument/2006/relationships" r:id="rId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60400" y="1498600"/>
          <a:ext cx="1145352" cy="1155700"/>
        </a:xfrm>
        <a:prstGeom prst="rect">
          <a:avLst/>
        </a:prstGeom>
      </xdr:spPr>
    </xdr:pic>
    <xdr:clientData/>
  </xdr:twoCellAnchor>
  <xdr:twoCellAnchor editAs="oneCell">
    <xdr:from>
      <xdr:col>0</xdr:col>
      <xdr:colOff>546100</xdr:colOff>
      <xdr:row>13</xdr:row>
      <xdr:rowOff>63500</xdr:rowOff>
    </xdr:from>
    <xdr:to>
      <xdr:col>1</xdr:col>
      <xdr:colOff>815152</xdr:colOff>
      <xdr:row>20</xdr:row>
      <xdr:rowOff>63500</xdr:rowOff>
    </xdr:to>
    <xdr:pic>
      <xdr:nvPicPr>
        <xdr:cNvPr id="7" name="Graphic 6" descr="Comment Like outline">
          <a:hlinkClick xmlns:r="http://schemas.openxmlformats.org/officeDocument/2006/relationships" r:id="rId4"/>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6100" y="2908300"/>
          <a:ext cx="1412052" cy="1422400"/>
        </a:xfrm>
        <a:prstGeom prst="rect">
          <a:avLst/>
        </a:prstGeom>
      </xdr:spPr>
    </xdr:pic>
    <xdr:clientData/>
  </xdr:twoCellAnchor>
  <xdr:twoCellAnchor editAs="oneCell">
    <xdr:from>
      <xdr:col>0</xdr:col>
      <xdr:colOff>533400</xdr:colOff>
      <xdr:row>20</xdr:row>
      <xdr:rowOff>88900</xdr:rowOff>
    </xdr:from>
    <xdr:to>
      <xdr:col>1</xdr:col>
      <xdr:colOff>857648</xdr:colOff>
      <xdr:row>27</xdr:row>
      <xdr:rowOff>63500</xdr:rowOff>
    </xdr:to>
    <xdr:pic>
      <xdr:nvPicPr>
        <xdr:cNvPr id="8" name="Graphic 7" descr="Comment Dislike outline">
          <a:hlinkClick xmlns:r="http://schemas.openxmlformats.org/officeDocument/2006/relationships" r:id="rId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33400" y="4356100"/>
          <a:ext cx="1467248" cy="1397000"/>
        </a:xfrm>
        <a:prstGeom prst="rect">
          <a:avLst/>
        </a:prstGeom>
      </xdr:spPr>
    </xdr:pic>
    <xdr:clientData/>
  </xdr:twoCellAnchor>
  <xdr:twoCellAnchor editAs="oneCell">
    <xdr:from>
      <xdr:col>0</xdr:col>
      <xdr:colOff>774700</xdr:colOff>
      <xdr:row>27</xdr:row>
      <xdr:rowOff>12700</xdr:rowOff>
    </xdr:from>
    <xdr:to>
      <xdr:col>1</xdr:col>
      <xdr:colOff>611952</xdr:colOff>
      <xdr:row>31</xdr:row>
      <xdr:rowOff>190500</xdr:rowOff>
    </xdr:to>
    <xdr:pic>
      <xdr:nvPicPr>
        <xdr:cNvPr id="9" name="Graphic 8" descr="Meeting outline">
          <a:hlinkClick xmlns:r="http://schemas.openxmlformats.org/officeDocument/2006/relationships" r:id="rId10"/>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4700" y="5702300"/>
          <a:ext cx="980252" cy="990600"/>
        </a:xfrm>
        <a:prstGeom prst="rect">
          <a:avLst/>
        </a:prstGeom>
      </xdr:spPr>
    </xdr:pic>
    <xdr:clientData/>
  </xdr:twoCellAnchor>
  <xdr:twoCellAnchor editAs="oneCell">
    <xdr:from>
      <xdr:col>0</xdr:col>
      <xdr:colOff>736600</xdr:colOff>
      <xdr:row>33</xdr:row>
      <xdr:rowOff>114300</xdr:rowOff>
    </xdr:from>
    <xdr:to>
      <xdr:col>1</xdr:col>
      <xdr:colOff>611952</xdr:colOff>
      <xdr:row>38</xdr:row>
      <xdr:rowOff>127000</xdr:rowOff>
    </xdr:to>
    <xdr:pic>
      <xdr:nvPicPr>
        <xdr:cNvPr id="10" name="Graphic 9" descr="Clipboard All Crosses outline">
          <a:hlinkClick xmlns:r="http://schemas.openxmlformats.org/officeDocument/2006/relationships" r:id="rId13"/>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6600" y="7023100"/>
          <a:ext cx="1018352" cy="1028700"/>
        </a:xfrm>
        <a:prstGeom prst="rect">
          <a:avLst/>
        </a:prstGeom>
      </xdr:spPr>
    </xdr:pic>
    <xdr:clientData/>
  </xdr:twoCellAnchor>
  <xdr:twoCellAnchor>
    <xdr:from>
      <xdr:col>2</xdr:col>
      <xdr:colOff>300567</xdr:colOff>
      <xdr:row>18</xdr:row>
      <xdr:rowOff>167922</xdr:rowOff>
    </xdr:from>
    <xdr:to>
      <xdr:col>11</xdr:col>
      <xdr:colOff>203200</xdr:colOff>
      <xdr:row>41</xdr:row>
      <xdr:rowOff>63500</xdr:rowOff>
    </xdr:to>
    <xdr:sp macro="" textlink="">
      <xdr:nvSpPr>
        <xdr:cNvPr id="11" name="Rounded Rectangle 10">
          <a:extLst>
            <a:ext uri="{FF2B5EF4-FFF2-40B4-BE49-F238E27FC236}">
              <a16:creationId xmlns:a16="http://schemas.microsoft.com/office/drawing/2014/main" id="{00000000-0008-0000-0200-00000B000000}"/>
            </a:ext>
          </a:extLst>
        </xdr:cNvPr>
        <xdr:cNvSpPr/>
      </xdr:nvSpPr>
      <xdr:spPr>
        <a:xfrm>
          <a:off x="2611967" y="3825522"/>
          <a:ext cx="7332133" cy="4569178"/>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376766</xdr:colOff>
      <xdr:row>19</xdr:row>
      <xdr:rowOff>0</xdr:rowOff>
    </xdr:from>
    <xdr:to>
      <xdr:col>11</xdr:col>
      <xdr:colOff>50800</xdr:colOff>
      <xdr:row>41</xdr:row>
      <xdr:rowOff>50800</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139700</xdr:colOff>
      <xdr:row>18</xdr:row>
      <xdr:rowOff>152400</xdr:rowOff>
    </xdr:from>
    <xdr:to>
      <xdr:col>21</xdr:col>
      <xdr:colOff>190500</xdr:colOff>
      <xdr:row>41</xdr:row>
      <xdr:rowOff>38100</xdr:rowOff>
    </xdr:to>
    <xdr:sp macro="" textlink="">
      <xdr:nvSpPr>
        <xdr:cNvPr id="14" name="Rounded Rectangle 13">
          <a:extLst>
            <a:ext uri="{FF2B5EF4-FFF2-40B4-BE49-F238E27FC236}">
              <a16:creationId xmlns:a16="http://schemas.microsoft.com/office/drawing/2014/main" id="{00000000-0008-0000-0200-00000E000000}"/>
            </a:ext>
          </a:extLst>
        </xdr:cNvPr>
        <xdr:cNvSpPr/>
      </xdr:nvSpPr>
      <xdr:spPr>
        <a:xfrm>
          <a:off x="10706100" y="3810000"/>
          <a:ext cx="7480300" cy="4559300"/>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88900</xdr:colOff>
      <xdr:row>19</xdr:row>
      <xdr:rowOff>0</xdr:rowOff>
    </xdr:from>
    <xdr:to>
      <xdr:col>21</xdr:col>
      <xdr:colOff>203200</xdr:colOff>
      <xdr:row>41</xdr:row>
      <xdr:rowOff>12700</xdr:rowOff>
    </xdr:to>
    <xdr:graphicFrame macro="">
      <xdr:nvGraphicFramePr>
        <xdr:cNvPr id="17" name="Chart 16">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xdr:col>
      <xdr:colOff>495300</xdr:colOff>
      <xdr:row>6</xdr:row>
      <xdr:rowOff>190500</xdr:rowOff>
    </xdr:from>
    <xdr:to>
      <xdr:col>7</xdr:col>
      <xdr:colOff>457200</xdr:colOff>
      <xdr:row>17</xdr:row>
      <xdr:rowOff>50800</xdr:rowOff>
    </xdr:to>
    <xdr:sp macro="" textlink="">
      <xdr:nvSpPr>
        <xdr:cNvPr id="18" name="Rounded Rectangle 17">
          <a:extLst>
            <a:ext uri="{FF2B5EF4-FFF2-40B4-BE49-F238E27FC236}">
              <a16:creationId xmlns:a16="http://schemas.microsoft.com/office/drawing/2014/main" id="{00000000-0008-0000-0200-000012000000}"/>
            </a:ext>
          </a:extLst>
        </xdr:cNvPr>
        <xdr:cNvSpPr/>
      </xdr:nvSpPr>
      <xdr:spPr>
        <a:xfrm>
          <a:off x="2806700" y="1409700"/>
          <a:ext cx="4089400" cy="2095500"/>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139700</xdr:colOff>
      <xdr:row>7</xdr:row>
      <xdr:rowOff>139700</xdr:rowOff>
    </xdr:from>
    <xdr:to>
      <xdr:col>6</xdr:col>
      <xdr:colOff>774700</xdr:colOff>
      <xdr:row>10</xdr:row>
      <xdr:rowOff>88900</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3276600" y="1562100"/>
          <a:ext cx="31115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latin typeface="BODONI 72 BOOK" pitchFamily="2" charset="0"/>
            </a:rPr>
            <a:t>Market Volatility</a:t>
          </a:r>
        </a:p>
      </xdr:txBody>
    </xdr:sp>
    <xdr:clientData/>
  </xdr:twoCellAnchor>
  <xdr:twoCellAnchor>
    <xdr:from>
      <xdr:col>3</xdr:col>
      <xdr:colOff>673100</xdr:colOff>
      <xdr:row>10</xdr:row>
      <xdr:rowOff>190500</xdr:rowOff>
    </xdr:from>
    <xdr:to>
      <xdr:col>6</xdr:col>
      <xdr:colOff>139700</xdr:colOff>
      <xdr:row>15</xdr:row>
      <xdr:rowOff>114300</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3810000" y="2222500"/>
          <a:ext cx="1943100" cy="939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1">
              <a:latin typeface="BODONI 72 BOOK" pitchFamily="2" charset="0"/>
            </a:rPr>
            <a:t>13.4%</a:t>
          </a:r>
        </a:p>
      </xdr:txBody>
    </xdr:sp>
    <xdr:clientData/>
  </xdr:twoCellAnchor>
  <xdr:twoCellAnchor>
    <xdr:from>
      <xdr:col>12</xdr:col>
      <xdr:colOff>558800</xdr:colOff>
      <xdr:row>43</xdr:row>
      <xdr:rowOff>177800</xdr:rowOff>
    </xdr:from>
    <xdr:to>
      <xdr:col>23</xdr:col>
      <xdr:colOff>101600</xdr:colOff>
      <xdr:row>67</xdr:row>
      <xdr:rowOff>165100</xdr:rowOff>
    </xdr:to>
    <xdr:sp macro="" textlink="">
      <xdr:nvSpPr>
        <xdr:cNvPr id="21" name="Rounded Rectangle 20">
          <a:extLst>
            <a:ext uri="{FF2B5EF4-FFF2-40B4-BE49-F238E27FC236}">
              <a16:creationId xmlns:a16="http://schemas.microsoft.com/office/drawing/2014/main" id="{00000000-0008-0000-0200-000015000000}"/>
            </a:ext>
          </a:extLst>
        </xdr:cNvPr>
        <xdr:cNvSpPr/>
      </xdr:nvSpPr>
      <xdr:spPr>
        <a:xfrm>
          <a:off x="11125200" y="8915400"/>
          <a:ext cx="8623300" cy="4864100"/>
        </a:xfrm>
        <a:prstGeom prst="roundRect">
          <a:avLst/>
        </a:prstGeom>
        <a:ln>
          <a:solidFill>
            <a:schemeClr val="tx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787400</xdr:colOff>
      <xdr:row>45</xdr:row>
      <xdr:rowOff>101600</xdr:rowOff>
    </xdr:from>
    <xdr:to>
      <xdr:col>22</xdr:col>
      <xdr:colOff>622300</xdr:colOff>
      <xdr:row>67</xdr:row>
      <xdr:rowOff>165100</xdr:rowOff>
    </xdr:to>
    <xdr:graphicFrame macro="">
      <xdr:nvGraphicFramePr>
        <xdr:cNvPr id="22" name="Chart 21">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287867</xdr:colOff>
      <xdr:row>19</xdr:row>
      <xdr:rowOff>117122</xdr:rowOff>
    </xdr:from>
    <xdr:to>
      <xdr:col>3</xdr:col>
      <xdr:colOff>452967</xdr:colOff>
      <xdr:row>21</xdr:row>
      <xdr:rowOff>53622</xdr:rowOff>
    </xdr:to>
    <xdr:sp macro="" textlink="">
      <xdr:nvSpPr>
        <xdr:cNvPr id="23" name="TextBox 1">
          <a:extLst>
            <a:ext uri="{FF2B5EF4-FFF2-40B4-BE49-F238E27FC236}">
              <a16:creationId xmlns:a16="http://schemas.microsoft.com/office/drawing/2014/main" id="{00000000-0008-0000-0200-000017000000}"/>
            </a:ext>
          </a:extLst>
        </xdr:cNvPr>
        <xdr:cNvSpPr txBox="1"/>
      </xdr:nvSpPr>
      <xdr:spPr>
        <a:xfrm>
          <a:off x="2599267" y="3977922"/>
          <a:ext cx="990600" cy="3429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600" b="0"/>
            <a:t>%</a:t>
          </a:r>
        </a:p>
      </xdr:txBody>
    </xdr:sp>
    <xdr:clientData/>
  </xdr:twoCellAnchor>
  <xdr:twoCellAnchor>
    <xdr:from>
      <xdr:col>12</xdr:col>
      <xdr:colOff>444500</xdr:colOff>
      <xdr:row>46</xdr:row>
      <xdr:rowOff>38100</xdr:rowOff>
    </xdr:from>
    <xdr:to>
      <xdr:col>13</xdr:col>
      <xdr:colOff>609600</xdr:colOff>
      <xdr:row>47</xdr:row>
      <xdr:rowOff>177800</xdr:rowOff>
    </xdr:to>
    <xdr:sp macro="" textlink="">
      <xdr:nvSpPr>
        <xdr:cNvPr id="24" name="TextBox 1">
          <a:extLst>
            <a:ext uri="{FF2B5EF4-FFF2-40B4-BE49-F238E27FC236}">
              <a16:creationId xmlns:a16="http://schemas.microsoft.com/office/drawing/2014/main" id="{00000000-0008-0000-0200-000018000000}"/>
            </a:ext>
          </a:extLst>
        </xdr:cNvPr>
        <xdr:cNvSpPr txBox="1"/>
      </xdr:nvSpPr>
      <xdr:spPr>
        <a:xfrm>
          <a:off x="11010900" y="9385300"/>
          <a:ext cx="990600" cy="3429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1600" b="0"/>
            <a:t>%</a:t>
          </a:r>
        </a:p>
      </xdr:txBody>
    </xdr:sp>
    <xdr:clientData/>
  </xdr:twoCellAnchor>
  <xdr:twoCellAnchor>
    <xdr:from>
      <xdr:col>2</xdr:col>
      <xdr:colOff>228600</xdr:colOff>
      <xdr:row>44</xdr:row>
      <xdr:rowOff>152400</xdr:rowOff>
    </xdr:from>
    <xdr:to>
      <xdr:col>12</xdr:col>
      <xdr:colOff>25400</xdr:colOff>
      <xdr:row>67</xdr:row>
      <xdr:rowOff>165100</xdr:rowOff>
    </xdr:to>
    <xdr:sp macro="" textlink="">
      <xdr:nvSpPr>
        <xdr:cNvPr id="25" name="Rounded Rectangle 24">
          <a:extLst>
            <a:ext uri="{FF2B5EF4-FFF2-40B4-BE49-F238E27FC236}">
              <a16:creationId xmlns:a16="http://schemas.microsoft.com/office/drawing/2014/main" id="{00000000-0008-0000-0200-000019000000}"/>
            </a:ext>
          </a:extLst>
        </xdr:cNvPr>
        <xdr:cNvSpPr/>
      </xdr:nvSpPr>
      <xdr:spPr>
        <a:xfrm>
          <a:off x="2540000" y="9093200"/>
          <a:ext cx="8051800" cy="4686300"/>
        </a:xfrm>
        <a:prstGeom prst="roundRect">
          <a:avLst/>
        </a:prstGeom>
        <a:solidFill>
          <a:schemeClr val="bg1"/>
        </a:solidFill>
        <a:ln>
          <a:solidFill>
            <a:sysClr val="windowText" lastClr="000000"/>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304800</xdr:colOff>
      <xdr:row>45</xdr:row>
      <xdr:rowOff>88900</xdr:rowOff>
    </xdr:from>
    <xdr:to>
      <xdr:col>12</xdr:col>
      <xdr:colOff>152400</xdr:colOff>
      <xdr:row>67</xdr:row>
      <xdr:rowOff>139700</xdr:rowOff>
    </xdr:to>
    <xdr:graphicFrame macro="">
      <xdr:nvGraphicFramePr>
        <xdr:cNvPr id="26" name="Chart 25">
          <a:extLst>
            <a:ext uri="{FF2B5EF4-FFF2-40B4-BE49-F238E27FC236}">
              <a16:creationId xmlns:a16="http://schemas.microsoft.com/office/drawing/2014/main" id="{00000000-0008-0000-02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355600</xdr:colOff>
      <xdr:row>7</xdr:row>
      <xdr:rowOff>0</xdr:rowOff>
    </xdr:from>
    <xdr:to>
      <xdr:col>20</xdr:col>
      <xdr:colOff>495300</xdr:colOff>
      <xdr:row>17</xdr:row>
      <xdr:rowOff>63500</xdr:rowOff>
    </xdr:to>
    <xdr:sp macro="" textlink="">
      <xdr:nvSpPr>
        <xdr:cNvPr id="27" name="Rounded Rectangle 26">
          <a:extLst>
            <a:ext uri="{FF2B5EF4-FFF2-40B4-BE49-F238E27FC236}">
              <a16:creationId xmlns:a16="http://schemas.microsoft.com/office/drawing/2014/main" id="{00000000-0008-0000-0200-00001B000000}"/>
            </a:ext>
          </a:extLst>
        </xdr:cNvPr>
        <xdr:cNvSpPr/>
      </xdr:nvSpPr>
      <xdr:spPr>
        <a:xfrm>
          <a:off x="8318500" y="1447800"/>
          <a:ext cx="10045700" cy="2095500"/>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609600</xdr:colOff>
      <xdr:row>7</xdr:row>
      <xdr:rowOff>0</xdr:rowOff>
    </xdr:from>
    <xdr:to>
      <xdr:col>32</xdr:col>
      <xdr:colOff>12700</xdr:colOff>
      <xdr:row>33</xdr:row>
      <xdr:rowOff>177800</xdr:rowOff>
    </xdr:to>
    <xdr:sp macro="" textlink="">
      <xdr:nvSpPr>
        <xdr:cNvPr id="30" name="Rounded Rectangle 29">
          <a:extLst>
            <a:ext uri="{FF2B5EF4-FFF2-40B4-BE49-F238E27FC236}">
              <a16:creationId xmlns:a16="http://schemas.microsoft.com/office/drawing/2014/main" id="{00000000-0008-0000-0200-00001E000000}"/>
            </a:ext>
          </a:extLst>
        </xdr:cNvPr>
        <xdr:cNvSpPr/>
      </xdr:nvSpPr>
      <xdr:spPr>
        <a:xfrm>
          <a:off x="19304000" y="1447800"/>
          <a:ext cx="8483600" cy="5461000"/>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12700</xdr:colOff>
      <xdr:row>8</xdr:row>
      <xdr:rowOff>12700</xdr:rowOff>
    </xdr:from>
    <xdr:to>
      <xdr:col>31</xdr:col>
      <xdr:colOff>533400</xdr:colOff>
      <xdr:row>32</xdr:row>
      <xdr:rowOff>127000</xdr:rowOff>
    </xdr:to>
    <xdr:graphicFrame macro="">
      <xdr:nvGraphicFramePr>
        <xdr:cNvPr id="31" name="Chart 30">
          <a:extLst>
            <a:ext uri="{FF2B5EF4-FFF2-40B4-BE49-F238E27FC236}">
              <a16:creationId xmlns:a16="http://schemas.microsoft.com/office/drawing/2014/main" id="{00000000-0008-0000-02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368300</xdr:colOff>
      <xdr:row>8</xdr:row>
      <xdr:rowOff>25400</xdr:rowOff>
    </xdr:from>
    <xdr:to>
      <xdr:col>12</xdr:col>
      <xdr:colOff>622300</xdr:colOff>
      <xdr:row>16</xdr:row>
      <xdr:rowOff>0</xdr:rowOff>
    </xdr:to>
    <xdr:sp macro="" textlink="">
      <xdr:nvSpPr>
        <xdr:cNvPr id="32" name="TextBox 31">
          <a:extLst>
            <a:ext uri="{FF2B5EF4-FFF2-40B4-BE49-F238E27FC236}">
              <a16:creationId xmlns:a16="http://schemas.microsoft.com/office/drawing/2014/main" id="{00000000-0008-0000-0200-000020000000}"/>
            </a:ext>
          </a:extLst>
        </xdr:cNvPr>
        <xdr:cNvSpPr txBox="1"/>
      </xdr:nvSpPr>
      <xdr:spPr>
        <a:xfrm>
          <a:off x="8331200" y="1676400"/>
          <a:ext cx="3556000" cy="160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1">
              <a:latin typeface="BODONI 72 BOOK" pitchFamily="2" charset="0"/>
            </a:rPr>
            <a:t>40</a:t>
          </a:r>
          <a:r>
            <a:rPr lang="en-US" sz="4800" b="1" baseline="0">
              <a:latin typeface="BODONI 72 BOOK" pitchFamily="2" charset="0"/>
            </a:rPr>
            <a:t> - 42% </a:t>
          </a:r>
          <a:endParaRPr lang="en-US" sz="4800" b="1">
            <a:latin typeface="BODONI 72 BOOK" pitchFamily="2" charset="0"/>
          </a:endParaRPr>
        </a:p>
      </xdr:txBody>
    </xdr:sp>
    <xdr:clientData/>
  </xdr:twoCellAnchor>
  <xdr:twoCellAnchor>
    <xdr:from>
      <xdr:col>12</xdr:col>
      <xdr:colOff>647700</xdr:colOff>
      <xdr:row>7</xdr:row>
      <xdr:rowOff>127000</xdr:rowOff>
    </xdr:from>
    <xdr:to>
      <xdr:col>20</xdr:col>
      <xdr:colOff>25400</xdr:colOff>
      <xdr:row>16</xdr:row>
      <xdr:rowOff>114300</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11912600" y="1574800"/>
          <a:ext cx="5981700" cy="181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800">
              <a:latin typeface="Bodoni 72 Book" pitchFamily="2" charset="0"/>
            </a:rPr>
            <a:t>median house price in Blue Mountain </a:t>
          </a:r>
          <a:r>
            <a:rPr lang="en-US" sz="2800" baseline="0">
              <a:latin typeface="Bodoni 72 Book" pitchFamily="2" charset="0"/>
            </a:rPr>
            <a:t> are higher volatility than house price in Greater Sydney, over the past 26 years</a:t>
          </a:r>
          <a:endParaRPr lang="en-US" sz="2800">
            <a:latin typeface="Bodoni 72 Book" pitchFamily="2" charset="0"/>
          </a:endParaRPr>
        </a:p>
      </xdr:txBody>
    </xdr:sp>
    <xdr:clientData/>
  </xdr:twoCellAnchor>
  <xdr:twoCellAnchor>
    <xdr:from>
      <xdr:col>23</xdr:col>
      <xdr:colOff>642298</xdr:colOff>
      <xdr:row>36</xdr:row>
      <xdr:rowOff>145977</xdr:rowOff>
    </xdr:from>
    <xdr:to>
      <xdr:col>33</xdr:col>
      <xdr:colOff>788276</xdr:colOff>
      <xdr:row>69</xdr:row>
      <xdr:rowOff>14597</xdr:rowOff>
    </xdr:to>
    <xdr:sp macro="" textlink="">
      <xdr:nvSpPr>
        <xdr:cNvPr id="2" name="Rounded Rectangle 1">
          <a:extLst>
            <a:ext uri="{FF2B5EF4-FFF2-40B4-BE49-F238E27FC236}">
              <a16:creationId xmlns:a16="http://schemas.microsoft.com/office/drawing/2014/main" id="{A442A884-D661-3AFF-7D1B-20B962A5A335}"/>
            </a:ext>
          </a:extLst>
        </xdr:cNvPr>
        <xdr:cNvSpPr/>
      </xdr:nvSpPr>
      <xdr:spPr>
        <a:xfrm>
          <a:off x="21473218" y="7532414"/>
          <a:ext cx="8466667" cy="6612758"/>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277355</xdr:colOff>
      <xdr:row>39</xdr:row>
      <xdr:rowOff>0</xdr:rowOff>
    </xdr:from>
    <xdr:to>
      <xdr:col>33</xdr:col>
      <xdr:colOff>459035</xdr:colOff>
      <xdr:row>67</xdr:row>
      <xdr:rowOff>168312</xdr:rowOff>
    </xdr:to>
    <xdr:sp macro="" textlink="">
      <xdr:nvSpPr>
        <xdr:cNvPr id="3" name="TextBox 2">
          <a:extLst>
            <a:ext uri="{FF2B5EF4-FFF2-40B4-BE49-F238E27FC236}">
              <a16:creationId xmlns:a16="http://schemas.microsoft.com/office/drawing/2014/main" id="{B8298BEA-438E-497E-F16A-D07B3E6EA6E8}"/>
            </a:ext>
          </a:extLst>
        </xdr:cNvPr>
        <xdr:cNvSpPr txBox="1"/>
      </xdr:nvSpPr>
      <xdr:spPr>
        <a:xfrm>
          <a:off x="21852054" y="7788313"/>
          <a:ext cx="7618065" cy="57379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EXPLANATORY</a:t>
          </a:r>
          <a:r>
            <a:rPr lang="en-US" sz="3200" b="1" baseline="0"/>
            <a:t> NOTE:</a:t>
          </a:r>
        </a:p>
        <a:p>
          <a:endParaRPr lang="en-US" sz="1100" baseline="0"/>
        </a:p>
        <a:p>
          <a:r>
            <a:rPr lang="en-US" sz="2000" baseline="0"/>
            <a:t>-  The volatility rate in Blue Mountain accounts for 13.4%, which is significantly higher than the Greater Sydney volatiliry rate ( 7.09%). The volatiliry rate  is thought to be the rate to estimate the change rapidly and unpredictably of an instance. The higher the volatility rate is, the worse of the instance is.</a:t>
          </a:r>
        </a:p>
        <a:p>
          <a:endParaRPr lang="en-US" sz="2000" baseline="0"/>
        </a:p>
        <a:p>
          <a:r>
            <a:rPr lang="en-US" sz="2000" baseline="0"/>
            <a:t>- Through the volatility rate,  it is clear that the house price in Blue Mountain changes rapidly and unpredictably, which is not a good effect when investing. </a:t>
          </a:r>
        </a:p>
        <a:p>
          <a:endParaRPr lang="en-US" sz="2000" baseline="0"/>
        </a:p>
        <a:p>
          <a:r>
            <a:rPr lang="en-US" sz="2000" baseline="0"/>
            <a:t>- The Blue Mountain annual growth rate is unstable, which increased from Mar - 91 to Mar - 04, then fluctuated unitil 2012. </a:t>
          </a:r>
        </a:p>
        <a:p>
          <a:endParaRPr lang="en-US" sz="2000" baseline="0"/>
        </a:p>
        <a:p>
          <a:r>
            <a:rPr lang="en-US" sz="2000" baseline="0"/>
            <a:t>-  The bar chart below shows the comparison  of volatility rate in each house type. It shows that non - strata dwellings has the highest volatility rate ( which is 13.74%), then all dwellings and strata respectively.</a:t>
          </a:r>
        </a:p>
        <a:p>
          <a:endParaRPr lang="en-US" sz="1100" baseline="0"/>
        </a:p>
        <a:p>
          <a:r>
            <a:rPr lang="en-US" sz="1100" baseline="0"/>
            <a:t>- </a:t>
          </a:r>
          <a:endParaRPr lang="en-US" sz="1100"/>
        </a:p>
      </xdr:txBody>
    </xdr:sp>
    <xdr:clientData/>
  </xdr:twoCellAnchor>
</xdr:wsDr>
</file>

<file path=xl/drawings/drawing5.xml><?xml version="1.0" encoding="utf-8"?>
<c:userShapes xmlns:c="http://schemas.openxmlformats.org/drawingml/2006/chart">
  <cdr:relSizeAnchor xmlns:cdr="http://schemas.openxmlformats.org/drawingml/2006/chartDrawing">
    <cdr:from>
      <cdr:x>0.6936</cdr:x>
      <cdr:y>0.44663</cdr:y>
    </cdr:from>
    <cdr:to>
      <cdr:x>0.82492</cdr:x>
      <cdr:y>0.52809</cdr:y>
    </cdr:to>
    <cdr:sp macro="" textlink="">
      <cdr:nvSpPr>
        <cdr:cNvPr id="2" name="TextBox 1">
          <a:extLst xmlns:a="http://schemas.openxmlformats.org/drawingml/2006/main">
            <a:ext uri="{FF2B5EF4-FFF2-40B4-BE49-F238E27FC236}">
              <a16:creationId xmlns:a16="http://schemas.microsoft.com/office/drawing/2014/main" id="{C3565AB7-A3F8-D3E0-3D3F-AB347B09B4BE}"/>
            </a:ext>
          </a:extLst>
        </cdr:cNvPr>
        <cdr:cNvSpPr txBox="1"/>
      </cdr:nvSpPr>
      <cdr:spPr>
        <a:xfrm xmlns:a="http://schemas.openxmlformats.org/drawingml/2006/main">
          <a:off x="5232400" y="2019300"/>
          <a:ext cx="990600" cy="3683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r>
            <a:rPr lang="en-US" sz="1600" b="1"/>
            <a:t>7.09%</a:t>
          </a:r>
        </a:p>
      </cdr:txBody>
    </cdr:sp>
  </cdr:relSizeAnchor>
  <cdr:relSizeAnchor xmlns:cdr="http://schemas.openxmlformats.org/drawingml/2006/chartDrawing">
    <cdr:from>
      <cdr:x>0.22222</cdr:x>
      <cdr:y>0.16854</cdr:y>
    </cdr:from>
    <cdr:to>
      <cdr:x>0.35354</cdr:x>
      <cdr:y>0.24438</cdr:y>
    </cdr:to>
    <cdr:sp macro="" textlink="">
      <cdr:nvSpPr>
        <cdr:cNvPr id="3" name="TextBox 1">
          <a:extLst xmlns:a="http://schemas.openxmlformats.org/drawingml/2006/main">
            <a:ext uri="{FF2B5EF4-FFF2-40B4-BE49-F238E27FC236}">
              <a16:creationId xmlns:a16="http://schemas.microsoft.com/office/drawing/2014/main" id="{204B98F0-3FF2-C30C-FA8E-3B36A3EB979D}"/>
            </a:ext>
          </a:extLst>
        </cdr:cNvPr>
        <cdr:cNvSpPr txBox="1"/>
      </cdr:nvSpPr>
      <cdr:spPr>
        <a:xfrm xmlns:a="http://schemas.openxmlformats.org/drawingml/2006/main">
          <a:off x="1676400" y="762000"/>
          <a:ext cx="990600" cy="3429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600" b="1"/>
            <a:t>13.4%</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660400</xdr:colOff>
      <xdr:row>6</xdr:row>
      <xdr:rowOff>76200</xdr:rowOff>
    </xdr:from>
    <xdr:to>
      <xdr:col>1</xdr:col>
      <xdr:colOff>713552</xdr:colOff>
      <xdr:row>12</xdr:row>
      <xdr:rowOff>12700</xdr:rowOff>
    </xdr:to>
    <xdr:pic>
      <xdr:nvPicPr>
        <xdr:cNvPr id="2" name="Graphic 1" descr="Hamburger Menu Icon outline">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60400" y="1498600"/>
          <a:ext cx="1145352" cy="1155700"/>
        </a:xfrm>
        <a:prstGeom prst="rect">
          <a:avLst/>
        </a:prstGeom>
      </xdr:spPr>
    </xdr:pic>
    <xdr:clientData/>
  </xdr:twoCellAnchor>
  <xdr:twoCellAnchor editAs="oneCell">
    <xdr:from>
      <xdr:col>0</xdr:col>
      <xdr:colOff>546100</xdr:colOff>
      <xdr:row>13</xdr:row>
      <xdr:rowOff>63500</xdr:rowOff>
    </xdr:from>
    <xdr:to>
      <xdr:col>1</xdr:col>
      <xdr:colOff>865952</xdr:colOff>
      <xdr:row>20</xdr:row>
      <xdr:rowOff>63500</xdr:rowOff>
    </xdr:to>
    <xdr:pic>
      <xdr:nvPicPr>
        <xdr:cNvPr id="3" name="Graphic 2" descr="Comment Like outline">
          <a:hlinkClick xmlns:r="http://schemas.openxmlformats.org/officeDocument/2006/relationships" r:id="rId4"/>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6100" y="2908300"/>
          <a:ext cx="1412052" cy="1422400"/>
        </a:xfrm>
        <a:prstGeom prst="rect">
          <a:avLst/>
        </a:prstGeom>
      </xdr:spPr>
    </xdr:pic>
    <xdr:clientData/>
  </xdr:twoCellAnchor>
  <xdr:twoCellAnchor editAs="oneCell">
    <xdr:from>
      <xdr:col>0</xdr:col>
      <xdr:colOff>533400</xdr:colOff>
      <xdr:row>20</xdr:row>
      <xdr:rowOff>88900</xdr:rowOff>
    </xdr:from>
    <xdr:to>
      <xdr:col>1</xdr:col>
      <xdr:colOff>908448</xdr:colOff>
      <xdr:row>27</xdr:row>
      <xdr:rowOff>63500</xdr:rowOff>
    </xdr:to>
    <xdr:pic>
      <xdr:nvPicPr>
        <xdr:cNvPr id="4" name="Graphic 3" descr="Comment Dislike outline">
          <a:hlinkClick xmlns:r="http://schemas.openxmlformats.org/officeDocument/2006/relationships" r:id="rId7"/>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33400" y="4356100"/>
          <a:ext cx="1467248" cy="1397000"/>
        </a:xfrm>
        <a:prstGeom prst="rect">
          <a:avLst/>
        </a:prstGeom>
      </xdr:spPr>
    </xdr:pic>
    <xdr:clientData/>
  </xdr:twoCellAnchor>
  <xdr:twoCellAnchor editAs="oneCell">
    <xdr:from>
      <xdr:col>0</xdr:col>
      <xdr:colOff>774700</xdr:colOff>
      <xdr:row>27</xdr:row>
      <xdr:rowOff>12700</xdr:rowOff>
    </xdr:from>
    <xdr:to>
      <xdr:col>1</xdr:col>
      <xdr:colOff>662752</xdr:colOff>
      <xdr:row>31</xdr:row>
      <xdr:rowOff>190500</xdr:rowOff>
    </xdr:to>
    <xdr:pic>
      <xdr:nvPicPr>
        <xdr:cNvPr id="5" name="Graphic 4" descr="Meeting outline">
          <a:hlinkClick xmlns:r="http://schemas.openxmlformats.org/officeDocument/2006/relationships" r:id="rId10"/>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4700" y="5702300"/>
          <a:ext cx="980252" cy="990600"/>
        </a:xfrm>
        <a:prstGeom prst="rect">
          <a:avLst/>
        </a:prstGeom>
      </xdr:spPr>
    </xdr:pic>
    <xdr:clientData/>
  </xdr:twoCellAnchor>
  <xdr:twoCellAnchor editAs="oneCell">
    <xdr:from>
      <xdr:col>0</xdr:col>
      <xdr:colOff>736600</xdr:colOff>
      <xdr:row>33</xdr:row>
      <xdr:rowOff>114300</xdr:rowOff>
    </xdr:from>
    <xdr:to>
      <xdr:col>1</xdr:col>
      <xdr:colOff>662752</xdr:colOff>
      <xdr:row>38</xdr:row>
      <xdr:rowOff>127000</xdr:rowOff>
    </xdr:to>
    <xdr:pic>
      <xdr:nvPicPr>
        <xdr:cNvPr id="6" name="Graphic 5" descr="Clipboard All Crosses outline">
          <a:hlinkClick xmlns:r="http://schemas.openxmlformats.org/officeDocument/2006/relationships" r:id="rId13"/>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6600" y="7023100"/>
          <a:ext cx="1018352" cy="1028700"/>
        </a:xfrm>
        <a:prstGeom prst="rect">
          <a:avLst/>
        </a:prstGeom>
      </xdr:spPr>
    </xdr:pic>
    <xdr:clientData/>
  </xdr:twoCellAnchor>
  <xdr:twoCellAnchor>
    <xdr:from>
      <xdr:col>5</xdr:col>
      <xdr:colOff>333536</xdr:colOff>
      <xdr:row>8</xdr:row>
      <xdr:rowOff>25657</xdr:rowOff>
    </xdr:from>
    <xdr:to>
      <xdr:col>19</xdr:col>
      <xdr:colOff>115454</xdr:colOff>
      <xdr:row>35</xdr:row>
      <xdr:rowOff>76970</xdr:rowOff>
    </xdr:to>
    <xdr:sp macro="" textlink="">
      <xdr:nvSpPr>
        <xdr:cNvPr id="7" name="Rounded Rectangle 6">
          <a:extLst>
            <a:ext uri="{FF2B5EF4-FFF2-40B4-BE49-F238E27FC236}">
              <a16:creationId xmlns:a16="http://schemas.microsoft.com/office/drawing/2014/main" id="{94793DFF-6259-037F-3C12-D21615BE842F}"/>
            </a:ext>
          </a:extLst>
        </xdr:cNvPr>
        <xdr:cNvSpPr/>
      </xdr:nvSpPr>
      <xdr:spPr>
        <a:xfrm>
          <a:off x="5105657" y="1667677"/>
          <a:ext cx="11276060" cy="5593131"/>
        </a:xfrm>
        <a:prstGeom prst="roundRect">
          <a:avLst/>
        </a:prstGeom>
        <a:no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590101</xdr:colOff>
      <xdr:row>10</xdr:row>
      <xdr:rowOff>12829</xdr:rowOff>
    </xdr:from>
    <xdr:to>
      <xdr:col>18</xdr:col>
      <xdr:colOff>282222</xdr:colOff>
      <xdr:row>33</xdr:row>
      <xdr:rowOff>128283</xdr:rowOff>
    </xdr:to>
    <xdr:sp macro="" textlink="">
      <xdr:nvSpPr>
        <xdr:cNvPr id="8" name="TextBox 7">
          <a:extLst>
            <a:ext uri="{FF2B5EF4-FFF2-40B4-BE49-F238E27FC236}">
              <a16:creationId xmlns:a16="http://schemas.microsoft.com/office/drawing/2014/main" id="{0038BEBB-5F3B-4098-3B8A-B8E5A2394470}"/>
            </a:ext>
          </a:extLst>
        </xdr:cNvPr>
        <xdr:cNvSpPr txBox="1"/>
      </xdr:nvSpPr>
      <xdr:spPr>
        <a:xfrm>
          <a:off x="5362222" y="2065354"/>
          <a:ext cx="10365253" cy="4836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tx1"/>
              </a:solidFill>
            </a:rPr>
            <a:t>RECOMMENDATION</a:t>
          </a:r>
        </a:p>
        <a:p>
          <a:endParaRPr lang="en-US" sz="2000">
            <a:solidFill>
              <a:schemeClr val="tx1"/>
            </a:solidFill>
          </a:endParaRPr>
        </a:p>
        <a:p>
          <a:r>
            <a:rPr lang="en-US" sz="2000">
              <a:solidFill>
                <a:schemeClr val="tx1"/>
              </a:solidFill>
            </a:rPr>
            <a:t>According</a:t>
          </a:r>
          <a:r>
            <a:rPr lang="en-US" sz="2000" baseline="0">
              <a:solidFill>
                <a:schemeClr val="tx1"/>
              </a:solidFill>
            </a:rPr>
            <a:t> to the Advantages and Disadvantages before, Blue Mountain is one of the most potential area increasing in the future.  With the data and topography, I am highly recommend clients to invest in non-strata dwellings.</a:t>
          </a:r>
        </a:p>
        <a:p>
          <a:endParaRPr lang="en-US" sz="2000" baseline="0">
            <a:solidFill>
              <a:schemeClr val="tx1"/>
            </a:solidFill>
          </a:endParaRPr>
        </a:p>
        <a:p>
          <a:r>
            <a:rPr lang="en-US" sz="2000" baseline="0">
              <a:solidFill>
                <a:schemeClr val="tx1"/>
              </a:solidFill>
            </a:rPr>
            <a:t>Over the 26 years period, median house price in Blue Mountain rose in all 3 house types ( all dwellings, non-strata dwellings, and non-strata dwellings).</a:t>
          </a:r>
        </a:p>
        <a:p>
          <a:endParaRPr lang="en-US" sz="2000" baseline="0">
            <a:solidFill>
              <a:schemeClr val="tx1"/>
            </a:solidFill>
          </a:endParaRPr>
        </a:p>
        <a:p>
          <a:r>
            <a:rPr lang="en-US" sz="2000" baseline="0">
              <a:solidFill>
                <a:schemeClr val="tx1"/>
              </a:solidFill>
            </a:rPr>
            <a:t>The house price in Blue Mountain increased slightly during the period, but it is a stable and sustainable area to invest in. Moreover, Blue Mountain is one of the most popular tourist attraction, so it would be highly profitable if clients can run the estate as airbnb for tourists.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660400</xdr:colOff>
      <xdr:row>6</xdr:row>
      <xdr:rowOff>76200</xdr:rowOff>
    </xdr:from>
    <xdr:to>
      <xdr:col>1</xdr:col>
      <xdr:colOff>980252</xdr:colOff>
      <xdr:row>12</xdr:row>
      <xdr:rowOff>12700</xdr:rowOff>
    </xdr:to>
    <xdr:pic>
      <xdr:nvPicPr>
        <xdr:cNvPr id="2" name="Graphic 1" descr="Hamburger Menu Icon outline">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60400" y="1498600"/>
          <a:ext cx="1145352" cy="1155700"/>
        </a:xfrm>
        <a:prstGeom prst="rect">
          <a:avLst/>
        </a:prstGeom>
      </xdr:spPr>
    </xdr:pic>
    <xdr:clientData/>
  </xdr:twoCellAnchor>
  <xdr:twoCellAnchor editAs="oneCell">
    <xdr:from>
      <xdr:col>0</xdr:col>
      <xdr:colOff>546100</xdr:colOff>
      <xdr:row>13</xdr:row>
      <xdr:rowOff>63500</xdr:rowOff>
    </xdr:from>
    <xdr:to>
      <xdr:col>1</xdr:col>
      <xdr:colOff>1132652</xdr:colOff>
      <xdr:row>20</xdr:row>
      <xdr:rowOff>63500</xdr:rowOff>
    </xdr:to>
    <xdr:pic>
      <xdr:nvPicPr>
        <xdr:cNvPr id="3" name="Graphic 2" descr="Comment Like outline">
          <a:hlinkClick xmlns:r="http://schemas.openxmlformats.org/officeDocument/2006/relationships" r:id="rId4"/>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6100" y="2908300"/>
          <a:ext cx="1412052" cy="1422400"/>
        </a:xfrm>
        <a:prstGeom prst="rect">
          <a:avLst/>
        </a:prstGeom>
      </xdr:spPr>
    </xdr:pic>
    <xdr:clientData/>
  </xdr:twoCellAnchor>
  <xdr:twoCellAnchor editAs="oneCell">
    <xdr:from>
      <xdr:col>0</xdr:col>
      <xdr:colOff>533400</xdr:colOff>
      <xdr:row>20</xdr:row>
      <xdr:rowOff>88900</xdr:rowOff>
    </xdr:from>
    <xdr:to>
      <xdr:col>1</xdr:col>
      <xdr:colOff>1175148</xdr:colOff>
      <xdr:row>27</xdr:row>
      <xdr:rowOff>63500</xdr:rowOff>
    </xdr:to>
    <xdr:pic>
      <xdr:nvPicPr>
        <xdr:cNvPr id="4" name="Graphic 3" descr="Comment Dislike outline">
          <a:hlinkClick xmlns:r="http://schemas.openxmlformats.org/officeDocument/2006/relationships" r:id="rId7"/>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33400" y="4356100"/>
          <a:ext cx="1467248" cy="1397000"/>
        </a:xfrm>
        <a:prstGeom prst="rect">
          <a:avLst/>
        </a:prstGeom>
      </xdr:spPr>
    </xdr:pic>
    <xdr:clientData/>
  </xdr:twoCellAnchor>
  <xdr:twoCellAnchor editAs="oneCell">
    <xdr:from>
      <xdr:col>0</xdr:col>
      <xdr:colOff>774700</xdr:colOff>
      <xdr:row>27</xdr:row>
      <xdr:rowOff>12700</xdr:rowOff>
    </xdr:from>
    <xdr:to>
      <xdr:col>1</xdr:col>
      <xdr:colOff>929452</xdr:colOff>
      <xdr:row>31</xdr:row>
      <xdr:rowOff>190500</xdr:rowOff>
    </xdr:to>
    <xdr:pic>
      <xdr:nvPicPr>
        <xdr:cNvPr id="5" name="Graphic 4" descr="Meeting outline">
          <a:hlinkClick xmlns:r="http://schemas.openxmlformats.org/officeDocument/2006/relationships" r:id="rId10"/>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4700" y="5702300"/>
          <a:ext cx="980252" cy="990600"/>
        </a:xfrm>
        <a:prstGeom prst="rect">
          <a:avLst/>
        </a:prstGeom>
      </xdr:spPr>
    </xdr:pic>
    <xdr:clientData/>
  </xdr:twoCellAnchor>
  <xdr:twoCellAnchor editAs="oneCell">
    <xdr:from>
      <xdr:col>0</xdr:col>
      <xdr:colOff>736600</xdr:colOff>
      <xdr:row>33</xdr:row>
      <xdr:rowOff>114300</xdr:rowOff>
    </xdr:from>
    <xdr:to>
      <xdr:col>1</xdr:col>
      <xdr:colOff>929452</xdr:colOff>
      <xdr:row>38</xdr:row>
      <xdr:rowOff>127000</xdr:rowOff>
    </xdr:to>
    <xdr:pic>
      <xdr:nvPicPr>
        <xdr:cNvPr id="6" name="Graphic 5" descr="Clipboard All Crosses outline">
          <a:hlinkClick xmlns:r="http://schemas.openxmlformats.org/officeDocument/2006/relationships" r:id="rId13"/>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6600" y="7023100"/>
          <a:ext cx="1018352" cy="1028700"/>
        </a:xfrm>
        <a:prstGeom prst="rect">
          <a:avLst/>
        </a:prstGeom>
      </xdr:spPr>
    </xdr:pic>
    <xdr:clientData/>
  </xdr:twoCellAnchor>
  <xdr:twoCellAnchor>
    <xdr:from>
      <xdr:col>2</xdr:col>
      <xdr:colOff>541867</xdr:colOff>
      <xdr:row>7</xdr:row>
      <xdr:rowOff>169333</xdr:rowOff>
    </xdr:from>
    <xdr:to>
      <xdr:col>12</xdr:col>
      <xdr:colOff>558800</xdr:colOff>
      <xdr:row>29</xdr:row>
      <xdr:rowOff>16933</xdr:rowOff>
    </xdr:to>
    <xdr:sp macro="" textlink="">
      <xdr:nvSpPr>
        <xdr:cNvPr id="7" name="Rounded Rectangle 6">
          <a:extLst>
            <a:ext uri="{FF2B5EF4-FFF2-40B4-BE49-F238E27FC236}">
              <a16:creationId xmlns:a16="http://schemas.microsoft.com/office/drawing/2014/main" id="{F646E6A8-8049-2FEB-FEA2-A38BC536053F}"/>
            </a:ext>
          </a:extLst>
        </xdr:cNvPr>
        <xdr:cNvSpPr/>
      </xdr:nvSpPr>
      <xdr:spPr>
        <a:xfrm>
          <a:off x="2878667" y="1591733"/>
          <a:ext cx="8314266" cy="4318000"/>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541867</xdr:colOff>
      <xdr:row>8</xdr:row>
      <xdr:rowOff>16933</xdr:rowOff>
    </xdr:from>
    <xdr:to>
      <xdr:col>12</xdr:col>
      <xdr:colOff>541867</xdr:colOff>
      <xdr:row>29</xdr:row>
      <xdr:rowOff>33867</xdr:rowOff>
    </xdr:to>
    <xdr:graphicFrame macro="">
      <xdr:nvGraphicFramePr>
        <xdr:cNvPr id="8" name="Chart 7">
          <a:extLst>
            <a:ext uri="{FF2B5EF4-FFF2-40B4-BE49-F238E27FC236}">
              <a16:creationId xmlns:a16="http://schemas.microsoft.com/office/drawing/2014/main" id="{928F01DD-364D-914A-B484-D1CD51195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812800</xdr:colOff>
      <xdr:row>7</xdr:row>
      <xdr:rowOff>186267</xdr:rowOff>
    </xdr:from>
    <xdr:to>
      <xdr:col>24</xdr:col>
      <xdr:colOff>321734</xdr:colOff>
      <xdr:row>29</xdr:row>
      <xdr:rowOff>169333</xdr:rowOff>
    </xdr:to>
    <xdr:sp macro="" textlink="">
      <xdr:nvSpPr>
        <xdr:cNvPr id="9" name="Rounded Rectangle 8">
          <a:extLst>
            <a:ext uri="{FF2B5EF4-FFF2-40B4-BE49-F238E27FC236}">
              <a16:creationId xmlns:a16="http://schemas.microsoft.com/office/drawing/2014/main" id="{FF615D81-0CFA-804F-ABBC-4B6CB083BC0E}"/>
            </a:ext>
          </a:extLst>
        </xdr:cNvPr>
        <xdr:cNvSpPr/>
      </xdr:nvSpPr>
      <xdr:spPr>
        <a:xfrm>
          <a:off x="12276667" y="1608667"/>
          <a:ext cx="8636000" cy="4453466"/>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812800</xdr:colOff>
      <xdr:row>10</xdr:row>
      <xdr:rowOff>16933</xdr:rowOff>
    </xdr:from>
    <xdr:to>
      <xdr:col>24</xdr:col>
      <xdr:colOff>169334</xdr:colOff>
      <xdr:row>29</xdr:row>
      <xdr:rowOff>50800</xdr:rowOff>
    </xdr:to>
    <xdr:graphicFrame macro="">
      <xdr:nvGraphicFramePr>
        <xdr:cNvPr id="10" name="Chart 9">
          <a:extLst>
            <a:ext uri="{FF2B5EF4-FFF2-40B4-BE49-F238E27FC236}">
              <a16:creationId xmlns:a16="http://schemas.microsoft.com/office/drawing/2014/main" id="{8F832B7F-2FCA-8F48-8A49-3DF79C939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118533</xdr:colOff>
      <xdr:row>8</xdr:row>
      <xdr:rowOff>135467</xdr:rowOff>
    </xdr:from>
    <xdr:to>
      <xdr:col>22</xdr:col>
      <xdr:colOff>778932</xdr:colOff>
      <xdr:row>11</xdr:row>
      <xdr:rowOff>67733</xdr:rowOff>
    </xdr:to>
    <xdr:sp macro="" textlink="">
      <xdr:nvSpPr>
        <xdr:cNvPr id="11" name="TextBox 10">
          <a:extLst>
            <a:ext uri="{FF2B5EF4-FFF2-40B4-BE49-F238E27FC236}">
              <a16:creationId xmlns:a16="http://schemas.microsoft.com/office/drawing/2014/main" id="{48CA6A40-B7A9-BF9A-E3F1-4E404C3FB7A6}"/>
            </a:ext>
          </a:extLst>
        </xdr:cNvPr>
        <xdr:cNvSpPr txBox="1"/>
      </xdr:nvSpPr>
      <xdr:spPr>
        <a:xfrm>
          <a:off x="13241866" y="1761067"/>
          <a:ext cx="6468533" cy="5418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Strata</a:t>
          </a:r>
          <a:r>
            <a:rPr lang="en-US" sz="2000" b="1" baseline="0"/>
            <a:t> And Non-Strata Median Price Comparison</a:t>
          </a:r>
          <a:endParaRPr lang="en-US" sz="2000" b="1"/>
        </a:p>
      </xdr:txBody>
    </xdr:sp>
    <xdr:clientData/>
  </xdr:twoCellAnchor>
  <xdr:twoCellAnchor>
    <xdr:from>
      <xdr:col>2</xdr:col>
      <xdr:colOff>389466</xdr:colOff>
      <xdr:row>32</xdr:row>
      <xdr:rowOff>101600</xdr:rowOff>
    </xdr:from>
    <xdr:to>
      <xdr:col>13</xdr:col>
      <xdr:colOff>728133</xdr:colOff>
      <xdr:row>38</xdr:row>
      <xdr:rowOff>169334</xdr:rowOff>
    </xdr:to>
    <xdr:sp macro="" textlink="">
      <xdr:nvSpPr>
        <xdr:cNvPr id="12" name="Rounded Rectangle 11">
          <a:extLst>
            <a:ext uri="{FF2B5EF4-FFF2-40B4-BE49-F238E27FC236}">
              <a16:creationId xmlns:a16="http://schemas.microsoft.com/office/drawing/2014/main" id="{9523BEC0-5C73-DFC9-E089-5638DC961D28}"/>
            </a:ext>
          </a:extLst>
        </xdr:cNvPr>
        <xdr:cNvSpPr/>
      </xdr:nvSpPr>
      <xdr:spPr>
        <a:xfrm>
          <a:off x="2726266" y="6604000"/>
          <a:ext cx="9465734" cy="1286934"/>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000">
              <a:solidFill>
                <a:schemeClr val="tx1"/>
              </a:solidFill>
              <a:latin typeface="Bodoni 72 Book" pitchFamily="2" charset="0"/>
            </a:rPr>
            <a:t>Over 5 years period (from 2016 to 2021), the median house price</a:t>
          </a:r>
          <a:r>
            <a:rPr lang="en-US" sz="3000" baseline="0">
              <a:solidFill>
                <a:schemeClr val="tx1"/>
              </a:solidFill>
              <a:latin typeface="Bodoni 72 Book" pitchFamily="2" charset="0"/>
            </a:rPr>
            <a:t> ('000 $) in Blue Mountain changes from:</a:t>
          </a:r>
          <a:endParaRPr lang="en-US" sz="3000">
            <a:solidFill>
              <a:schemeClr val="tx1"/>
            </a:solidFill>
            <a:latin typeface="Bodoni 72 Book" pitchFamily="2" charset="0"/>
          </a:endParaRPr>
        </a:p>
      </xdr:txBody>
    </xdr:sp>
    <xdr:clientData/>
  </xdr:twoCellAnchor>
  <xdr:twoCellAnchor>
    <xdr:from>
      <xdr:col>2</xdr:col>
      <xdr:colOff>389467</xdr:colOff>
      <xdr:row>42</xdr:row>
      <xdr:rowOff>152400</xdr:rowOff>
    </xdr:from>
    <xdr:to>
      <xdr:col>5</xdr:col>
      <xdr:colOff>135467</xdr:colOff>
      <xdr:row>49</xdr:row>
      <xdr:rowOff>84667</xdr:rowOff>
    </xdr:to>
    <xdr:sp macro="" textlink="">
      <xdr:nvSpPr>
        <xdr:cNvPr id="14" name="Rounded Rectangle 13">
          <a:extLst>
            <a:ext uri="{FF2B5EF4-FFF2-40B4-BE49-F238E27FC236}">
              <a16:creationId xmlns:a16="http://schemas.microsoft.com/office/drawing/2014/main" id="{A7FE0092-566C-B0D8-4987-C626F7459A6C}"/>
            </a:ext>
          </a:extLst>
        </xdr:cNvPr>
        <xdr:cNvSpPr/>
      </xdr:nvSpPr>
      <xdr:spPr>
        <a:xfrm>
          <a:off x="2726267" y="8686800"/>
          <a:ext cx="2235200" cy="1354667"/>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latin typeface="Bodoni 72 Book" pitchFamily="2" charset="0"/>
            </a:rPr>
            <a:t>All Dwellings</a:t>
          </a:r>
        </a:p>
      </xdr:txBody>
    </xdr:sp>
    <xdr:clientData/>
  </xdr:twoCellAnchor>
  <xdr:twoCellAnchor>
    <xdr:from>
      <xdr:col>2</xdr:col>
      <xdr:colOff>355599</xdr:colOff>
      <xdr:row>52</xdr:row>
      <xdr:rowOff>50800</xdr:rowOff>
    </xdr:from>
    <xdr:to>
      <xdr:col>5</xdr:col>
      <xdr:colOff>101599</xdr:colOff>
      <xdr:row>58</xdr:row>
      <xdr:rowOff>186267</xdr:rowOff>
    </xdr:to>
    <xdr:sp macro="" textlink="">
      <xdr:nvSpPr>
        <xdr:cNvPr id="15" name="Rounded Rectangle 14">
          <a:extLst>
            <a:ext uri="{FF2B5EF4-FFF2-40B4-BE49-F238E27FC236}">
              <a16:creationId xmlns:a16="http://schemas.microsoft.com/office/drawing/2014/main" id="{B7808372-9772-4348-9751-6FF7218F3567}"/>
            </a:ext>
          </a:extLst>
        </xdr:cNvPr>
        <xdr:cNvSpPr/>
      </xdr:nvSpPr>
      <xdr:spPr>
        <a:xfrm>
          <a:off x="2692399" y="10617200"/>
          <a:ext cx="2235200" cy="1354667"/>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latin typeface="Bodoni 72 Book" pitchFamily="2" charset="0"/>
            </a:rPr>
            <a:t>Strata</a:t>
          </a:r>
        </a:p>
      </xdr:txBody>
    </xdr:sp>
    <xdr:clientData/>
  </xdr:twoCellAnchor>
  <xdr:twoCellAnchor>
    <xdr:from>
      <xdr:col>2</xdr:col>
      <xdr:colOff>372532</xdr:colOff>
      <xdr:row>61</xdr:row>
      <xdr:rowOff>50800</xdr:rowOff>
    </xdr:from>
    <xdr:to>
      <xdr:col>5</xdr:col>
      <xdr:colOff>118532</xdr:colOff>
      <xdr:row>67</xdr:row>
      <xdr:rowOff>186267</xdr:rowOff>
    </xdr:to>
    <xdr:sp macro="" textlink="">
      <xdr:nvSpPr>
        <xdr:cNvPr id="16" name="Rounded Rectangle 15">
          <a:extLst>
            <a:ext uri="{FF2B5EF4-FFF2-40B4-BE49-F238E27FC236}">
              <a16:creationId xmlns:a16="http://schemas.microsoft.com/office/drawing/2014/main" id="{A55D1AF4-2825-9444-9B7D-AB807014654A}"/>
            </a:ext>
          </a:extLst>
        </xdr:cNvPr>
        <xdr:cNvSpPr/>
      </xdr:nvSpPr>
      <xdr:spPr>
        <a:xfrm>
          <a:off x="2709332" y="12446000"/>
          <a:ext cx="2235200" cy="1354667"/>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latin typeface="Bodoni 72 Book" pitchFamily="2" charset="0"/>
            </a:rPr>
            <a:t>Non-Strata</a:t>
          </a:r>
        </a:p>
      </xdr:txBody>
    </xdr:sp>
    <xdr:clientData/>
  </xdr:twoCellAnchor>
  <xdr:twoCellAnchor>
    <xdr:from>
      <xdr:col>8</xdr:col>
      <xdr:colOff>541867</xdr:colOff>
      <xdr:row>44</xdr:row>
      <xdr:rowOff>203199</xdr:rowOff>
    </xdr:from>
    <xdr:to>
      <xdr:col>9</xdr:col>
      <xdr:colOff>626534</xdr:colOff>
      <xdr:row>47</xdr:row>
      <xdr:rowOff>135466</xdr:rowOff>
    </xdr:to>
    <xdr:sp macro="" textlink="">
      <xdr:nvSpPr>
        <xdr:cNvPr id="17" name="Right Arrow 16">
          <a:extLst>
            <a:ext uri="{FF2B5EF4-FFF2-40B4-BE49-F238E27FC236}">
              <a16:creationId xmlns:a16="http://schemas.microsoft.com/office/drawing/2014/main" id="{686EC5AE-C0AA-A3C6-1531-BBADCD6275E0}"/>
            </a:ext>
          </a:extLst>
        </xdr:cNvPr>
        <xdr:cNvSpPr/>
      </xdr:nvSpPr>
      <xdr:spPr>
        <a:xfrm>
          <a:off x="7857067" y="9143999"/>
          <a:ext cx="914400" cy="541867"/>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541867</xdr:colOff>
      <xdr:row>54</xdr:row>
      <xdr:rowOff>152400</xdr:rowOff>
    </xdr:from>
    <xdr:to>
      <xdr:col>9</xdr:col>
      <xdr:colOff>626534</xdr:colOff>
      <xdr:row>57</xdr:row>
      <xdr:rowOff>84667</xdr:rowOff>
    </xdr:to>
    <xdr:sp macro="" textlink="">
      <xdr:nvSpPr>
        <xdr:cNvPr id="19" name="Right Arrow 18">
          <a:extLst>
            <a:ext uri="{FF2B5EF4-FFF2-40B4-BE49-F238E27FC236}">
              <a16:creationId xmlns:a16="http://schemas.microsoft.com/office/drawing/2014/main" id="{752539F1-3C30-FC4F-A9CA-93F5859F5B61}"/>
            </a:ext>
          </a:extLst>
        </xdr:cNvPr>
        <xdr:cNvSpPr/>
      </xdr:nvSpPr>
      <xdr:spPr>
        <a:xfrm>
          <a:off x="7857067" y="11125200"/>
          <a:ext cx="914400" cy="541867"/>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474133</xdr:colOff>
      <xdr:row>63</xdr:row>
      <xdr:rowOff>169333</xdr:rowOff>
    </xdr:from>
    <xdr:to>
      <xdr:col>9</xdr:col>
      <xdr:colOff>558800</xdr:colOff>
      <xdr:row>66</xdr:row>
      <xdr:rowOff>101600</xdr:rowOff>
    </xdr:to>
    <xdr:sp macro="" textlink="">
      <xdr:nvSpPr>
        <xdr:cNvPr id="20" name="Right Arrow 19">
          <a:extLst>
            <a:ext uri="{FF2B5EF4-FFF2-40B4-BE49-F238E27FC236}">
              <a16:creationId xmlns:a16="http://schemas.microsoft.com/office/drawing/2014/main" id="{74FB143E-CF81-A542-A194-8202DBB96518}"/>
            </a:ext>
          </a:extLst>
        </xdr:cNvPr>
        <xdr:cNvSpPr/>
      </xdr:nvSpPr>
      <xdr:spPr>
        <a:xfrm>
          <a:off x="7789333" y="12970933"/>
          <a:ext cx="914400" cy="541867"/>
        </a:xfrm>
        <a:prstGeom prst="righ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728134</xdr:colOff>
      <xdr:row>8</xdr:row>
      <xdr:rowOff>0</xdr:rowOff>
    </xdr:from>
    <xdr:to>
      <xdr:col>31</xdr:col>
      <xdr:colOff>389467</xdr:colOff>
      <xdr:row>29</xdr:row>
      <xdr:rowOff>169334</xdr:rowOff>
    </xdr:to>
    <xdr:sp macro="" textlink="">
      <xdr:nvSpPr>
        <xdr:cNvPr id="13" name="Rounded Rectangle 12">
          <a:extLst>
            <a:ext uri="{FF2B5EF4-FFF2-40B4-BE49-F238E27FC236}">
              <a16:creationId xmlns:a16="http://schemas.microsoft.com/office/drawing/2014/main" id="{4F348305-0EEF-4CAE-5478-4C4B26297F36}"/>
            </a:ext>
          </a:extLst>
        </xdr:cNvPr>
        <xdr:cNvSpPr/>
      </xdr:nvSpPr>
      <xdr:spPr>
        <a:xfrm>
          <a:off x="21319067" y="1625600"/>
          <a:ext cx="5469467" cy="4436534"/>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728133</xdr:colOff>
      <xdr:row>8</xdr:row>
      <xdr:rowOff>0</xdr:rowOff>
    </xdr:from>
    <xdr:to>
      <xdr:col>31</xdr:col>
      <xdr:colOff>474132</xdr:colOff>
      <xdr:row>29</xdr:row>
      <xdr:rowOff>152400</xdr:rowOff>
    </xdr:to>
    <xdr:graphicFrame macro="">
      <xdr:nvGraphicFramePr>
        <xdr:cNvPr id="18" name="Chart 17">
          <a:extLst>
            <a:ext uri="{FF2B5EF4-FFF2-40B4-BE49-F238E27FC236}">
              <a16:creationId xmlns:a16="http://schemas.microsoft.com/office/drawing/2014/main" id="{0C9B9C93-8887-A64A-9FC7-E1B49A4831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14</xdr:col>
      <xdr:colOff>423333</xdr:colOff>
      <xdr:row>33</xdr:row>
      <xdr:rowOff>0</xdr:rowOff>
    </xdr:from>
    <xdr:to>
      <xdr:col>29</xdr:col>
      <xdr:colOff>812800</xdr:colOff>
      <xdr:row>51</xdr:row>
      <xdr:rowOff>135467</xdr:rowOff>
    </xdr:to>
    <xdr:sp macro="" textlink="">
      <xdr:nvSpPr>
        <xdr:cNvPr id="22" name="Rounded Rectangle 21">
          <a:extLst>
            <a:ext uri="{FF2B5EF4-FFF2-40B4-BE49-F238E27FC236}">
              <a16:creationId xmlns:a16="http://schemas.microsoft.com/office/drawing/2014/main" id="{0441C0CF-FA1C-9B95-58C9-FA4EB0BE0898}"/>
            </a:ext>
          </a:extLst>
        </xdr:cNvPr>
        <xdr:cNvSpPr/>
      </xdr:nvSpPr>
      <xdr:spPr>
        <a:xfrm>
          <a:off x="12903200" y="6705600"/>
          <a:ext cx="12835467" cy="3793067"/>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423333</xdr:colOff>
      <xdr:row>33</xdr:row>
      <xdr:rowOff>0</xdr:rowOff>
    </xdr:from>
    <xdr:to>
      <xdr:col>29</xdr:col>
      <xdr:colOff>643466</xdr:colOff>
      <xdr:row>50</xdr:row>
      <xdr:rowOff>169333</xdr:rowOff>
    </xdr:to>
    <xdr:graphicFrame macro="">
      <xdr:nvGraphicFramePr>
        <xdr:cNvPr id="23" name="Chart 22">
          <a:extLst>
            <a:ext uri="{FF2B5EF4-FFF2-40B4-BE49-F238E27FC236}">
              <a16:creationId xmlns:a16="http://schemas.microsoft.com/office/drawing/2014/main" id="{69DE2051-95B0-654A-98FA-B561AC127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203199</xdr:colOff>
      <xdr:row>56</xdr:row>
      <xdr:rowOff>169333</xdr:rowOff>
    </xdr:from>
    <xdr:to>
      <xdr:col>30</xdr:col>
      <xdr:colOff>355599</xdr:colOff>
      <xdr:row>84</xdr:row>
      <xdr:rowOff>33866</xdr:rowOff>
    </xdr:to>
    <xdr:sp macro="" textlink="">
      <xdr:nvSpPr>
        <xdr:cNvPr id="21" name="Rounded Rectangle 20">
          <a:extLst>
            <a:ext uri="{FF2B5EF4-FFF2-40B4-BE49-F238E27FC236}">
              <a16:creationId xmlns:a16="http://schemas.microsoft.com/office/drawing/2014/main" id="{32E2F5F8-B1C8-5320-35A7-347136E39A5D}"/>
            </a:ext>
          </a:extLst>
        </xdr:cNvPr>
        <xdr:cNvSpPr/>
      </xdr:nvSpPr>
      <xdr:spPr>
        <a:xfrm>
          <a:off x="12683066" y="11548533"/>
          <a:ext cx="13428133" cy="5689600"/>
        </a:xfrm>
        <a:prstGeom prst="roundRect">
          <a:avLst/>
        </a:prstGeom>
        <a:solidFill>
          <a:schemeClr val="bg1"/>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660400</xdr:colOff>
      <xdr:row>58</xdr:row>
      <xdr:rowOff>186267</xdr:rowOff>
    </xdr:from>
    <xdr:to>
      <xdr:col>29</xdr:col>
      <xdr:colOff>491066</xdr:colOff>
      <xdr:row>83</xdr:row>
      <xdr:rowOff>135467</xdr:rowOff>
    </xdr:to>
    <xdr:sp macro="" textlink="">
      <xdr:nvSpPr>
        <xdr:cNvPr id="24" name="TextBox 23">
          <a:extLst>
            <a:ext uri="{FF2B5EF4-FFF2-40B4-BE49-F238E27FC236}">
              <a16:creationId xmlns:a16="http://schemas.microsoft.com/office/drawing/2014/main" id="{2DA9E591-F15C-47D3-8229-431FC5C38652}"/>
            </a:ext>
          </a:extLst>
        </xdr:cNvPr>
        <xdr:cNvSpPr txBox="1"/>
      </xdr:nvSpPr>
      <xdr:spPr>
        <a:xfrm>
          <a:off x="13140267" y="11971867"/>
          <a:ext cx="12276666" cy="5130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t>EXPLANATORY</a:t>
          </a:r>
          <a:r>
            <a:rPr lang="en-US" sz="3200" b="1" baseline="0"/>
            <a:t> NOTE:</a:t>
          </a:r>
        </a:p>
        <a:p>
          <a:endParaRPr lang="en-US" sz="2000" baseline="0"/>
        </a:p>
        <a:p>
          <a:r>
            <a:rPr lang="en-US" sz="2000" baseline="0"/>
            <a:t>- Overall, all of the median price' dwelling types in Blue Mountain rose rapidly from 2017 to 2021.</a:t>
          </a:r>
        </a:p>
        <a:p>
          <a:endParaRPr lang="en-US" sz="2000" baseline="0"/>
        </a:p>
        <a:p>
          <a:r>
            <a:rPr lang="en-US" sz="2000" baseline="0"/>
            <a:t>-  The chart above shows that there is a significant increase in Blue Mountain's median house price ( was approximately $580 000 in 2016 to almost $800 000 in 2021).</a:t>
          </a:r>
        </a:p>
        <a:p>
          <a:endParaRPr lang="en-US" sz="2000" baseline="0"/>
        </a:p>
        <a:p>
          <a:r>
            <a:rPr lang="en-US" sz="2000" baseline="0"/>
            <a:t>-  The strata and non-strata median price comparison shows that the non-strata dwellings grows much more than the strata-dwellings (as the gap between 2016 and 2021).</a:t>
          </a:r>
        </a:p>
        <a:p>
          <a:endParaRPr lang="en-US" sz="2000" baseline="0"/>
        </a:p>
        <a:p>
          <a:r>
            <a:rPr lang="en-US" sz="2000" baseline="0"/>
            <a:t>- Non-strata dwellings are still the best type of accomodation in Blue Mountain, cause the returns of non-strata median price is approximately equals to the one for all dwellings.</a:t>
          </a:r>
        </a:p>
        <a:p>
          <a:endParaRPr lang="en-US" sz="2000" baseline="0"/>
        </a:p>
        <a:p>
          <a:r>
            <a:rPr lang="en-US" sz="2000" baseline="0"/>
            <a:t>- In 2021, non-strata  developed significantly faster than the strata one, it is obvious that the non-strata accounts for 37% while the strata is just 26%.</a:t>
          </a:r>
          <a:endParaRPr lang="en-US" sz="2000"/>
        </a:p>
      </xdr:txBody>
    </xdr:sp>
    <xdr:clientData/>
  </xdr:twoCellAnchor>
  <xdr:twoCellAnchor>
    <xdr:from>
      <xdr:col>6</xdr:col>
      <xdr:colOff>237066</xdr:colOff>
      <xdr:row>40</xdr:row>
      <xdr:rowOff>101600</xdr:rowOff>
    </xdr:from>
    <xdr:to>
      <xdr:col>8</xdr:col>
      <xdr:colOff>728132</xdr:colOff>
      <xdr:row>44</xdr:row>
      <xdr:rowOff>0</xdr:rowOff>
    </xdr:to>
    <xdr:sp macro="" textlink="">
      <xdr:nvSpPr>
        <xdr:cNvPr id="25" name="TextBox 24">
          <a:extLst>
            <a:ext uri="{FF2B5EF4-FFF2-40B4-BE49-F238E27FC236}">
              <a16:creationId xmlns:a16="http://schemas.microsoft.com/office/drawing/2014/main" id="{070C22E8-33C4-D375-4977-1048C5560A3B}"/>
            </a:ext>
          </a:extLst>
        </xdr:cNvPr>
        <xdr:cNvSpPr txBox="1"/>
      </xdr:nvSpPr>
      <xdr:spPr>
        <a:xfrm>
          <a:off x="5875866" y="8229600"/>
          <a:ext cx="2353733"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300" b="1">
              <a:latin typeface="BODONI 72 BOOK" pitchFamily="2" charset="0"/>
            </a:rPr>
            <a:t>('000</a:t>
          </a:r>
          <a:r>
            <a:rPr lang="en-US" sz="3300" b="1" baseline="0">
              <a:latin typeface="BODONI 72 BOOK" pitchFamily="2" charset="0"/>
            </a:rPr>
            <a:t> $) </a:t>
          </a:r>
          <a:endParaRPr lang="en-US" sz="3300" b="1">
            <a:latin typeface="BODONI 72 BOOK" pitchFamily="2" charset="0"/>
          </a:endParaRPr>
        </a:p>
      </xdr:txBody>
    </xdr:sp>
    <xdr:clientData/>
  </xdr:twoCellAnchor>
  <xdr:twoCellAnchor>
    <xdr:from>
      <xdr:col>11</xdr:col>
      <xdr:colOff>16933</xdr:colOff>
      <xdr:row>40</xdr:row>
      <xdr:rowOff>121443</xdr:rowOff>
    </xdr:from>
    <xdr:to>
      <xdr:col>13</xdr:col>
      <xdr:colOff>711200</xdr:colOff>
      <xdr:row>44</xdr:row>
      <xdr:rowOff>19843</xdr:rowOff>
    </xdr:to>
    <xdr:sp macro="" textlink="">
      <xdr:nvSpPr>
        <xdr:cNvPr id="26" name="TextBox 25">
          <a:extLst>
            <a:ext uri="{FF2B5EF4-FFF2-40B4-BE49-F238E27FC236}">
              <a16:creationId xmlns:a16="http://schemas.microsoft.com/office/drawing/2014/main" id="{0BB9B828-C4FF-D949-A138-E30D8D44128A}"/>
            </a:ext>
          </a:extLst>
        </xdr:cNvPr>
        <xdr:cNvSpPr txBox="1"/>
      </xdr:nvSpPr>
      <xdr:spPr>
        <a:xfrm>
          <a:off x="9998339" y="8058943"/>
          <a:ext cx="2361142" cy="692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300" b="1">
              <a:latin typeface="BODONI 72 BOOK" pitchFamily="2" charset="0"/>
            </a:rPr>
            <a:t>('000</a:t>
          </a:r>
          <a:r>
            <a:rPr lang="en-US" sz="3300" b="1" baseline="0">
              <a:latin typeface="BODONI 72 BOOK" pitchFamily="2" charset="0"/>
            </a:rPr>
            <a:t> $) </a:t>
          </a:r>
          <a:endParaRPr lang="en-US" sz="3300" b="1">
            <a:latin typeface="BODONI 72 BOOK" pitchFamily="2"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qoutlook-my.sharepoint.com/Users/macbook/Library/CloudStorage/OneDrive-MacquarieUniversity/2024%20TERM%201/BUSA2020/Assignment%201/Draft%20Ass1.xlsx" TargetMode="External"/><Relationship Id="rId1" Type="http://schemas.openxmlformats.org/officeDocument/2006/relationships/externalLinkPath" Target="/Users/macbook/Library/CloudStorage/OneDrive-MacquarieUniversity/2024%20TERM%201/BUSA2020/Assignment%201/Draft%20Ass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mqoutlook-my.sharepoint.com/personal/hoangminhkhanh_tan_students_mq_edu_au/Documents/2024%20TERM%201/BUSA2020/Assignment%201/Draft%20Ass1.xlsx" TargetMode="External"/><Relationship Id="rId1" Type="http://schemas.openxmlformats.org/officeDocument/2006/relationships/externalLinkPath" Target="Draft%20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6"/>
      <sheetName val="Sheet7"/>
      <sheetName val="CPI"/>
      <sheetName val="CPI 2"/>
      <sheetName val="Reflection"/>
    </sheetNames>
    <sheetDataSet>
      <sheetData sheetId="0">
        <row r="11">
          <cell r="B11" t="str">
            <v>Mar-91</v>
          </cell>
        </row>
        <row r="78">
          <cell r="B78" t="str">
            <v>Blue Mountain</v>
          </cell>
          <cell r="C78" t="str">
            <v>Greater Sydney</v>
          </cell>
        </row>
        <row r="79">
          <cell r="A79" t="str">
            <v>Mar-91</v>
          </cell>
          <cell r="B79">
            <v>129</v>
          </cell>
          <cell r="C79">
            <v>150</v>
          </cell>
        </row>
        <row r="80">
          <cell r="A80" t="str">
            <v>Jun-91</v>
          </cell>
          <cell r="B80">
            <v>125</v>
          </cell>
          <cell r="C80">
            <v>155</v>
          </cell>
        </row>
        <row r="81">
          <cell r="A81" t="str">
            <v>Sep-91</v>
          </cell>
          <cell r="B81">
            <v>128</v>
          </cell>
          <cell r="C81">
            <v>158</v>
          </cell>
        </row>
        <row r="82">
          <cell r="A82" t="str">
            <v>Dec-91</v>
          </cell>
          <cell r="B82">
            <v>125</v>
          </cell>
          <cell r="C82">
            <v>165</v>
          </cell>
        </row>
        <row r="83">
          <cell r="A83" t="str">
            <v>Mar-92</v>
          </cell>
          <cell r="B83">
            <v>128</v>
          </cell>
          <cell r="C83">
            <v>160</v>
          </cell>
        </row>
        <row r="84">
          <cell r="A84" t="str">
            <v>Jun-92</v>
          </cell>
          <cell r="B84">
            <v>127</v>
          </cell>
          <cell r="C84">
            <v>165</v>
          </cell>
        </row>
        <row r="85">
          <cell r="A85" t="str">
            <v>Sep-92</v>
          </cell>
          <cell r="B85">
            <v>127</v>
          </cell>
          <cell r="C85">
            <v>165</v>
          </cell>
        </row>
        <row r="86">
          <cell r="A86" t="str">
            <v>Dec-92</v>
          </cell>
          <cell r="B86">
            <v>126</v>
          </cell>
          <cell r="C86">
            <v>167</v>
          </cell>
        </row>
        <row r="87">
          <cell r="A87" t="str">
            <v>Mar-93</v>
          </cell>
          <cell r="B87">
            <v>127</v>
          </cell>
          <cell r="C87">
            <v>165</v>
          </cell>
        </row>
        <row r="88">
          <cell r="A88" t="str">
            <v>Jun-93</v>
          </cell>
          <cell r="B88">
            <v>130</v>
          </cell>
          <cell r="C88">
            <v>170</v>
          </cell>
        </row>
        <row r="89">
          <cell r="A89" t="str">
            <v>Sep-93</v>
          </cell>
          <cell r="B89">
            <v>130</v>
          </cell>
          <cell r="C89">
            <v>170</v>
          </cell>
        </row>
        <row r="90">
          <cell r="A90" t="str">
            <v>Dec-93</v>
          </cell>
          <cell r="B90">
            <v>135</v>
          </cell>
          <cell r="C90">
            <v>170</v>
          </cell>
        </row>
        <row r="91">
          <cell r="A91" t="str">
            <v>Mar-94</v>
          </cell>
          <cell r="B91">
            <v>133</v>
          </cell>
          <cell r="C91">
            <v>175</v>
          </cell>
        </row>
        <row r="92">
          <cell r="A92" t="str">
            <v>Jun-94</v>
          </cell>
          <cell r="B92">
            <v>137</v>
          </cell>
          <cell r="C92">
            <v>175</v>
          </cell>
        </row>
        <row r="93">
          <cell r="A93" t="str">
            <v>Sep-94</v>
          </cell>
          <cell r="B93">
            <v>136</v>
          </cell>
          <cell r="C93">
            <v>185</v>
          </cell>
        </row>
        <row r="94">
          <cell r="A94" t="str">
            <v>Dec-94</v>
          </cell>
          <cell r="B94">
            <v>135</v>
          </cell>
          <cell r="C94">
            <v>187</v>
          </cell>
        </row>
        <row r="95">
          <cell r="A95" t="str">
            <v>Mar-95</v>
          </cell>
          <cell r="B95">
            <v>135</v>
          </cell>
          <cell r="C95">
            <v>184</v>
          </cell>
        </row>
        <row r="96">
          <cell r="A96" t="str">
            <v>Jun-95</v>
          </cell>
          <cell r="B96">
            <v>141</v>
          </cell>
          <cell r="C96">
            <v>187</v>
          </cell>
        </row>
        <row r="97">
          <cell r="A97" t="str">
            <v>Sep-95</v>
          </cell>
          <cell r="B97">
            <v>145</v>
          </cell>
          <cell r="C97">
            <v>186</v>
          </cell>
        </row>
        <row r="98">
          <cell r="A98" t="str">
            <v>Dec-95</v>
          </cell>
          <cell r="B98">
            <v>140</v>
          </cell>
          <cell r="C98">
            <v>190</v>
          </cell>
        </row>
        <row r="99">
          <cell r="A99" t="str">
            <v>Mar-96</v>
          </cell>
          <cell r="B99">
            <v>145</v>
          </cell>
          <cell r="C99">
            <v>190</v>
          </cell>
        </row>
        <row r="100">
          <cell r="A100" t="str">
            <v>Jun-96</v>
          </cell>
          <cell r="B100">
            <v>141</v>
          </cell>
          <cell r="C100">
            <v>198</v>
          </cell>
        </row>
        <row r="101">
          <cell r="A101" t="str">
            <v>Sep-96</v>
          </cell>
          <cell r="B101">
            <v>140</v>
          </cell>
          <cell r="C101">
            <v>200</v>
          </cell>
        </row>
        <row r="102">
          <cell r="A102" t="str">
            <v>Dec-96</v>
          </cell>
          <cell r="B102">
            <v>148</v>
          </cell>
          <cell r="C102">
            <v>214</v>
          </cell>
        </row>
        <row r="103">
          <cell r="A103" t="str">
            <v>Mar-97</v>
          </cell>
          <cell r="B103">
            <v>150</v>
          </cell>
          <cell r="C103">
            <v>215</v>
          </cell>
        </row>
        <row r="104">
          <cell r="A104" t="str">
            <v>Jun-97</v>
          </cell>
          <cell r="B104">
            <v>150</v>
          </cell>
          <cell r="C104">
            <v>221</v>
          </cell>
        </row>
        <row r="105">
          <cell r="A105" t="str">
            <v>Sep-97</v>
          </cell>
          <cell r="B105">
            <v>150</v>
          </cell>
          <cell r="C105">
            <v>228</v>
          </cell>
        </row>
        <row r="106">
          <cell r="A106" t="str">
            <v>Dec-97</v>
          </cell>
          <cell r="B106">
            <v>153</v>
          </cell>
          <cell r="C106">
            <v>236</v>
          </cell>
        </row>
        <row r="107">
          <cell r="A107" t="str">
            <v>Mar-98</v>
          </cell>
          <cell r="B107">
            <v>158</v>
          </cell>
          <cell r="C107">
            <v>233</v>
          </cell>
        </row>
        <row r="108">
          <cell r="A108" t="str">
            <v>Jun-98</v>
          </cell>
          <cell r="B108">
            <v>157</v>
          </cell>
          <cell r="C108">
            <v>240</v>
          </cell>
        </row>
        <row r="109">
          <cell r="A109" t="str">
            <v>Sep-98</v>
          </cell>
          <cell r="B109">
            <v>168</v>
          </cell>
          <cell r="C109">
            <v>240</v>
          </cell>
        </row>
        <row r="110">
          <cell r="A110" t="str">
            <v>Dec-98</v>
          </cell>
          <cell r="B110">
            <v>165</v>
          </cell>
          <cell r="C110">
            <v>250</v>
          </cell>
        </row>
        <row r="111">
          <cell r="A111" t="str">
            <v>Mar-99</v>
          </cell>
          <cell r="B111">
            <v>174</v>
          </cell>
          <cell r="C111">
            <v>250</v>
          </cell>
        </row>
        <row r="112">
          <cell r="A112" t="str">
            <v>Jun-99</v>
          </cell>
          <cell r="B112">
            <v>180</v>
          </cell>
          <cell r="C112">
            <v>265</v>
          </cell>
        </row>
        <row r="113">
          <cell r="A113" t="str">
            <v>Sep-99</v>
          </cell>
          <cell r="B113">
            <v>188</v>
          </cell>
          <cell r="C113">
            <v>270</v>
          </cell>
        </row>
        <row r="114">
          <cell r="A114" t="str">
            <v>Dec-99</v>
          </cell>
          <cell r="B114">
            <v>195</v>
          </cell>
          <cell r="C114">
            <v>280</v>
          </cell>
        </row>
        <row r="115">
          <cell r="A115" t="str">
            <v>Mar-00</v>
          </cell>
          <cell r="B115">
            <v>205</v>
          </cell>
          <cell r="C115">
            <v>279</v>
          </cell>
        </row>
        <row r="116">
          <cell r="A116" t="str">
            <v>Jun-00</v>
          </cell>
          <cell r="B116">
            <v>210</v>
          </cell>
          <cell r="C116">
            <v>295</v>
          </cell>
        </row>
        <row r="117">
          <cell r="A117" t="str">
            <v>Sep-00</v>
          </cell>
          <cell r="B117">
            <v>210</v>
          </cell>
          <cell r="C117">
            <v>275</v>
          </cell>
        </row>
        <row r="118">
          <cell r="A118" t="str">
            <v>Dec-00</v>
          </cell>
          <cell r="B118">
            <v>217</v>
          </cell>
          <cell r="C118">
            <v>293</v>
          </cell>
        </row>
        <row r="119">
          <cell r="A119" t="str">
            <v>Mar-01</v>
          </cell>
          <cell r="B119">
            <v>224</v>
          </cell>
          <cell r="C119">
            <v>299</v>
          </cell>
        </row>
        <row r="120">
          <cell r="A120" t="str">
            <v>Jun-01</v>
          </cell>
          <cell r="B120">
            <v>230</v>
          </cell>
          <cell r="C120">
            <v>316</v>
          </cell>
        </row>
        <row r="121">
          <cell r="A121" t="str">
            <v>Sep-01</v>
          </cell>
          <cell r="B121">
            <v>243</v>
          </cell>
          <cell r="C121">
            <v>328</v>
          </cell>
        </row>
        <row r="122">
          <cell r="A122" t="str">
            <v>Dec-01</v>
          </cell>
          <cell r="B122">
            <v>247</v>
          </cell>
          <cell r="C122">
            <v>338</v>
          </cell>
        </row>
        <row r="123">
          <cell r="A123" t="str">
            <v>Mar-02</v>
          </cell>
          <cell r="B123">
            <v>255</v>
          </cell>
          <cell r="C123">
            <v>350</v>
          </cell>
        </row>
        <row r="124">
          <cell r="A124" t="str">
            <v>Jun-02</v>
          </cell>
          <cell r="B124">
            <v>270</v>
          </cell>
          <cell r="C124">
            <v>370</v>
          </cell>
        </row>
        <row r="125">
          <cell r="A125" t="str">
            <v>Sep-02</v>
          </cell>
          <cell r="B125">
            <v>285</v>
          </cell>
          <cell r="C125">
            <v>385</v>
          </cell>
        </row>
        <row r="126">
          <cell r="A126" t="str">
            <v>Dec-02</v>
          </cell>
          <cell r="B126">
            <v>310</v>
          </cell>
          <cell r="C126">
            <v>400</v>
          </cell>
        </row>
        <row r="127">
          <cell r="A127" t="str">
            <v>Mar-03</v>
          </cell>
          <cell r="B127">
            <v>318</v>
          </cell>
          <cell r="C127">
            <v>398</v>
          </cell>
        </row>
        <row r="128">
          <cell r="A128" t="str">
            <v>Jun-03</v>
          </cell>
          <cell r="B128">
            <v>327</v>
          </cell>
          <cell r="C128">
            <v>415</v>
          </cell>
        </row>
        <row r="129">
          <cell r="A129" t="str">
            <v>Sep-03</v>
          </cell>
          <cell r="B129">
            <v>338</v>
          </cell>
          <cell r="C129">
            <v>423</v>
          </cell>
        </row>
        <row r="130">
          <cell r="A130" t="str">
            <v>Dec-03</v>
          </cell>
          <cell r="B130">
            <v>359</v>
          </cell>
          <cell r="C130">
            <v>443</v>
          </cell>
        </row>
        <row r="131">
          <cell r="A131" t="str">
            <v>Mar-04</v>
          </cell>
          <cell r="B131">
            <v>363</v>
          </cell>
          <cell r="C131">
            <v>435</v>
          </cell>
        </row>
        <row r="132">
          <cell r="A132" t="str">
            <v>Jun-04</v>
          </cell>
          <cell r="B132">
            <v>359</v>
          </cell>
          <cell r="C132">
            <v>427</v>
          </cell>
        </row>
        <row r="133">
          <cell r="A133" t="str">
            <v>Sep-04</v>
          </cell>
          <cell r="B133">
            <v>350</v>
          </cell>
          <cell r="C133">
            <v>435</v>
          </cell>
        </row>
        <row r="134">
          <cell r="A134" t="str">
            <v>Dec-04</v>
          </cell>
          <cell r="B134">
            <v>362</v>
          </cell>
          <cell r="C134">
            <v>449</v>
          </cell>
        </row>
        <row r="135">
          <cell r="A135" t="str">
            <v>Mar-05</v>
          </cell>
          <cell r="B135">
            <v>355</v>
          </cell>
          <cell r="C135">
            <v>430</v>
          </cell>
        </row>
        <row r="136">
          <cell r="A136" t="str">
            <v>Jun-05</v>
          </cell>
          <cell r="B136">
            <v>365</v>
          </cell>
          <cell r="C136">
            <v>435</v>
          </cell>
        </row>
        <row r="137">
          <cell r="A137" t="str">
            <v>Sep-05</v>
          </cell>
          <cell r="B137">
            <v>356</v>
          </cell>
          <cell r="C137">
            <v>425</v>
          </cell>
        </row>
        <row r="138">
          <cell r="A138" t="str">
            <v>Dec-05</v>
          </cell>
          <cell r="B138">
            <v>350</v>
          </cell>
          <cell r="C138">
            <v>433</v>
          </cell>
        </row>
        <row r="139">
          <cell r="A139" t="str">
            <v>Mar-06</v>
          </cell>
          <cell r="B139">
            <v>352</v>
          </cell>
          <cell r="C139">
            <v>420</v>
          </cell>
        </row>
        <row r="140">
          <cell r="A140" t="str">
            <v>Jun-06</v>
          </cell>
          <cell r="B140">
            <v>350</v>
          </cell>
          <cell r="C140">
            <v>436</v>
          </cell>
        </row>
        <row r="141">
          <cell r="A141" t="str">
            <v>Sep-06</v>
          </cell>
          <cell r="B141">
            <v>345</v>
          </cell>
          <cell r="C141">
            <v>420</v>
          </cell>
        </row>
        <row r="142">
          <cell r="A142" t="str">
            <v>Dec-06</v>
          </cell>
          <cell r="B142">
            <v>345</v>
          </cell>
          <cell r="C142">
            <v>442</v>
          </cell>
        </row>
        <row r="143">
          <cell r="A143" t="str">
            <v>Mar-07</v>
          </cell>
          <cell r="B143">
            <v>349</v>
          </cell>
          <cell r="C143">
            <v>425</v>
          </cell>
        </row>
        <row r="144">
          <cell r="A144" t="str">
            <v>Jun-07</v>
          </cell>
          <cell r="B144">
            <v>340</v>
          </cell>
          <cell r="C144">
            <v>450</v>
          </cell>
        </row>
        <row r="145">
          <cell r="A145" t="str">
            <v>Sep-07</v>
          </cell>
          <cell r="B145">
            <v>343</v>
          </cell>
          <cell r="C145">
            <v>445</v>
          </cell>
        </row>
        <row r="146">
          <cell r="A146" t="str">
            <v>Dec-07</v>
          </cell>
          <cell r="B146">
            <v>359</v>
          </cell>
          <cell r="C146">
            <v>465</v>
          </cell>
        </row>
        <row r="147">
          <cell r="A147" t="str">
            <v>Mar-08</v>
          </cell>
          <cell r="B147">
            <v>355</v>
          </cell>
          <cell r="C147">
            <v>435</v>
          </cell>
        </row>
        <row r="148">
          <cell r="A148" t="str">
            <v>Jun-08</v>
          </cell>
          <cell r="B148">
            <v>339</v>
          </cell>
          <cell r="C148">
            <v>435</v>
          </cell>
        </row>
        <row r="149">
          <cell r="A149" t="str">
            <v>Sep-08</v>
          </cell>
          <cell r="B149">
            <v>337</v>
          </cell>
          <cell r="C149">
            <v>420</v>
          </cell>
        </row>
        <row r="150">
          <cell r="A150" t="str">
            <v>Dec-08</v>
          </cell>
          <cell r="B150">
            <v>338</v>
          </cell>
          <cell r="C150">
            <v>412</v>
          </cell>
        </row>
        <row r="151">
          <cell r="A151" t="str">
            <v>Mar-09</v>
          </cell>
          <cell r="B151">
            <v>328</v>
          </cell>
          <cell r="C151">
            <v>408</v>
          </cell>
        </row>
        <row r="152">
          <cell r="A152" t="str">
            <v>Jun-09</v>
          </cell>
          <cell r="B152">
            <v>330</v>
          </cell>
          <cell r="C152">
            <v>435</v>
          </cell>
        </row>
        <row r="153">
          <cell r="A153" t="str">
            <v>Sep-09</v>
          </cell>
          <cell r="B153">
            <v>350</v>
          </cell>
          <cell r="C153">
            <v>450</v>
          </cell>
        </row>
        <row r="154">
          <cell r="A154" t="str">
            <v>Dec-09</v>
          </cell>
          <cell r="B154">
            <v>361</v>
          </cell>
          <cell r="C154">
            <v>500</v>
          </cell>
        </row>
        <row r="155">
          <cell r="A155" t="str">
            <v>Mar-10</v>
          </cell>
          <cell r="B155">
            <v>377</v>
          </cell>
          <cell r="C155">
            <v>500</v>
          </cell>
        </row>
        <row r="156">
          <cell r="A156" t="str">
            <v>Jun-10</v>
          </cell>
          <cell r="B156">
            <v>385</v>
          </cell>
          <cell r="C156">
            <v>523</v>
          </cell>
        </row>
        <row r="157">
          <cell r="A157" t="str">
            <v>Sep-10</v>
          </cell>
          <cell r="B157">
            <v>380</v>
          </cell>
          <cell r="C157">
            <v>515</v>
          </cell>
        </row>
        <row r="158">
          <cell r="A158" t="str">
            <v>Dec-10</v>
          </cell>
          <cell r="B158">
            <v>373</v>
          </cell>
          <cell r="C158">
            <v>535</v>
          </cell>
        </row>
        <row r="159">
          <cell r="A159" t="str">
            <v>Mar-11</v>
          </cell>
          <cell r="B159">
            <v>388</v>
          </cell>
          <cell r="C159">
            <v>580</v>
          </cell>
        </row>
        <row r="160">
          <cell r="A160" t="str">
            <v>Jun-11</v>
          </cell>
          <cell r="B160">
            <v>380</v>
          </cell>
          <cell r="C160">
            <v>540</v>
          </cell>
        </row>
        <row r="161">
          <cell r="A161" t="str">
            <v>Sep-11</v>
          </cell>
          <cell r="B161">
            <v>380</v>
          </cell>
          <cell r="C161">
            <v>510</v>
          </cell>
        </row>
        <row r="162">
          <cell r="A162" t="str">
            <v>Dec-11</v>
          </cell>
          <cell r="B162">
            <v>375</v>
          </cell>
          <cell r="C162">
            <v>491</v>
          </cell>
        </row>
        <row r="163">
          <cell r="A163" t="str">
            <v>Mar-12</v>
          </cell>
          <cell r="B163">
            <v>377</v>
          </cell>
          <cell r="C163">
            <v>540</v>
          </cell>
        </row>
        <row r="164">
          <cell r="A164" t="str">
            <v>Jun-12</v>
          </cell>
          <cell r="B164">
            <v>403</v>
          </cell>
          <cell r="C164">
            <v>545</v>
          </cell>
        </row>
        <row r="165">
          <cell r="A165" t="str">
            <v>Sep-12</v>
          </cell>
          <cell r="B165">
            <v>388</v>
          </cell>
          <cell r="C165">
            <v>525</v>
          </cell>
        </row>
        <row r="166">
          <cell r="A166" t="str">
            <v>Dec-12</v>
          </cell>
          <cell r="B166">
            <v>385</v>
          </cell>
          <cell r="C166">
            <v>560</v>
          </cell>
        </row>
        <row r="167">
          <cell r="A167" t="str">
            <v>Mar-13</v>
          </cell>
          <cell r="B167">
            <v>410</v>
          </cell>
          <cell r="C167">
            <v>550</v>
          </cell>
        </row>
        <row r="168">
          <cell r="A168" t="str">
            <v>Jun-13</v>
          </cell>
          <cell r="B168">
            <v>410</v>
          </cell>
          <cell r="C168">
            <v>575</v>
          </cell>
        </row>
        <row r="169">
          <cell r="A169" t="str">
            <v>Sep-13</v>
          </cell>
          <cell r="B169">
            <v>405</v>
          </cell>
          <cell r="C169">
            <v>590</v>
          </cell>
        </row>
        <row r="170">
          <cell r="A170" t="str">
            <v>Dec-13</v>
          </cell>
          <cell r="B170">
            <v>410</v>
          </cell>
          <cell r="C170">
            <v>600</v>
          </cell>
        </row>
        <row r="171">
          <cell r="A171" t="str">
            <v>Mar-14</v>
          </cell>
          <cell r="B171">
            <v>447</v>
          </cell>
          <cell r="C171">
            <v>645</v>
          </cell>
        </row>
        <row r="172">
          <cell r="A172" t="str">
            <v>Jun-14</v>
          </cell>
          <cell r="B172">
            <v>450</v>
          </cell>
          <cell r="C172">
            <v>650</v>
          </cell>
        </row>
        <row r="173">
          <cell r="A173" t="str">
            <v>Sep-14</v>
          </cell>
          <cell r="B173">
            <v>450</v>
          </cell>
          <cell r="C173">
            <v>670</v>
          </cell>
        </row>
        <row r="174">
          <cell r="A174" t="str">
            <v>Dec-14</v>
          </cell>
          <cell r="B174">
            <v>475</v>
          </cell>
          <cell r="C174">
            <v>700</v>
          </cell>
        </row>
        <row r="175">
          <cell r="A175" t="str">
            <v>Mar-15</v>
          </cell>
          <cell r="B175">
            <v>492</v>
          </cell>
          <cell r="C175">
            <v>700</v>
          </cell>
        </row>
        <row r="176">
          <cell r="A176" t="str">
            <v>Jun-15</v>
          </cell>
          <cell r="B176">
            <v>530</v>
          </cell>
          <cell r="C176">
            <v>750</v>
          </cell>
        </row>
        <row r="177">
          <cell r="A177" t="str">
            <v>Sep-15</v>
          </cell>
          <cell r="B177">
            <v>542</v>
          </cell>
          <cell r="C177">
            <v>770</v>
          </cell>
        </row>
        <row r="178">
          <cell r="A178" t="str">
            <v>Dec-15</v>
          </cell>
          <cell r="B178">
            <v>548</v>
          </cell>
          <cell r="C178">
            <v>790</v>
          </cell>
        </row>
        <row r="179">
          <cell r="A179" t="str">
            <v>Mar-16</v>
          </cell>
          <cell r="B179">
            <v>560</v>
          </cell>
          <cell r="C179">
            <v>760</v>
          </cell>
        </row>
        <row r="180">
          <cell r="A180">
            <v>42522</v>
          </cell>
          <cell r="B180">
            <v>573</v>
          </cell>
          <cell r="C180">
            <v>780</v>
          </cell>
        </row>
        <row r="181">
          <cell r="A181">
            <v>42614</v>
          </cell>
          <cell r="B181">
            <v>585</v>
          </cell>
          <cell r="C181">
            <v>788</v>
          </cell>
        </row>
        <row r="182">
          <cell r="A182">
            <v>42705</v>
          </cell>
          <cell r="B182">
            <v>635</v>
          </cell>
          <cell r="C182">
            <v>840</v>
          </cell>
        </row>
        <row r="183">
          <cell r="A183">
            <v>42795</v>
          </cell>
          <cell r="B183">
            <v>641</v>
          </cell>
          <cell r="C183">
            <v>810</v>
          </cell>
        </row>
      </sheetData>
      <sheetData sheetId="1" refreshError="1"/>
      <sheetData sheetId="2" refreshError="1"/>
      <sheetData sheetId="3" refreshError="1"/>
      <sheetData sheetId="4">
        <row r="1">
          <cell r="I1" t="str">
            <v xml:space="preserve"> Blue Mountain</v>
          </cell>
          <cell r="J1" t="str">
            <v xml:space="preserve"> Greater Sydney</v>
          </cell>
        </row>
        <row r="2">
          <cell r="A2">
            <v>33298</v>
          </cell>
          <cell r="I2">
            <v>270.6514886164623</v>
          </cell>
          <cell r="J2">
            <v>314.71103327495615</v>
          </cell>
        </row>
        <row r="3">
          <cell r="A3" t="str">
            <v>Mar-92</v>
          </cell>
          <cell r="I3">
            <v>279.82481751824821</v>
          </cell>
          <cell r="J3">
            <v>349.78102189781026</v>
          </cell>
        </row>
        <row r="4">
          <cell r="A4" t="str">
            <v>Mar-93</v>
          </cell>
          <cell r="I4">
            <v>285.45215759849907</v>
          </cell>
          <cell r="J4">
            <v>370.86303939962477</v>
          </cell>
        </row>
        <row r="5">
          <cell r="A5" t="str">
            <v>Mar-94</v>
          </cell>
          <cell r="I5">
            <v>301.19848771266538</v>
          </cell>
          <cell r="J5">
            <v>396.31379962192813</v>
          </cell>
        </row>
        <row r="6">
          <cell r="A6" t="str">
            <v>Mar-95</v>
          </cell>
          <cell r="I6">
            <v>277.40994854202404</v>
          </cell>
          <cell r="J6">
            <v>378.09948542024017</v>
          </cell>
        </row>
        <row r="7">
          <cell r="A7" t="str">
            <v>Mar-96</v>
          </cell>
          <cell r="I7">
            <v>284.77049180327867</v>
          </cell>
          <cell r="J7">
            <v>373.14754098360658</v>
          </cell>
        </row>
        <row r="8">
          <cell r="A8" t="str">
            <v>Mar-97</v>
          </cell>
          <cell r="I8">
            <v>306.65529010238907</v>
          </cell>
          <cell r="J8">
            <v>439.5392491467577</v>
          </cell>
        </row>
        <row r="9">
          <cell r="A9" t="str">
            <v>Mar-98</v>
          </cell>
          <cell r="I9">
            <v>338.00714285714287</v>
          </cell>
          <cell r="J9">
            <v>498.45357142857142</v>
          </cell>
        </row>
        <row r="10">
          <cell r="A10" t="str">
            <v>Mar-99</v>
          </cell>
          <cell r="I10">
            <v>359.4</v>
          </cell>
          <cell r="J10">
            <v>516.37931034482756</v>
          </cell>
        </row>
        <row r="11">
          <cell r="A11" t="str">
            <v>Mar-00</v>
          </cell>
          <cell r="I11">
            <v>405.26402640264024</v>
          </cell>
          <cell r="J11">
            <v>551.55445544554448</v>
          </cell>
        </row>
        <row r="12">
          <cell r="A12" t="str">
            <v>Mar-01</v>
          </cell>
          <cell r="I12">
            <v>412.84923076923076</v>
          </cell>
          <cell r="J12">
            <v>551.08000000000004</v>
          </cell>
        </row>
        <row r="13">
          <cell r="A13" t="str">
            <v>Mar-02</v>
          </cell>
          <cell r="I13">
            <v>458.00599700149917</v>
          </cell>
          <cell r="J13">
            <v>628.63568215892042</v>
          </cell>
        </row>
        <row r="14">
          <cell r="A14" t="str">
            <v>Mar-03</v>
          </cell>
          <cell r="I14">
            <v>556.9649122807017</v>
          </cell>
          <cell r="J14">
            <v>697.08187134502919</v>
          </cell>
        </row>
        <row r="15">
          <cell r="A15" t="str">
            <v>Mar-04</v>
          </cell>
          <cell r="I15">
            <v>616.8425531914894</v>
          </cell>
          <cell r="J15">
            <v>739.19148936170211</v>
          </cell>
        </row>
        <row r="16">
          <cell r="A16" t="str">
            <v>Mar-05</v>
          </cell>
          <cell r="I16">
            <v>580.99726775956276</v>
          </cell>
          <cell r="J16">
            <v>703.74316939890707</v>
          </cell>
        </row>
        <row r="17">
          <cell r="A17" t="str">
            <v>Mar-06</v>
          </cell>
          <cell r="I17">
            <v>560.76595744680856</v>
          </cell>
          <cell r="J17">
            <v>669.09574468085111</v>
          </cell>
        </row>
        <row r="18">
          <cell r="A18" t="str">
            <v>Mar-07</v>
          </cell>
          <cell r="I18">
            <v>541.58290155440409</v>
          </cell>
          <cell r="J18">
            <v>659.52072538860102</v>
          </cell>
        </row>
        <row r="19">
          <cell r="A19" t="str">
            <v>Mar-08</v>
          </cell>
          <cell r="I19">
            <v>523.75615763546796</v>
          </cell>
          <cell r="J19">
            <v>641.78571428571422</v>
          </cell>
        </row>
        <row r="20">
          <cell r="A20" t="str">
            <v>Mar-09</v>
          </cell>
          <cell r="I20">
            <v>457.44353899883583</v>
          </cell>
          <cell r="J20">
            <v>569.01513387660066</v>
          </cell>
        </row>
        <row r="21">
          <cell r="A21" t="str">
            <v>Mar-10</v>
          </cell>
          <cell r="I21">
            <v>493.06331877729258</v>
          </cell>
          <cell r="J21">
            <v>653.93013100436679</v>
          </cell>
        </row>
        <row r="22">
          <cell r="A22" t="str">
            <v>Mar-11</v>
          </cell>
          <cell r="I22">
            <v>484.19166666666661</v>
          </cell>
          <cell r="J22">
            <v>723.79166666666663</v>
          </cell>
        </row>
        <row r="23">
          <cell r="A23" t="str">
            <v>Mar-12</v>
          </cell>
          <cell r="I23">
            <v>451.19480519480521</v>
          </cell>
          <cell r="J23">
            <v>646.27372627372631</v>
          </cell>
        </row>
        <row r="24">
          <cell r="A24" t="str">
            <v>Mar-13</v>
          </cell>
          <cell r="I24">
            <v>463.81491973559957</v>
          </cell>
          <cell r="J24">
            <v>622.19074598677992</v>
          </cell>
        </row>
        <row r="25">
          <cell r="A25" t="str">
            <v>Mar-14</v>
          </cell>
          <cell r="I25">
            <v>488.15496809480396</v>
          </cell>
          <cell r="J25">
            <v>704.38468550592518</v>
          </cell>
        </row>
        <row r="26">
          <cell r="A26" t="str">
            <v>Mar-15</v>
          </cell>
          <cell r="I26">
            <v>518.85211267605644</v>
          </cell>
          <cell r="J26">
            <v>738.20422535211276</v>
          </cell>
        </row>
        <row r="27">
          <cell r="A27" t="str">
            <v>Mar-16</v>
          </cell>
          <cell r="I27">
            <v>578.84383088869708</v>
          </cell>
          <cell r="J27">
            <v>785.5737704918032</v>
          </cell>
        </row>
        <row r="28">
          <cell r="A28">
            <v>42795</v>
          </cell>
          <cell r="I28">
            <v>641</v>
          </cell>
          <cell r="J28">
            <v>810</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6"/>
      <sheetName val="Sheet7"/>
      <sheetName val="Sheet1"/>
      <sheetName val="CPI"/>
      <sheetName val="Sheet3"/>
      <sheetName val="Reflection"/>
      <sheetName val="CPI 2"/>
    </sheetNames>
    <sheetDataSet>
      <sheetData sheetId="0"/>
      <sheetData sheetId="1"/>
      <sheetData sheetId="2">
        <row r="11">
          <cell r="B11" t="str">
            <v>Mar-91</v>
          </cell>
          <cell r="C11" t="str">
            <v>Jun-91</v>
          </cell>
          <cell r="D11" t="str">
            <v>Sep-91</v>
          </cell>
          <cell r="E11" t="str">
            <v>Dec-91</v>
          </cell>
          <cell r="F11" t="str">
            <v>Mar-92</v>
          </cell>
          <cell r="G11" t="str">
            <v>Jun-92</v>
          </cell>
          <cell r="H11" t="str">
            <v>Sep-92</v>
          </cell>
          <cell r="I11" t="str">
            <v>Dec-92</v>
          </cell>
          <cell r="J11" t="str">
            <v>Mar-93</v>
          </cell>
          <cell r="K11" t="str">
            <v>Jun-93</v>
          </cell>
          <cell r="L11" t="str">
            <v>Sep-93</v>
          </cell>
          <cell r="M11" t="str">
            <v>Dec-93</v>
          </cell>
          <cell r="N11" t="str">
            <v>Mar-94</v>
          </cell>
          <cell r="O11" t="str">
            <v>Jun-94</v>
          </cell>
          <cell r="P11" t="str">
            <v>Sep-94</v>
          </cell>
          <cell r="Q11" t="str">
            <v>Dec-94</v>
          </cell>
          <cell r="R11" t="str">
            <v>Mar-95</v>
          </cell>
          <cell r="S11" t="str">
            <v>Jun-95</v>
          </cell>
          <cell r="T11" t="str">
            <v>Sep-95</v>
          </cell>
          <cell r="U11" t="str">
            <v>Dec-95</v>
          </cell>
          <cell r="V11" t="str">
            <v>Mar-96</v>
          </cell>
          <cell r="W11" t="str">
            <v>Jun-96</v>
          </cell>
          <cell r="X11" t="str">
            <v>Sep-96</v>
          </cell>
          <cell r="Y11" t="str">
            <v>Dec-96</v>
          </cell>
          <cell r="Z11" t="str">
            <v>Mar-97</v>
          </cell>
          <cell r="AA11" t="str">
            <v>Jun-97</v>
          </cell>
          <cell r="AB11" t="str">
            <v>Sep-97</v>
          </cell>
          <cell r="AC11" t="str">
            <v>Dec-97</v>
          </cell>
          <cell r="AD11" t="str">
            <v>Mar-98</v>
          </cell>
          <cell r="AE11" t="str">
            <v>Jun-98</v>
          </cell>
          <cell r="AF11" t="str">
            <v>Sep-98</v>
          </cell>
          <cell r="AG11" t="str">
            <v>Dec-98</v>
          </cell>
          <cell r="AH11" t="str">
            <v>Mar-99</v>
          </cell>
          <cell r="AI11" t="str">
            <v>Jun-99</v>
          </cell>
          <cell r="AJ11" t="str">
            <v>Sep-99</v>
          </cell>
          <cell r="AK11" t="str">
            <v>Dec-99</v>
          </cell>
          <cell r="AL11" t="str">
            <v>Mar-00</v>
          </cell>
          <cell r="AM11" t="str">
            <v>Jun-00</v>
          </cell>
          <cell r="AN11" t="str">
            <v>Sep-00</v>
          </cell>
          <cell r="AO11" t="str">
            <v>Dec-00</v>
          </cell>
          <cell r="AP11" t="str">
            <v>Mar-01</v>
          </cell>
          <cell r="AQ11" t="str">
            <v>Jun-01</v>
          </cell>
          <cell r="AR11" t="str">
            <v>Sep-01</v>
          </cell>
          <cell r="AS11" t="str">
            <v>Dec-01</v>
          </cell>
          <cell r="AT11" t="str">
            <v>Mar-02</v>
          </cell>
          <cell r="AU11" t="str">
            <v>Jun-02</v>
          </cell>
          <cell r="AV11" t="str">
            <v>Sep-02</v>
          </cell>
          <cell r="AW11" t="str">
            <v>Dec-02</v>
          </cell>
          <cell r="AX11" t="str">
            <v>Mar-03</v>
          </cell>
          <cell r="AY11" t="str">
            <v>Jun-03</v>
          </cell>
          <cell r="AZ11" t="str">
            <v>Sep-03</v>
          </cell>
          <cell r="BA11" t="str">
            <v>Dec-03</v>
          </cell>
          <cell r="BB11" t="str">
            <v>Mar-04</v>
          </cell>
          <cell r="BC11" t="str">
            <v>Jun-04</v>
          </cell>
          <cell r="BD11" t="str">
            <v>Sep-04</v>
          </cell>
          <cell r="BE11" t="str">
            <v>Dec-04</v>
          </cell>
          <cell r="BF11" t="str">
            <v>Mar-05</v>
          </cell>
          <cell r="BG11" t="str">
            <v>Jun-05</v>
          </cell>
          <cell r="BH11" t="str">
            <v>Sep-05</v>
          </cell>
          <cell r="BI11" t="str">
            <v>Dec-05</v>
          </cell>
          <cell r="BJ11" t="str">
            <v>Mar-06</v>
          </cell>
          <cell r="BK11" t="str">
            <v>Jun-06</v>
          </cell>
          <cell r="BL11" t="str">
            <v>Sep-06</v>
          </cell>
          <cell r="BM11" t="str">
            <v>Dec-06</v>
          </cell>
          <cell r="BN11" t="str">
            <v>Mar-07</v>
          </cell>
          <cell r="BO11" t="str">
            <v>Jun-07</v>
          </cell>
          <cell r="BP11" t="str">
            <v>Sep-07</v>
          </cell>
          <cell r="BQ11" t="str">
            <v>Dec-07</v>
          </cell>
          <cell r="BR11" t="str">
            <v>Mar-08</v>
          </cell>
          <cell r="BS11" t="str">
            <v>Jun-08</v>
          </cell>
          <cell r="BT11" t="str">
            <v>Sep-08</v>
          </cell>
          <cell r="BU11" t="str">
            <v>Dec-08</v>
          </cell>
          <cell r="BV11" t="str">
            <v>Mar-09</v>
          </cell>
          <cell r="BW11" t="str">
            <v>Jun-09</v>
          </cell>
          <cell r="BX11" t="str">
            <v>Sep-09</v>
          </cell>
          <cell r="BY11" t="str">
            <v>Dec-09</v>
          </cell>
          <cell r="BZ11" t="str">
            <v>Mar-10</v>
          </cell>
          <cell r="CA11" t="str">
            <v>Jun-10</v>
          </cell>
          <cell r="CB11" t="str">
            <v>Sep-10</v>
          </cell>
          <cell r="CC11" t="str">
            <v>Dec-10</v>
          </cell>
          <cell r="CD11" t="str">
            <v>Mar-11</v>
          </cell>
          <cell r="CE11" t="str">
            <v>Jun-11</v>
          </cell>
          <cell r="CF11" t="str">
            <v>Sep-11</v>
          </cell>
          <cell r="CG11" t="str">
            <v>Dec-11</v>
          </cell>
          <cell r="CH11" t="str">
            <v>Mar-12</v>
          </cell>
          <cell r="CI11" t="str">
            <v>Jun-12</v>
          </cell>
          <cell r="CJ11" t="str">
            <v>Sep-12</v>
          </cell>
          <cell r="CK11" t="str">
            <v>Dec-12</v>
          </cell>
          <cell r="CL11" t="str">
            <v>Mar-13</v>
          </cell>
          <cell r="CM11" t="str">
            <v>Jun-13</v>
          </cell>
          <cell r="CN11" t="str">
            <v>Sep-13</v>
          </cell>
          <cell r="CO11" t="str">
            <v>Dec-13</v>
          </cell>
          <cell r="CP11" t="str">
            <v>Mar-14</v>
          </cell>
          <cell r="CQ11" t="str">
            <v>Jun-14</v>
          </cell>
          <cell r="CR11" t="str">
            <v>Sep-14</v>
          </cell>
          <cell r="CS11" t="str">
            <v>Dec-14</v>
          </cell>
          <cell r="CT11" t="str">
            <v>Mar-15</v>
          </cell>
          <cell r="CU11" t="str">
            <v>Jun-15</v>
          </cell>
          <cell r="CV11" t="str">
            <v>Sep-15</v>
          </cell>
          <cell r="CW11" t="str">
            <v>Dec-15</v>
          </cell>
          <cell r="CX11" t="str">
            <v>Mar-16</v>
          </cell>
          <cell r="CY11">
            <v>42522</v>
          </cell>
          <cell r="CZ11">
            <v>42614</v>
          </cell>
          <cell r="DA11">
            <v>42705</v>
          </cell>
          <cell r="DB11">
            <v>42795</v>
          </cell>
        </row>
        <row r="12">
          <cell r="A12" t="str">
            <v>All Dwellings</v>
          </cell>
          <cell r="B12">
            <v>129</v>
          </cell>
          <cell r="C12">
            <v>125</v>
          </cell>
          <cell r="D12">
            <v>128</v>
          </cell>
          <cell r="E12">
            <v>125</v>
          </cell>
          <cell r="F12">
            <v>128</v>
          </cell>
          <cell r="G12">
            <v>127</v>
          </cell>
          <cell r="H12">
            <v>127</v>
          </cell>
          <cell r="I12">
            <v>126</v>
          </cell>
          <cell r="J12">
            <v>127</v>
          </cell>
          <cell r="K12">
            <v>130</v>
          </cell>
          <cell r="L12">
            <v>130</v>
          </cell>
          <cell r="M12">
            <v>135</v>
          </cell>
          <cell r="N12">
            <v>133</v>
          </cell>
          <cell r="O12">
            <v>137</v>
          </cell>
          <cell r="P12">
            <v>136</v>
          </cell>
          <cell r="Q12">
            <v>135</v>
          </cell>
          <cell r="R12">
            <v>135</v>
          </cell>
          <cell r="S12">
            <v>141</v>
          </cell>
          <cell r="T12">
            <v>145</v>
          </cell>
          <cell r="U12">
            <v>140</v>
          </cell>
          <cell r="V12">
            <v>145</v>
          </cell>
          <cell r="W12">
            <v>141</v>
          </cell>
          <cell r="X12">
            <v>140</v>
          </cell>
          <cell r="Y12">
            <v>148</v>
          </cell>
          <cell r="Z12">
            <v>150</v>
          </cell>
          <cell r="AA12">
            <v>150</v>
          </cell>
          <cell r="AB12">
            <v>150</v>
          </cell>
          <cell r="AC12">
            <v>153</v>
          </cell>
          <cell r="AD12">
            <v>158</v>
          </cell>
          <cell r="AE12">
            <v>157</v>
          </cell>
          <cell r="AF12">
            <v>168</v>
          </cell>
          <cell r="AG12">
            <v>165</v>
          </cell>
          <cell r="AH12">
            <v>174</v>
          </cell>
          <cell r="AI12">
            <v>180</v>
          </cell>
          <cell r="AJ12">
            <v>188</v>
          </cell>
          <cell r="AK12">
            <v>195</v>
          </cell>
          <cell r="AL12">
            <v>205</v>
          </cell>
          <cell r="AM12">
            <v>210</v>
          </cell>
          <cell r="AN12">
            <v>210</v>
          </cell>
          <cell r="AO12">
            <v>217</v>
          </cell>
          <cell r="AP12">
            <v>224</v>
          </cell>
          <cell r="AQ12">
            <v>230</v>
          </cell>
          <cell r="AR12">
            <v>243</v>
          </cell>
          <cell r="AS12">
            <v>247</v>
          </cell>
          <cell r="AT12">
            <v>255</v>
          </cell>
          <cell r="AU12">
            <v>270</v>
          </cell>
          <cell r="AV12">
            <v>285</v>
          </cell>
          <cell r="AW12">
            <v>310</v>
          </cell>
          <cell r="AX12">
            <v>318</v>
          </cell>
          <cell r="AY12">
            <v>327</v>
          </cell>
          <cell r="AZ12">
            <v>338</v>
          </cell>
          <cell r="BA12">
            <v>359</v>
          </cell>
          <cell r="BB12">
            <v>363</v>
          </cell>
          <cell r="BC12">
            <v>359</v>
          </cell>
          <cell r="BD12">
            <v>350</v>
          </cell>
          <cell r="BE12">
            <v>362</v>
          </cell>
          <cell r="BF12">
            <v>355</v>
          </cell>
          <cell r="BG12">
            <v>365</v>
          </cell>
          <cell r="BH12">
            <v>356</v>
          </cell>
          <cell r="BI12">
            <v>350</v>
          </cell>
          <cell r="BJ12">
            <v>352</v>
          </cell>
          <cell r="BK12">
            <v>350</v>
          </cell>
          <cell r="BL12">
            <v>345</v>
          </cell>
          <cell r="BM12">
            <v>345</v>
          </cell>
          <cell r="BN12">
            <v>349</v>
          </cell>
          <cell r="BO12">
            <v>340</v>
          </cell>
          <cell r="BP12">
            <v>343</v>
          </cell>
          <cell r="BQ12">
            <v>359</v>
          </cell>
          <cell r="BR12">
            <v>355</v>
          </cell>
          <cell r="BS12">
            <v>339</v>
          </cell>
          <cell r="BT12">
            <v>337</v>
          </cell>
          <cell r="BU12">
            <v>338</v>
          </cell>
          <cell r="BV12">
            <v>328</v>
          </cell>
          <cell r="BW12">
            <v>330</v>
          </cell>
          <cell r="BX12">
            <v>350</v>
          </cell>
          <cell r="BY12">
            <v>361</v>
          </cell>
          <cell r="BZ12">
            <v>377</v>
          </cell>
          <cell r="CA12">
            <v>385</v>
          </cell>
          <cell r="CB12">
            <v>380</v>
          </cell>
          <cell r="CC12">
            <v>373</v>
          </cell>
          <cell r="CD12">
            <v>388</v>
          </cell>
          <cell r="CE12">
            <v>380</v>
          </cell>
          <cell r="CF12">
            <v>380</v>
          </cell>
          <cell r="CG12">
            <v>375</v>
          </cell>
          <cell r="CH12">
            <v>377</v>
          </cell>
          <cell r="CI12">
            <v>403</v>
          </cell>
          <cell r="CJ12">
            <v>388</v>
          </cell>
          <cell r="CK12">
            <v>385</v>
          </cell>
          <cell r="CL12">
            <v>410</v>
          </cell>
          <cell r="CM12">
            <v>410</v>
          </cell>
          <cell r="CN12">
            <v>405</v>
          </cell>
          <cell r="CO12">
            <v>410</v>
          </cell>
          <cell r="CP12">
            <v>447</v>
          </cell>
          <cell r="CQ12">
            <v>450</v>
          </cell>
          <cell r="CR12">
            <v>450</v>
          </cell>
          <cell r="CS12">
            <v>475</v>
          </cell>
          <cell r="CT12">
            <v>492</v>
          </cell>
          <cell r="CU12">
            <v>530</v>
          </cell>
          <cell r="CV12">
            <v>542</v>
          </cell>
          <cell r="CW12">
            <v>548</v>
          </cell>
          <cell r="CX12">
            <v>560</v>
          </cell>
          <cell r="CY12">
            <v>573</v>
          </cell>
          <cell r="CZ12">
            <v>585</v>
          </cell>
          <cell r="DA12">
            <v>635</v>
          </cell>
          <cell r="DB12">
            <v>641</v>
          </cell>
        </row>
        <row r="13">
          <cell r="A13" t="str">
            <v>Non - Strata Dwellings</v>
          </cell>
          <cell r="B13">
            <v>129</v>
          </cell>
          <cell r="C13">
            <v>125</v>
          </cell>
          <cell r="D13">
            <v>128</v>
          </cell>
          <cell r="E13">
            <v>126</v>
          </cell>
          <cell r="F13">
            <v>128</v>
          </cell>
          <cell r="G13">
            <v>127</v>
          </cell>
          <cell r="H13">
            <v>127</v>
          </cell>
          <cell r="I13">
            <v>125</v>
          </cell>
          <cell r="J13">
            <v>127</v>
          </cell>
          <cell r="K13">
            <v>130</v>
          </cell>
          <cell r="L13">
            <v>130</v>
          </cell>
          <cell r="M13">
            <v>136</v>
          </cell>
          <cell r="N13">
            <v>133</v>
          </cell>
          <cell r="O13">
            <v>136</v>
          </cell>
          <cell r="P13">
            <v>136</v>
          </cell>
          <cell r="Q13">
            <v>136</v>
          </cell>
          <cell r="R13">
            <v>135</v>
          </cell>
          <cell r="S13">
            <v>144</v>
          </cell>
          <cell r="T13">
            <v>145</v>
          </cell>
          <cell r="U13">
            <v>140</v>
          </cell>
          <cell r="V13">
            <v>145</v>
          </cell>
          <cell r="W13">
            <v>142</v>
          </cell>
          <cell r="X13">
            <v>140</v>
          </cell>
          <cell r="Y13">
            <v>148</v>
          </cell>
          <cell r="Z13">
            <v>149</v>
          </cell>
          <cell r="AA13">
            <v>150</v>
          </cell>
          <cell r="AB13">
            <v>150</v>
          </cell>
          <cell r="AC13">
            <v>153</v>
          </cell>
          <cell r="AD13">
            <v>159</v>
          </cell>
          <cell r="AE13">
            <v>160</v>
          </cell>
          <cell r="AF13">
            <v>170</v>
          </cell>
          <cell r="AG13">
            <v>165</v>
          </cell>
          <cell r="AH13">
            <v>175</v>
          </cell>
          <cell r="AI13">
            <v>180</v>
          </cell>
          <cell r="AJ13">
            <v>189</v>
          </cell>
          <cell r="AK13">
            <v>195</v>
          </cell>
          <cell r="AL13">
            <v>205</v>
          </cell>
          <cell r="AM13">
            <v>215</v>
          </cell>
          <cell r="AN13">
            <v>210</v>
          </cell>
          <cell r="AO13">
            <v>220</v>
          </cell>
          <cell r="AP13">
            <v>225</v>
          </cell>
          <cell r="AQ13">
            <v>230</v>
          </cell>
          <cell r="AR13">
            <v>245</v>
          </cell>
          <cell r="AS13">
            <v>248</v>
          </cell>
          <cell r="AT13">
            <v>255</v>
          </cell>
          <cell r="AU13">
            <v>270</v>
          </cell>
          <cell r="AV13">
            <v>287</v>
          </cell>
          <cell r="AW13">
            <v>310</v>
          </cell>
          <cell r="AX13">
            <v>319</v>
          </cell>
          <cell r="AY13">
            <v>330</v>
          </cell>
          <cell r="AZ13">
            <v>340</v>
          </cell>
          <cell r="BA13">
            <v>359</v>
          </cell>
          <cell r="BB13">
            <v>365</v>
          </cell>
          <cell r="BC13">
            <v>360</v>
          </cell>
          <cell r="BD13">
            <v>350</v>
          </cell>
          <cell r="BE13">
            <v>362</v>
          </cell>
          <cell r="BF13">
            <v>359</v>
          </cell>
          <cell r="BG13">
            <v>365</v>
          </cell>
          <cell r="BH13">
            <v>360</v>
          </cell>
          <cell r="BI13">
            <v>350</v>
          </cell>
          <cell r="BJ13">
            <v>350</v>
          </cell>
          <cell r="BK13">
            <v>355</v>
          </cell>
          <cell r="BL13">
            <v>345</v>
          </cell>
          <cell r="BM13">
            <v>345</v>
          </cell>
          <cell r="BN13">
            <v>351</v>
          </cell>
          <cell r="BO13">
            <v>343</v>
          </cell>
          <cell r="BP13">
            <v>345</v>
          </cell>
          <cell r="BQ13">
            <v>360</v>
          </cell>
          <cell r="BR13">
            <v>355</v>
          </cell>
          <cell r="BS13">
            <v>340</v>
          </cell>
          <cell r="BT13">
            <v>339</v>
          </cell>
          <cell r="BU13">
            <v>340</v>
          </cell>
          <cell r="BV13">
            <v>330</v>
          </cell>
          <cell r="BW13">
            <v>335</v>
          </cell>
          <cell r="BX13">
            <v>353</v>
          </cell>
          <cell r="BY13">
            <v>370</v>
          </cell>
          <cell r="BZ13">
            <v>380</v>
          </cell>
          <cell r="CA13">
            <v>395</v>
          </cell>
          <cell r="CB13">
            <v>385</v>
          </cell>
          <cell r="CC13">
            <v>380</v>
          </cell>
          <cell r="CD13">
            <v>394</v>
          </cell>
          <cell r="CE13">
            <v>386</v>
          </cell>
          <cell r="CF13">
            <v>380</v>
          </cell>
          <cell r="CG13">
            <v>380</v>
          </cell>
          <cell r="CH13">
            <v>386</v>
          </cell>
          <cell r="CI13">
            <v>400</v>
          </cell>
          <cell r="CJ13">
            <v>391</v>
          </cell>
          <cell r="CK13">
            <v>390</v>
          </cell>
          <cell r="CL13">
            <v>417</v>
          </cell>
          <cell r="CM13">
            <v>410</v>
          </cell>
          <cell r="CN13">
            <v>405</v>
          </cell>
          <cell r="CO13">
            <v>418</v>
          </cell>
          <cell r="CP13">
            <v>450</v>
          </cell>
          <cell r="CQ13">
            <v>459</v>
          </cell>
          <cell r="CR13">
            <v>454</v>
          </cell>
          <cell r="CS13">
            <v>480</v>
          </cell>
          <cell r="CT13">
            <v>505</v>
          </cell>
          <cell r="CU13">
            <v>540</v>
          </cell>
          <cell r="CV13">
            <v>556</v>
          </cell>
          <cell r="CW13">
            <v>560</v>
          </cell>
          <cell r="CX13">
            <v>568</v>
          </cell>
          <cell r="CY13">
            <v>584</v>
          </cell>
          <cell r="CZ13">
            <v>598</v>
          </cell>
          <cell r="DA13">
            <v>645</v>
          </cell>
          <cell r="DB13">
            <v>651</v>
          </cell>
        </row>
        <row r="14">
          <cell r="A14" t="str">
            <v>Strata Dwellings</v>
          </cell>
          <cell r="D14">
            <v>104</v>
          </cell>
          <cell r="E14">
            <v>115</v>
          </cell>
          <cell r="F14">
            <v>122</v>
          </cell>
          <cell r="G14">
            <v>119</v>
          </cell>
          <cell r="H14">
            <v>117</v>
          </cell>
          <cell r="I14">
            <v>122</v>
          </cell>
          <cell r="J14">
            <v>117</v>
          </cell>
          <cell r="K14">
            <v>124</v>
          </cell>
          <cell r="L14">
            <v>127</v>
          </cell>
          <cell r="M14">
            <v>128</v>
          </cell>
          <cell r="N14">
            <v>117</v>
          </cell>
          <cell r="O14">
            <v>127</v>
          </cell>
          <cell r="P14">
            <v>117</v>
          </cell>
          <cell r="Q14">
            <v>122</v>
          </cell>
          <cell r="R14">
            <v>120</v>
          </cell>
          <cell r="S14">
            <v>114</v>
          </cell>
          <cell r="T14">
            <v>105</v>
          </cell>
          <cell r="U14">
            <v>120</v>
          </cell>
          <cell r="V14">
            <v>114</v>
          </cell>
          <cell r="W14">
            <v>121</v>
          </cell>
          <cell r="X14">
            <v>120</v>
          </cell>
          <cell r="Y14">
            <v>119</v>
          </cell>
          <cell r="Z14">
            <v>125</v>
          </cell>
          <cell r="AA14">
            <v>117</v>
          </cell>
          <cell r="AB14">
            <v>130</v>
          </cell>
          <cell r="AC14">
            <v>127</v>
          </cell>
          <cell r="AD14">
            <v>138</v>
          </cell>
          <cell r="AE14">
            <v>143</v>
          </cell>
          <cell r="AF14">
            <v>123</v>
          </cell>
          <cell r="AG14">
            <v>137</v>
          </cell>
          <cell r="AH14">
            <v>135</v>
          </cell>
          <cell r="AI14">
            <v>148</v>
          </cell>
          <cell r="AJ14">
            <v>152</v>
          </cell>
          <cell r="AK14">
            <v>166</v>
          </cell>
          <cell r="AL14">
            <v>160</v>
          </cell>
          <cell r="AM14">
            <v>160</v>
          </cell>
          <cell r="AN14">
            <v>175</v>
          </cell>
          <cell r="AO14">
            <v>165</v>
          </cell>
          <cell r="AP14">
            <v>172</v>
          </cell>
          <cell r="AQ14">
            <v>185</v>
          </cell>
          <cell r="AR14">
            <v>200</v>
          </cell>
          <cell r="AS14">
            <v>215</v>
          </cell>
          <cell r="AT14">
            <v>218</v>
          </cell>
          <cell r="AU14">
            <v>238</v>
          </cell>
          <cell r="AV14">
            <v>240</v>
          </cell>
          <cell r="AW14">
            <v>245</v>
          </cell>
          <cell r="AX14">
            <v>263</v>
          </cell>
          <cell r="AY14">
            <v>285</v>
          </cell>
          <cell r="AZ14">
            <v>298</v>
          </cell>
          <cell r="BA14">
            <v>309</v>
          </cell>
          <cell r="BB14">
            <v>299</v>
          </cell>
          <cell r="BC14">
            <v>320</v>
          </cell>
          <cell r="BD14">
            <v>320</v>
          </cell>
          <cell r="BE14">
            <v>309</v>
          </cell>
          <cell r="BF14">
            <v>310</v>
          </cell>
          <cell r="BG14">
            <v>296</v>
          </cell>
          <cell r="BH14">
            <v>305</v>
          </cell>
          <cell r="BI14">
            <v>322</v>
          </cell>
          <cell r="BJ14">
            <v>295</v>
          </cell>
          <cell r="BK14">
            <v>290</v>
          </cell>
          <cell r="BL14">
            <v>265</v>
          </cell>
          <cell r="BM14">
            <v>267</v>
          </cell>
          <cell r="BN14">
            <v>280</v>
          </cell>
          <cell r="BO14">
            <v>270</v>
          </cell>
          <cell r="BP14">
            <v>290</v>
          </cell>
          <cell r="BQ14">
            <v>275</v>
          </cell>
          <cell r="BR14">
            <v>294</v>
          </cell>
          <cell r="BS14">
            <v>265</v>
          </cell>
          <cell r="BT14">
            <v>255</v>
          </cell>
          <cell r="BU14">
            <v>275</v>
          </cell>
          <cell r="BV14">
            <v>275</v>
          </cell>
          <cell r="BW14">
            <v>288</v>
          </cell>
          <cell r="BX14">
            <v>290</v>
          </cell>
          <cell r="BY14">
            <v>302</v>
          </cell>
          <cell r="BZ14">
            <v>290</v>
          </cell>
          <cell r="CA14">
            <v>301</v>
          </cell>
          <cell r="CB14">
            <v>285</v>
          </cell>
          <cell r="CC14">
            <v>310</v>
          </cell>
          <cell r="CD14">
            <v>315</v>
          </cell>
          <cell r="CE14">
            <v>305</v>
          </cell>
          <cell r="CF14">
            <v>310</v>
          </cell>
          <cell r="CG14">
            <v>300</v>
          </cell>
          <cell r="CH14">
            <v>300</v>
          </cell>
          <cell r="CI14">
            <v>364</v>
          </cell>
          <cell r="CJ14">
            <v>312</v>
          </cell>
          <cell r="CK14">
            <v>348</v>
          </cell>
          <cell r="CL14">
            <v>330</v>
          </cell>
          <cell r="CM14">
            <v>357</v>
          </cell>
          <cell r="CN14">
            <v>380</v>
          </cell>
          <cell r="CO14">
            <v>385</v>
          </cell>
          <cell r="CP14">
            <v>410</v>
          </cell>
          <cell r="CQ14">
            <v>405</v>
          </cell>
          <cell r="CR14">
            <v>420</v>
          </cell>
          <cell r="CS14">
            <v>430</v>
          </cell>
          <cell r="CT14">
            <v>460</v>
          </cell>
          <cell r="CU14">
            <v>500</v>
          </cell>
          <cell r="CV14">
            <v>496</v>
          </cell>
          <cell r="CW14">
            <v>485</v>
          </cell>
          <cell r="CX14">
            <v>489</v>
          </cell>
          <cell r="CY14">
            <v>500</v>
          </cell>
          <cell r="CZ14">
            <v>542</v>
          </cell>
          <cell r="DA14">
            <v>547</v>
          </cell>
          <cell r="DB14">
            <v>550</v>
          </cell>
        </row>
        <row r="57">
          <cell r="B57" t="str">
            <v>Mar-91</v>
          </cell>
          <cell r="C57" t="str">
            <v>Jun-91</v>
          </cell>
          <cell r="D57" t="str">
            <v>Sep-91</v>
          </cell>
          <cell r="E57" t="str">
            <v>Dec-91</v>
          </cell>
          <cell r="F57" t="str">
            <v>Mar-92</v>
          </cell>
          <cell r="G57" t="str">
            <v>Jun-92</v>
          </cell>
          <cell r="H57" t="str">
            <v>Sep-92</v>
          </cell>
          <cell r="I57" t="str">
            <v>Dec-92</v>
          </cell>
          <cell r="J57" t="str">
            <v>Mar-93</v>
          </cell>
          <cell r="K57" t="str">
            <v>Jun-93</v>
          </cell>
          <cell r="L57" t="str">
            <v>Sep-93</v>
          </cell>
          <cell r="M57" t="str">
            <v>Dec-93</v>
          </cell>
          <cell r="N57" t="str">
            <v>Mar-94</v>
          </cell>
          <cell r="O57" t="str">
            <v>Jun-94</v>
          </cell>
          <cell r="P57" t="str">
            <v>Sep-94</v>
          </cell>
          <cell r="Q57" t="str">
            <v>Dec-94</v>
          </cell>
          <cell r="R57" t="str">
            <v>Mar-95</v>
          </cell>
          <cell r="S57" t="str">
            <v>Jun-95</v>
          </cell>
          <cell r="T57" t="str">
            <v>Sep-95</v>
          </cell>
          <cell r="U57" t="str">
            <v>Dec-95</v>
          </cell>
          <cell r="V57" t="str">
            <v>Mar-96</v>
          </cell>
          <cell r="W57" t="str">
            <v>Jun-96</v>
          </cell>
          <cell r="X57" t="str">
            <v>Sep-96</v>
          </cell>
          <cell r="Y57" t="str">
            <v>Dec-96</v>
          </cell>
          <cell r="Z57" t="str">
            <v>Mar-97</v>
          </cell>
          <cell r="AA57" t="str">
            <v>Jun-97</v>
          </cell>
          <cell r="AB57" t="str">
            <v>Sep-97</v>
          </cell>
          <cell r="AC57" t="str">
            <v>Dec-97</v>
          </cell>
          <cell r="AD57" t="str">
            <v>Mar-98</v>
          </cell>
          <cell r="AE57" t="str">
            <v>Jun-98</v>
          </cell>
          <cell r="AF57" t="str">
            <v>Sep-98</v>
          </cell>
          <cell r="AG57" t="str">
            <v>Dec-98</v>
          </cell>
          <cell r="AH57" t="str">
            <v>Mar-99</v>
          </cell>
          <cell r="AI57" t="str">
            <v>Jun-99</v>
          </cell>
          <cell r="AJ57" t="str">
            <v>Sep-99</v>
          </cell>
          <cell r="AK57" t="str">
            <v>Dec-99</v>
          </cell>
          <cell r="AL57" t="str">
            <v>Mar-00</v>
          </cell>
          <cell r="AM57" t="str">
            <v>Jun-00</v>
          </cell>
          <cell r="AN57" t="str">
            <v>Sep-00</v>
          </cell>
          <cell r="AO57" t="str">
            <v>Dec-00</v>
          </cell>
          <cell r="AP57" t="str">
            <v>Mar-01</v>
          </cell>
          <cell r="AQ57" t="str">
            <v>Jun-01</v>
          </cell>
          <cell r="AR57" t="str">
            <v>Sep-01</v>
          </cell>
          <cell r="AS57" t="str">
            <v>Dec-01</v>
          </cell>
          <cell r="AT57" t="str">
            <v>Mar-02</v>
          </cell>
          <cell r="AU57" t="str">
            <v>Jun-02</v>
          </cell>
          <cell r="AV57" t="str">
            <v>Sep-02</v>
          </cell>
          <cell r="AW57" t="str">
            <v>Dec-02</v>
          </cell>
          <cell r="AX57" t="str">
            <v>Mar-03</v>
          </cell>
          <cell r="AY57" t="str">
            <v>Jun-03</v>
          </cell>
          <cell r="AZ57" t="str">
            <v>Sep-03</v>
          </cell>
          <cell r="BA57" t="str">
            <v>Dec-03</v>
          </cell>
          <cell r="BB57" t="str">
            <v>Mar-04</v>
          </cell>
          <cell r="BC57" t="str">
            <v>Jun-04</v>
          </cell>
          <cell r="BD57" t="str">
            <v>Sep-04</v>
          </cell>
          <cell r="BE57" t="str">
            <v>Dec-04</v>
          </cell>
          <cell r="BF57" t="str">
            <v>Mar-05</v>
          </cell>
          <cell r="BG57" t="str">
            <v>Jun-05</v>
          </cell>
          <cell r="BH57" t="str">
            <v>Sep-05</v>
          </cell>
          <cell r="BI57" t="str">
            <v>Dec-05</v>
          </cell>
          <cell r="BJ57" t="str">
            <v>Mar-06</v>
          </cell>
          <cell r="BK57" t="str">
            <v>Jun-06</v>
          </cell>
          <cell r="BL57" t="str">
            <v>Sep-06</v>
          </cell>
          <cell r="BM57" t="str">
            <v>Dec-06</v>
          </cell>
          <cell r="BN57" t="str">
            <v>Mar-07</v>
          </cell>
          <cell r="BO57" t="str">
            <v>Jun-07</v>
          </cell>
          <cell r="BP57" t="str">
            <v>Sep-07</v>
          </cell>
          <cell r="BQ57" t="str">
            <v>Dec-07</v>
          </cell>
          <cell r="BR57" t="str">
            <v>Mar-08</v>
          </cell>
          <cell r="BS57" t="str">
            <v>Jun-08</v>
          </cell>
          <cell r="BT57" t="str">
            <v>Sep-08</v>
          </cell>
          <cell r="BU57" t="str">
            <v>Dec-08</v>
          </cell>
          <cell r="BV57" t="str">
            <v>Mar-09</v>
          </cell>
          <cell r="BW57" t="str">
            <v>Jun-09</v>
          </cell>
          <cell r="BX57" t="str">
            <v>Sep-09</v>
          </cell>
          <cell r="BY57" t="str">
            <v>Dec-09</v>
          </cell>
          <cell r="BZ57" t="str">
            <v>Mar-10</v>
          </cell>
          <cell r="CA57" t="str">
            <v>Jun-10</v>
          </cell>
          <cell r="CB57" t="str">
            <v>Sep-10</v>
          </cell>
          <cell r="CC57" t="str">
            <v>Dec-10</v>
          </cell>
          <cell r="CD57" t="str">
            <v>Mar-11</v>
          </cell>
          <cell r="CE57" t="str">
            <v>Jun-11</v>
          </cell>
          <cell r="CF57" t="str">
            <v>Sep-11</v>
          </cell>
          <cell r="CG57" t="str">
            <v>Dec-11</v>
          </cell>
          <cell r="CH57" t="str">
            <v>Mar-12</v>
          </cell>
          <cell r="CI57" t="str">
            <v>Jun-12</v>
          </cell>
          <cell r="CJ57" t="str">
            <v>Sep-12</v>
          </cell>
          <cell r="CK57" t="str">
            <v>Dec-12</v>
          </cell>
          <cell r="CL57" t="str">
            <v>Mar-13</v>
          </cell>
          <cell r="CM57" t="str">
            <v>Jun-13</v>
          </cell>
          <cell r="CN57" t="str">
            <v>Sep-13</v>
          </cell>
          <cell r="CO57" t="str">
            <v>Dec-13</v>
          </cell>
          <cell r="CP57" t="str">
            <v>Mar-14</v>
          </cell>
          <cell r="CQ57" t="str">
            <v>Jun-14</v>
          </cell>
          <cell r="CR57" t="str">
            <v>Sep-14</v>
          </cell>
          <cell r="CS57" t="str">
            <v>Dec-14</v>
          </cell>
          <cell r="CT57" t="str">
            <v>Mar-15</v>
          </cell>
          <cell r="CU57" t="str">
            <v>Jun-15</v>
          </cell>
          <cell r="CV57" t="str">
            <v>Sep-15</v>
          </cell>
          <cell r="CW57" t="str">
            <v>Dec-15</v>
          </cell>
          <cell r="CX57" t="str">
            <v>Mar-16</v>
          </cell>
          <cell r="CY57">
            <v>42522</v>
          </cell>
          <cell r="CZ57">
            <v>42614</v>
          </cell>
          <cell r="DA57">
            <v>42705</v>
          </cell>
          <cell r="DB57">
            <v>42795</v>
          </cell>
        </row>
        <row r="58">
          <cell r="A58" t="str">
            <v xml:space="preserve">Penrith </v>
          </cell>
          <cell r="B58">
            <v>117</v>
          </cell>
          <cell r="C58">
            <v>118</v>
          </cell>
          <cell r="D58">
            <v>120</v>
          </cell>
          <cell r="E58">
            <v>120</v>
          </cell>
          <cell r="F58">
            <v>122</v>
          </cell>
          <cell r="G58">
            <v>123</v>
          </cell>
          <cell r="H58">
            <v>124</v>
          </cell>
          <cell r="I58">
            <v>122</v>
          </cell>
          <cell r="J58">
            <v>123</v>
          </cell>
          <cell r="K58">
            <v>124</v>
          </cell>
          <cell r="L58">
            <v>125</v>
          </cell>
          <cell r="M58">
            <v>126</v>
          </cell>
          <cell r="N58">
            <v>127</v>
          </cell>
          <cell r="O58">
            <v>127</v>
          </cell>
          <cell r="P58">
            <v>131</v>
          </cell>
          <cell r="Q58">
            <v>132</v>
          </cell>
          <cell r="R58">
            <v>130</v>
          </cell>
          <cell r="S58">
            <v>132</v>
          </cell>
          <cell r="T58">
            <v>133</v>
          </cell>
          <cell r="U58">
            <v>130</v>
          </cell>
          <cell r="V58">
            <v>130</v>
          </cell>
          <cell r="W58">
            <v>131</v>
          </cell>
          <cell r="X58">
            <v>132</v>
          </cell>
          <cell r="Y58">
            <v>133</v>
          </cell>
          <cell r="Z58">
            <v>135</v>
          </cell>
          <cell r="AA58">
            <v>135</v>
          </cell>
          <cell r="AB58">
            <v>140</v>
          </cell>
          <cell r="AC58">
            <v>141</v>
          </cell>
          <cell r="AD58">
            <v>143</v>
          </cell>
          <cell r="AE58">
            <v>142</v>
          </cell>
          <cell r="AF58">
            <v>148</v>
          </cell>
          <cell r="AG58">
            <v>150</v>
          </cell>
          <cell r="AH58">
            <v>155</v>
          </cell>
          <cell r="AI58">
            <v>158</v>
          </cell>
          <cell r="AJ58">
            <v>164</v>
          </cell>
          <cell r="AK58">
            <v>175</v>
          </cell>
          <cell r="AL58">
            <v>180</v>
          </cell>
          <cell r="AM58">
            <v>183</v>
          </cell>
          <cell r="AN58">
            <v>187</v>
          </cell>
          <cell r="AO58">
            <v>194</v>
          </cell>
          <cell r="AP58">
            <v>200</v>
          </cell>
          <cell r="AQ58">
            <v>209</v>
          </cell>
          <cell r="AR58">
            <v>220</v>
          </cell>
          <cell r="AS58">
            <v>230</v>
          </cell>
          <cell r="AT58">
            <v>245</v>
          </cell>
          <cell r="AU58">
            <v>255</v>
          </cell>
          <cell r="AV58">
            <v>266</v>
          </cell>
          <cell r="AW58">
            <v>280</v>
          </cell>
          <cell r="AX58">
            <v>290</v>
          </cell>
          <cell r="AY58">
            <v>300</v>
          </cell>
          <cell r="AZ58">
            <v>310</v>
          </cell>
          <cell r="BA58">
            <v>325</v>
          </cell>
          <cell r="BB58">
            <v>330</v>
          </cell>
          <cell r="BC58">
            <v>330</v>
          </cell>
          <cell r="BD58">
            <v>330</v>
          </cell>
          <cell r="BE58">
            <v>329</v>
          </cell>
          <cell r="BF58">
            <v>333</v>
          </cell>
          <cell r="BG58">
            <v>325</v>
          </cell>
          <cell r="BH58">
            <v>315</v>
          </cell>
          <cell r="BI58">
            <v>315</v>
          </cell>
          <cell r="BJ58">
            <v>320</v>
          </cell>
          <cell r="BK58">
            <v>313</v>
          </cell>
          <cell r="BL58">
            <v>314</v>
          </cell>
          <cell r="BM58">
            <v>300</v>
          </cell>
          <cell r="BN58">
            <v>310</v>
          </cell>
          <cell r="BO58">
            <v>315</v>
          </cell>
          <cell r="BP58">
            <v>310</v>
          </cell>
          <cell r="BQ58">
            <v>312</v>
          </cell>
          <cell r="BR58">
            <v>315</v>
          </cell>
          <cell r="BS58">
            <v>305</v>
          </cell>
          <cell r="BT58">
            <v>305</v>
          </cell>
          <cell r="BU58">
            <v>302</v>
          </cell>
          <cell r="BV58">
            <v>320</v>
          </cell>
          <cell r="BW58">
            <v>325</v>
          </cell>
          <cell r="BX58">
            <v>325</v>
          </cell>
          <cell r="BY58">
            <v>335</v>
          </cell>
          <cell r="BZ58">
            <v>340</v>
          </cell>
          <cell r="CA58">
            <v>341</v>
          </cell>
          <cell r="CB58">
            <v>345</v>
          </cell>
          <cell r="CC58">
            <v>347</v>
          </cell>
          <cell r="CD58">
            <v>345</v>
          </cell>
          <cell r="CE58">
            <v>342</v>
          </cell>
          <cell r="CF58">
            <v>348</v>
          </cell>
          <cell r="CG58">
            <v>346</v>
          </cell>
          <cell r="CH58">
            <v>360</v>
          </cell>
          <cell r="CI58">
            <v>370</v>
          </cell>
          <cell r="CJ58">
            <v>355</v>
          </cell>
          <cell r="CK58">
            <v>369</v>
          </cell>
          <cell r="CL58">
            <v>370</v>
          </cell>
          <cell r="CM58">
            <v>380</v>
          </cell>
          <cell r="CN58">
            <v>400</v>
          </cell>
          <cell r="CO58">
            <v>421</v>
          </cell>
          <cell r="CP58">
            <v>435</v>
          </cell>
          <cell r="CQ58">
            <v>455</v>
          </cell>
          <cell r="CR58">
            <v>470</v>
          </cell>
          <cell r="CS58">
            <v>474</v>
          </cell>
          <cell r="CT58">
            <v>528</v>
          </cell>
          <cell r="CU58">
            <v>580</v>
          </cell>
          <cell r="CV58">
            <v>595</v>
          </cell>
          <cell r="CW58">
            <v>582</v>
          </cell>
          <cell r="CX58">
            <v>570</v>
          </cell>
          <cell r="CY58">
            <v>590</v>
          </cell>
          <cell r="CZ58">
            <v>610</v>
          </cell>
          <cell r="DA58">
            <v>640</v>
          </cell>
          <cell r="DB58">
            <v>657</v>
          </cell>
        </row>
        <row r="59">
          <cell r="A59" t="str">
            <v>Blue Mountain</v>
          </cell>
          <cell r="B59">
            <v>129</v>
          </cell>
          <cell r="C59">
            <v>125</v>
          </cell>
          <cell r="D59">
            <v>128</v>
          </cell>
          <cell r="E59">
            <v>125</v>
          </cell>
          <cell r="F59">
            <v>128</v>
          </cell>
          <cell r="G59">
            <v>127</v>
          </cell>
          <cell r="H59">
            <v>127</v>
          </cell>
          <cell r="I59">
            <v>126</v>
          </cell>
          <cell r="J59">
            <v>127</v>
          </cell>
          <cell r="K59">
            <v>130</v>
          </cell>
          <cell r="L59">
            <v>130</v>
          </cell>
          <cell r="M59">
            <v>135</v>
          </cell>
          <cell r="N59">
            <v>133</v>
          </cell>
          <cell r="O59">
            <v>137</v>
          </cell>
          <cell r="P59">
            <v>136</v>
          </cell>
          <cell r="Q59">
            <v>135</v>
          </cell>
          <cell r="R59">
            <v>135</v>
          </cell>
          <cell r="S59">
            <v>141</v>
          </cell>
          <cell r="T59">
            <v>145</v>
          </cell>
          <cell r="U59">
            <v>140</v>
          </cell>
          <cell r="V59">
            <v>145</v>
          </cell>
          <cell r="W59">
            <v>141</v>
          </cell>
          <cell r="X59">
            <v>140</v>
          </cell>
          <cell r="Y59">
            <v>148</v>
          </cell>
          <cell r="Z59">
            <v>150</v>
          </cell>
          <cell r="AA59">
            <v>150</v>
          </cell>
          <cell r="AB59">
            <v>150</v>
          </cell>
          <cell r="AC59">
            <v>153</v>
          </cell>
          <cell r="AD59">
            <v>158</v>
          </cell>
          <cell r="AE59">
            <v>157</v>
          </cell>
          <cell r="AF59">
            <v>168</v>
          </cell>
          <cell r="AG59">
            <v>165</v>
          </cell>
          <cell r="AH59">
            <v>174</v>
          </cell>
          <cell r="AI59">
            <v>180</v>
          </cell>
          <cell r="AJ59">
            <v>188</v>
          </cell>
          <cell r="AK59">
            <v>195</v>
          </cell>
          <cell r="AL59">
            <v>205</v>
          </cell>
          <cell r="AM59">
            <v>210</v>
          </cell>
          <cell r="AN59">
            <v>210</v>
          </cell>
          <cell r="AO59">
            <v>217</v>
          </cell>
          <cell r="AP59">
            <v>224</v>
          </cell>
          <cell r="AQ59">
            <v>230</v>
          </cell>
          <cell r="AR59">
            <v>243</v>
          </cell>
          <cell r="AS59">
            <v>247</v>
          </cell>
          <cell r="AT59">
            <v>255</v>
          </cell>
          <cell r="AU59">
            <v>270</v>
          </cell>
          <cell r="AV59">
            <v>285</v>
          </cell>
          <cell r="AW59">
            <v>310</v>
          </cell>
          <cell r="AX59">
            <v>318</v>
          </cell>
          <cell r="AY59">
            <v>327</v>
          </cell>
          <cell r="AZ59">
            <v>338</v>
          </cell>
          <cell r="BA59">
            <v>359</v>
          </cell>
          <cell r="BB59">
            <v>363</v>
          </cell>
          <cell r="BC59">
            <v>359</v>
          </cell>
          <cell r="BD59">
            <v>350</v>
          </cell>
          <cell r="BE59">
            <v>362</v>
          </cell>
          <cell r="BF59">
            <v>355</v>
          </cell>
          <cell r="BG59">
            <v>365</v>
          </cell>
          <cell r="BH59">
            <v>356</v>
          </cell>
          <cell r="BI59">
            <v>350</v>
          </cell>
          <cell r="BJ59">
            <v>352</v>
          </cell>
          <cell r="BK59">
            <v>350</v>
          </cell>
          <cell r="BL59">
            <v>345</v>
          </cell>
          <cell r="BM59">
            <v>345</v>
          </cell>
          <cell r="BN59">
            <v>349</v>
          </cell>
          <cell r="BO59">
            <v>340</v>
          </cell>
          <cell r="BP59">
            <v>343</v>
          </cell>
          <cell r="BQ59">
            <v>359</v>
          </cell>
          <cell r="BR59">
            <v>355</v>
          </cell>
          <cell r="BS59">
            <v>339</v>
          </cell>
          <cell r="BT59">
            <v>337</v>
          </cell>
          <cell r="BU59">
            <v>338</v>
          </cell>
          <cell r="BV59">
            <v>328</v>
          </cell>
          <cell r="BW59">
            <v>330</v>
          </cell>
          <cell r="BX59">
            <v>350</v>
          </cell>
          <cell r="BY59">
            <v>361</v>
          </cell>
          <cell r="BZ59">
            <v>377</v>
          </cell>
          <cell r="CA59">
            <v>385</v>
          </cell>
          <cell r="CB59">
            <v>380</v>
          </cell>
          <cell r="CC59">
            <v>373</v>
          </cell>
          <cell r="CD59">
            <v>388</v>
          </cell>
          <cell r="CE59">
            <v>380</v>
          </cell>
          <cell r="CF59">
            <v>380</v>
          </cell>
          <cell r="CG59">
            <v>375</v>
          </cell>
          <cell r="CH59">
            <v>377</v>
          </cell>
          <cell r="CI59">
            <v>403</v>
          </cell>
          <cell r="CJ59">
            <v>388</v>
          </cell>
          <cell r="CK59">
            <v>385</v>
          </cell>
          <cell r="CL59">
            <v>410</v>
          </cell>
          <cell r="CM59">
            <v>410</v>
          </cell>
          <cell r="CN59">
            <v>405</v>
          </cell>
          <cell r="CO59">
            <v>410</v>
          </cell>
          <cell r="CP59">
            <v>447</v>
          </cell>
          <cell r="CQ59">
            <v>450</v>
          </cell>
          <cell r="CR59">
            <v>450</v>
          </cell>
          <cell r="CS59">
            <v>475</v>
          </cell>
          <cell r="CT59">
            <v>492</v>
          </cell>
          <cell r="CU59">
            <v>530</v>
          </cell>
          <cell r="CV59">
            <v>542</v>
          </cell>
          <cell r="CW59">
            <v>548</v>
          </cell>
          <cell r="CX59">
            <v>560</v>
          </cell>
          <cell r="CY59">
            <v>573</v>
          </cell>
          <cell r="CZ59">
            <v>585</v>
          </cell>
          <cell r="DA59">
            <v>635</v>
          </cell>
          <cell r="DB59">
            <v>641</v>
          </cell>
        </row>
      </sheetData>
      <sheetData sheetId="3">
        <row r="115">
          <cell r="A115" t="str">
            <v>Strata</v>
          </cell>
          <cell r="B115">
            <v>30.286748168347355</v>
          </cell>
        </row>
        <row r="116">
          <cell r="A116" t="str">
            <v>Non strata</v>
          </cell>
          <cell r="B116">
            <v>35.008398046213848</v>
          </cell>
        </row>
        <row r="117">
          <cell r="A117" t="str">
            <v>All Dwellings</v>
          </cell>
          <cell r="B117">
            <v>34.7048537854388</v>
          </cell>
        </row>
      </sheetData>
      <sheetData sheetId="4"/>
      <sheetData sheetId="5">
        <row r="4">
          <cell r="H4" t="str">
            <v>Median Sales Price
$'000s</v>
          </cell>
        </row>
        <row r="5">
          <cell r="F5" t="str">
            <v>Total</v>
          </cell>
          <cell r="H5">
            <v>795</v>
          </cell>
        </row>
        <row r="6">
          <cell r="F6" t="str">
            <v>Non Strata</v>
          </cell>
          <cell r="H6">
            <v>805</v>
          </cell>
        </row>
        <row r="7">
          <cell r="F7" t="str">
            <v>Strata</v>
          </cell>
          <cell r="H7">
            <v>555</v>
          </cell>
        </row>
        <row r="16">
          <cell r="C16" t="str">
            <v>Median Price of all dwellings</v>
          </cell>
        </row>
        <row r="17">
          <cell r="B17">
            <v>2016</v>
          </cell>
          <cell r="C17">
            <v>579</v>
          </cell>
        </row>
        <row r="18">
          <cell r="B18">
            <v>2021</v>
          </cell>
          <cell r="C18">
            <v>795</v>
          </cell>
        </row>
      </sheetData>
      <sheetData sheetId="6">
        <row r="2">
          <cell r="I2">
            <v>270.6514886164623</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0C87-2469-B349-AE8F-2441ED373D8B}">
  <dimension ref="A1:B54"/>
  <sheetViews>
    <sheetView zoomScale="75" workbookViewId="0"/>
  </sheetViews>
  <sheetFormatPr baseColWidth="10" defaultRowHeight="16" x14ac:dyDescent="0.2"/>
  <cols>
    <col min="1" max="1" width="16.83203125" style="28" customWidth="1"/>
    <col min="2" max="2" width="18" style="28" customWidth="1"/>
    <col min="3" max="16384" width="10.83203125" style="31"/>
  </cols>
  <sheetData>
    <row r="1" spans="1:2" ht="16" customHeight="1" x14ac:dyDescent="0.2">
      <c r="A1" s="2"/>
      <c r="B1" s="2"/>
    </row>
    <row r="2" spans="1:2" ht="16" customHeight="1" x14ac:dyDescent="0.2">
      <c r="A2" s="2"/>
      <c r="B2" s="2"/>
    </row>
    <row r="3" spans="1:2" ht="16" customHeight="1" x14ac:dyDescent="0.2">
      <c r="A3" s="2"/>
      <c r="B3" s="2"/>
    </row>
    <row r="4" spans="1:2" ht="32" customHeight="1" x14ac:dyDescent="0.2">
      <c r="A4" s="2"/>
      <c r="B4" s="2"/>
    </row>
    <row r="5" spans="1:2" ht="16" customHeight="1" x14ac:dyDescent="0.2">
      <c r="A5" s="2"/>
      <c r="B5" s="2"/>
    </row>
    <row r="6" spans="1:2" ht="16" customHeight="1" x14ac:dyDescent="0.2">
      <c r="A6" s="2"/>
      <c r="B6" s="2"/>
    </row>
    <row r="7" spans="1:2" ht="16" customHeight="1" x14ac:dyDescent="0.2">
      <c r="A7" s="2"/>
      <c r="B7" s="2"/>
    </row>
    <row r="8" spans="1:2" ht="16" customHeight="1" x14ac:dyDescent="0.2">
      <c r="A8" s="2"/>
      <c r="B8" s="2"/>
    </row>
    <row r="9" spans="1:2" ht="16" customHeight="1" x14ac:dyDescent="0.2">
      <c r="A9" s="2"/>
      <c r="B9" s="2"/>
    </row>
    <row r="10" spans="1:2" ht="16" customHeight="1" x14ac:dyDescent="0.2">
      <c r="A10" s="2"/>
      <c r="B10" s="2"/>
    </row>
    <row r="11" spans="1:2" ht="16" customHeight="1" x14ac:dyDescent="0.2">
      <c r="A11" s="2"/>
      <c r="B11" s="2"/>
    </row>
    <row r="12" spans="1:2" ht="16" customHeight="1" x14ac:dyDescent="0.2">
      <c r="A12" s="2"/>
      <c r="B12" s="2"/>
    </row>
    <row r="13" spans="1:2" ht="16" customHeight="1" x14ac:dyDescent="0.2">
      <c r="A13" s="2"/>
      <c r="B13" s="2"/>
    </row>
    <row r="14" spans="1:2" ht="16" customHeight="1" x14ac:dyDescent="0.2">
      <c r="A14" s="2"/>
      <c r="B14" s="2"/>
    </row>
    <row r="15" spans="1:2" ht="16" customHeight="1" x14ac:dyDescent="0.2">
      <c r="A15" s="2"/>
      <c r="B15" s="2"/>
    </row>
    <row r="16" spans="1:2" ht="16" customHeight="1" x14ac:dyDescent="0.2">
      <c r="A16" s="2"/>
      <c r="B16" s="2"/>
    </row>
    <row r="17" spans="1:2" ht="16" customHeight="1" x14ac:dyDescent="0.2">
      <c r="A17" s="2"/>
      <c r="B17" s="2"/>
    </row>
    <row r="18" spans="1:2" ht="16" customHeight="1" x14ac:dyDescent="0.2">
      <c r="A18" s="2"/>
      <c r="B18" s="2"/>
    </row>
    <row r="19" spans="1:2" ht="16" customHeight="1" x14ac:dyDescent="0.2">
      <c r="A19" s="2"/>
      <c r="B19" s="2"/>
    </row>
    <row r="20" spans="1:2" ht="16" customHeight="1" x14ac:dyDescent="0.2">
      <c r="A20" s="2"/>
      <c r="B20" s="2"/>
    </row>
    <row r="21" spans="1:2" ht="16" customHeight="1" x14ac:dyDescent="0.2">
      <c r="A21" s="2"/>
      <c r="B21" s="2"/>
    </row>
    <row r="22" spans="1:2" ht="16" customHeight="1" x14ac:dyDescent="0.2">
      <c r="A22" s="2"/>
      <c r="B22" s="2"/>
    </row>
    <row r="23" spans="1:2" ht="16" customHeight="1" x14ac:dyDescent="0.2">
      <c r="A23" s="2"/>
      <c r="B23" s="2"/>
    </row>
    <row r="24" spans="1:2" ht="16" customHeight="1" x14ac:dyDescent="0.2">
      <c r="A24" s="2"/>
      <c r="B24" s="2"/>
    </row>
    <row r="25" spans="1:2" ht="16" customHeight="1" x14ac:dyDescent="0.2">
      <c r="A25" s="2"/>
      <c r="B25" s="2"/>
    </row>
    <row r="26" spans="1:2" ht="16" customHeight="1" x14ac:dyDescent="0.2">
      <c r="A26" s="2"/>
      <c r="B26" s="2"/>
    </row>
    <row r="27" spans="1:2" ht="16" customHeight="1" x14ac:dyDescent="0.2">
      <c r="A27" s="2"/>
      <c r="B27" s="2"/>
    </row>
    <row r="28" spans="1:2" ht="16" customHeight="1" x14ac:dyDescent="0.2">
      <c r="A28" s="40"/>
      <c r="B28" s="40"/>
    </row>
    <row r="29" spans="1:2" ht="16" customHeight="1" x14ac:dyDescent="0.2">
      <c r="A29" s="40"/>
      <c r="B29" s="40"/>
    </row>
    <row r="30" spans="1:2" ht="16" customHeight="1" x14ac:dyDescent="0.2">
      <c r="A30" s="40"/>
      <c r="B30" s="40"/>
    </row>
    <row r="31" spans="1:2" ht="16" customHeight="1" x14ac:dyDescent="0.2">
      <c r="A31" s="40"/>
      <c r="B31" s="40"/>
    </row>
    <row r="32" spans="1:2" ht="16" customHeight="1" x14ac:dyDescent="0.2">
      <c r="A32" s="40"/>
      <c r="B32" s="40"/>
    </row>
    <row r="33" spans="1:2" ht="16" customHeight="1" x14ac:dyDescent="0.2">
      <c r="A33" s="2"/>
      <c r="B33" s="2"/>
    </row>
    <row r="34" spans="1:2" ht="16" customHeight="1" x14ac:dyDescent="0.2">
      <c r="A34" s="2"/>
      <c r="B34" s="2"/>
    </row>
    <row r="35" spans="1:2" ht="16" customHeight="1" x14ac:dyDescent="0.2">
      <c r="A35" s="2"/>
      <c r="B35" s="2"/>
    </row>
    <row r="36" spans="1:2" ht="16" customHeight="1" x14ac:dyDescent="0.2">
      <c r="A36" s="2"/>
      <c r="B36" s="2"/>
    </row>
    <row r="37" spans="1:2" ht="16" customHeight="1" x14ac:dyDescent="0.2">
      <c r="A37" s="2"/>
      <c r="B37" s="2"/>
    </row>
    <row r="38" spans="1:2" ht="16" customHeight="1" x14ac:dyDescent="0.2">
      <c r="A38" s="2"/>
      <c r="B38" s="2"/>
    </row>
    <row r="39" spans="1:2" ht="16" customHeight="1" x14ac:dyDescent="0.2">
      <c r="A39" s="2"/>
      <c r="B39" s="2"/>
    </row>
    <row r="40" spans="1:2" ht="16" customHeight="1" x14ac:dyDescent="0.2">
      <c r="A40" s="2"/>
      <c r="B40" s="2"/>
    </row>
    <row r="41" spans="1:2" ht="16" customHeight="1" x14ac:dyDescent="0.2">
      <c r="A41" s="2"/>
      <c r="B41" s="2"/>
    </row>
    <row r="42" spans="1:2" ht="16" customHeight="1" x14ac:dyDescent="0.2">
      <c r="A42" s="2"/>
      <c r="B42" s="2"/>
    </row>
    <row r="43" spans="1:2" ht="16" customHeight="1" x14ac:dyDescent="0.2">
      <c r="A43" s="2"/>
      <c r="B43" s="2"/>
    </row>
    <row r="44" spans="1:2" ht="16" customHeight="1" x14ac:dyDescent="0.2">
      <c r="A44" s="2"/>
      <c r="B44" s="2"/>
    </row>
    <row r="45" spans="1:2" ht="16" customHeight="1" x14ac:dyDescent="0.2">
      <c r="A45" s="2"/>
      <c r="B45" s="2"/>
    </row>
    <row r="46" spans="1:2" ht="16" customHeight="1" x14ac:dyDescent="0.2">
      <c r="A46" s="2"/>
      <c r="B46" s="2"/>
    </row>
    <row r="47" spans="1:2" ht="16" customHeight="1" x14ac:dyDescent="0.2">
      <c r="A47" s="2"/>
      <c r="B47" s="2"/>
    </row>
    <row r="48" spans="1:2" ht="16" customHeight="1" x14ac:dyDescent="0.2">
      <c r="A48" s="2"/>
      <c r="B48" s="2"/>
    </row>
    <row r="49" spans="1:2" ht="16" customHeight="1" x14ac:dyDescent="0.2">
      <c r="A49" s="2"/>
      <c r="B49" s="2"/>
    </row>
    <row r="50" spans="1:2" ht="16" customHeight="1" x14ac:dyDescent="0.2">
      <c r="A50" s="2"/>
      <c r="B50" s="2"/>
    </row>
    <row r="51" spans="1:2" ht="16" customHeight="1" x14ac:dyDescent="0.2">
      <c r="A51" s="2"/>
      <c r="B51" s="2"/>
    </row>
    <row r="52" spans="1:2" ht="16" customHeight="1" x14ac:dyDescent="0.2">
      <c r="A52" s="2"/>
      <c r="B52" s="2"/>
    </row>
    <row r="53" spans="1:2" ht="16" customHeight="1" x14ac:dyDescent="0.2">
      <c r="A53" s="2"/>
      <c r="B53" s="2"/>
    </row>
    <row r="54" spans="1:2" ht="16" customHeight="1" x14ac:dyDescent="0.2">
      <c r="A54" s="2"/>
      <c r="B54" s="2"/>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00111-C1BC-5545-8297-D10CE6641032}">
  <dimension ref="A1:AE133"/>
  <sheetViews>
    <sheetView showGridLines="0" zoomScale="70" zoomScaleNormal="77" workbookViewId="0">
      <selection sqref="A1:A92"/>
    </sheetView>
  </sheetViews>
  <sheetFormatPr baseColWidth="10" defaultRowHeight="16" x14ac:dyDescent="0.2"/>
  <cols>
    <col min="1" max="1" width="34.6640625" customWidth="1"/>
    <col min="2" max="2" width="17.33203125" bestFit="1" customWidth="1"/>
    <col min="3" max="3" width="15.33203125" bestFit="1" customWidth="1"/>
    <col min="4" max="4" width="19.6640625" bestFit="1" customWidth="1"/>
    <col min="5" max="5" width="17.33203125" style="5" bestFit="1" customWidth="1"/>
    <col min="6" max="6" width="19.6640625" bestFit="1" customWidth="1"/>
    <col min="7" max="7" width="32.6640625" bestFit="1" customWidth="1"/>
    <col min="8" max="8" width="28.83203125" bestFit="1" customWidth="1"/>
    <col min="10" max="10" width="22" bestFit="1" customWidth="1"/>
    <col min="11" max="11" width="22.5" bestFit="1" customWidth="1"/>
    <col min="12" max="12" width="20.33203125" bestFit="1" customWidth="1"/>
  </cols>
  <sheetData>
    <row r="1" spans="1:31" ht="16" customHeight="1" x14ac:dyDescent="0.2">
      <c r="A1" s="61"/>
      <c r="B1" s="3" t="s">
        <v>0</v>
      </c>
      <c r="C1" s="3"/>
      <c r="D1" s="3"/>
      <c r="E1" s="3"/>
      <c r="F1" s="3"/>
      <c r="G1" s="59" t="s">
        <v>1</v>
      </c>
      <c r="H1" s="60"/>
      <c r="I1" s="60"/>
      <c r="J1" s="60"/>
      <c r="K1" s="60"/>
      <c r="L1" s="60"/>
      <c r="M1" s="3"/>
      <c r="N1" s="3"/>
      <c r="O1" s="3"/>
      <c r="P1" s="3"/>
      <c r="Q1" s="3"/>
      <c r="R1" s="3"/>
      <c r="S1" s="3"/>
      <c r="T1" s="3"/>
      <c r="U1" s="3"/>
      <c r="V1" s="3"/>
      <c r="W1" s="3"/>
      <c r="X1" s="3"/>
      <c r="Y1" s="3"/>
      <c r="Z1" s="3"/>
      <c r="AA1" s="3"/>
      <c r="AB1" s="3"/>
      <c r="AC1" s="3"/>
      <c r="AD1" s="3"/>
      <c r="AE1" s="3"/>
    </row>
    <row r="2" spans="1:31" ht="16" customHeight="1" x14ac:dyDescent="0.2">
      <c r="A2" s="61"/>
      <c r="B2" s="3"/>
      <c r="C2" s="3"/>
      <c r="D2" s="3"/>
      <c r="E2" s="3"/>
      <c r="F2" s="3"/>
      <c r="G2" s="60"/>
      <c r="H2" s="60"/>
      <c r="I2" s="60"/>
      <c r="J2" s="60"/>
      <c r="K2" s="60"/>
      <c r="L2" s="60"/>
      <c r="M2" s="3"/>
      <c r="N2" s="3"/>
      <c r="O2" s="3"/>
      <c r="P2" s="3"/>
      <c r="Q2" s="3"/>
      <c r="R2" s="3"/>
      <c r="S2" s="3"/>
      <c r="T2" s="3"/>
      <c r="U2" s="3"/>
      <c r="V2" s="3"/>
      <c r="W2" s="3"/>
      <c r="X2" s="3"/>
      <c r="Y2" s="3"/>
      <c r="Z2" s="3"/>
      <c r="AA2" s="3"/>
      <c r="AB2" s="3"/>
      <c r="AC2" s="3"/>
      <c r="AD2" s="3"/>
      <c r="AE2" s="3"/>
    </row>
    <row r="3" spans="1:31" ht="16" customHeight="1" x14ac:dyDescent="0.2">
      <c r="A3" s="61"/>
      <c r="B3" s="3"/>
      <c r="C3" s="3"/>
      <c r="D3" s="3"/>
      <c r="E3" s="3"/>
      <c r="F3" s="3"/>
      <c r="G3" s="60"/>
      <c r="H3" s="60"/>
      <c r="I3" s="60"/>
      <c r="J3" s="60"/>
      <c r="K3" s="60"/>
      <c r="L3" s="60"/>
      <c r="M3" s="3"/>
      <c r="N3" s="3"/>
      <c r="O3" s="3"/>
      <c r="P3" s="3"/>
      <c r="Q3" s="3"/>
      <c r="R3" s="3"/>
      <c r="S3" s="3"/>
      <c r="T3" s="3"/>
      <c r="U3" s="3"/>
      <c r="V3" s="3"/>
      <c r="W3" s="3"/>
      <c r="X3" s="3"/>
      <c r="Y3" s="3"/>
      <c r="Z3" s="3"/>
      <c r="AA3" s="3"/>
      <c r="AB3" s="3"/>
      <c r="AC3" s="3"/>
      <c r="AD3" s="3"/>
      <c r="AE3" s="3"/>
    </row>
    <row r="4" spans="1:31" ht="16" customHeight="1" x14ac:dyDescent="0.2">
      <c r="A4" s="61"/>
      <c r="B4" s="3"/>
      <c r="C4" s="3"/>
      <c r="D4" s="3"/>
      <c r="E4" s="3"/>
      <c r="F4" s="3"/>
      <c r="G4" s="60"/>
      <c r="H4" s="60"/>
      <c r="I4" s="60"/>
      <c r="J4" s="60"/>
      <c r="K4" s="60"/>
      <c r="L4" s="60"/>
      <c r="M4" s="3"/>
      <c r="N4" s="3"/>
      <c r="O4" s="3"/>
      <c r="P4" s="3"/>
      <c r="Q4" s="3"/>
      <c r="R4" s="3"/>
      <c r="S4" s="3"/>
      <c r="T4" s="3"/>
      <c r="U4" s="3"/>
      <c r="V4" s="3"/>
      <c r="W4" s="3"/>
      <c r="X4" s="3"/>
      <c r="Y4" s="3"/>
      <c r="Z4" s="3"/>
      <c r="AA4" s="3"/>
      <c r="AB4" s="3"/>
      <c r="AC4" s="3"/>
      <c r="AD4" s="3"/>
      <c r="AE4" s="3"/>
    </row>
    <row r="5" spans="1:31" ht="16" customHeight="1" x14ac:dyDescent="0.2">
      <c r="A5" s="61"/>
      <c r="B5" s="3"/>
      <c r="C5" s="3"/>
      <c r="D5" s="3"/>
      <c r="E5" s="3"/>
      <c r="F5" s="3"/>
      <c r="G5" s="60"/>
      <c r="H5" s="60"/>
      <c r="I5" s="60"/>
      <c r="J5" s="60"/>
      <c r="K5" s="60"/>
      <c r="L5" s="60"/>
      <c r="M5" s="3"/>
      <c r="N5" s="3"/>
      <c r="O5" s="3"/>
      <c r="P5" s="3"/>
      <c r="Q5" s="3"/>
      <c r="R5" s="3"/>
      <c r="S5" s="3"/>
      <c r="T5" s="3"/>
      <c r="U5" s="3"/>
      <c r="V5" s="3"/>
      <c r="W5" s="3"/>
      <c r="X5" s="3"/>
      <c r="Y5" s="3"/>
      <c r="Z5" s="3"/>
      <c r="AA5" s="3"/>
      <c r="AB5" s="3"/>
      <c r="AC5" s="3"/>
      <c r="AD5" s="3"/>
      <c r="AE5" s="3"/>
    </row>
    <row r="6" spans="1:31" ht="16" customHeight="1" x14ac:dyDescent="0.2">
      <c r="A6" s="61"/>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row>
    <row r="7" spans="1:31" ht="16" customHeight="1" x14ac:dyDescent="0.2">
      <c r="A7" s="61"/>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row>
    <row r="8" spans="1:31" ht="16" customHeight="1" x14ac:dyDescent="0.2">
      <c r="A8" s="61"/>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row>
    <row r="9" spans="1:31" ht="16" customHeight="1" x14ac:dyDescent="0.2">
      <c r="A9" s="61"/>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row>
    <row r="10" spans="1:31" ht="16" customHeight="1" x14ac:dyDescent="0.2">
      <c r="A10" s="61"/>
      <c r="B10" s="62"/>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row>
    <row r="11" spans="1:31" ht="16" customHeight="1" x14ac:dyDescent="0.2">
      <c r="A11" s="61"/>
      <c r="B11" s="62"/>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row>
    <row r="12" spans="1:31" ht="16" customHeight="1" x14ac:dyDescent="0.2">
      <c r="A12" s="61"/>
      <c r="B12" s="62"/>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row>
    <row r="13" spans="1:31" ht="16" customHeight="1" x14ac:dyDescent="0.2">
      <c r="A13" s="61"/>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row>
    <row r="14" spans="1:31" ht="16" customHeight="1" x14ac:dyDescent="0.2">
      <c r="A14" s="61"/>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row>
    <row r="15" spans="1:31" ht="16" customHeight="1" x14ac:dyDescent="0.2">
      <c r="A15" s="61"/>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row>
    <row r="16" spans="1:31" ht="16" customHeight="1" x14ac:dyDescent="0.2">
      <c r="A16" s="61"/>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row>
    <row r="17" spans="1:31" ht="16" customHeight="1" x14ac:dyDescent="0.2">
      <c r="A17" s="61"/>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row>
    <row r="18" spans="1:31" ht="16" customHeight="1" x14ac:dyDescent="0.2">
      <c r="A18" s="61"/>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row>
    <row r="19" spans="1:31" ht="16" customHeight="1" x14ac:dyDescent="0.2">
      <c r="A19" s="61"/>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row>
    <row r="20" spans="1:31" ht="16" customHeight="1" x14ac:dyDescent="0.2">
      <c r="A20" s="61"/>
      <c r="B20" s="62"/>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row>
    <row r="21" spans="1:31" ht="16" customHeight="1" x14ac:dyDescent="0.2">
      <c r="A21" s="61"/>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row>
    <row r="22" spans="1:31" ht="16" customHeight="1" x14ac:dyDescent="0.2">
      <c r="A22" s="61"/>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row>
    <row r="23" spans="1:31" ht="16" customHeight="1" x14ac:dyDescent="0.2">
      <c r="A23" s="61"/>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row>
    <row r="24" spans="1:31" ht="16" customHeight="1" x14ac:dyDescent="0.2">
      <c r="A24" s="61"/>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row>
    <row r="25" spans="1:31" ht="16" customHeight="1" x14ac:dyDescent="0.2">
      <c r="A25" s="61"/>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row>
    <row r="26" spans="1:31" ht="16" customHeight="1" x14ac:dyDescent="0.2">
      <c r="A26" s="61"/>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row>
    <row r="27" spans="1:31" ht="16" customHeight="1" x14ac:dyDescent="0.2">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row>
    <row r="28" spans="1:31" ht="16" customHeight="1" x14ac:dyDescent="0.2">
      <c r="A28" s="61"/>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row>
    <row r="29" spans="1:31" ht="16" customHeight="1" x14ac:dyDescent="0.2">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row>
    <row r="30" spans="1:31" ht="16" customHeight="1" x14ac:dyDescent="0.2">
      <c r="A30" s="61"/>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row>
    <row r="31" spans="1:31" ht="16" customHeight="1" x14ac:dyDescent="0.2">
      <c r="A31" s="61"/>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row>
    <row r="32" spans="1:31" ht="16" customHeight="1" x14ac:dyDescent="0.2">
      <c r="A32" s="61"/>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row>
    <row r="33" spans="1:31" ht="16" customHeight="1" x14ac:dyDescent="0.2">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row>
    <row r="34" spans="1:31" ht="16" customHeight="1" x14ac:dyDescent="0.2">
      <c r="A34" s="61"/>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row>
    <row r="35" spans="1:31" ht="16" customHeight="1" x14ac:dyDescent="0.2">
      <c r="A35" s="61"/>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row>
    <row r="36" spans="1:31" ht="16" customHeight="1" x14ac:dyDescent="0.2">
      <c r="A36" s="61"/>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row>
    <row r="37" spans="1:31" ht="16" customHeight="1" x14ac:dyDescent="0.2">
      <c r="A37" s="61"/>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row>
    <row r="38" spans="1:31" ht="16" customHeight="1" x14ac:dyDescent="0.2">
      <c r="A38" s="61"/>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row>
    <row r="39" spans="1:31" ht="16" customHeight="1" x14ac:dyDescent="0.2">
      <c r="A39" s="61"/>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row>
    <row r="40" spans="1:31" ht="16" customHeight="1" x14ac:dyDescent="0.2">
      <c r="A40" s="61"/>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row>
    <row r="41" spans="1:31" ht="16" customHeight="1" x14ac:dyDescent="0.2">
      <c r="A41" s="61"/>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row>
    <row r="42" spans="1:31" ht="16" customHeight="1" x14ac:dyDescent="0.2">
      <c r="A42" s="61"/>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row>
    <row r="43" spans="1:31" ht="16" customHeight="1" x14ac:dyDescent="0.2">
      <c r="A43" s="61"/>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row>
    <row r="44" spans="1:31" ht="16" customHeight="1" x14ac:dyDescent="0.2">
      <c r="A44" s="61"/>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row>
    <row r="45" spans="1:31" ht="16" customHeight="1" x14ac:dyDescent="0.2">
      <c r="A45" s="61"/>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row>
    <row r="46" spans="1:31" ht="16" customHeight="1" x14ac:dyDescent="0.2">
      <c r="A46" s="61"/>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row>
    <row r="47" spans="1:31" ht="16" customHeight="1" x14ac:dyDescent="0.2">
      <c r="A47" s="61"/>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row>
    <row r="48" spans="1:31" ht="16" customHeight="1" x14ac:dyDescent="0.2">
      <c r="A48" s="61"/>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row>
    <row r="49" spans="1:31" ht="16" customHeight="1" x14ac:dyDescent="0.2">
      <c r="A49" s="61"/>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row>
    <row r="50" spans="1:31" ht="16" customHeight="1" x14ac:dyDescent="0.2">
      <c r="A50" s="61"/>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row>
    <row r="51" spans="1:31" ht="16" customHeight="1" x14ac:dyDescent="0.2">
      <c r="A51" s="61"/>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row>
    <row r="52" spans="1:31" ht="16" customHeight="1" x14ac:dyDescent="0.2">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row>
    <row r="53" spans="1:31" ht="16" customHeight="1" x14ac:dyDescent="0.2">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row>
    <row r="54" spans="1:31" ht="16" customHeight="1" x14ac:dyDescent="0.2">
      <c r="A54" s="61"/>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row>
    <row r="55" spans="1:31" ht="16" customHeight="1" x14ac:dyDescent="0.2">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row>
    <row r="56" spans="1:31" ht="16" customHeight="1" x14ac:dyDescent="0.2">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row>
    <row r="57" spans="1:31" ht="16" customHeight="1" x14ac:dyDescent="0.2">
      <c r="A57" s="61"/>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row>
    <row r="58" spans="1:31" ht="16" customHeight="1" x14ac:dyDescent="0.2">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row>
    <row r="59" spans="1:31" ht="16" customHeight="1" x14ac:dyDescent="0.2">
      <c r="A59" s="61"/>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row>
    <row r="60" spans="1:31" ht="16" customHeight="1" x14ac:dyDescent="0.2">
      <c r="A60" s="61"/>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row>
    <row r="61" spans="1:31" ht="16" customHeight="1" x14ac:dyDescent="0.2">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row>
    <row r="62" spans="1:31" ht="16" customHeight="1" x14ac:dyDescent="0.2">
      <c r="A62" s="61"/>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row>
    <row r="63" spans="1:31" ht="16" customHeight="1" x14ac:dyDescent="0.2">
      <c r="A63" s="61"/>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row>
    <row r="64" spans="1:31" ht="16" customHeight="1" x14ac:dyDescent="0.2">
      <c r="A64" s="61"/>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row>
    <row r="65" spans="1:31" ht="16" customHeight="1" x14ac:dyDescent="0.2">
      <c r="A65" s="61"/>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row>
    <row r="66" spans="1:31" ht="16" customHeight="1" x14ac:dyDescent="0.2">
      <c r="A66" s="61"/>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row>
    <row r="67" spans="1:31" ht="16" customHeight="1" x14ac:dyDescent="0.2">
      <c r="A67" s="61"/>
      <c r="B67" s="62"/>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row>
    <row r="68" spans="1:31" ht="16" customHeight="1" x14ac:dyDescent="0.2">
      <c r="A68" s="61"/>
      <c r="B68" s="62"/>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row>
    <row r="69" spans="1:31" ht="16" customHeight="1" x14ac:dyDescent="0.2">
      <c r="A69" s="61"/>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row>
    <row r="70" spans="1:31" ht="16" customHeight="1" x14ac:dyDescent="0.2">
      <c r="A70" s="61"/>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row>
    <row r="71" spans="1:31" ht="16" customHeight="1" x14ac:dyDescent="0.2">
      <c r="A71" s="61"/>
      <c r="B71" s="62"/>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row>
    <row r="72" spans="1:31" ht="16" customHeight="1" x14ac:dyDescent="0.2">
      <c r="A72" s="61"/>
      <c r="B72" s="62"/>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row>
    <row r="73" spans="1:31" ht="16" customHeight="1" x14ac:dyDescent="0.2">
      <c r="A73" s="61"/>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row>
    <row r="74" spans="1:31" ht="16" customHeight="1" x14ac:dyDescent="0.2">
      <c r="A74" s="61"/>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row>
    <row r="75" spans="1:31" ht="16" customHeight="1" x14ac:dyDescent="0.2">
      <c r="A75" s="61"/>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row>
    <row r="76" spans="1:31" ht="16" customHeight="1" x14ac:dyDescent="0.2">
      <c r="A76" s="61"/>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row>
    <row r="77" spans="1:31" ht="16" customHeight="1" x14ac:dyDescent="0.2">
      <c r="A77" s="61"/>
      <c r="B77" s="62"/>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row>
    <row r="78" spans="1:31" ht="16" customHeight="1" x14ac:dyDescent="0.2">
      <c r="A78" s="61"/>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row>
    <row r="79" spans="1:31" ht="16" customHeight="1" x14ac:dyDescent="0.2">
      <c r="A79" s="61"/>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row>
    <row r="80" spans="1:31" ht="16" customHeight="1" x14ac:dyDescent="0.2">
      <c r="A80" s="61"/>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row>
    <row r="81" spans="1:31" ht="16" customHeight="1" x14ac:dyDescent="0.2">
      <c r="A81" s="61"/>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row>
    <row r="82" spans="1:31" ht="16" customHeight="1" x14ac:dyDescent="0.2">
      <c r="A82" s="61"/>
      <c r="B82" s="62"/>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row>
    <row r="83" spans="1:31" ht="16" customHeight="1" x14ac:dyDescent="0.2">
      <c r="A83" s="61"/>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row>
    <row r="84" spans="1:31" ht="16" customHeight="1" x14ac:dyDescent="0.2">
      <c r="A84" s="61"/>
      <c r="B84" s="62"/>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row>
    <row r="85" spans="1:31" ht="16" customHeight="1" x14ac:dyDescent="0.2">
      <c r="A85" s="61"/>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row>
    <row r="86" spans="1:31" ht="16" customHeight="1" x14ac:dyDescent="0.2">
      <c r="A86" s="61"/>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row>
    <row r="87" spans="1:31" ht="16" customHeight="1" x14ac:dyDescent="0.2">
      <c r="A87" s="61"/>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row>
    <row r="88" spans="1:31" ht="16" customHeight="1" x14ac:dyDescent="0.2">
      <c r="A88" s="61"/>
      <c r="B88" s="62"/>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row>
    <row r="89" spans="1:31" ht="16" customHeight="1" x14ac:dyDescent="0.2">
      <c r="A89" s="61"/>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row>
    <row r="90" spans="1:31" ht="16" customHeight="1" x14ac:dyDescent="0.2">
      <c r="A90" s="61"/>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row>
    <row r="91" spans="1:31" ht="16" customHeight="1" x14ac:dyDescent="0.2">
      <c r="A91" s="61"/>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row>
    <row r="92" spans="1:31" ht="16" customHeight="1" x14ac:dyDescent="0.2">
      <c r="A92" s="61"/>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row>
    <row r="93" spans="1:31" x14ac:dyDescent="0.2">
      <c r="E93"/>
    </row>
    <row r="94" spans="1:31" x14ac:dyDescent="0.2">
      <c r="D94" s="6"/>
      <c r="E94"/>
      <c r="F94" s="4"/>
      <c r="I94" s="6"/>
    </row>
    <row r="95" spans="1:31" x14ac:dyDescent="0.2">
      <c r="C95" s="1"/>
      <c r="D95" s="6"/>
      <c r="E95"/>
      <c r="F95" s="4"/>
      <c r="H95" s="1"/>
      <c r="I95" s="6"/>
      <c r="J95" s="6"/>
      <c r="K95" s="6"/>
    </row>
    <row r="96" spans="1:31" ht="19" x14ac:dyDescent="0.25">
      <c r="B96" s="22" t="s">
        <v>2</v>
      </c>
      <c r="C96" s="1"/>
      <c r="D96" s="6" t="s">
        <v>45</v>
      </c>
      <c r="E96"/>
      <c r="F96" s="43" t="s">
        <v>45</v>
      </c>
      <c r="H96" s="1"/>
      <c r="I96" s="25" t="s">
        <v>35</v>
      </c>
      <c r="J96" s="6"/>
      <c r="K96" s="6"/>
      <c r="P96" s="22" t="s">
        <v>38</v>
      </c>
    </row>
    <row r="97" spans="2:21" ht="19" x14ac:dyDescent="0.25">
      <c r="B97" s="7" t="s">
        <v>3</v>
      </c>
      <c r="C97" s="9" t="s">
        <v>31</v>
      </c>
      <c r="D97" s="9" t="s">
        <v>44</v>
      </c>
      <c r="E97" s="9" t="s">
        <v>30</v>
      </c>
      <c r="F97" s="20" t="s">
        <v>30</v>
      </c>
      <c r="G97" s="20" t="s">
        <v>32</v>
      </c>
      <c r="I97" s="7" t="s">
        <v>3</v>
      </c>
      <c r="J97" s="23" t="s">
        <v>33</v>
      </c>
      <c r="K97" s="9" t="s">
        <v>34</v>
      </c>
      <c r="L97" s="24" t="s">
        <v>37</v>
      </c>
      <c r="M97" s="24" t="s">
        <v>36</v>
      </c>
      <c r="P97" s="26" t="s">
        <v>3</v>
      </c>
      <c r="Q97" s="27" t="s">
        <v>39</v>
      </c>
      <c r="R97" s="27" t="s">
        <v>40</v>
      </c>
      <c r="S97" s="29" t="s">
        <v>41</v>
      </c>
      <c r="T97" s="29" t="s">
        <v>36</v>
      </c>
      <c r="U97" s="24" t="s">
        <v>43</v>
      </c>
    </row>
    <row r="98" spans="2:21" ht="19" x14ac:dyDescent="0.25">
      <c r="B98" s="14">
        <v>33298</v>
      </c>
      <c r="C98" s="10">
        <v>129</v>
      </c>
      <c r="D98" s="12"/>
      <c r="E98" s="12">
        <v>150</v>
      </c>
      <c r="F98" s="17"/>
      <c r="G98" s="17"/>
      <c r="I98" s="14">
        <v>33298</v>
      </c>
      <c r="J98" s="10">
        <v>115</v>
      </c>
      <c r="K98" s="12">
        <v>135</v>
      </c>
      <c r="P98" s="14">
        <v>33298</v>
      </c>
      <c r="Q98" s="10">
        <v>129</v>
      </c>
      <c r="R98" s="12">
        <v>151</v>
      </c>
    </row>
    <row r="99" spans="2:21" ht="19" x14ac:dyDescent="0.25">
      <c r="B99" s="15" t="s">
        <v>4</v>
      </c>
      <c r="C99" s="11">
        <v>128</v>
      </c>
      <c r="D99" s="16">
        <f>((C99-C98)/C98)*100</f>
        <v>-0.77519379844961245</v>
      </c>
      <c r="E99" s="13">
        <v>160</v>
      </c>
      <c r="F99" s="17">
        <f>((E99-E98)/E98)*100</f>
        <v>6.666666666666667</v>
      </c>
      <c r="G99" s="19">
        <f>F99-D99</f>
        <v>7.4418604651162799</v>
      </c>
      <c r="I99" s="15" t="s">
        <v>4</v>
      </c>
      <c r="J99" s="11">
        <v>124</v>
      </c>
      <c r="K99" s="13">
        <v>145</v>
      </c>
      <c r="L99">
        <f>((J99-J98)/J98)*100</f>
        <v>7.8260869565217401</v>
      </c>
      <c r="M99">
        <f>((K99-K98)/K98)*100</f>
        <v>7.4074074074074066</v>
      </c>
      <c r="P99" s="15" t="s">
        <v>4</v>
      </c>
      <c r="Q99" s="11">
        <v>128</v>
      </c>
      <c r="R99" s="13">
        <v>170</v>
      </c>
      <c r="S99">
        <f>((Q99-Q98)/Q98)*100</f>
        <v>-0.77519379844961245</v>
      </c>
      <c r="T99">
        <f>((R99-R98)/R98)*100</f>
        <v>12.582781456953644</v>
      </c>
      <c r="U99">
        <f>-(T99-S99)</f>
        <v>-13.357975255403256</v>
      </c>
    </row>
    <row r="100" spans="2:21" ht="19" x14ac:dyDescent="0.25">
      <c r="B100" s="15" t="s">
        <v>5</v>
      </c>
      <c r="C100" s="11">
        <v>127</v>
      </c>
      <c r="D100" s="16">
        <f t="shared" ref="D100:D124" si="0">((C100-C99)/C99)*100</f>
        <v>-0.78125</v>
      </c>
      <c r="E100" s="13">
        <v>165</v>
      </c>
      <c r="F100" s="17">
        <f t="shared" ref="F100:F124" si="1">((E100-E99)/E99)*100</f>
        <v>3.125</v>
      </c>
      <c r="G100" s="19">
        <f t="shared" ref="G100:G124" si="2">F100-D100</f>
        <v>3.90625</v>
      </c>
      <c r="I100" s="15" t="s">
        <v>5</v>
      </c>
      <c r="J100" s="11">
        <v>128</v>
      </c>
      <c r="K100" s="13">
        <v>154</v>
      </c>
      <c r="L100">
        <f t="shared" ref="L100:L124" si="3">((J100-J99)/J99)*100</f>
        <v>3.225806451612903</v>
      </c>
      <c r="M100">
        <f t="shared" ref="M100:M124" si="4">((K100-K99)/K99)*100</f>
        <v>6.2068965517241379</v>
      </c>
      <c r="P100" s="15" t="s">
        <v>5</v>
      </c>
      <c r="Q100" s="11">
        <v>127</v>
      </c>
      <c r="R100" s="13">
        <v>171</v>
      </c>
      <c r="S100">
        <f t="shared" ref="S100:S124" si="5">((Q100-Q99)/Q99)*100</f>
        <v>-0.78125</v>
      </c>
      <c r="T100">
        <f t="shared" ref="T100:T124" si="6">((R100-R99)/R99)*100</f>
        <v>0.58823529411764708</v>
      </c>
      <c r="U100">
        <f t="shared" ref="U100:U124" si="7">-(T100-S100)</f>
        <v>-1.3694852941176472</v>
      </c>
    </row>
    <row r="101" spans="2:21" ht="19" x14ac:dyDescent="0.25">
      <c r="B101" s="15" t="s">
        <v>6</v>
      </c>
      <c r="C101" s="11">
        <v>133</v>
      </c>
      <c r="D101" s="16">
        <f t="shared" si="0"/>
        <v>4.7244094488188972</v>
      </c>
      <c r="E101" s="13">
        <v>175</v>
      </c>
      <c r="F101" s="17">
        <f t="shared" si="1"/>
        <v>6.0606060606060606</v>
      </c>
      <c r="G101" s="19">
        <f t="shared" si="2"/>
        <v>1.3361966117871633</v>
      </c>
      <c r="I101" s="15" t="s">
        <v>6</v>
      </c>
      <c r="J101" s="11">
        <v>139</v>
      </c>
      <c r="K101" s="13">
        <v>158</v>
      </c>
      <c r="L101">
        <f t="shared" si="3"/>
        <v>8.59375</v>
      </c>
      <c r="M101">
        <f t="shared" si="4"/>
        <v>2.5974025974025974</v>
      </c>
      <c r="P101" s="15" t="s">
        <v>6</v>
      </c>
      <c r="Q101" s="11">
        <v>133</v>
      </c>
      <c r="R101" s="13">
        <v>182</v>
      </c>
      <c r="S101">
        <f t="shared" si="5"/>
        <v>4.7244094488188972</v>
      </c>
      <c r="T101">
        <f t="shared" si="6"/>
        <v>6.4327485380116958</v>
      </c>
      <c r="U101">
        <f t="shared" si="7"/>
        <v>-1.7083390891927985</v>
      </c>
    </row>
    <row r="102" spans="2:21" ht="19" x14ac:dyDescent="0.25">
      <c r="B102" s="15" t="s">
        <v>7</v>
      </c>
      <c r="C102" s="11">
        <v>135</v>
      </c>
      <c r="D102" s="16">
        <f t="shared" si="0"/>
        <v>1.5037593984962405</v>
      </c>
      <c r="E102" s="13">
        <v>184</v>
      </c>
      <c r="F102" s="17">
        <f t="shared" si="1"/>
        <v>5.1428571428571423</v>
      </c>
      <c r="G102" s="19">
        <f t="shared" si="2"/>
        <v>3.6390977443609018</v>
      </c>
      <c r="I102" s="15" t="s">
        <v>7</v>
      </c>
      <c r="J102" s="11">
        <f>(J100+J101)/2</f>
        <v>133.5</v>
      </c>
      <c r="K102" s="13">
        <v>172</v>
      </c>
      <c r="L102">
        <f t="shared" si="3"/>
        <v>-3.9568345323741005</v>
      </c>
      <c r="M102">
        <f t="shared" si="4"/>
        <v>8.8607594936708853</v>
      </c>
      <c r="P102" s="15" t="s">
        <v>7</v>
      </c>
      <c r="Q102" s="11">
        <v>135</v>
      </c>
      <c r="R102" s="13">
        <v>192</v>
      </c>
      <c r="S102">
        <f t="shared" si="5"/>
        <v>1.5037593984962405</v>
      </c>
      <c r="T102">
        <f t="shared" si="6"/>
        <v>5.4945054945054945</v>
      </c>
      <c r="U102">
        <f t="shared" si="7"/>
        <v>-3.990746096009254</v>
      </c>
    </row>
    <row r="103" spans="2:21" ht="19" x14ac:dyDescent="0.25">
      <c r="B103" s="15" t="s">
        <v>8</v>
      </c>
      <c r="C103" s="11">
        <v>145</v>
      </c>
      <c r="D103" s="16">
        <f t="shared" si="0"/>
        <v>7.4074074074074066</v>
      </c>
      <c r="E103" s="13">
        <v>190</v>
      </c>
      <c r="F103" s="17">
        <f t="shared" si="1"/>
        <v>3.2608695652173911</v>
      </c>
      <c r="G103" s="19">
        <f t="shared" si="2"/>
        <v>-4.1465378421900159</v>
      </c>
      <c r="I103" s="15" t="s">
        <v>8</v>
      </c>
      <c r="J103" s="11">
        <f>(J102+J101)/2</f>
        <v>136.25</v>
      </c>
      <c r="K103" s="13">
        <v>179</v>
      </c>
      <c r="L103">
        <f t="shared" si="3"/>
        <v>2.0599250936329585</v>
      </c>
      <c r="M103">
        <f t="shared" si="4"/>
        <v>4.0697674418604652</v>
      </c>
      <c r="P103" s="15" t="s">
        <v>8</v>
      </c>
      <c r="Q103" s="11">
        <v>145</v>
      </c>
      <c r="R103" s="13">
        <v>200</v>
      </c>
      <c r="S103">
        <f t="shared" si="5"/>
        <v>7.4074074074074066</v>
      </c>
      <c r="T103">
        <f t="shared" si="6"/>
        <v>4.1666666666666661</v>
      </c>
      <c r="U103">
        <f t="shared" si="7"/>
        <v>3.2407407407407405</v>
      </c>
    </row>
    <row r="104" spans="2:21" ht="19" x14ac:dyDescent="0.25">
      <c r="B104" s="15" t="s">
        <v>9</v>
      </c>
      <c r="C104" s="11">
        <v>150</v>
      </c>
      <c r="D104" s="16">
        <f t="shared" si="0"/>
        <v>3.4482758620689653</v>
      </c>
      <c r="E104" s="13">
        <v>215</v>
      </c>
      <c r="F104" s="17">
        <f t="shared" si="1"/>
        <v>13.157894736842104</v>
      </c>
      <c r="G104" s="19">
        <f t="shared" si="2"/>
        <v>9.7096188747731382</v>
      </c>
      <c r="I104" s="15" t="s">
        <v>9</v>
      </c>
      <c r="J104" s="11">
        <v>170</v>
      </c>
      <c r="K104" s="13">
        <v>202</v>
      </c>
      <c r="L104">
        <f t="shared" si="3"/>
        <v>24.770642201834864</v>
      </c>
      <c r="M104">
        <f t="shared" si="4"/>
        <v>12.849162011173185</v>
      </c>
      <c r="P104" s="15" t="s">
        <v>9</v>
      </c>
      <c r="Q104" s="11">
        <v>149</v>
      </c>
      <c r="R104" s="13">
        <v>223</v>
      </c>
      <c r="S104">
        <f t="shared" si="5"/>
        <v>2.7586206896551726</v>
      </c>
      <c r="T104">
        <f t="shared" si="6"/>
        <v>11.5</v>
      </c>
      <c r="U104">
        <f t="shared" si="7"/>
        <v>-8.7413793103448274</v>
      </c>
    </row>
    <row r="105" spans="2:21" ht="19" x14ac:dyDescent="0.25">
      <c r="B105" s="15" t="s">
        <v>10</v>
      </c>
      <c r="C105" s="11">
        <v>158</v>
      </c>
      <c r="D105" s="16">
        <f t="shared" si="0"/>
        <v>5.3333333333333339</v>
      </c>
      <c r="E105" s="13">
        <v>233</v>
      </c>
      <c r="F105" s="17">
        <f t="shared" si="1"/>
        <v>8.3720930232558146</v>
      </c>
      <c r="G105" s="19">
        <f t="shared" si="2"/>
        <v>3.0387596899224807</v>
      </c>
      <c r="I105" s="15" t="s">
        <v>10</v>
      </c>
      <c r="J105" s="11">
        <v>127</v>
      </c>
      <c r="K105" s="13">
        <v>225</v>
      </c>
      <c r="L105">
        <f t="shared" si="3"/>
        <v>-25.294117647058822</v>
      </c>
      <c r="M105">
        <f t="shared" si="4"/>
        <v>11.386138613861387</v>
      </c>
      <c r="P105" s="15" t="s">
        <v>10</v>
      </c>
      <c r="Q105" s="11">
        <v>159</v>
      </c>
      <c r="R105" s="13">
        <v>240</v>
      </c>
      <c r="S105">
        <f t="shared" si="5"/>
        <v>6.7114093959731544</v>
      </c>
      <c r="T105">
        <f t="shared" si="6"/>
        <v>7.623318385650224</v>
      </c>
      <c r="U105">
        <f t="shared" si="7"/>
        <v>-0.91190898967706957</v>
      </c>
    </row>
    <row r="106" spans="2:21" ht="19" x14ac:dyDescent="0.25">
      <c r="B106" s="15" t="s">
        <v>11</v>
      </c>
      <c r="C106" s="11">
        <v>174</v>
      </c>
      <c r="D106" s="16">
        <f t="shared" si="0"/>
        <v>10.126582278481013</v>
      </c>
      <c r="E106" s="13">
        <v>250</v>
      </c>
      <c r="F106" s="17">
        <f t="shared" si="1"/>
        <v>7.296137339055794</v>
      </c>
      <c r="G106" s="19">
        <f t="shared" si="2"/>
        <v>-2.8304449394252194</v>
      </c>
      <c r="I106" s="15" t="s">
        <v>11</v>
      </c>
      <c r="J106" s="11">
        <v>155</v>
      </c>
      <c r="K106" s="13">
        <v>243</v>
      </c>
      <c r="L106">
        <f t="shared" si="3"/>
        <v>22.047244094488189</v>
      </c>
      <c r="M106">
        <f t="shared" si="4"/>
        <v>8</v>
      </c>
      <c r="P106" s="15" t="s">
        <v>11</v>
      </c>
      <c r="Q106" s="11">
        <v>175</v>
      </c>
      <c r="R106" s="13">
        <v>258</v>
      </c>
      <c r="S106">
        <f t="shared" si="5"/>
        <v>10.062893081761008</v>
      </c>
      <c r="T106">
        <f t="shared" si="6"/>
        <v>7.5</v>
      </c>
      <c r="U106">
        <f t="shared" si="7"/>
        <v>2.5628930817610076</v>
      </c>
    </row>
    <row r="107" spans="2:21" ht="19" x14ac:dyDescent="0.25">
      <c r="B107" s="15" t="s">
        <v>12</v>
      </c>
      <c r="C107" s="11">
        <v>205</v>
      </c>
      <c r="D107" s="16">
        <f t="shared" si="0"/>
        <v>17.816091954022991</v>
      </c>
      <c r="E107" s="13">
        <v>279</v>
      </c>
      <c r="F107" s="17">
        <f t="shared" si="1"/>
        <v>11.600000000000001</v>
      </c>
      <c r="G107" s="19">
        <f t="shared" si="2"/>
        <v>-6.2160919540229891</v>
      </c>
      <c r="I107" s="15" t="s">
        <v>12</v>
      </c>
      <c r="J107" s="11">
        <v>187</v>
      </c>
      <c r="K107" s="13">
        <v>270</v>
      </c>
      <c r="L107">
        <f t="shared" si="3"/>
        <v>20.64516129032258</v>
      </c>
      <c r="M107">
        <f t="shared" si="4"/>
        <v>11.111111111111111</v>
      </c>
      <c r="P107" s="15" t="s">
        <v>12</v>
      </c>
      <c r="Q107" s="11">
        <v>205</v>
      </c>
      <c r="R107" s="13">
        <v>285</v>
      </c>
      <c r="S107">
        <f t="shared" si="5"/>
        <v>17.142857142857142</v>
      </c>
      <c r="T107">
        <f t="shared" si="6"/>
        <v>10.465116279069768</v>
      </c>
      <c r="U107">
        <f t="shared" si="7"/>
        <v>6.6777408637873741</v>
      </c>
    </row>
    <row r="108" spans="2:21" ht="19" x14ac:dyDescent="0.25">
      <c r="B108" s="15" t="s">
        <v>13</v>
      </c>
      <c r="C108" s="11">
        <v>224</v>
      </c>
      <c r="D108" s="16">
        <f t="shared" si="0"/>
        <v>9.2682926829268286</v>
      </c>
      <c r="E108" s="13">
        <v>299</v>
      </c>
      <c r="F108" s="17">
        <f t="shared" si="1"/>
        <v>7.1684587813620064</v>
      </c>
      <c r="G108" s="19">
        <f t="shared" si="2"/>
        <v>-2.0998339015648222</v>
      </c>
      <c r="I108" s="15" t="s">
        <v>13</v>
      </c>
      <c r="J108" s="11">
        <f>(J107+J109)/2</f>
        <v>200</v>
      </c>
      <c r="K108" s="13">
        <v>288</v>
      </c>
      <c r="L108">
        <f t="shared" si="3"/>
        <v>6.9518716577540109</v>
      </c>
      <c r="M108">
        <f t="shared" si="4"/>
        <v>6.666666666666667</v>
      </c>
      <c r="P108" s="15" t="s">
        <v>13</v>
      </c>
      <c r="Q108" s="11">
        <v>225</v>
      </c>
      <c r="R108" s="13">
        <v>310</v>
      </c>
      <c r="S108">
        <f t="shared" si="5"/>
        <v>9.7560975609756095</v>
      </c>
      <c r="T108">
        <f t="shared" si="6"/>
        <v>8.7719298245614024</v>
      </c>
      <c r="U108">
        <f t="shared" si="7"/>
        <v>0.98416773641420718</v>
      </c>
    </row>
    <row r="109" spans="2:21" ht="19" x14ac:dyDescent="0.25">
      <c r="B109" s="15" t="s">
        <v>14</v>
      </c>
      <c r="C109" s="11">
        <v>255</v>
      </c>
      <c r="D109" s="16">
        <f t="shared" si="0"/>
        <v>13.839285714285715</v>
      </c>
      <c r="E109" s="13">
        <v>350</v>
      </c>
      <c r="F109" s="17">
        <f t="shared" si="1"/>
        <v>17.056856187290968</v>
      </c>
      <c r="G109" s="19">
        <f t="shared" si="2"/>
        <v>3.217570473005253</v>
      </c>
      <c r="I109" s="15" t="s">
        <v>14</v>
      </c>
      <c r="J109" s="11">
        <v>213</v>
      </c>
      <c r="K109" s="13">
        <v>335</v>
      </c>
      <c r="L109">
        <f t="shared" si="3"/>
        <v>6.5</v>
      </c>
      <c r="M109">
        <f t="shared" si="4"/>
        <v>16.319444444444446</v>
      </c>
      <c r="P109" s="15" t="s">
        <v>14</v>
      </c>
      <c r="Q109" s="11">
        <v>255</v>
      </c>
      <c r="R109" s="13">
        <v>360</v>
      </c>
      <c r="S109">
        <f t="shared" si="5"/>
        <v>13.333333333333334</v>
      </c>
      <c r="T109">
        <f t="shared" si="6"/>
        <v>16.129032258064516</v>
      </c>
      <c r="U109">
        <f t="shared" si="7"/>
        <v>-2.7956989247311821</v>
      </c>
    </row>
    <row r="110" spans="2:21" ht="19" x14ac:dyDescent="0.25">
      <c r="B110" s="15" t="s">
        <v>15</v>
      </c>
      <c r="C110" s="11">
        <v>318</v>
      </c>
      <c r="D110" s="16">
        <f t="shared" si="0"/>
        <v>24.705882352941178</v>
      </c>
      <c r="E110" s="13">
        <v>398</v>
      </c>
      <c r="F110" s="17">
        <f t="shared" si="1"/>
        <v>13.714285714285715</v>
      </c>
      <c r="G110" s="19">
        <f t="shared" si="2"/>
        <v>-10.991596638655462</v>
      </c>
      <c r="I110" s="15" t="s">
        <v>15</v>
      </c>
      <c r="J110" s="11">
        <v>305</v>
      </c>
      <c r="K110" s="13">
        <v>365</v>
      </c>
      <c r="L110">
        <f t="shared" si="3"/>
        <v>43.1924882629108</v>
      </c>
      <c r="M110">
        <f t="shared" si="4"/>
        <v>8.9552238805970141</v>
      </c>
      <c r="P110" s="15" t="s">
        <v>15</v>
      </c>
      <c r="Q110" s="11">
        <v>319</v>
      </c>
      <c r="R110" s="13">
        <v>430</v>
      </c>
      <c r="S110">
        <f t="shared" si="5"/>
        <v>25.098039215686274</v>
      </c>
      <c r="T110">
        <f t="shared" si="6"/>
        <v>19.444444444444446</v>
      </c>
      <c r="U110">
        <f t="shared" si="7"/>
        <v>5.6535947712418277</v>
      </c>
    </row>
    <row r="111" spans="2:21" ht="19" x14ac:dyDescent="0.25">
      <c r="B111" s="15" t="s">
        <v>16</v>
      </c>
      <c r="C111" s="11">
        <v>363</v>
      </c>
      <c r="D111" s="16">
        <f t="shared" si="0"/>
        <v>14.150943396226415</v>
      </c>
      <c r="E111" s="13">
        <v>435</v>
      </c>
      <c r="F111" s="17">
        <f t="shared" si="1"/>
        <v>9.2964824120603016</v>
      </c>
      <c r="G111" s="19">
        <f t="shared" si="2"/>
        <v>-4.8544609841661135</v>
      </c>
      <c r="I111" s="15" t="s">
        <v>16</v>
      </c>
      <c r="J111" s="11">
        <v>316</v>
      </c>
      <c r="K111" s="13">
        <v>380</v>
      </c>
      <c r="L111">
        <f t="shared" si="3"/>
        <v>3.6065573770491808</v>
      </c>
      <c r="M111">
        <f t="shared" si="4"/>
        <v>4.10958904109589</v>
      </c>
      <c r="P111" s="15" t="s">
        <v>16</v>
      </c>
      <c r="Q111" s="11">
        <v>365</v>
      </c>
      <c r="R111" s="13">
        <v>507</v>
      </c>
      <c r="S111">
        <f t="shared" si="5"/>
        <v>14.420062695924765</v>
      </c>
      <c r="T111">
        <f t="shared" si="6"/>
        <v>17.906976744186046</v>
      </c>
      <c r="U111">
        <f t="shared" si="7"/>
        <v>-3.4869140482612817</v>
      </c>
    </row>
    <row r="112" spans="2:21" ht="19" x14ac:dyDescent="0.25">
      <c r="B112" s="15" t="s">
        <v>17</v>
      </c>
      <c r="C112" s="11">
        <v>355</v>
      </c>
      <c r="D112" s="16">
        <f t="shared" si="0"/>
        <v>-2.2038567493112948</v>
      </c>
      <c r="E112" s="13">
        <v>430</v>
      </c>
      <c r="F112" s="17">
        <f t="shared" si="1"/>
        <v>-1.1494252873563218</v>
      </c>
      <c r="G112" s="19">
        <f t="shared" si="2"/>
        <v>1.0544314619549731</v>
      </c>
      <c r="I112" s="15" t="s">
        <v>17</v>
      </c>
      <c r="J112" s="11">
        <f>(J111+J113)/2</f>
        <v>342.5</v>
      </c>
      <c r="K112" s="13">
        <v>390</v>
      </c>
      <c r="L112">
        <f t="shared" si="3"/>
        <v>8.3860759493670898</v>
      </c>
      <c r="M112">
        <f t="shared" si="4"/>
        <v>2.6315789473684208</v>
      </c>
      <c r="P112" s="15" t="s">
        <v>17</v>
      </c>
      <c r="Q112" s="11">
        <v>359</v>
      </c>
      <c r="R112" s="13">
        <v>477</v>
      </c>
      <c r="S112">
        <f t="shared" si="5"/>
        <v>-1.6438356164383561</v>
      </c>
      <c r="T112">
        <f t="shared" si="6"/>
        <v>-5.9171597633136095</v>
      </c>
      <c r="U112">
        <f t="shared" si="7"/>
        <v>4.2733241468752539</v>
      </c>
    </row>
    <row r="113" spans="1:21" ht="19" x14ac:dyDescent="0.25">
      <c r="B113" s="15" t="s">
        <v>18</v>
      </c>
      <c r="C113" s="11">
        <v>352</v>
      </c>
      <c r="D113" s="16">
        <f t="shared" si="0"/>
        <v>-0.84507042253521114</v>
      </c>
      <c r="E113" s="13">
        <v>420</v>
      </c>
      <c r="F113" s="17">
        <f t="shared" si="1"/>
        <v>-2.3255813953488373</v>
      </c>
      <c r="G113" s="19">
        <f t="shared" si="2"/>
        <v>-1.4805109728136263</v>
      </c>
      <c r="I113" s="15" t="s">
        <v>18</v>
      </c>
      <c r="J113" s="11">
        <v>369</v>
      </c>
      <c r="K113" s="13">
        <v>380</v>
      </c>
      <c r="L113">
        <f t="shared" si="3"/>
        <v>7.7372262773722627</v>
      </c>
      <c r="M113">
        <f t="shared" si="4"/>
        <v>-2.5641025641025639</v>
      </c>
      <c r="P113" s="15" t="s">
        <v>18</v>
      </c>
      <c r="Q113" s="11">
        <v>350</v>
      </c>
      <c r="R113" s="13">
        <v>460</v>
      </c>
      <c r="S113">
        <f t="shared" si="5"/>
        <v>-2.5069637883008355</v>
      </c>
      <c r="T113">
        <f t="shared" si="6"/>
        <v>-3.5639412997903559</v>
      </c>
      <c r="U113">
        <f t="shared" si="7"/>
        <v>1.0569775114895203</v>
      </c>
    </row>
    <row r="114" spans="1:21" ht="19" x14ac:dyDescent="0.25">
      <c r="B114" s="15" t="s">
        <v>19</v>
      </c>
      <c r="C114" s="11">
        <v>349</v>
      </c>
      <c r="D114" s="16">
        <f t="shared" si="0"/>
        <v>-0.85227272727272718</v>
      </c>
      <c r="E114" s="13">
        <v>425</v>
      </c>
      <c r="F114" s="17">
        <f t="shared" si="1"/>
        <v>1.1904761904761905</v>
      </c>
      <c r="G114" s="19">
        <f t="shared" si="2"/>
        <v>2.0427489177489178</v>
      </c>
      <c r="I114" s="15" t="s">
        <v>19</v>
      </c>
      <c r="J114" s="11">
        <v>307</v>
      </c>
      <c r="K114" s="13">
        <v>380</v>
      </c>
      <c r="L114">
        <f t="shared" si="3"/>
        <v>-16.802168021680217</v>
      </c>
      <c r="M114">
        <f t="shared" si="4"/>
        <v>0</v>
      </c>
      <c r="P114" s="15" t="s">
        <v>19</v>
      </c>
      <c r="Q114" s="11">
        <v>351</v>
      </c>
      <c r="R114" s="13">
        <v>472</v>
      </c>
      <c r="S114">
        <f t="shared" si="5"/>
        <v>0.2857142857142857</v>
      </c>
      <c r="T114">
        <f t="shared" si="6"/>
        <v>2.6086956521739131</v>
      </c>
      <c r="U114">
        <f t="shared" si="7"/>
        <v>-2.3229813664596275</v>
      </c>
    </row>
    <row r="115" spans="1:21" ht="19" x14ac:dyDescent="0.25">
      <c r="B115" s="15" t="s">
        <v>20</v>
      </c>
      <c r="C115" s="11">
        <v>355</v>
      </c>
      <c r="D115" s="16">
        <f t="shared" si="0"/>
        <v>1.7191977077363898</v>
      </c>
      <c r="E115" s="13">
        <v>435</v>
      </c>
      <c r="F115" s="17">
        <f t="shared" si="1"/>
        <v>2.3529411764705883</v>
      </c>
      <c r="G115" s="19">
        <f t="shared" si="2"/>
        <v>0.63374346873419851</v>
      </c>
      <c r="I115" s="15" t="s">
        <v>20</v>
      </c>
      <c r="J115" s="11">
        <v>310</v>
      </c>
      <c r="K115" s="13">
        <v>396</v>
      </c>
      <c r="L115">
        <f t="shared" si="3"/>
        <v>0.97719869706840379</v>
      </c>
      <c r="M115">
        <f t="shared" si="4"/>
        <v>4.2105263157894735</v>
      </c>
      <c r="P115" s="15" t="s">
        <v>20</v>
      </c>
      <c r="Q115" s="11">
        <v>355</v>
      </c>
      <c r="R115" s="13">
        <v>485</v>
      </c>
      <c r="S115">
        <f t="shared" si="5"/>
        <v>1.1396011396011396</v>
      </c>
      <c r="T115">
        <f t="shared" si="6"/>
        <v>2.754237288135593</v>
      </c>
      <c r="U115">
        <f t="shared" si="7"/>
        <v>-1.6146361485344534</v>
      </c>
    </row>
    <row r="116" spans="1:21" ht="19" x14ac:dyDescent="0.25">
      <c r="B116" s="15" t="s">
        <v>21</v>
      </c>
      <c r="C116" s="11">
        <v>328</v>
      </c>
      <c r="D116" s="16">
        <f t="shared" si="0"/>
        <v>-7.605633802816901</v>
      </c>
      <c r="E116" s="13">
        <v>408</v>
      </c>
      <c r="F116" s="17">
        <f t="shared" si="1"/>
        <v>-6.2068965517241379</v>
      </c>
      <c r="G116" s="19">
        <f t="shared" si="2"/>
        <v>1.3987372510927631</v>
      </c>
      <c r="I116" s="15" t="s">
        <v>21</v>
      </c>
      <c r="J116" s="11">
        <v>302</v>
      </c>
      <c r="K116" s="13">
        <v>385</v>
      </c>
      <c r="L116">
        <f t="shared" si="3"/>
        <v>-2.5806451612903225</v>
      </c>
      <c r="M116">
        <f t="shared" si="4"/>
        <v>-2.7777777777777777</v>
      </c>
      <c r="P116" s="15" t="s">
        <v>21</v>
      </c>
      <c r="Q116" s="11">
        <v>330</v>
      </c>
      <c r="R116" s="13">
        <v>440</v>
      </c>
      <c r="S116">
        <f t="shared" si="5"/>
        <v>-7.042253521126761</v>
      </c>
      <c r="T116">
        <f t="shared" si="6"/>
        <v>-9.2783505154639183</v>
      </c>
      <c r="U116">
        <f t="shared" si="7"/>
        <v>2.2360969943371574</v>
      </c>
    </row>
    <row r="117" spans="1:21" ht="19" x14ac:dyDescent="0.25">
      <c r="B117" s="15" t="s">
        <v>22</v>
      </c>
      <c r="C117" s="11">
        <v>377</v>
      </c>
      <c r="D117" s="16">
        <f t="shared" si="0"/>
        <v>14.939024390243901</v>
      </c>
      <c r="E117" s="13">
        <v>500</v>
      </c>
      <c r="F117" s="17">
        <f t="shared" si="1"/>
        <v>22.549019607843139</v>
      </c>
      <c r="G117" s="19">
        <f t="shared" si="2"/>
        <v>7.6099952175992378</v>
      </c>
      <c r="I117" s="15" t="s">
        <v>22</v>
      </c>
      <c r="J117" s="11">
        <v>316</v>
      </c>
      <c r="K117" s="13">
        <v>450</v>
      </c>
      <c r="L117">
        <f t="shared" si="3"/>
        <v>4.6357615894039732</v>
      </c>
      <c r="M117">
        <f t="shared" si="4"/>
        <v>16.883116883116884</v>
      </c>
      <c r="P117" s="15" t="s">
        <v>22</v>
      </c>
      <c r="Q117" s="11">
        <v>380</v>
      </c>
      <c r="R117" s="13">
        <v>566</v>
      </c>
      <c r="S117">
        <f t="shared" si="5"/>
        <v>15.151515151515152</v>
      </c>
      <c r="T117">
        <f t="shared" si="6"/>
        <v>28.636363636363637</v>
      </c>
      <c r="U117">
        <f t="shared" si="7"/>
        <v>-13.484848484848484</v>
      </c>
    </row>
    <row r="118" spans="1:21" ht="19" x14ac:dyDescent="0.25">
      <c r="B118" s="15" t="s">
        <v>23</v>
      </c>
      <c r="C118" s="11">
        <v>388</v>
      </c>
      <c r="D118" s="16">
        <f t="shared" si="0"/>
        <v>2.9177718832891246</v>
      </c>
      <c r="E118" s="13">
        <v>580</v>
      </c>
      <c r="F118" s="17">
        <f t="shared" si="1"/>
        <v>16</v>
      </c>
      <c r="G118" s="19">
        <f t="shared" si="2"/>
        <v>13.082228116710876</v>
      </c>
      <c r="I118" s="15" t="s">
        <v>23</v>
      </c>
      <c r="J118" s="11">
        <v>290</v>
      </c>
      <c r="K118" s="13">
        <v>594</v>
      </c>
      <c r="L118">
        <f t="shared" si="3"/>
        <v>-8.2278481012658222</v>
      </c>
      <c r="M118">
        <f t="shared" si="4"/>
        <v>32</v>
      </c>
      <c r="P118" s="15" t="s">
        <v>23</v>
      </c>
      <c r="Q118" s="11">
        <v>394</v>
      </c>
      <c r="R118" s="13">
        <v>550</v>
      </c>
      <c r="S118">
        <f t="shared" si="5"/>
        <v>3.6842105263157889</v>
      </c>
      <c r="T118">
        <f t="shared" si="6"/>
        <v>-2.8268551236749118</v>
      </c>
      <c r="U118">
        <f t="shared" si="7"/>
        <v>6.5110656499907007</v>
      </c>
    </row>
    <row r="119" spans="1:21" ht="19" x14ac:dyDescent="0.25">
      <c r="B119" s="15" t="s">
        <v>24</v>
      </c>
      <c r="C119" s="11">
        <v>377</v>
      </c>
      <c r="D119" s="16">
        <f t="shared" si="0"/>
        <v>-2.8350515463917527</v>
      </c>
      <c r="E119" s="13">
        <v>540</v>
      </c>
      <c r="F119" s="17">
        <f t="shared" si="1"/>
        <v>-6.8965517241379306</v>
      </c>
      <c r="G119" s="19">
        <f t="shared" si="2"/>
        <v>-4.0615001777461774</v>
      </c>
      <c r="I119" s="15" t="s">
        <v>24</v>
      </c>
      <c r="J119" s="11">
        <v>356</v>
      </c>
      <c r="K119" s="13">
        <v>505</v>
      </c>
      <c r="L119">
        <f t="shared" si="3"/>
        <v>22.758620689655174</v>
      </c>
      <c r="M119">
        <f t="shared" si="4"/>
        <v>-14.983164983164984</v>
      </c>
      <c r="P119" s="15" t="s">
        <v>24</v>
      </c>
      <c r="Q119" s="11">
        <v>386</v>
      </c>
      <c r="R119" s="13">
        <v>588</v>
      </c>
      <c r="S119">
        <f t="shared" si="5"/>
        <v>-2.030456852791878</v>
      </c>
      <c r="T119">
        <f t="shared" si="6"/>
        <v>6.9090909090909092</v>
      </c>
      <c r="U119">
        <f t="shared" si="7"/>
        <v>-8.9395477618827872</v>
      </c>
    </row>
    <row r="120" spans="1:21" ht="19" x14ac:dyDescent="0.25">
      <c r="B120" s="15" t="s">
        <v>25</v>
      </c>
      <c r="C120" s="11">
        <v>410</v>
      </c>
      <c r="D120" s="16">
        <f t="shared" si="0"/>
        <v>8.7533156498673748</v>
      </c>
      <c r="E120" s="13">
        <v>550</v>
      </c>
      <c r="F120" s="17">
        <f t="shared" si="1"/>
        <v>1.8518518518518516</v>
      </c>
      <c r="G120" s="19">
        <f t="shared" si="2"/>
        <v>-6.9014637980155236</v>
      </c>
      <c r="I120" s="15" t="s">
        <v>25</v>
      </c>
      <c r="J120" s="11">
        <v>368</v>
      </c>
      <c r="K120" s="13">
        <v>520</v>
      </c>
      <c r="L120">
        <f t="shared" si="3"/>
        <v>3.3707865168539324</v>
      </c>
      <c r="M120">
        <f t="shared" si="4"/>
        <v>2.9702970297029703</v>
      </c>
      <c r="P120" s="15" t="s">
        <v>25</v>
      </c>
      <c r="Q120" s="11">
        <v>417</v>
      </c>
      <c r="R120" s="13">
        <v>600</v>
      </c>
      <c r="S120">
        <f t="shared" si="5"/>
        <v>8.0310880829015545</v>
      </c>
      <c r="T120">
        <f t="shared" si="6"/>
        <v>2.0408163265306123</v>
      </c>
      <c r="U120">
        <f t="shared" si="7"/>
        <v>5.9902717563709427</v>
      </c>
    </row>
    <row r="121" spans="1:21" ht="19" x14ac:dyDescent="0.25">
      <c r="B121" s="15" t="s">
        <v>26</v>
      </c>
      <c r="C121" s="11">
        <v>447</v>
      </c>
      <c r="D121" s="16">
        <f t="shared" si="0"/>
        <v>9.0243902439024382</v>
      </c>
      <c r="E121" s="13">
        <v>645</v>
      </c>
      <c r="F121" s="17">
        <f t="shared" si="1"/>
        <v>17.272727272727273</v>
      </c>
      <c r="G121" s="19">
        <f t="shared" si="2"/>
        <v>8.2483370288248352</v>
      </c>
      <c r="I121" s="15" t="s">
        <v>26</v>
      </c>
      <c r="J121" s="11">
        <v>323</v>
      </c>
      <c r="K121" s="13">
        <v>637</v>
      </c>
      <c r="L121">
        <f t="shared" si="3"/>
        <v>-12.228260869565217</v>
      </c>
      <c r="M121">
        <f t="shared" si="4"/>
        <v>22.5</v>
      </c>
      <c r="P121" s="15" t="s">
        <v>26</v>
      </c>
      <c r="Q121" s="11">
        <v>450</v>
      </c>
      <c r="R121" s="13">
        <v>680</v>
      </c>
      <c r="S121">
        <f t="shared" si="5"/>
        <v>7.9136690647482011</v>
      </c>
      <c r="T121">
        <f t="shared" si="6"/>
        <v>13.333333333333334</v>
      </c>
      <c r="U121">
        <f t="shared" si="7"/>
        <v>-5.4196642685851328</v>
      </c>
    </row>
    <row r="122" spans="1:21" ht="19" x14ac:dyDescent="0.25">
      <c r="B122" s="15" t="s">
        <v>27</v>
      </c>
      <c r="C122" s="11">
        <v>492</v>
      </c>
      <c r="D122" s="16">
        <f t="shared" si="0"/>
        <v>10.067114093959731</v>
      </c>
      <c r="E122" s="13">
        <v>700</v>
      </c>
      <c r="F122" s="17">
        <f t="shared" si="1"/>
        <v>8.5271317829457356</v>
      </c>
      <c r="G122" s="19">
        <f t="shared" si="2"/>
        <v>-1.5399823110139952</v>
      </c>
      <c r="I122" s="15" t="s">
        <v>27</v>
      </c>
      <c r="J122" s="11">
        <v>319</v>
      </c>
      <c r="K122" s="13">
        <v>660</v>
      </c>
      <c r="L122">
        <f t="shared" si="3"/>
        <v>-1.2383900928792571</v>
      </c>
      <c r="M122">
        <f t="shared" si="4"/>
        <v>3.6106750392464679</v>
      </c>
      <c r="P122" s="15" t="s">
        <v>27</v>
      </c>
      <c r="Q122" s="11">
        <v>505</v>
      </c>
      <c r="R122" s="13">
        <v>775</v>
      </c>
      <c r="S122">
        <f t="shared" si="5"/>
        <v>12.222222222222221</v>
      </c>
      <c r="T122">
        <f t="shared" si="6"/>
        <v>13.970588235294118</v>
      </c>
      <c r="U122">
        <f t="shared" si="7"/>
        <v>-1.7483660130718963</v>
      </c>
    </row>
    <row r="123" spans="1:21" ht="19" x14ac:dyDescent="0.25">
      <c r="B123" s="15" t="s">
        <v>28</v>
      </c>
      <c r="C123" s="11">
        <v>560</v>
      </c>
      <c r="D123" s="16">
        <f t="shared" si="0"/>
        <v>13.821138211382115</v>
      </c>
      <c r="E123" s="13">
        <v>760</v>
      </c>
      <c r="F123" s="17">
        <f t="shared" si="1"/>
        <v>8.5714285714285712</v>
      </c>
      <c r="G123" s="19">
        <f t="shared" si="2"/>
        <v>-5.2497096399535437</v>
      </c>
      <c r="I123" s="15" t="s">
        <v>28</v>
      </c>
      <c r="J123" s="11">
        <v>415</v>
      </c>
      <c r="K123" s="13">
        <v>680</v>
      </c>
      <c r="L123">
        <f t="shared" si="3"/>
        <v>30.094043887147336</v>
      </c>
      <c r="M123">
        <f t="shared" si="4"/>
        <v>3.0303030303030303</v>
      </c>
      <c r="P123" s="15" t="s">
        <v>28</v>
      </c>
      <c r="Q123" s="11">
        <v>568</v>
      </c>
      <c r="R123" s="13">
        <v>850</v>
      </c>
      <c r="S123">
        <f t="shared" si="5"/>
        <v>12.475247524752476</v>
      </c>
      <c r="T123">
        <f t="shared" si="6"/>
        <v>9.67741935483871</v>
      </c>
      <c r="U123">
        <f t="shared" si="7"/>
        <v>2.7978281699137657</v>
      </c>
    </row>
    <row r="124" spans="1:21" ht="19" x14ac:dyDescent="0.25">
      <c r="B124" s="8">
        <v>42795</v>
      </c>
      <c r="C124" s="11">
        <v>641</v>
      </c>
      <c r="D124" s="16">
        <f t="shared" si="0"/>
        <v>14.464285714285715</v>
      </c>
      <c r="E124" s="13">
        <v>810</v>
      </c>
      <c r="F124" s="17">
        <f t="shared" si="1"/>
        <v>6.5789473684210522</v>
      </c>
      <c r="G124" s="19">
        <f t="shared" si="2"/>
        <v>-7.8853383458646631</v>
      </c>
      <c r="I124" s="8">
        <v>42795</v>
      </c>
      <c r="J124" s="11">
        <v>500</v>
      </c>
      <c r="K124" s="13">
        <v>720</v>
      </c>
      <c r="L124">
        <f t="shared" si="3"/>
        <v>20.481927710843372</v>
      </c>
      <c r="M124">
        <f t="shared" si="4"/>
        <v>5.8823529411764701</v>
      </c>
      <c r="P124" s="8">
        <v>42795</v>
      </c>
      <c r="Q124" s="11">
        <v>651</v>
      </c>
      <c r="R124" s="13">
        <v>900</v>
      </c>
      <c r="S124">
        <f t="shared" si="5"/>
        <v>14.612676056338028</v>
      </c>
      <c r="T124">
        <f t="shared" si="6"/>
        <v>5.8823529411764701</v>
      </c>
      <c r="U124">
        <f t="shared" si="7"/>
        <v>8.730323115161557</v>
      </c>
    </row>
    <row r="126" spans="1:21" ht="19" x14ac:dyDescent="0.25">
      <c r="A126" s="30" t="s">
        <v>42</v>
      </c>
      <c r="D126" s="18">
        <f>AVERAGE(D99:D124)</f>
        <v>6.6204681798807021</v>
      </c>
      <c r="F126" s="17">
        <f>AVERAGE(F99:F124)</f>
        <v>6.9320875574268133</v>
      </c>
      <c r="L126">
        <f>AVERAGE(L99:L124)</f>
        <v>6.8281888568355766</v>
      </c>
      <c r="M126">
        <f>AVERAGE(M99:M124)</f>
        <v>6.9974374662566765</v>
      </c>
      <c r="S126">
        <f>AVERAGE(S99:S124)</f>
        <v>6.6790338403034788</v>
      </c>
      <c r="T126">
        <f>AVERAGE(T99:T124)</f>
        <v>7.4166287061894645</v>
      </c>
    </row>
    <row r="132" spans="1:2" x14ac:dyDescent="0.2">
      <c r="A132" s="21" t="s">
        <v>47</v>
      </c>
      <c r="B132">
        <v>13.4</v>
      </c>
    </row>
    <row r="133" spans="1:2" x14ac:dyDescent="0.2">
      <c r="A133" s="21" t="s">
        <v>46</v>
      </c>
      <c r="B133">
        <v>7.09</v>
      </c>
    </row>
  </sheetData>
  <mergeCells count="3">
    <mergeCell ref="G1:L5"/>
    <mergeCell ref="A1:A92"/>
    <mergeCell ref="B6:AE9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5E64B-0B71-DC4B-8869-5E875077C2BE}">
  <dimension ref="A1:AC188"/>
  <sheetViews>
    <sheetView showGridLines="0" tabSelected="1" zoomScale="62" workbookViewId="0">
      <selection sqref="A1:B71"/>
    </sheetView>
  </sheetViews>
  <sheetFormatPr baseColWidth="10" defaultRowHeight="16" x14ac:dyDescent="0.2"/>
  <cols>
    <col min="1" max="1" width="15" style="28" customWidth="1"/>
    <col min="2" max="2" width="15.33203125" style="28" customWidth="1"/>
    <col min="3" max="3" width="8" bestFit="1" customWidth="1"/>
    <col min="4" max="4" width="16.6640625" customWidth="1"/>
    <col min="5" max="5" width="17" customWidth="1"/>
    <col min="13" max="13" width="21.5" bestFit="1" customWidth="1"/>
    <col min="14" max="14" width="5.1640625" bestFit="1" customWidth="1"/>
  </cols>
  <sheetData>
    <row r="1" spans="1:3" s="63" customFormat="1" x14ac:dyDescent="0.2">
      <c r="A1" s="64"/>
      <c r="B1" s="64"/>
      <c r="C1" s="63" t="s">
        <v>133</v>
      </c>
    </row>
    <row r="2" spans="1:3" s="63" customFormat="1" x14ac:dyDescent="0.2">
      <c r="A2" s="64"/>
      <c r="B2" s="64"/>
    </row>
    <row r="3" spans="1:3" s="63" customFormat="1" ht="18" customHeight="1" x14ac:dyDescent="0.2">
      <c r="A3" s="64"/>
      <c r="B3" s="64"/>
    </row>
    <row r="4" spans="1:3" s="63" customFormat="1" x14ac:dyDescent="0.2">
      <c r="A4" s="64"/>
      <c r="B4" s="64"/>
    </row>
    <row r="5" spans="1:3" s="63" customFormat="1" x14ac:dyDescent="0.2">
      <c r="A5" s="64"/>
      <c r="B5" s="64"/>
    </row>
    <row r="6" spans="1:3" x14ac:dyDescent="0.2">
      <c r="A6" s="64"/>
      <c r="B6" s="64"/>
    </row>
    <row r="7" spans="1:3" x14ac:dyDescent="0.2">
      <c r="A7" s="64"/>
      <c r="B7" s="64"/>
    </row>
    <row r="8" spans="1:3" x14ac:dyDescent="0.2">
      <c r="A8" s="64"/>
      <c r="B8" s="64"/>
    </row>
    <row r="9" spans="1:3" x14ac:dyDescent="0.2">
      <c r="A9" s="64"/>
      <c r="B9" s="64"/>
    </row>
    <row r="10" spans="1:3" x14ac:dyDescent="0.2">
      <c r="A10" s="64"/>
      <c r="B10" s="64"/>
    </row>
    <row r="11" spans="1:3" x14ac:dyDescent="0.2">
      <c r="A11" s="64"/>
      <c r="B11" s="64"/>
    </row>
    <row r="12" spans="1:3" x14ac:dyDescent="0.2">
      <c r="A12" s="64"/>
      <c r="B12" s="64"/>
    </row>
    <row r="13" spans="1:3" x14ac:dyDescent="0.2">
      <c r="A13" s="64"/>
      <c r="B13" s="64"/>
    </row>
    <row r="14" spans="1:3" x14ac:dyDescent="0.2">
      <c r="A14" s="64"/>
      <c r="B14" s="64"/>
    </row>
    <row r="15" spans="1:3" x14ac:dyDescent="0.2">
      <c r="A15" s="64"/>
      <c r="B15" s="64"/>
    </row>
    <row r="16" spans="1:3" x14ac:dyDescent="0.2">
      <c r="A16" s="64"/>
      <c r="B16" s="64"/>
    </row>
    <row r="17" spans="1:2" x14ac:dyDescent="0.2">
      <c r="A17" s="64"/>
      <c r="B17" s="64"/>
    </row>
    <row r="18" spans="1:2" x14ac:dyDescent="0.2">
      <c r="A18" s="64"/>
      <c r="B18" s="64"/>
    </row>
    <row r="19" spans="1:2" x14ac:dyDescent="0.2">
      <c r="A19" s="64"/>
      <c r="B19" s="64"/>
    </row>
    <row r="20" spans="1:2" x14ac:dyDescent="0.2">
      <c r="A20" s="64"/>
      <c r="B20" s="64"/>
    </row>
    <row r="21" spans="1:2" x14ac:dyDescent="0.2">
      <c r="A21" s="64"/>
      <c r="B21" s="64"/>
    </row>
    <row r="22" spans="1:2" x14ac:dyDescent="0.2">
      <c r="A22" s="64"/>
      <c r="B22" s="64"/>
    </row>
    <row r="23" spans="1:2" x14ac:dyDescent="0.2">
      <c r="A23" s="64"/>
      <c r="B23" s="64"/>
    </row>
    <row r="24" spans="1:2" x14ac:dyDescent="0.2">
      <c r="A24" s="64"/>
      <c r="B24" s="64"/>
    </row>
    <row r="25" spans="1:2" x14ac:dyDescent="0.2">
      <c r="A25" s="64"/>
      <c r="B25" s="64"/>
    </row>
    <row r="26" spans="1:2" x14ac:dyDescent="0.2">
      <c r="A26" s="64"/>
      <c r="B26" s="64"/>
    </row>
    <row r="27" spans="1:2" x14ac:dyDescent="0.2">
      <c r="A27" s="64"/>
      <c r="B27" s="64"/>
    </row>
    <row r="28" spans="1:2" x14ac:dyDescent="0.2">
      <c r="A28" s="64"/>
      <c r="B28" s="64"/>
    </row>
    <row r="29" spans="1:2" x14ac:dyDescent="0.2">
      <c r="A29" s="64"/>
      <c r="B29" s="64"/>
    </row>
    <row r="30" spans="1:2" x14ac:dyDescent="0.2">
      <c r="A30" s="64"/>
      <c r="B30" s="64"/>
    </row>
    <row r="31" spans="1:2" x14ac:dyDescent="0.2">
      <c r="A31" s="64"/>
      <c r="B31" s="64"/>
    </row>
    <row r="32" spans="1:2" x14ac:dyDescent="0.2">
      <c r="A32" s="64"/>
      <c r="B32" s="64"/>
    </row>
    <row r="33" spans="1:2" x14ac:dyDescent="0.2">
      <c r="A33" s="64"/>
      <c r="B33" s="64"/>
    </row>
    <row r="34" spans="1:2" x14ac:dyDescent="0.2">
      <c r="A34" s="64"/>
      <c r="B34" s="64"/>
    </row>
    <row r="35" spans="1:2" x14ac:dyDescent="0.2">
      <c r="A35" s="64"/>
      <c r="B35" s="64"/>
    </row>
    <row r="36" spans="1:2" x14ac:dyDescent="0.2">
      <c r="A36" s="64"/>
      <c r="B36" s="64"/>
    </row>
    <row r="37" spans="1:2" x14ac:dyDescent="0.2">
      <c r="A37" s="64"/>
      <c r="B37" s="64"/>
    </row>
    <row r="38" spans="1:2" x14ac:dyDescent="0.2">
      <c r="A38" s="64"/>
      <c r="B38" s="64"/>
    </row>
    <row r="39" spans="1:2" x14ac:dyDescent="0.2">
      <c r="A39" s="64"/>
      <c r="B39" s="64"/>
    </row>
    <row r="40" spans="1:2" x14ac:dyDescent="0.2">
      <c r="A40" s="64"/>
      <c r="B40" s="64"/>
    </row>
    <row r="41" spans="1:2" x14ac:dyDescent="0.2">
      <c r="A41" s="64"/>
      <c r="B41" s="64"/>
    </row>
    <row r="42" spans="1:2" x14ac:dyDescent="0.2">
      <c r="A42" s="64"/>
      <c r="B42" s="64"/>
    </row>
    <row r="43" spans="1:2" x14ac:dyDescent="0.2">
      <c r="A43" s="64"/>
      <c r="B43" s="64"/>
    </row>
    <row r="44" spans="1:2" x14ac:dyDescent="0.2">
      <c r="A44" s="64"/>
      <c r="B44" s="64"/>
    </row>
    <row r="45" spans="1:2" x14ac:dyDescent="0.2">
      <c r="A45" s="64"/>
      <c r="B45" s="64"/>
    </row>
    <row r="46" spans="1:2" x14ac:dyDescent="0.2">
      <c r="A46" s="64"/>
      <c r="B46" s="64"/>
    </row>
    <row r="47" spans="1:2" x14ac:dyDescent="0.2">
      <c r="A47" s="64"/>
      <c r="B47" s="64"/>
    </row>
    <row r="48" spans="1:2" x14ac:dyDescent="0.2">
      <c r="A48" s="64"/>
      <c r="B48" s="64"/>
    </row>
    <row r="49" spans="1:2" x14ac:dyDescent="0.2">
      <c r="A49" s="64"/>
      <c r="B49" s="64"/>
    </row>
    <row r="50" spans="1:2" x14ac:dyDescent="0.2">
      <c r="A50" s="64"/>
      <c r="B50" s="64"/>
    </row>
    <row r="51" spans="1:2" x14ac:dyDescent="0.2">
      <c r="A51" s="64"/>
      <c r="B51" s="64"/>
    </row>
    <row r="52" spans="1:2" x14ac:dyDescent="0.2">
      <c r="A52" s="64"/>
      <c r="B52" s="64"/>
    </row>
    <row r="53" spans="1:2" x14ac:dyDescent="0.2">
      <c r="A53" s="64"/>
      <c r="B53" s="64"/>
    </row>
    <row r="54" spans="1:2" x14ac:dyDescent="0.2">
      <c r="A54" s="64"/>
      <c r="B54" s="64"/>
    </row>
    <row r="55" spans="1:2" x14ac:dyDescent="0.2">
      <c r="A55" s="64"/>
      <c r="B55" s="64"/>
    </row>
    <row r="56" spans="1:2" x14ac:dyDescent="0.2">
      <c r="A56" s="64"/>
      <c r="B56" s="64"/>
    </row>
    <row r="57" spans="1:2" x14ac:dyDescent="0.2">
      <c r="A57" s="64"/>
      <c r="B57" s="64"/>
    </row>
    <row r="58" spans="1:2" x14ac:dyDescent="0.2">
      <c r="A58" s="64"/>
      <c r="B58" s="64"/>
    </row>
    <row r="59" spans="1:2" x14ac:dyDescent="0.2">
      <c r="A59" s="64"/>
      <c r="B59" s="64"/>
    </row>
    <row r="60" spans="1:2" x14ac:dyDescent="0.2">
      <c r="A60" s="64"/>
      <c r="B60" s="64"/>
    </row>
    <row r="61" spans="1:2" x14ac:dyDescent="0.2">
      <c r="A61" s="64"/>
      <c r="B61" s="64"/>
    </row>
    <row r="62" spans="1:2" x14ac:dyDescent="0.2">
      <c r="A62" s="64"/>
      <c r="B62" s="64"/>
    </row>
    <row r="63" spans="1:2" x14ac:dyDescent="0.2">
      <c r="A63" s="64"/>
      <c r="B63" s="64"/>
    </row>
    <row r="64" spans="1:2" x14ac:dyDescent="0.2">
      <c r="A64" s="64"/>
      <c r="B64" s="64"/>
    </row>
    <row r="65" spans="1:2" x14ac:dyDescent="0.2">
      <c r="A65" s="64"/>
      <c r="B65" s="64"/>
    </row>
    <row r="66" spans="1:2" x14ac:dyDescent="0.2">
      <c r="A66" s="64"/>
      <c r="B66" s="64"/>
    </row>
    <row r="67" spans="1:2" x14ac:dyDescent="0.2">
      <c r="A67" s="64"/>
      <c r="B67" s="64"/>
    </row>
    <row r="68" spans="1:2" x14ac:dyDescent="0.2">
      <c r="A68" s="64"/>
      <c r="B68" s="64"/>
    </row>
    <row r="69" spans="1:2" x14ac:dyDescent="0.2">
      <c r="A69" s="64"/>
      <c r="B69" s="64"/>
    </row>
    <row r="70" spans="1:2" x14ac:dyDescent="0.2">
      <c r="A70" s="64"/>
      <c r="B70" s="64"/>
    </row>
    <row r="71" spans="1:2" x14ac:dyDescent="0.2">
      <c r="A71" s="64"/>
      <c r="B71" s="64"/>
    </row>
    <row r="81" spans="3:29" ht="19" x14ac:dyDescent="0.25">
      <c r="C81" s="55" t="s">
        <v>3</v>
      </c>
      <c r="D81" s="56" t="s">
        <v>33</v>
      </c>
      <c r="E81" s="57" t="s">
        <v>34</v>
      </c>
      <c r="F81" s="24" t="s">
        <v>39</v>
      </c>
      <c r="G81" s="24" t="s">
        <v>40</v>
      </c>
      <c r="H81" s="24" t="s">
        <v>29</v>
      </c>
      <c r="I81" s="24" t="s">
        <v>30</v>
      </c>
      <c r="J81" s="58" t="s">
        <v>48</v>
      </c>
      <c r="K81" s="24" t="s">
        <v>43</v>
      </c>
      <c r="P81" s="1"/>
      <c r="Q81" s="25" t="s">
        <v>35</v>
      </c>
      <c r="R81" s="6"/>
      <c r="S81" s="6"/>
      <c r="X81" s="22" t="s">
        <v>38</v>
      </c>
    </row>
    <row r="82" spans="3:29" ht="19" x14ac:dyDescent="0.25">
      <c r="C82" s="32" t="s">
        <v>49</v>
      </c>
      <c r="D82" s="33">
        <v>115</v>
      </c>
      <c r="E82" s="34">
        <v>135</v>
      </c>
      <c r="F82" s="33">
        <v>129</v>
      </c>
      <c r="G82" s="34">
        <v>151</v>
      </c>
      <c r="H82" s="33">
        <v>129</v>
      </c>
      <c r="I82" s="34">
        <v>150</v>
      </c>
      <c r="J82" s="35">
        <v>57.1</v>
      </c>
      <c r="K82" s="36">
        <f>(295-H82)^2</f>
        <v>27556</v>
      </c>
      <c r="Q82" s="7" t="s">
        <v>3</v>
      </c>
      <c r="R82" s="23" t="s">
        <v>33</v>
      </c>
      <c r="S82" s="9" t="s">
        <v>34</v>
      </c>
      <c r="T82" s="24" t="s">
        <v>37</v>
      </c>
      <c r="U82" s="24" t="s">
        <v>36</v>
      </c>
      <c r="X82" s="26" t="s">
        <v>3</v>
      </c>
      <c r="Y82" s="27" t="s">
        <v>39</v>
      </c>
      <c r="Z82" s="27" t="s">
        <v>40</v>
      </c>
      <c r="AA82" s="29" t="s">
        <v>41</v>
      </c>
      <c r="AB82" s="29" t="s">
        <v>36</v>
      </c>
      <c r="AC82" s="24" t="s">
        <v>43</v>
      </c>
    </row>
    <row r="83" spans="3:29" ht="18" x14ac:dyDescent="0.2">
      <c r="C83" s="32" t="s">
        <v>50</v>
      </c>
      <c r="D83" s="33">
        <v>117</v>
      </c>
      <c r="E83" s="34">
        <v>140</v>
      </c>
      <c r="F83" s="33">
        <v>125</v>
      </c>
      <c r="G83" s="34">
        <v>155</v>
      </c>
      <c r="H83" s="33">
        <v>125</v>
      </c>
      <c r="I83" s="34">
        <v>155</v>
      </c>
      <c r="J83" s="35">
        <v>57.2</v>
      </c>
      <c r="K83" s="36">
        <f t="shared" ref="K83:K146" si="0">(295-H83)^2</f>
        <v>28900</v>
      </c>
      <c r="Q83" s="14">
        <v>33298</v>
      </c>
      <c r="R83" s="10">
        <v>115</v>
      </c>
      <c r="S83" s="12">
        <v>135</v>
      </c>
      <c r="X83" s="14">
        <v>33298</v>
      </c>
      <c r="Y83" s="10">
        <v>129</v>
      </c>
      <c r="Z83" s="12">
        <v>151</v>
      </c>
    </row>
    <row r="84" spans="3:29" ht="18" x14ac:dyDescent="0.2">
      <c r="C84" s="32" t="s">
        <v>51</v>
      </c>
      <c r="D84" s="33">
        <v>120</v>
      </c>
      <c r="E84" s="34">
        <v>137</v>
      </c>
      <c r="F84" s="33">
        <v>128</v>
      </c>
      <c r="G84" s="34">
        <v>160</v>
      </c>
      <c r="H84" s="33">
        <v>128</v>
      </c>
      <c r="I84" s="34">
        <v>158</v>
      </c>
      <c r="J84" s="35">
        <v>56.1</v>
      </c>
      <c r="K84" s="36">
        <f t="shared" si="0"/>
        <v>27889</v>
      </c>
      <c r="M84" s="24" t="s">
        <v>47</v>
      </c>
      <c r="N84">
        <v>13.4</v>
      </c>
      <c r="Q84" s="15" t="s">
        <v>4</v>
      </c>
      <c r="R84" s="11">
        <v>124</v>
      </c>
      <c r="S84" s="13">
        <v>145</v>
      </c>
      <c r="T84">
        <f>((R84-R83)/R83)*100</f>
        <v>7.8260869565217401</v>
      </c>
      <c r="U84">
        <f>((S84-S83)/S83)*100</f>
        <v>7.4074074074074066</v>
      </c>
      <c r="X84" s="15" t="s">
        <v>4</v>
      </c>
      <c r="Y84" s="11">
        <v>128</v>
      </c>
      <c r="Z84" s="13">
        <v>170</v>
      </c>
      <c r="AA84">
        <f>((Y84-Y83)/Y83)*100</f>
        <v>-0.77519379844961245</v>
      </c>
      <c r="AB84">
        <f>((Z84-Z83)/Z83)*100</f>
        <v>12.582781456953644</v>
      </c>
      <c r="AC84">
        <f>-(AB84-AA84)</f>
        <v>-13.357975255403256</v>
      </c>
    </row>
    <row r="85" spans="3:29" ht="18" x14ac:dyDescent="0.2">
      <c r="C85" s="32" t="s">
        <v>52</v>
      </c>
      <c r="D85" s="33">
        <v>126</v>
      </c>
      <c r="E85" s="34">
        <v>148</v>
      </c>
      <c r="F85" s="33">
        <v>126</v>
      </c>
      <c r="G85" s="34">
        <v>173</v>
      </c>
      <c r="H85" s="33">
        <v>125</v>
      </c>
      <c r="I85" s="34">
        <v>165</v>
      </c>
      <c r="J85" s="35">
        <v>55.9</v>
      </c>
      <c r="K85" s="36">
        <f t="shared" si="0"/>
        <v>28900</v>
      </c>
      <c r="M85" s="24" t="s">
        <v>46</v>
      </c>
      <c r="N85">
        <v>7.09</v>
      </c>
      <c r="Q85" s="15" t="s">
        <v>5</v>
      </c>
      <c r="R85" s="11">
        <v>128</v>
      </c>
      <c r="S85" s="13">
        <v>154</v>
      </c>
      <c r="T85">
        <f t="shared" ref="T85:U109" si="1">((R85-R84)/R84)*100</f>
        <v>3.225806451612903</v>
      </c>
      <c r="U85">
        <f t="shared" si="1"/>
        <v>6.2068965517241379</v>
      </c>
      <c r="X85" s="15" t="s">
        <v>5</v>
      </c>
      <c r="Y85" s="11">
        <v>127</v>
      </c>
      <c r="Z85" s="13">
        <v>171</v>
      </c>
      <c r="AA85">
        <f t="shared" ref="AA85:AB109" si="2">((Y85-Y84)/Y84)*100</f>
        <v>-0.78125</v>
      </c>
      <c r="AB85">
        <f t="shared" si="2"/>
        <v>0.58823529411764708</v>
      </c>
      <c r="AC85">
        <f t="shared" ref="AC85:AC109" si="3">-(AB85-AA85)</f>
        <v>-1.3694852941176472</v>
      </c>
    </row>
    <row r="86" spans="3:29" ht="18" x14ac:dyDescent="0.2">
      <c r="C86" s="32" t="s">
        <v>4</v>
      </c>
      <c r="D86" s="33">
        <v>124</v>
      </c>
      <c r="E86" s="34">
        <v>145</v>
      </c>
      <c r="F86" s="33">
        <v>128</v>
      </c>
      <c r="G86" s="34">
        <v>170</v>
      </c>
      <c r="H86" s="33">
        <v>128</v>
      </c>
      <c r="I86" s="34">
        <v>160</v>
      </c>
      <c r="J86" s="35">
        <v>54.8</v>
      </c>
      <c r="K86" s="36">
        <f t="shared" si="0"/>
        <v>27889</v>
      </c>
      <c r="Q86" s="15" t="s">
        <v>6</v>
      </c>
      <c r="R86" s="11">
        <v>139</v>
      </c>
      <c r="S86" s="13">
        <v>158</v>
      </c>
      <c r="T86">
        <f t="shared" si="1"/>
        <v>8.59375</v>
      </c>
      <c r="U86">
        <f t="shared" si="1"/>
        <v>2.5974025974025974</v>
      </c>
      <c r="X86" s="15" t="s">
        <v>6</v>
      </c>
      <c r="Y86" s="11">
        <v>133</v>
      </c>
      <c r="Z86" s="13">
        <v>182</v>
      </c>
      <c r="AA86">
        <f t="shared" si="2"/>
        <v>4.7244094488188972</v>
      </c>
      <c r="AB86">
        <f t="shared" si="2"/>
        <v>6.4327485380116958</v>
      </c>
      <c r="AC86">
        <f t="shared" si="3"/>
        <v>-1.7083390891927985</v>
      </c>
    </row>
    <row r="87" spans="3:29" ht="18" x14ac:dyDescent="0.2">
      <c r="C87" s="32" t="s">
        <v>53</v>
      </c>
      <c r="D87" s="33">
        <v>133</v>
      </c>
      <c r="E87" s="34">
        <v>148</v>
      </c>
      <c r="F87" s="33">
        <v>127</v>
      </c>
      <c r="G87" s="34">
        <v>175</v>
      </c>
      <c r="H87" s="33">
        <v>127</v>
      </c>
      <c r="I87" s="34">
        <v>165</v>
      </c>
      <c r="J87" s="35">
        <v>54</v>
      </c>
      <c r="K87" s="36">
        <f t="shared" si="0"/>
        <v>28224</v>
      </c>
      <c r="Q87" s="15" t="s">
        <v>7</v>
      </c>
      <c r="R87" s="11">
        <f>(R85+R86)/2</f>
        <v>133.5</v>
      </c>
      <c r="S87" s="13">
        <v>172</v>
      </c>
      <c r="T87">
        <f t="shared" si="1"/>
        <v>-3.9568345323741005</v>
      </c>
      <c r="U87">
        <f t="shared" si="1"/>
        <v>8.8607594936708853</v>
      </c>
      <c r="X87" s="15" t="s">
        <v>7</v>
      </c>
      <c r="Y87" s="11">
        <v>135</v>
      </c>
      <c r="Z87" s="13">
        <v>192</v>
      </c>
      <c r="AA87">
        <f t="shared" si="2"/>
        <v>1.5037593984962405</v>
      </c>
      <c r="AB87">
        <f t="shared" si="2"/>
        <v>5.4945054945054945</v>
      </c>
      <c r="AC87">
        <f t="shared" si="3"/>
        <v>-3.990746096009254</v>
      </c>
    </row>
    <row r="88" spans="3:29" ht="18" x14ac:dyDescent="0.2">
      <c r="C88" s="32" t="s">
        <v>54</v>
      </c>
      <c r="D88" s="33">
        <v>135</v>
      </c>
      <c r="E88" s="34">
        <v>150</v>
      </c>
      <c r="F88" s="33">
        <v>127</v>
      </c>
      <c r="G88" s="34">
        <v>175</v>
      </c>
      <c r="H88" s="33">
        <v>127</v>
      </c>
      <c r="I88" s="34">
        <v>165</v>
      </c>
      <c r="J88" s="35">
        <v>53.3</v>
      </c>
      <c r="K88" s="36">
        <f t="shared" si="0"/>
        <v>28224</v>
      </c>
      <c r="Q88" s="15" t="s">
        <v>8</v>
      </c>
      <c r="R88" s="11">
        <f>(R87+R86)/2</f>
        <v>136.25</v>
      </c>
      <c r="S88" s="13">
        <v>179</v>
      </c>
      <c r="T88">
        <f t="shared" si="1"/>
        <v>2.0599250936329585</v>
      </c>
      <c r="U88">
        <f t="shared" si="1"/>
        <v>4.0697674418604652</v>
      </c>
      <c r="X88" s="15" t="s">
        <v>8</v>
      </c>
      <c r="Y88" s="11">
        <v>145</v>
      </c>
      <c r="Z88" s="13">
        <v>200</v>
      </c>
      <c r="AA88">
        <f t="shared" si="2"/>
        <v>7.4074074074074066</v>
      </c>
      <c r="AB88">
        <f t="shared" si="2"/>
        <v>4.1666666666666661</v>
      </c>
      <c r="AC88">
        <f t="shared" si="3"/>
        <v>3.2407407407407405</v>
      </c>
    </row>
    <row r="89" spans="3:29" ht="18" x14ac:dyDescent="0.2">
      <c r="C89" s="32" t="s">
        <v>55</v>
      </c>
      <c r="D89" s="33">
        <v>130</v>
      </c>
      <c r="E89" s="34">
        <v>155</v>
      </c>
      <c r="F89" s="33">
        <v>125</v>
      </c>
      <c r="G89" s="34">
        <v>175</v>
      </c>
      <c r="H89" s="33">
        <v>126</v>
      </c>
      <c r="I89" s="34">
        <v>167</v>
      </c>
      <c r="J89" s="35">
        <v>53</v>
      </c>
      <c r="K89" s="36">
        <f t="shared" si="0"/>
        <v>28561</v>
      </c>
      <c r="Q89" s="15" t="s">
        <v>9</v>
      </c>
      <c r="R89" s="11">
        <v>170</v>
      </c>
      <c r="S89" s="13">
        <v>202</v>
      </c>
      <c r="T89">
        <f t="shared" si="1"/>
        <v>24.770642201834864</v>
      </c>
      <c r="U89">
        <f t="shared" si="1"/>
        <v>12.849162011173185</v>
      </c>
      <c r="X89" s="15" t="s">
        <v>9</v>
      </c>
      <c r="Y89" s="11">
        <v>149</v>
      </c>
      <c r="Z89" s="13">
        <v>223</v>
      </c>
      <c r="AA89">
        <f t="shared" si="2"/>
        <v>2.7586206896551726</v>
      </c>
      <c r="AB89">
        <f t="shared" si="2"/>
        <v>11.5</v>
      </c>
      <c r="AC89">
        <f t="shared" si="3"/>
        <v>-8.7413793103448274</v>
      </c>
    </row>
    <row r="90" spans="3:29" ht="18" x14ac:dyDescent="0.2">
      <c r="C90" s="32" t="s">
        <v>5</v>
      </c>
      <c r="D90" s="33">
        <v>128</v>
      </c>
      <c r="E90" s="34">
        <v>154</v>
      </c>
      <c r="F90" s="33">
        <v>127</v>
      </c>
      <c r="G90" s="34">
        <v>171</v>
      </c>
      <c r="H90" s="33">
        <v>127</v>
      </c>
      <c r="I90" s="34">
        <v>165</v>
      </c>
      <c r="J90" s="35">
        <v>53.3</v>
      </c>
      <c r="K90" s="36">
        <f t="shared" si="0"/>
        <v>28224</v>
      </c>
      <c r="Q90" s="15" t="s">
        <v>10</v>
      </c>
      <c r="R90" s="11">
        <v>127</v>
      </c>
      <c r="S90" s="13">
        <v>225</v>
      </c>
      <c r="T90">
        <f t="shared" si="1"/>
        <v>-25.294117647058822</v>
      </c>
      <c r="U90">
        <f t="shared" si="1"/>
        <v>11.386138613861387</v>
      </c>
      <c r="X90" s="15" t="s">
        <v>10</v>
      </c>
      <c r="Y90" s="11">
        <v>159</v>
      </c>
      <c r="Z90" s="13">
        <v>240</v>
      </c>
      <c r="AA90">
        <f t="shared" si="2"/>
        <v>6.7114093959731544</v>
      </c>
      <c r="AB90">
        <f t="shared" si="2"/>
        <v>7.623318385650224</v>
      </c>
      <c r="AC90">
        <f t="shared" si="3"/>
        <v>-0.91190898967706957</v>
      </c>
    </row>
    <row r="91" spans="3:29" ht="18" x14ac:dyDescent="0.2">
      <c r="C91" s="32" t="s">
        <v>56</v>
      </c>
      <c r="D91" s="33">
        <f>(128+120)/2</f>
        <v>124</v>
      </c>
      <c r="E91" s="34">
        <v>155</v>
      </c>
      <c r="F91" s="33">
        <v>130</v>
      </c>
      <c r="G91" s="34">
        <v>177</v>
      </c>
      <c r="H91" s="33">
        <v>130</v>
      </c>
      <c r="I91" s="34">
        <v>170</v>
      </c>
      <c r="J91" s="35">
        <v>53.7</v>
      </c>
      <c r="K91" s="36">
        <f t="shared" si="0"/>
        <v>27225</v>
      </c>
      <c r="Q91" s="15" t="s">
        <v>11</v>
      </c>
      <c r="R91" s="11">
        <v>155</v>
      </c>
      <c r="S91" s="13">
        <v>243</v>
      </c>
      <c r="T91">
        <f t="shared" si="1"/>
        <v>22.047244094488189</v>
      </c>
      <c r="U91">
        <f t="shared" si="1"/>
        <v>8</v>
      </c>
      <c r="X91" s="15" t="s">
        <v>11</v>
      </c>
      <c r="Y91" s="11">
        <v>175</v>
      </c>
      <c r="Z91" s="13">
        <v>258</v>
      </c>
      <c r="AA91">
        <f t="shared" si="2"/>
        <v>10.062893081761008</v>
      </c>
      <c r="AB91">
        <f t="shared" si="2"/>
        <v>7.5</v>
      </c>
      <c r="AC91">
        <f t="shared" si="3"/>
        <v>2.5628930817610076</v>
      </c>
    </row>
    <row r="92" spans="3:29" ht="18" x14ac:dyDescent="0.2">
      <c r="C92" s="32" t="s">
        <v>57</v>
      </c>
      <c r="D92" s="33">
        <v>130</v>
      </c>
      <c r="E92" s="34">
        <v>156</v>
      </c>
      <c r="F92" s="33">
        <v>130</v>
      </c>
      <c r="G92" s="34">
        <v>177</v>
      </c>
      <c r="H92" s="33">
        <v>130</v>
      </c>
      <c r="I92" s="34">
        <v>170</v>
      </c>
      <c r="J92" s="35">
        <v>53.7</v>
      </c>
      <c r="K92" s="36">
        <f t="shared" si="0"/>
        <v>27225</v>
      </c>
      <c r="Q92" s="15" t="s">
        <v>12</v>
      </c>
      <c r="R92" s="11">
        <v>187</v>
      </c>
      <c r="S92" s="13">
        <v>270</v>
      </c>
      <c r="T92">
        <f t="shared" si="1"/>
        <v>20.64516129032258</v>
      </c>
      <c r="U92">
        <f t="shared" si="1"/>
        <v>11.111111111111111</v>
      </c>
      <c r="X92" s="15" t="s">
        <v>12</v>
      </c>
      <c r="Y92" s="11">
        <v>205</v>
      </c>
      <c r="Z92" s="13">
        <v>285</v>
      </c>
      <c r="AA92">
        <f t="shared" si="2"/>
        <v>17.142857142857142</v>
      </c>
      <c r="AB92">
        <f t="shared" si="2"/>
        <v>10.465116279069768</v>
      </c>
      <c r="AC92">
        <f t="shared" si="3"/>
        <v>6.6777408637873741</v>
      </c>
    </row>
    <row r="93" spans="3:29" ht="18" x14ac:dyDescent="0.2">
      <c r="C93" s="32" t="s">
        <v>58</v>
      </c>
      <c r="D93" s="33">
        <v>125</v>
      </c>
      <c r="E93" s="34">
        <v>155</v>
      </c>
      <c r="F93" s="33">
        <v>136</v>
      </c>
      <c r="G93" s="34">
        <v>180</v>
      </c>
      <c r="H93" s="33">
        <v>135</v>
      </c>
      <c r="I93" s="34">
        <v>170</v>
      </c>
      <c r="J93" s="35">
        <v>52.8</v>
      </c>
      <c r="K93" s="36">
        <f t="shared" si="0"/>
        <v>25600</v>
      </c>
      <c r="Q93" s="15" t="s">
        <v>13</v>
      </c>
      <c r="R93" s="11">
        <f>(R92+R94)/2</f>
        <v>200</v>
      </c>
      <c r="S93" s="13">
        <v>288</v>
      </c>
      <c r="T93">
        <f t="shared" si="1"/>
        <v>6.9518716577540109</v>
      </c>
      <c r="U93">
        <f t="shared" si="1"/>
        <v>6.666666666666667</v>
      </c>
      <c r="X93" s="15" t="s">
        <v>13</v>
      </c>
      <c r="Y93" s="11">
        <v>225</v>
      </c>
      <c r="Z93" s="13">
        <v>310</v>
      </c>
      <c r="AA93">
        <f t="shared" si="2"/>
        <v>9.7560975609756095</v>
      </c>
      <c r="AB93">
        <f t="shared" si="2"/>
        <v>8.7719298245614024</v>
      </c>
      <c r="AC93">
        <f t="shared" si="3"/>
        <v>0.98416773641420718</v>
      </c>
    </row>
    <row r="94" spans="3:29" ht="18" x14ac:dyDescent="0.2">
      <c r="C94" s="32" t="s">
        <v>6</v>
      </c>
      <c r="D94" s="33">
        <v>139</v>
      </c>
      <c r="E94" s="34">
        <v>158</v>
      </c>
      <c r="F94" s="33">
        <v>133</v>
      </c>
      <c r="G94" s="34">
        <v>182</v>
      </c>
      <c r="H94" s="33">
        <v>133</v>
      </c>
      <c r="I94" s="34">
        <v>175</v>
      </c>
      <c r="J94" s="35">
        <v>52.9</v>
      </c>
      <c r="K94" s="36">
        <f t="shared" si="0"/>
        <v>26244</v>
      </c>
      <c r="Q94" s="15" t="s">
        <v>14</v>
      </c>
      <c r="R94" s="11">
        <v>213</v>
      </c>
      <c r="S94" s="13">
        <v>335</v>
      </c>
      <c r="T94">
        <f t="shared" si="1"/>
        <v>6.5</v>
      </c>
      <c r="U94">
        <f t="shared" si="1"/>
        <v>16.319444444444446</v>
      </c>
      <c r="X94" s="15" t="s">
        <v>14</v>
      </c>
      <c r="Y94" s="11">
        <v>255</v>
      </c>
      <c r="Z94" s="13">
        <v>360</v>
      </c>
      <c r="AA94">
        <f t="shared" si="2"/>
        <v>13.333333333333334</v>
      </c>
      <c r="AB94">
        <f t="shared" si="2"/>
        <v>16.129032258064516</v>
      </c>
      <c r="AC94">
        <f t="shared" si="3"/>
        <v>-2.7956989247311821</v>
      </c>
    </row>
    <row r="95" spans="3:29" ht="18" x14ac:dyDescent="0.2">
      <c r="C95" s="32" t="s">
        <v>59</v>
      </c>
      <c r="D95" s="33">
        <v>156</v>
      </c>
      <c r="E95" s="34">
        <v>159</v>
      </c>
      <c r="F95" s="33">
        <v>136</v>
      </c>
      <c r="G95" s="34">
        <v>184</v>
      </c>
      <c r="H95" s="33">
        <v>137</v>
      </c>
      <c r="I95" s="34">
        <v>175</v>
      </c>
      <c r="J95" s="35">
        <v>53.5</v>
      </c>
      <c r="K95" s="36">
        <f t="shared" si="0"/>
        <v>24964</v>
      </c>
      <c r="Q95" s="15" t="s">
        <v>15</v>
      </c>
      <c r="R95" s="11">
        <v>305</v>
      </c>
      <c r="S95" s="13">
        <v>365</v>
      </c>
      <c r="T95">
        <f t="shared" si="1"/>
        <v>43.1924882629108</v>
      </c>
      <c r="U95">
        <f t="shared" si="1"/>
        <v>8.9552238805970141</v>
      </c>
      <c r="X95" s="15" t="s">
        <v>15</v>
      </c>
      <c r="Y95" s="11">
        <v>319</v>
      </c>
      <c r="Z95" s="13">
        <v>430</v>
      </c>
      <c r="AA95">
        <f t="shared" si="2"/>
        <v>25.098039215686274</v>
      </c>
      <c r="AB95">
        <f t="shared" si="2"/>
        <v>19.444444444444446</v>
      </c>
      <c r="AC95">
        <f t="shared" si="3"/>
        <v>5.6535947712418277</v>
      </c>
    </row>
    <row r="96" spans="3:29" ht="18" x14ac:dyDescent="0.2">
      <c r="C96" s="32" t="s">
        <v>60</v>
      </c>
      <c r="D96" s="33">
        <v>144</v>
      </c>
      <c r="E96" s="34">
        <v>170</v>
      </c>
      <c r="F96" s="33">
        <v>136</v>
      </c>
      <c r="G96" s="34">
        <v>193</v>
      </c>
      <c r="H96" s="33">
        <v>136</v>
      </c>
      <c r="I96" s="34">
        <v>185</v>
      </c>
      <c r="J96" s="35">
        <v>54</v>
      </c>
      <c r="K96" s="36">
        <f t="shared" si="0"/>
        <v>25281</v>
      </c>
      <c r="Q96" s="15" t="s">
        <v>16</v>
      </c>
      <c r="R96" s="11">
        <v>316</v>
      </c>
      <c r="S96" s="13">
        <v>380</v>
      </c>
      <c r="T96">
        <f t="shared" si="1"/>
        <v>3.6065573770491808</v>
      </c>
      <c r="U96">
        <f t="shared" si="1"/>
        <v>4.10958904109589</v>
      </c>
      <c r="X96" s="15" t="s">
        <v>16</v>
      </c>
      <c r="Y96" s="11">
        <v>365</v>
      </c>
      <c r="Z96" s="13">
        <v>507</v>
      </c>
      <c r="AA96">
        <f t="shared" si="2"/>
        <v>14.420062695924765</v>
      </c>
      <c r="AB96">
        <f t="shared" si="2"/>
        <v>17.906976744186046</v>
      </c>
      <c r="AC96">
        <f t="shared" si="3"/>
        <v>-3.4869140482612817</v>
      </c>
    </row>
    <row r="97" spans="3:29" ht="18" x14ac:dyDescent="0.2">
      <c r="C97" s="32" t="s">
        <v>61</v>
      </c>
      <c r="D97" s="33">
        <v>133</v>
      </c>
      <c r="E97" s="34">
        <v>173</v>
      </c>
      <c r="F97" s="33">
        <v>136</v>
      </c>
      <c r="G97" s="34">
        <v>200</v>
      </c>
      <c r="H97" s="33">
        <v>135</v>
      </c>
      <c r="I97" s="34">
        <v>187</v>
      </c>
      <c r="J97" s="35">
        <v>55.3</v>
      </c>
      <c r="K97" s="36">
        <f t="shared" si="0"/>
        <v>25600</v>
      </c>
      <c r="Q97" s="15" t="s">
        <v>17</v>
      </c>
      <c r="R97" s="11">
        <f>(R96+R98)/2</f>
        <v>342.5</v>
      </c>
      <c r="S97" s="13">
        <v>390</v>
      </c>
      <c r="T97">
        <f t="shared" si="1"/>
        <v>8.3860759493670898</v>
      </c>
      <c r="U97">
        <f t="shared" si="1"/>
        <v>2.6315789473684208</v>
      </c>
      <c r="X97" s="15" t="s">
        <v>17</v>
      </c>
      <c r="Y97" s="11">
        <v>359</v>
      </c>
      <c r="Z97" s="13">
        <v>477</v>
      </c>
      <c r="AA97">
        <f t="shared" si="2"/>
        <v>-1.6438356164383561</v>
      </c>
      <c r="AB97">
        <f t="shared" si="2"/>
        <v>-5.9171597633136095</v>
      </c>
      <c r="AC97">
        <f t="shared" si="3"/>
        <v>4.2733241468752539</v>
      </c>
    </row>
    <row r="98" spans="3:29" ht="18" x14ac:dyDescent="0.2">
      <c r="C98" s="32" t="s">
        <v>7</v>
      </c>
      <c r="D98" s="33">
        <f>(D96+D97)/2</f>
        <v>138.5</v>
      </c>
      <c r="E98" s="34">
        <v>172</v>
      </c>
      <c r="F98" s="33">
        <v>135</v>
      </c>
      <c r="G98" s="34">
        <v>192</v>
      </c>
      <c r="H98" s="33">
        <v>135</v>
      </c>
      <c r="I98" s="34">
        <v>184</v>
      </c>
      <c r="J98" s="35">
        <v>58.3</v>
      </c>
      <c r="K98" s="36">
        <f t="shared" si="0"/>
        <v>25600</v>
      </c>
      <c r="Q98" s="15" t="s">
        <v>18</v>
      </c>
      <c r="R98" s="11">
        <v>369</v>
      </c>
      <c r="S98" s="13">
        <v>380</v>
      </c>
      <c r="T98">
        <f t="shared" si="1"/>
        <v>7.7372262773722627</v>
      </c>
      <c r="U98">
        <f t="shared" si="1"/>
        <v>-2.5641025641025639</v>
      </c>
      <c r="X98" s="15" t="s">
        <v>18</v>
      </c>
      <c r="Y98" s="11">
        <v>350</v>
      </c>
      <c r="Z98" s="13">
        <v>460</v>
      </c>
      <c r="AA98">
        <f t="shared" si="2"/>
        <v>-2.5069637883008355</v>
      </c>
      <c r="AB98">
        <f t="shared" si="2"/>
        <v>-3.5639412997903559</v>
      </c>
      <c r="AC98">
        <f t="shared" si="3"/>
        <v>1.0569775114895203</v>
      </c>
    </row>
    <row r="99" spans="3:29" ht="18" x14ac:dyDescent="0.2">
      <c r="C99" s="32" t="s">
        <v>62</v>
      </c>
      <c r="D99" s="33">
        <f>(D97+D98)/2</f>
        <v>135.75</v>
      </c>
      <c r="E99" s="34">
        <v>173</v>
      </c>
      <c r="F99" s="33">
        <v>144</v>
      </c>
      <c r="G99" s="34">
        <v>198</v>
      </c>
      <c r="H99" s="33">
        <v>141</v>
      </c>
      <c r="I99" s="34">
        <v>187</v>
      </c>
      <c r="J99" s="35">
        <v>59.5</v>
      </c>
      <c r="K99" s="36">
        <f t="shared" si="0"/>
        <v>23716</v>
      </c>
      <c r="Q99" s="15" t="s">
        <v>19</v>
      </c>
      <c r="R99" s="11">
        <v>307</v>
      </c>
      <c r="S99" s="13">
        <v>380</v>
      </c>
      <c r="T99">
        <f t="shared" si="1"/>
        <v>-16.802168021680217</v>
      </c>
      <c r="U99">
        <f t="shared" si="1"/>
        <v>0</v>
      </c>
      <c r="X99" s="15" t="s">
        <v>19</v>
      </c>
      <c r="Y99" s="11">
        <v>351</v>
      </c>
      <c r="Z99" s="13">
        <v>472</v>
      </c>
      <c r="AA99">
        <f t="shared" si="2"/>
        <v>0.2857142857142857</v>
      </c>
      <c r="AB99">
        <f t="shared" si="2"/>
        <v>2.6086956521739131</v>
      </c>
      <c r="AC99">
        <f t="shared" si="3"/>
        <v>-2.3229813664596275</v>
      </c>
    </row>
    <row r="100" spans="3:29" ht="18" x14ac:dyDescent="0.2">
      <c r="C100" s="32" t="s">
        <v>63</v>
      </c>
      <c r="D100" s="33">
        <f>(D99+D98)/2</f>
        <v>137.125</v>
      </c>
      <c r="E100" s="34">
        <v>173</v>
      </c>
      <c r="F100" s="33">
        <v>145</v>
      </c>
      <c r="G100" s="34">
        <v>197</v>
      </c>
      <c r="H100" s="33">
        <v>145</v>
      </c>
      <c r="I100" s="34">
        <v>186</v>
      </c>
      <c r="J100" s="35">
        <v>60</v>
      </c>
      <c r="K100" s="36">
        <f t="shared" si="0"/>
        <v>22500</v>
      </c>
      <c r="Q100" s="15" t="s">
        <v>20</v>
      </c>
      <c r="R100" s="11">
        <v>310</v>
      </c>
      <c r="S100" s="13">
        <v>396</v>
      </c>
      <c r="T100">
        <f t="shared" si="1"/>
        <v>0.97719869706840379</v>
      </c>
      <c r="U100">
        <f t="shared" si="1"/>
        <v>4.2105263157894735</v>
      </c>
      <c r="X100" s="15" t="s">
        <v>20</v>
      </c>
      <c r="Y100" s="11">
        <v>355</v>
      </c>
      <c r="Z100" s="13">
        <v>485</v>
      </c>
      <c r="AA100">
        <f t="shared" si="2"/>
        <v>1.1396011396011396</v>
      </c>
      <c r="AB100">
        <f t="shared" si="2"/>
        <v>2.754237288135593</v>
      </c>
      <c r="AC100">
        <f t="shared" si="3"/>
        <v>-1.6146361485344534</v>
      </c>
    </row>
    <row r="101" spans="3:29" ht="18" x14ac:dyDescent="0.2">
      <c r="C101" s="32" t="s">
        <v>64</v>
      </c>
      <c r="D101" s="33">
        <f>(D99+D100)/2</f>
        <v>136.4375</v>
      </c>
      <c r="E101" s="34">
        <v>177</v>
      </c>
      <c r="F101" s="33">
        <v>140</v>
      </c>
      <c r="G101" s="34">
        <v>200</v>
      </c>
      <c r="H101" s="33">
        <v>140</v>
      </c>
      <c r="I101" s="34">
        <v>190</v>
      </c>
      <c r="J101" s="35">
        <v>60.5</v>
      </c>
      <c r="K101" s="36">
        <f t="shared" si="0"/>
        <v>24025</v>
      </c>
      <c r="Q101" s="15" t="s">
        <v>21</v>
      </c>
      <c r="R101" s="11">
        <v>302</v>
      </c>
      <c r="S101" s="13">
        <v>385</v>
      </c>
      <c r="T101">
        <f t="shared" si="1"/>
        <v>-2.5806451612903225</v>
      </c>
      <c r="U101">
        <f t="shared" si="1"/>
        <v>-2.7777777777777777</v>
      </c>
      <c r="X101" s="15" t="s">
        <v>21</v>
      </c>
      <c r="Y101" s="11">
        <v>330</v>
      </c>
      <c r="Z101" s="13">
        <v>440</v>
      </c>
      <c r="AA101">
        <f t="shared" si="2"/>
        <v>-7.042253521126761</v>
      </c>
      <c r="AB101">
        <f t="shared" si="2"/>
        <v>-9.2783505154639183</v>
      </c>
      <c r="AC101">
        <f t="shared" si="3"/>
        <v>2.2360969943371574</v>
      </c>
    </row>
    <row r="102" spans="3:29" ht="18" x14ac:dyDescent="0.2">
      <c r="C102" s="32" t="s">
        <v>8</v>
      </c>
      <c r="D102" s="33">
        <f>(D101+D100)/2</f>
        <v>136.78125</v>
      </c>
      <c r="E102" s="34">
        <v>179</v>
      </c>
      <c r="F102" s="33">
        <v>145</v>
      </c>
      <c r="G102" s="34">
        <v>200</v>
      </c>
      <c r="H102" s="33">
        <v>145</v>
      </c>
      <c r="I102" s="34">
        <v>190</v>
      </c>
      <c r="J102" s="35">
        <v>61</v>
      </c>
      <c r="K102" s="36">
        <f t="shared" si="0"/>
        <v>22500</v>
      </c>
      <c r="Q102" s="15" t="s">
        <v>22</v>
      </c>
      <c r="R102" s="11">
        <v>316</v>
      </c>
      <c r="S102" s="13">
        <v>450</v>
      </c>
      <c r="T102">
        <f t="shared" si="1"/>
        <v>4.6357615894039732</v>
      </c>
      <c r="U102">
        <f t="shared" si="1"/>
        <v>16.883116883116884</v>
      </c>
      <c r="X102" s="15" t="s">
        <v>22</v>
      </c>
      <c r="Y102" s="11">
        <v>380</v>
      </c>
      <c r="Z102" s="13">
        <v>566</v>
      </c>
      <c r="AA102">
        <f t="shared" si="2"/>
        <v>15.151515151515152</v>
      </c>
      <c r="AB102">
        <f t="shared" si="2"/>
        <v>28.636363636363637</v>
      </c>
      <c r="AC102">
        <f t="shared" si="3"/>
        <v>-13.484848484848484</v>
      </c>
    </row>
    <row r="103" spans="3:29" ht="18" x14ac:dyDescent="0.2">
      <c r="C103" s="32" t="s">
        <v>65</v>
      </c>
      <c r="D103" s="33">
        <f>(D101+D102)/2</f>
        <v>136.609375</v>
      </c>
      <c r="E103" s="34">
        <v>181</v>
      </c>
      <c r="F103" s="33">
        <v>142</v>
      </c>
      <c r="G103" s="34">
        <v>210</v>
      </c>
      <c r="H103" s="33">
        <v>141</v>
      </c>
      <c r="I103" s="34">
        <v>198</v>
      </c>
      <c r="J103" s="35">
        <v>61.4</v>
      </c>
      <c r="K103" s="36">
        <f t="shared" si="0"/>
        <v>23716</v>
      </c>
      <c r="Q103" s="15" t="s">
        <v>23</v>
      </c>
      <c r="R103" s="11">
        <v>290</v>
      </c>
      <c r="S103" s="13">
        <v>594</v>
      </c>
      <c r="T103">
        <f t="shared" si="1"/>
        <v>-8.2278481012658222</v>
      </c>
      <c r="U103">
        <f t="shared" si="1"/>
        <v>32</v>
      </c>
      <c r="X103" s="15" t="s">
        <v>23</v>
      </c>
      <c r="Y103" s="11">
        <v>394</v>
      </c>
      <c r="Z103" s="13">
        <v>550</v>
      </c>
      <c r="AA103">
        <f t="shared" si="2"/>
        <v>3.6842105263157889</v>
      </c>
      <c r="AB103">
        <f t="shared" si="2"/>
        <v>-2.8268551236749118</v>
      </c>
      <c r="AC103">
        <f t="shared" si="3"/>
        <v>6.5110656499907007</v>
      </c>
    </row>
    <row r="104" spans="3:29" ht="18" x14ac:dyDescent="0.2">
      <c r="C104" s="32" t="s">
        <v>66</v>
      </c>
      <c r="D104" s="33">
        <v>155</v>
      </c>
      <c r="E104" s="34">
        <v>185</v>
      </c>
      <c r="F104" s="33">
        <v>140</v>
      </c>
      <c r="G104" s="34">
        <v>212</v>
      </c>
      <c r="H104" s="33">
        <v>140</v>
      </c>
      <c r="I104" s="34">
        <v>200</v>
      </c>
      <c r="J104" s="35">
        <v>61.6</v>
      </c>
      <c r="K104" s="36">
        <f t="shared" si="0"/>
        <v>24025</v>
      </c>
      <c r="Q104" s="15" t="s">
        <v>24</v>
      </c>
      <c r="R104" s="11">
        <v>356</v>
      </c>
      <c r="S104" s="13">
        <v>505</v>
      </c>
      <c r="T104">
        <f t="shared" si="1"/>
        <v>22.758620689655174</v>
      </c>
      <c r="U104">
        <f t="shared" si="1"/>
        <v>-14.983164983164984</v>
      </c>
      <c r="X104" s="15" t="s">
        <v>24</v>
      </c>
      <c r="Y104" s="11">
        <v>386</v>
      </c>
      <c r="Z104" s="13">
        <v>588</v>
      </c>
      <c r="AA104">
        <f t="shared" si="2"/>
        <v>-2.030456852791878</v>
      </c>
      <c r="AB104">
        <f t="shared" si="2"/>
        <v>6.9090909090909092</v>
      </c>
      <c r="AC104">
        <f t="shared" si="3"/>
        <v>-8.9395477618827872</v>
      </c>
    </row>
    <row r="105" spans="3:29" ht="18" x14ac:dyDescent="0.2">
      <c r="C105" s="32" t="s">
        <v>67</v>
      </c>
      <c r="D105" s="33">
        <v>150</v>
      </c>
      <c r="E105" s="34">
        <v>200</v>
      </c>
      <c r="F105" s="33">
        <v>148</v>
      </c>
      <c r="G105" s="34">
        <v>223</v>
      </c>
      <c r="H105" s="33">
        <v>148</v>
      </c>
      <c r="I105" s="34">
        <v>214</v>
      </c>
      <c r="J105" s="35">
        <v>60.1</v>
      </c>
      <c r="K105" s="36">
        <f t="shared" si="0"/>
        <v>21609</v>
      </c>
      <c r="Q105" s="15" t="s">
        <v>25</v>
      </c>
      <c r="R105" s="11">
        <v>368</v>
      </c>
      <c r="S105" s="13">
        <v>520</v>
      </c>
      <c r="T105">
        <f t="shared" si="1"/>
        <v>3.3707865168539324</v>
      </c>
      <c r="U105">
        <f t="shared" si="1"/>
        <v>2.9702970297029703</v>
      </c>
      <c r="X105" s="15" t="s">
        <v>25</v>
      </c>
      <c r="Y105" s="11">
        <v>417</v>
      </c>
      <c r="Z105" s="13">
        <v>600</v>
      </c>
      <c r="AA105">
        <f t="shared" si="2"/>
        <v>8.0310880829015545</v>
      </c>
      <c r="AB105">
        <f t="shared" si="2"/>
        <v>2.0408163265306123</v>
      </c>
      <c r="AC105">
        <f t="shared" si="3"/>
        <v>5.9902717563709427</v>
      </c>
    </row>
    <row r="106" spans="3:29" ht="18" x14ac:dyDescent="0.2">
      <c r="C106" s="32" t="s">
        <v>9</v>
      </c>
      <c r="D106" s="33">
        <v>170</v>
      </c>
      <c r="E106" s="34">
        <v>202</v>
      </c>
      <c r="F106" s="33">
        <v>149</v>
      </c>
      <c r="G106" s="34">
        <v>223</v>
      </c>
      <c r="H106" s="33">
        <v>150</v>
      </c>
      <c r="I106" s="34">
        <v>215</v>
      </c>
      <c r="J106" s="35">
        <v>58.6</v>
      </c>
      <c r="K106" s="36">
        <f t="shared" si="0"/>
        <v>21025</v>
      </c>
      <c r="Q106" s="15" t="s">
        <v>26</v>
      </c>
      <c r="R106" s="11">
        <v>323</v>
      </c>
      <c r="S106" s="13">
        <v>637</v>
      </c>
      <c r="T106">
        <f t="shared" si="1"/>
        <v>-12.228260869565217</v>
      </c>
      <c r="U106">
        <f t="shared" si="1"/>
        <v>22.5</v>
      </c>
      <c r="X106" s="15" t="s">
        <v>26</v>
      </c>
      <c r="Y106" s="11">
        <v>450</v>
      </c>
      <c r="Z106" s="13">
        <v>680</v>
      </c>
      <c r="AA106">
        <f t="shared" si="2"/>
        <v>7.9136690647482011</v>
      </c>
      <c r="AB106">
        <f t="shared" si="2"/>
        <v>13.333333333333334</v>
      </c>
      <c r="AC106">
        <f t="shared" si="3"/>
        <v>-5.4196642685851328</v>
      </c>
    </row>
    <row r="107" spans="3:29" ht="18" x14ac:dyDescent="0.2">
      <c r="C107" s="32" t="s">
        <v>68</v>
      </c>
      <c r="D107" s="33">
        <v>160</v>
      </c>
      <c r="E107" s="34">
        <v>210</v>
      </c>
      <c r="F107" s="33">
        <v>150</v>
      </c>
      <c r="G107" s="34">
        <v>230</v>
      </c>
      <c r="H107" s="33">
        <v>150</v>
      </c>
      <c r="I107" s="34">
        <v>221</v>
      </c>
      <c r="J107" s="35">
        <v>56.8</v>
      </c>
      <c r="K107" s="36">
        <f t="shared" si="0"/>
        <v>21025</v>
      </c>
      <c r="Q107" s="15" t="s">
        <v>27</v>
      </c>
      <c r="R107" s="11">
        <v>319</v>
      </c>
      <c r="S107" s="13">
        <v>660</v>
      </c>
      <c r="T107">
        <f t="shared" si="1"/>
        <v>-1.2383900928792571</v>
      </c>
      <c r="U107">
        <f t="shared" si="1"/>
        <v>3.6106750392464679</v>
      </c>
      <c r="X107" s="15" t="s">
        <v>27</v>
      </c>
      <c r="Y107" s="11">
        <v>505</v>
      </c>
      <c r="Z107" s="13">
        <v>775</v>
      </c>
      <c r="AA107">
        <f t="shared" si="2"/>
        <v>12.222222222222221</v>
      </c>
      <c r="AB107">
        <f t="shared" si="2"/>
        <v>13.970588235294118</v>
      </c>
      <c r="AC107">
        <f t="shared" si="3"/>
        <v>-1.7483660130718963</v>
      </c>
    </row>
    <row r="108" spans="3:29" ht="18" x14ac:dyDescent="0.2">
      <c r="C108" s="32" t="s">
        <v>69</v>
      </c>
      <c r="D108" s="33">
        <v>158</v>
      </c>
      <c r="E108" s="34">
        <v>220</v>
      </c>
      <c r="F108" s="33">
        <v>150</v>
      </c>
      <c r="G108" s="34">
        <v>235</v>
      </c>
      <c r="H108" s="33">
        <v>150</v>
      </c>
      <c r="I108" s="34">
        <v>228</v>
      </c>
      <c r="J108" s="35">
        <v>56.6</v>
      </c>
      <c r="K108" s="36">
        <f t="shared" si="0"/>
        <v>21025</v>
      </c>
      <c r="Q108" s="15" t="s">
        <v>28</v>
      </c>
      <c r="R108" s="11">
        <v>415</v>
      </c>
      <c r="S108" s="13">
        <v>680</v>
      </c>
      <c r="T108">
        <f t="shared" si="1"/>
        <v>30.094043887147336</v>
      </c>
      <c r="U108">
        <f t="shared" si="1"/>
        <v>3.0303030303030303</v>
      </c>
      <c r="X108" s="15" t="s">
        <v>28</v>
      </c>
      <c r="Y108" s="11">
        <v>568</v>
      </c>
      <c r="Z108" s="13">
        <v>850</v>
      </c>
      <c r="AA108">
        <f t="shared" si="2"/>
        <v>12.475247524752476</v>
      </c>
      <c r="AB108">
        <f t="shared" si="2"/>
        <v>9.67741935483871</v>
      </c>
      <c r="AC108">
        <f t="shared" si="3"/>
        <v>2.7978281699137657</v>
      </c>
    </row>
    <row r="109" spans="3:29" ht="18" x14ac:dyDescent="0.2">
      <c r="C109" s="32" t="s">
        <v>70</v>
      </c>
      <c r="D109" s="33">
        <v>157</v>
      </c>
      <c r="E109" s="34">
        <v>227</v>
      </c>
      <c r="F109" s="33">
        <v>153</v>
      </c>
      <c r="G109" s="34">
        <v>245</v>
      </c>
      <c r="H109" s="33">
        <v>153</v>
      </c>
      <c r="I109" s="34">
        <v>236</v>
      </c>
      <c r="J109" s="35">
        <v>55.9</v>
      </c>
      <c r="K109" s="36">
        <f t="shared" si="0"/>
        <v>20164</v>
      </c>
      <c r="Q109" s="8">
        <v>42795</v>
      </c>
      <c r="R109" s="11">
        <v>500</v>
      </c>
      <c r="S109" s="13">
        <v>720</v>
      </c>
      <c r="T109">
        <f t="shared" si="1"/>
        <v>20.481927710843372</v>
      </c>
      <c r="U109">
        <f t="shared" si="1"/>
        <v>5.8823529411764701</v>
      </c>
      <c r="X109" s="8">
        <v>42795</v>
      </c>
      <c r="Y109" s="11">
        <v>651</v>
      </c>
      <c r="Z109" s="13">
        <v>900</v>
      </c>
      <c r="AA109">
        <f t="shared" si="2"/>
        <v>14.612676056338028</v>
      </c>
      <c r="AB109">
        <f t="shared" si="2"/>
        <v>5.8823529411764701</v>
      </c>
      <c r="AC109">
        <f t="shared" si="3"/>
        <v>8.730323115161557</v>
      </c>
    </row>
    <row r="110" spans="3:29" ht="17" x14ac:dyDescent="0.2">
      <c r="C110" s="32" t="s">
        <v>10</v>
      </c>
      <c r="D110" s="33">
        <v>127</v>
      </c>
      <c r="E110" s="34">
        <v>225</v>
      </c>
      <c r="F110" s="33">
        <v>159</v>
      </c>
      <c r="G110" s="34">
        <v>240</v>
      </c>
      <c r="H110" s="33">
        <v>158</v>
      </c>
      <c r="I110" s="34">
        <v>233</v>
      </c>
      <c r="J110" s="35">
        <v>56</v>
      </c>
      <c r="K110" s="36">
        <f t="shared" si="0"/>
        <v>18769</v>
      </c>
    </row>
    <row r="111" spans="3:29" ht="17" x14ac:dyDescent="0.2">
      <c r="C111" s="32" t="s">
        <v>71</v>
      </c>
      <c r="D111" s="33">
        <v>143</v>
      </c>
      <c r="E111" s="34">
        <v>230</v>
      </c>
      <c r="F111" s="33">
        <v>160</v>
      </c>
      <c r="G111" s="34">
        <v>250</v>
      </c>
      <c r="H111" s="33">
        <v>157</v>
      </c>
      <c r="I111" s="34">
        <v>240</v>
      </c>
      <c r="J111" s="35">
        <v>56.6</v>
      </c>
      <c r="K111" s="36">
        <f t="shared" si="0"/>
        <v>19044</v>
      </c>
      <c r="T111">
        <f>AVERAGE(T84:T109)</f>
        <v>6.8281888568355766</v>
      </c>
      <c r="U111">
        <f>AVERAGE(U84:U109)</f>
        <v>6.9974374662566765</v>
      </c>
      <c r="AA111">
        <f>AVERAGE(AA84:AA109)</f>
        <v>6.6790338403034788</v>
      </c>
      <c r="AB111">
        <f>AVERAGE(AB84:AB109)</f>
        <v>7.4166287061894645</v>
      </c>
    </row>
    <row r="112" spans="3:29" ht="17" x14ac:dyDescent="0.2">
      <c r="C112" s="32" t="s">
        <v>72</v>
      </c>
      <c r="D112" s="33">
        <v>160</v>
      </c>
      <c r="E112" s="34">
        <v>232</v>
      </c>
      <c r="F112" s="33">
        <v>170</v>
      </c>
      <c r="G112" s="34">
        <v>245</v>
      </c>
      <c r="H112" s="33">
        <v>168</v>
      </c>
      <c r="I112" s="34">
        <v>240</v>
      </c>
      <c r="J112" s="35">
        <v>57.2</v>
      </c>
      <c r="K112" s="36">
        <f t="shared" si="0"/>
        <v>16129</v>
      </c>
    </row>
    <row r="113" spans="3:11" ht="17" x14ac:dyDescent="0.2">
      <c r="C113" s="32" t="s">
        <v>73</v>
      </c>
      <c r="D113" s="33">
        <v>149</v>
      </c>
      <c r="E113" s="34">
        <v>240</v>
      </c>
      <c r="F113" s="33">
        <v>165</v>
      </c>
      <c r="G113" s="34">
        <v>260</v>
      </c>
      <c r="H113" s="33">
        <v>165</v>
      </c>
      <c r="I113" s="34">
        <v>250</v>
      </c>
      <c r="J113" s="35">
        <v>57.3</v>
      </c>
      <c r="K113" s="36">
        <f t="shared" si="0"/>
        <v>16900</v>
      </c>
    </row>
    <row r="114" spans="3:11" ht="17" x14ac:dyDescent="0.2">
      <c r="C114" s="32" t="s">
        <v>11</v>
      </c>
      <c r="D114" s="33">
        <v>155</v>
      </c>
      <c r="E114" s="34">
        <v>243</v>
      </c>
      <c r="F114" s="33">
        <v>175</v>
      </c>
      <c r="G114" s="34">
        <v>258</v>
      </c>
      <c r="H114" s="33">
        <v>174</v>
      </c>
      <c r="I114" s="34">
        <v>250</v>
      </c>
      <c r="J114" s="35">
        <v>58</v>
      </c>
      <c r="K114" s="36">
        <f t="shared" si="0"/>
        <v>14641</v>
      </c>
    </row>
    <row r="115" spans="3:11" ht="17" x14ac:dyDescent="0.2">
      <c r="C115" s="32" t="s">
        <v>74</v>
      </c>
      <c r="D115" s="33">
        <v>175</v>
      </c>
      <c r="E115" s="34">
        <v>253</v>
      </c>
      <c r="F115" s="33">
        <v>180</v>
      </c>
      <c r="G115" s="34">
        <v>275</v>
      </c>
      <c r="H115" s="33">
        <v>180</v>
      </c>
      <c r="I115" s="34">
        <v>265</v>
      </c>
      <c r="J115" s="35">
        <v>58.2</v>
      </c>
      <c r="K115" s="36">
        <f t="shared" si="0"/>
        <v>13225</v>
      </c>
    </row>
    <row r="116" spans="3:11" ht="17" x14ac:dyDescent="0.2">
      <c r="C116" s="32" t="s">
        <v>75</v>
      </c>
      <c r="D116" s="33">
        <v>172</v>
      </c>
      <c r="E116" s="34">
        <v>260</v>
      </c>
      <c r="F116" s="33">
        <v>189</v>
      </c>
      <c r="G116" s="34">
        <v>277</v>
      </c>
      <c r="H116" s="33">
        <v>188</v>
      </c>
      <c r="I116" s="34">
        <v>270</v>
      </c>
      <c r="J116" s="35">
        <v>59.1</v>
      </c>
      <c r="K116" s="36">
        <f t="shared" si="0"/>
        <v>11449</v>
      </c>
    </row>
    <row r="117" spans="3:11" ht="17" x14ac:dyDescent="0.2">
      <c r="C117" s="32" t="s">
        <v>76</v>
      </c>
      <c r="D117" s="33">
        <v>178</v>
      </c>
      <c r="E117" s="34">
        <v>265</v>
      </c>
      <c r="F117" s="33">
        <v>195</v>
      </c>
      <c r="G117" s="34">
        <v>293</v>
      </c>
      <c r="H117" s="33">
        <v>195</v>
      </c>
      <c r="I117" s="34">
        <v>280</v>
      </c>
      <c r="J117" s="35">
        <v>59.9</v>
      </c>
      <c r="K117" s="36">
        <f t="shared" si="0"/>
        <v>10000</v>
      </c>
    </row>
    <row r="118" spans="3:11" ht="17" x14ac:dyDescent="0.2">
      <c r="C118" s="32" t="s">
        <v>12</v>
      </c>
      <c r="D118" s="33">
        <v>187</v>
      </c>
      <c r="E118" s="34">
        <v>270</v>
      </c>
      <c r="F118" s="33">
        <v>205</v>
      </c>
      <c r="G118" s="34">
        <v>285</v>
      </c>
      <c r="H118" s="33">
        <v>205</v>
      </c>
      <c r="I118" s="34">
        <v>279</v>
      </c>
      <c r="J118" s="35">
        <v>60.6</v>
      </c>
      <c r="K118" s="36">
        <f t="shared" si="0"/>
        <v>8100</v>
      </c>
    </row>
    <row r="119" spans="3:11" ht="17" x14ac:dyDescent="0.2">
      <c r="C119" s="32" t="s">
        <v>77</v>
      </c>
      <c r="D119" s="33">
        <v>160</v>
      </c>
      <c r="E119" s="34">
        <v>278</v>
      </c>
      <c r="F119" s="33">
        <v>215</v>
      </c>
      <c r="G119" s="34">
        <v>310</v>
      </c>
      <c r="H119" s="33">
        <v>210</v>
      </c>
      <c r="I119" s="34">
        <v>295</v>
      </c>
      <c r="J119" s="35">
        <v>61.2</v>
      </c>
      <c r="K119" s="36">
        <f t="shared" si="0"/>
        <v>7225</v>
      </c>
    </row>
    <row r="120" spans="3:11" ht="17" x14ac:dyDescent="0.2">
      <c r="C120" s="32" t="s">
        <v>78</v>
      </c>
      <c r="D120" s="33">
        <v>165</v>
      </c>
      <c r="E120" s="34">
        <v>265</v>
      </c>
      <c r="F120" s="33">
        <v>210</v>
      </c>
      <c r="G120" s="34">
        <v>282</v>
      </c>
      <c r="H120" s="33">
        <v>210</v>
      </c>
      <c r="I120" s="34">
        <v>275</v>
      </c>
      <c r="J120" s="35">
        <v>64.7</v>
      </c>
      <c r="K120" s="36">
        <f t="shared" si="0"/>
        <v>7225</v>
      </c>
    </row>
    <row r="121" spans="3:11" ht="17" x14ac:dyDescent="0.2">
      <c r="C121" s="32" t="s">
        <v>79</v>
      </c>
      <c r="D121" s="33">
        <v>191</v>
      </c>
      <c r="E121" s="34">
        <v>281</v>
      </c>
      <c r="F121" s="33">
        <v>220</v>
      </c>
      <c r="G121" s="34">
        <v>303</v>
      </c>
      <c r="H121" s="33">
        <v>217</v>
      </c>
      <c r="I121" s="34">
        <v>293</v>
      </c>
      <c r="J121" s="35">
        <v>64.8</v>
      </c>
      <c r="K121" s="36">
        <f t="shared" si="0"/>
        <v>6084</v>
      </c>
    </row>
    <row r="122" spans="3:11" ht="17" x14ac:dyDescent="0.2">
      <c r="C122" s="32" t="s">
        <v>13</v>
      </c>
      <c r="D122" s="33">
        <f>(D121+D123)/2</f>
        <v>201</v>
      </c>
      <c r="E122" s="34">
        <v>288</v>
      </c>
      <c r="F122" s="33">
        <v>225</v>
      </c>
      <c r="G122" s="34">
        <v>310</v>
      </c>
      <c r="H122" s="33">
        <v>224</v>
      </c>
      <c r="I122" s="34">
        <v>299</v>
      </c>
      <c r="J122" s="35">
        <v>65</v>
      </c>
      <c r="K122" s="36">
        <f t="shared" si="0"/>
        <v>5041</v>
      </c>
    </row>
    <row r="123" spans="3:11" ht="17" x14ac:dyDescent="0.2">
      <c r="C123" s="32" t="s">
        <v>80</v>
      </c>
      <c r="D123" s="33">
        <v>211</v>
      </c>
      <c r="E123" s="34">
        <v>305</v>
      </c>
      <c r="F123" s="33">
        <v>230</v>
      </c>
      <c r="G123" s="34">
        <v>327</v>
      </c>
      <c r="H123" s="33">
        <v>230</v>
      </c>
      <c r="I123" s="34">
        <v>316</v>
      </c>
      <c r="J123" s="35">
        <v>65.400000000000006</v>
      </c>
      <c r="K123" s="36">
        <f t="shared" si="0"/>
        <v>4225</v>
      </c>
    </row>
    <row r="124" spans="3:11" ht="17" x14ac:dyDescent="0.2">
      <c r="C124" s="32" t="s">
        <v>81</v>
      </c>
      <c r="D124" s="33">
        <v>210</v>
      </c>
      <c r="E124" s="34">
        <v>320</v>
      </c>
      <c r="F124" s="33">
        <v>245</v>
      </c>
      <c r="G124" s="34">
        <v>335</v>
      </c>
      <c r="H124" s="33">
        <v>243</v>
      </c>
      <c r="I124" s="34">
        <v>328</v>
      </c>
      <c r="J124" s="35">
        <v>66</v>
      </c>
      <c r="K124" s="36">
        <f t="shared" si="0"/>
        <v>2704</v>
      </c>
    </row>
    <row r="125" spans="3:11" ht="17" x14ac:dyDescent="0.2">
      <c r="C125" s="32" t="s">
        <v>82</v>
      </c>
      <c r="D125" s="33">
        <v>220</v>
      </c>
      <c r="E125" s="34">
        <v>325</v>
      </c>
      <c r="F125" s="33">
        <v>248</v>
      </c>
      <c r="G125" s="34">
        <v>353</v>
      </c>
      <c r="H125" s="33">
        <v>247</v>
      </c>
      <c r="I125" s="34">
        <v>338</v>
      </c>
      <c r="J125" s="35">
        <v>66.400000000000006</v>
      </c>
      <c r="K125" s="36">
        <f t="shared" si="0"/>
        <v>2304</v>
      </c>
    </row>
    <row r="126" spans="3:11" ht="17" x14ac:dyDescent="0.2">
      <c r="C126" s="32" t="s">
        <v>14</v>
      </c>
      <c r="D126" s="33">
        <v>213</v>
      </c>
      <c r="E126" s="34">
        <v>335</v>
      </c>
      <c r="F126" s="33">
        <v>255</v>
      </c>
      <c r="G126" s="34">
        <v>360</v>
      </c>
      <c r="H126" s="33">
        <v>255</v>
      </c>
      <c r="I126" s="34">
        <v>350</v>
      </c>
      <c r="J126" s="35">
        <v>66.7</v>
      </c>
      <c r="K126" s="36">
        <f t="shared" si="0"/>
        <v>1600</v>
      </c>
    </row>
    <row r="127" spans="3:11" ht="17" x14ac:dyDescent="0.2">
      <c r="C127" s="32" t="s">
        <v>83</v>
      </c>
      <c r="D127" s="33">
        <v>215</v>
      </c>
      <c r="E127" s="34">
        <v>353</v>
      </c>
      <c r="F127" s="33">
        <v>270</v>
      </c>
      <c r="G127" s="34">
        <v>390</v>
      </c>
      <c r="H127" s="33">
        <v>270</v>
      </c>
      <c r="I127" s="34">
        <v>370</v>
      </c>
      <c r="J127" s="35">
        <v>67.2</v>
      </c>
      <c r="K127" s="36">
        <f t="shared" si="0"/>
        <v>625</v>
      </c>
    </row>
    <row r="128" spans="3:11" ht="17" x14ac:dyDescent="0.2">
      <c r="C128" s="32" t="s">
        <v>84</v>
      </c>
      <c r="D128" s="33">
        <v>255</v>
      </c>
      <c r="E128" s="34">
        <v>365</v>
      </c>
      <c r="F128" s="33">
        <v>287</v>
      </c>
      <c r="G128" s="34">
        <v>410</v>
      </c>
      <c r="H128" s="33">
        <v>285</v>
      </c>
      <c r="I128" s="34">
        <v>385</v>
      </c>
      <c r="J128" s="35">
        <v>67.900000000000006</v>
      </c>
      <c r="K128" s="36">
        <f t="shared" si="0"/>
        <v>100</v>
      </c>
    </row>
    <row r="129" spans="3:11" ht="17" x14ac:dyDescent="0.2">
      <c r="C129" s="32" t="s">
        <v>85</v>
      </c>
      <c r="D129" s="33">
        <v>329</v>
      </c>
      <c r="E129" s="34">
        <v>363</v>
      </c>
      <c r="F129" s="33">
        <v>310</v>
      </c>
      <c r="G129" s="34">
        <v>439</v>
      </c>
      <c r="H129" s="33">
        <v>310</v>
      </c>
      <c r="I129" s="34">
        <v>400</v>
      </c>
      <c r="J129" s="35">
        <v>68.099999999999994</v>
      </c>
      <c r="K129" s="36">
        <f t="shared" si="0"/>
        <v>225</v>
      </c>
    </row>
    <row r="130" spans="3:11" ht="17" x14ac:dyDescent="0.2">
      <c r="C130" s="32" t="s">
        <v>15</v>
      </c>
      <c r="D130" s="33">
        <v>305</v>
      </c>
      <c r="E130" s="34">
        <v>365</v>
      </c>
      <c r="F130" s="33">
        <v>319</v>
      </c>
      <c r="G130" s="34">
        <v>430</v>
      </c>
      <c r="H130" s="33">
        <v>318</v>
      </c>
      <c r="I130" s="34">
        <v>398</v>
      </c>
      <c r="J130" s="35">
        <v>68.400000000000006</v>
      </c>
      <c r="K130" s="36">
        <f t="shared" si="0"/>
        <v>529</v>
      </c>
    </row>
    <row r="131" spans="3:11" ht="17" x14ac:dyDescent="0.2">
      <c r="C131" s="32" t="s">
        <v>86</v>
      </c>
      <c r="D131" s="33">
        <v>289</v>
      </c>
      <c r="E131" s="34">
        <v>378</v>
      </c>
      <c r="F131" s="33">
        <v>330</v>
      </c>
      <c r="G131" s="34">
        <v>457</v>
      </c>
      <c r="H131" s="33">
        <v>327</v>
      </c>
      <c r="I131" s="34">
        <v>415</v>
      </c>
      <c r="J131" s="35">
        <v>68.900000000000006</v>
      </c>
      <c r="K131" s="36">
        <f t="shared" si="0"/>
        <v>1024</v>
      </c>
    </row>
    <row r="132" spans="3:11" ht="17" x14ac:dyDescent="0.2">
      <c r="C132" s="32" t="s">
        <v>87</v>
      </c>
      <c r="D132" s="33">
        <v>328</v>
      </c>
      <c r="E132" s="34">
        <v>380</v>
      </c>
      <c r="F132" s="33">
        <v>340</v>
      </c>
      <c r="G132" s="34">
        <v>475</v>
      </c>
      <c r="H132" s="33">
        <v>338</v>
      </c>
      <c r="I132" s="34">
        <v>423</v>
      </c>
      <c r="J132" s="35">
        <v>69.900000000000006</v>
      </c>
      <c r="K132" s="36">
        <f t="shared" si="0"/>
        <v>1849</v>
      </c>
    </row>
    <row r="133" spans="3:11" ht="17" x14ac:dyDescent="0.2">
      <c r="C133" s="32" t="s">
        <v>88</v>
      </c>
      <c r="D133" s="33">
        <v>316</v>
      </c>
      <c r="E133" s="34">
        <v>390</v>
      </c>
      <c r="F133" s="33">
        <v>359</v>
      </c>
      <c r="G133" s="34">
        <v>505</v>
      </c>
      <c r="H133" s="33">
        <v>359</v>
      </c>
      <c r="I133" s="34">
        <v>443</v>
      </c>
      <c r="J133" s="35">
        <v>70.099999999999994</v>
      </c>
      <c r="K133" s="36">
        <f t="shared" si="0"/>
        <v>4096</v>
      </c>
    </row>
    <row r="134" spans="3:11" ht="17" x14ac:dyDescent="0.2">
      <c r="C134" s="32" t="s">
        <v>16</v>
      </c>
      <c r="D134" s="33">
        <v>316</v>
      </c>
      <c r="E134" s="34">
        <v>380</v>
      </c>
      <c r="F134" s="33">
        <v>365</v>
      </c>
      <c r="G134" s="34">
        <v>507</v>
      </c>
      <c r="H134" s="33">
        <v>363</v>
      </c>
      <c r="I134" s="34">
        <v>435</v>
      </c>
      <c r="J134" s="35">
        <v>70.5</v>
      </c>
      <c r="K134" s="36">
        <f t="shared" si="0"/>
        <v>4624</v>
      </c>
    </row>
    <row r="135" spans="3:11" ht="17" x14ac:dyDescent="0.2">
      <c r="C135" s="32" t="s">
        <v>89</v>
      </c>
      <c r="D135" s="33">
        <v>315</v>
      </c>
      <c r="E135" s="34">
        <v>384</v>
      </c>
      <c r="F135" s="33">
        <v>360</v>
      </c>
      <c r="G135" s="34">
        <v>486</v>
      </c>
      <c r="H135" s="33">
        <v>359</v>
      </c>
      <c r="I135" s="34">
        <v>427</v>
      </c>
      <c r="J135" s="35">
        <v>71.099999999999994</v>
      </c>
      <c r="K135" s="36">
        <f t="shared" si="0"/>
        <v>4096</v>
      </c>
    </row>
    <row r="136" spans="3:11" ht="17" x14ac:dyDescent="0.2">
      <c r="C136" s="32" t="s">
        <v>90</v>
      </c>
      <c r="D136" s="33">
        <f>(D135+D134)/2</f>
        <v>315.5</v>
      </c>
      <c r="E136" s="34">
        <v>383</v>
      </c>
      <c r="F136" s="33">
        <v>350</v>
      </c>
      <c r="G136" s="34">
        <v>495</v>
      </c>
      <c r="H136" s="33">
        <v>350</v>
      </c>
      <c r="I136" s="34">
        <v>435</v>
      </c>
      <c r="J136" s="35">
        <v>72.3</v>
      </c>
      <c r="K136" s="36">
        <f t="shared" si="0"/>
        <v>3025</v>
      </c>
    </row>
    <row r="137" spans="3:11" ht="17" x14ac:dyDescent="0.2">
      <c r="C137" s="32" t="s">
        <v>91</v>
      </c>
      <c r="D137" s="33">
        <f>(D136+D135)/2</f>
        <v>315.25</v>
      </c>
      <c r="E137" s="34">
        <v>395</v>
      </c>
      <c r="F137" s="33">
        <v>362</v>
      </c>
      <c r="G137" s="34">
        <v>500</v>
      </c>
      <c r="H137" s="33">
        <v>362</v>
      </c>
      <c r="I137" s="34">
        <v>449</v>
      </c>
      <c r="J137" s="35">
        <v>72.8</v>
      </c>
      <c r="K137" s="36">
        <f t="shared" si="0"/>
        <v>4489</v>
      </c>
    </row>
    <row r="138" spans="3:11" ht="17" x14ac:dyDescent="0.2">
      <c r="C138" s="32" t="s">
        <v>17</v>
      </c>
      <c r="D138" s="33">
        <f>(D137+D139)/2</f>
        <v>322.625</v>
      </c>
      <c r="E138" s="34">
        <v>390</v>
      </c>
      <c r="F138" s="33">
        <v>359</v>
      </c>
      <c r="G138" s="34">
        <v>477</v>
      </c>
      <c r="H138" s="33">
        <v>355</v>
      </c>
      <c r="I138" s="34">
        <v>430</v>
      </c>
      <c r="J138" s="35">
        <v>73.2</v>
      </c>
      <c r="K138" s="36">
        <f t="shared" si="0"/>
        <v>3600</v>
      </c>
    </row>
    <row r="139" spans="3:11" ht="17" x14ac:dyDescent="0.2">
      <c r="C139" s="32" t="s">
        <v>92</v>
      </c>
      <c r="D139" s="33">
        <v>330</v>
      </c>
      <c r="E139" s="34">
        <v>395</v>
      </c>
      <c r="F139" s="33">
        <v>365</v>
      </c>
      <c r="G139" s="34">
        <v>490</v>
      </c>
      <c r="H139" s="33">
        <v>365</v>
      </c>
      <c r="I139" s="34">
        <v>435</v>
      </c>
      <c r="J139" s="35">
        <v>73.7</v>
      </c>
      <c r="K139" s="36">
        <f t="shared" si="0"/>
        <v>4900</v>
      </c>
    </row>
    <row r="140" spans="3:11" ht="17" x14ac:dyDescent="0.2">
      <c r="C140" s="32" t="s">
        <v>93</v>
      </c>
      <c r="D140" s="33">
        <v>263</v>
      </c>
      <c r="E140" s="34">
        <v>385</v>
      </c>
      <c r="F140" s="33">
        <v>360</v>
      </c>
      <c r="G140" s="34">
        <v>477</v>
      </c>
      <c r="H140" s="33">
        <v>356</v>
      </c>
      <c r="I140" s="34">
        <v>425</v>
      </c>
      <c r="J140" s="35">
        <v>74.599999999999994</v>
      </c>
      <c r="K140" s="36">
        <f t="shared" si="0"/>
        <v>3721</v>
      </c>
    </row>
    <row r="141" spans="3:11" ht="17" x14ac:dyDescent="0.2">
      <c r="C141" s="32" t="s">
        <v>94</v>
      </c>
      <c r="D141" s="33">
        <v>320</v>
      </c>
      <c r="E141" s="34">
        <v>385</v>
      </c>
      <c r="F141" s="33">
        <v>350</v>
      </c>
      <c r="G141" s="34">
        <v>488</v>
      </c>
      <c r="H141" s="33">
        <v>350</v>
      </c>
      <c r="I141" s="34">
        <v>433</v>
      </c>
      <c r="J141" s="35">
        <v>75</v>
      </c>
      <c r="K141" s="36">
        <f t="shared" si="0"/>
        <v>3025</v>
      </c>
    </row>
    <row r="142" spans="3:11" ht="17" x14ac:dyDescent="0.2">
      <c r="C142" s="32" t="s">
        <v>18</v>
      </c>
      <c r="D142" s="33">
        <v>369</v>
      </c>
      <c r="E142" s="34">
        <v>380</v>
      </c>
      <c r="F142" s="33">
        <v>350</v>
      </c>
      <c r="G142" s="34">
        <v>460</v>
      </c>
      <c r="H142" s="33">
        <v>352</v>
      </c>
      <c r="I142" s="34">
        <v>420</v>
      </c>
      <c r="J142" s="35">
        <v>75.2</v>
      </c>
      <c r="K142" s="36">
        <f t="shared" si="0"/>
        <v>3249</v>
      </c>
    </row>
    <row r="143" spans="3:11" ht="17" x14ac:dyDescent="0.2">
      <c r="C143" s="32" t="s">
        <v>95</v>
      </c>
      <c r="D143" s="33">
        <v>317</v>
      </c>
      <c r="E143" s="34">
        <v>391</v>
      </c>
      <c r="F143" s="33">
        <v>355</v>
      </c>
      <c r="G143" s="34">
        <v>485</v>
      </c>
      <c r="H143" s="33">
        <v>350</v>
      </c>
      <c r="I143" s="34">
        <v>436</v>
      </c>
      <c r="J143" s="35">
        <v>75.599999999999994</v>
      </c>
      <c r="K143" s="36">
        <f t="shared" si="0"/>
        <v>3025</v>
      </c>
    </row>
    <row r="144" spans="3:11" ht="17" x14ac:dyDescent="0.2">
      <c r="C144" s="32" t="s">
        <v>96</v>
      </c>
      <c r="D144" s="33">
        <v>345</v>
      </c>
      <c r="E144" s="34">
        <v>380</v>
      </c>
      <c r="F144" s="33">
        <v>345</v>
      </c>
      <c r="G144" s="34">
        <v>472</v>
      </c>
      <c r="H144" s="33">
        <v>345</v>
      </c>
      <c r="I144" s="34">
        <v>420</v>
      </c>
      <c r="J144" s="35">
        <v>76.599999999999994</v>
      </c>
      <c r="K144" s="36">
        <f t="shared" si="0"/>
        <v>2500</v>
      </c>
    </row>
    <row r="145" spans="3:11" ht="17" x14ac:dyDescent="0.2">
      <c r="C145" s="32" t="s">
        <v>97</v>
      </c>
      <c r="D145" s="33">
        <v>326</v>
      </c>
      <c r="E145" s="34">
        <v>398</v>
      </c>
      <c r="F145" s="33">
        <v>345</v>
      </c>
      <c r="G145" s="34">
        <v>493</v>
      </c>
      <c r="H145" s="33">
        <v>345</v>
      </c>
      <c r="I145" s="34">
        <v>442</v>
      </c>
      <c r="J145" s="35">
        <v>76.8</v>
      </c>
      <c r="K145" s="36">
        <f t="shared" si="0"/>
        <v>2500</v>
      </c>
    </row>
    <row r="146" spans="3:11" ht="17" x14ac:dyDescent="0.2">
      <c r="C146" s="32" t="s">
        <v>19</v>
      </c>
      <c r="D146" s="33">
        <v>307</v>
      </c>
      <c r="E146" s="34">
        <v>380</v>
      </c>
      <c r="F146" s="33">
        <v>351</v>
      </c>
      <c r="G146" s="34">
        <v>472</v>
      </c>
      <c r="H146" s="33">
        <v>349</v>
      </c>
      <c r="I146" s="34">
        <v>425</v>
      </c>
      <c r="J146" s="35">
        <v>77.2</v>
      </c>
      <c r="K146" s="36">
        <f t="shared" si="0"/>
        <v>2916</v>
      </c>
    </row>
    <row r="147" spans="3:11" ht="17" x14ac:dyDescent="0.2">
      <c r="C147" s="32" t="s">
        <v>98</v>
      </c>
      <c r="D147" s="33">
        <v>285</v>
      </c>
      <c r="E147" s="34">
        <v>400</v>
      </c>
      <c r="F147" s="33">
        <v>343</v>
      </c>
      <c r="G147" s="34">
        <v>500</v>
      </c>
      <c r="H147" s="33">
        <v>340</v>
      </c>
      <c r="I147" s="34">
        <v>450</v>
      </c>
      <c r="J147" s="35">
        <v>77.900000000000006</v>
      </c>
      <c r="K147" s="36">
        <f t="shared" ref="K147:K186" si="4">(295-H147)^2</f>
        <v>2025</v>
      </c>
    </row>
    <row r="148" spans="3:11" ht="17" x14ac:dyDescent="0.2">
      <c r="C148" s="32" t="s">
        <v>99</v>
      </c>
      <c r="D148" s="33">
        <v>270</v>
      </c>
      <c r="E148" s="34">
        <v>400</v>
      </c>
      <c r="F148" s="33">
        <v>345</v>
      </c>
      <c r="G148" s="34">
        <v>501</v>
      </c>
      <c r="H148" s="33">
        <v>343</v>
      </c>
      <c r="I148" s="34">
        <v>445</v>
      </c>
      <c r="J148" s="35">
        <v>79.400000000000006</v>
      </c>
      <c r="K148" s="36">
        <f t="shared" si="4"/>
        <v>2304</v>
      </c>
    </row>
    <row r="149" spans="3:11" ht="17" x14ac:dyDescent="0.2">
      <c r="C149" s="32" t="s">
        <v>100</v>
      </c>
      <c r="D149" s="33">
        <v>335</v>
      </c>
      <c r="E149" s="34">
        <v>415</v>
      </c>
      <c r="F149" s="33">
        <v>360</v>
      </c>
      <c r="G149" s="34">
        <v>530</v>
      </c>
      <c r="H149" s="33">
        <v>359</v>
      </c>
      <c r="I149" s="34">
        <v>465</v>
      </c>
      <c r="J149" s="35">
        <v>80</v>
      </c>
      <c r="K149" s="36">
        <f t="shared" si="4"/>
        <v>4096</v>
      </c>
    </row>
    <row r="150" spans="3:11" ht="17" x14ac:dyDescent="0.2">
      <c r="C150" s="32" t="s">
        <v>20</v>
      </c>
      <c r="D150" s="33">
        <v>310</v>
      </c>
      <c r="E150" s="34">
        <v>396</v>
      </c>
      <c r="F150" s="33">
        <v>355</v>
      </c>
      <c r="G150" s="34">
        <v>485</v>
      </c>
      <c r="H150" s="33">
        <v>355</v>
      </c>
      <c r="I150" s="34">
        <v>435</v>
      </c>
      <c r="J150" s="35">
        <v>81.2</v>
      </c>
      <c r="K150" s="36">
        <f t="shared" si="4"/>
        <v>3600</v>
      </c>
    </row>
    <row r="151" spans="3:11" ht="17" x14ac:dyDescent="0.2">
      <c r="C151" s="32" t="s">
        <v>101</v>
      </c>
      <c r="D151" s="33">
        <v>325</v>
      </c>
      <c r="E151" s="34">
        <v>395</v>
      </c>
      <c r="F151" s="33">
        <v>340</v>
      </c>
      <c r="G151" s="34">
        <v>499</v>
      </c>
      <c r="H151" s="33">
        <v>339</v>
      </c>
      <c r="I151" s="34">
        <v>435</v>
      </c>
      <c r="J151" s="35">
        <v>82.4</v>
      </c>
      <c r="K151" s="36">
        <f t="shared" si="4"/>
        <v>1936</v>
      </c>
    </row>
    <row r="152" spans="3:11" ht="17" x14ac:dyDescent="0.2">
      <c r="C152" s="32" t="s">
        <v>102</v>
      </c>
      <c r="D152" s="33">
        <v>281</v>
      </c>
      <c r="E152" s="34">
        <v>385</v>
      </c>
      <c r="F152" s="33">
        <v>339</v>
      </c>
      <c r="G152" s="34">
        <v>470</v>
      </c>
      <c r="H152" s="33">
        <v>337</v>
      </c>
      <c r="I152" s="34">
        <v>420</v>
      </c>
      <c r="J152" s="35">
        <v>84.4</v>
      </c>
      <c r="K152" s="36">
        <f t="shared" si="4"/>
        <v>1764</v>
      </c>
    </row>
    <row r="153" spans="3:11" ht="17" x14ac:dyDescent="0.2">
      <c r="C153" s="32" t="s">
        <v>103</v>
      </c>
      <c r="D153" s="33">
        <v>286</v>
      </c>
      <c r="E153" s="34">
        <v>378</v>
      </c>
      <c r="F153" s="33">
        <v>340</v>
      </c>
      <c r="G153" s="34">
        <v>459</v>
      </c>
      <c r="H153" s="33">
        <v>338</v>
      </c>
      <c r="I153" s="34">
        <v>412</v>
      </c>
      <c r="J153" s="35">
        <v>85.3</v>
      </c>
      <c r="K153" s="36">
        <f t="shared" si="4"/>
        <v>1849</v>
      </c>
    </row>
    <row r="154" spans="3:11" ht="17" x14ac:dyDescent="0.2">
      <c r="C154" s="32" t="s">
        <v>21</v>
      </c>
      <c r="D154" s="33">
        <v>302</v>
      </c>
      <c r="E154" s="34">
        <v>385</v>
      </c>
      <c r="F154" s="33">
        <v>330</v>
      </c>
      <c r="G154" s="34">
        <v>440</v>
      </c>
      <c r="H154" s="33">
        <v>328</v>
      </c>
      <c r="I154" s="34">
        <v>408</v>
      </c>
      <c r="J154" s="35">
        <v>85.9</v>
      </c>
      <c r="K154" s="36">
        <f t="shared" si="4"/>
        <v>1089</v>
      </c>
    </row>
    <row r="155" spans="3:11" ht="17" x14ac:dyDescent="0.2">
      <c r="C155" s="32" t="s">
        <v>104</v>
      </c>
      <c r="D155" s="33">
        <v>320</v>
      </c>
      <c r="E155" s="34">
        <v>400</v>
      </c>
      <c r="F155" s="33">
        <v>335</v>
      </c>
      <c r="G155" s="34">
        <v>485</v>
      </c>
      <c r="H155" s="33">
        <v>330</v>
      </c>
      <c r="I155" s="34">
        <v>435</v>
      </c>
      <c r="J155" s="35">
        <v>86.9</v>
      </c>
      <c r="K155" s="36">
        <f t="shared" si="4"/>
        <v>1225</v>
      </c>
    </row>
    <row r="156" spans="3:11" ht="17" x14ac:dyDescent="0.2">
      <c r="C156" s="32" t="s">
        <v>105</v>
      </c>
      <c r="D156" s="33">
        <v>315</v>
      </c>
      <c r="E156" s="34">
        <v>429</v>
      </c>
      <c r="F156" s="33">
        <v>353</v>
      </c>
      <c r="G156" s="34">
        <v>493</v>
      </c>
      <c r="H156" s="33">
        <v>350</v>
      </c>
      <c r="I156" s="34">
        <v>450</v>
      </c>
      <c r="J156" s="35">
        <v>90.2</v>
      </c>
      <c r="K156" s="36">
        <f t="shared" si="4"/>
        <v>3025</v>
      </c>
    </row>
    <row r="157" spans="3:11" ht="17" x14ac:dyDescent="0.2">
      <c r="C157" s="32" t="s">
        <v>106</v>
      </c>
      <c r="D157" s="33">
        <v>325</v>
      </c>
      <c r="E157" s="34">
        <v>452</v>
      </c>
      <c r="F157" s="33">
        <v>370</v>
      </c>
      <c r="G157" s="34">
        <v>578</v>
      </c>
      <c r="H157" s="33">
        <v>361</v>
      </c>
      <c r="I157" s="34">
        <v>500</v>
      </c>
      <c r="J157" s="35">
        <v>90.8</v>
      </c>
      <c r="K157" s="36">
        <f t="shared" si="4"/>
        <v>4356</v>
      </c>
    </row>
    <row r="158" spans="3:11" ht="17" x14ac:dyDescent="0.2">
      <c r="C158" s="32" t="s">
        <v>22</v>
      </c>
      <c r="D158" s="33">
        <v>316</v>
      </c>
      <c r="E158" s="34">
        <v>450</v>
      </c>
      <c r="F158" s="33">
        <v>380</v>
      </c>
      <c r="G158" s="34">
        <v>566</v>
      </c>
      <c r="H158" s="33">
        <v>377</v>
      </c>
      <c r="I158" s="34">
        <v>500</v>
      </c>
      <c r="J158" s="35">
        <v>91.6</v>
      </c>
      <c r="K158" s="36">
        <f t="shared" si="4"/>
        <v>6724</v>
      </c>
    </row>
    <row r="159" spans="3:11" ht="17" x14ac:dyDescent="0.2">
      <c r="C159" s="32" t="s">
        <v>107</v>
      </c>
      <c r="D159" s="33">
        <v>352</v>
      </c>
      <c r="E159" s="34">
        <v>480</v>
      </c>
      <c r="F159" s="33">
        <v>395</v>
      </c>
      <c r="G159" s="34">
        <v>595</v>
      </c>
      <c r="H159" s="33">
        <v>385</v>
      </c>
      <c r="I159" s="34">
        <v>523</v>
      </c>
      <c r="J159" s="35">
        <v>92.1</v>
      </c>
      <c r="K159" s="36">
        <f t="shared" si="4"/>
        <v>8100</v>
      </c>
    </row>
    <row r="160" spans="3:11" ht="17" x14ac:dyDescent="0.2">
      <c r="C160" s="32" t="s">
        <v>108</v>
      </c>
      <c r="D160" s="33">
        <v>317</v>
      </c>
      <c r="E160" s="34">
        <v>479</v>
      </c>
      <c r="F160" s="33">
        <v>385</v>
      </c>
      <c r="G160" s="34">
        <v>577</v>
      </c>
      <c r="H160" s="33">
        <v>380</v>
      </c>
      <c r="I160" s="34">
        <v>515</v>
      </c>
      <c r="J160" s="35">
        <v>94.2</v>
      </c>
      <c r="K160" s="36">
        <f t="shared" si="4"/>
        <v>7225</v>
      </c>
    </row>
    <row r="161" spans="3:11" ht="17" x14ac:dyDescent="0.2">
      <c r="C161" s="32" t="s">
        <v>109</v>
      </c>
      <c r="D161" s="33">
        <v>295</v>
      </c>
      <c r="E161" s="34">
        <v>490</v>
      </c>
      <c r="F161" s="33">
        <v>380</v>
      </c>
      <c r="G161" s="34">
        <v>600</v>
      </c>
      <c r="H161" s="33">
        <v>373</v>
      </c>
      <c r="I161" s="34">
        <v>535</v>
      </c>
      <c r="J161" s="35">
        <v>95</v>
      </c>
      <c r="K161" s="36">
        <f t="shared" si="4"/>
        <v>6084</v>
      </c>
    </row>
    <row r="162" spans="3:11" ht="17" x14ac:dyDescent="0.2">
      <c r="C162" s="32" t="s">
        <v>23</v>
      </c>
      <c r="D162" s="33">
        <v>290</v>
      </c>
      <c r="E162" s="34">
        <v>594</v>
      </c>
      <c r="F162" s="33">
        <v>394</v>
      </c>
      <c r="G162" s="34">
        <v>550</v>
      </c>
      <c r="H162" s="33">
        <v>388</v>
      </c>
      <c r="I162" s="34">
        <v>580</v>
      </c>
      <c r="J162" s="35">
        <v>96</v>
      </c>
      <c r="K162" s="36">
        <f t="shared" si="4"/>
        <v>8649</v>
      </c>
    </row>
    <row r="163" spans="3:11" ht="17" x14ac:dyDescent="0.2">
      <c r="C163" s="32" t="s">
        <v>110</v>
      </c>
      <c r="D163" s="33">
        <v>267</v>
      </c>
      <c r="E163" s="34">
        <v>512</v>
      </c>
      <c r="F163" s="33">
        <v>386</v>
      </c>
      <c r="G163" s="34">
        <v>600</v>
      </c>
      <c r="H163" s="33">
        <v>380</v>
      </c>
      <c r="I163" s="34">
        <v>540</v>
      </c>
      <c r="J163" s="35">
        <v>96.8</v>
      </c>
      <c r="K163" s="36">
        <f t="shared" si="4"/>
        <v>7225</v>
      </c>
    </row>
    <row r="164" spans="3:11" ht="17" x14ac:dyDescent="0.2">
      <c r="C164" s="32" t="s">
        <v>111</v>
      </c>
      <c r="D164" s="33">
        <v>315</v>
      </c>
      <c r="E164" s="34">
        <v>489</v>
      </c>
      <c r="F164" s="33">
        <v>380</v>
      </c>
      <c r="G164" s="34">
        <v>550</v>
      </c>
      <c r="H164" s="33">
        <v>380</v>
      </c>
      <c r="I164" s="34">
        <v>510</v>
      </c>
      <c r="J164" s="35">
        <v>99.1</v>
      </c>
      <c r="K164" s="36">
        <f t="shared" si="4"/>
        <v>7225</v>
      </c>
    </row>
    <row r="165" spans="3:11" ht="17" x14ac:dyDescent="0.2">
      <c r="C165" s="32" t="s">
        <v>112</v>
      </c>
      <c r="D165" s="33">
        <v>304</v>
      </c>
      <c r="E165" s="34">
        <v>475</v>
      </c>
      <c r="F165" s="33">
        <v>380</v>
      </c>
      <c r="G165" s="34">
        <v>520</v>
      </c>
      <c r="H165" s="33">
        <v>375</v>
      </c>
      <c r="I165" s="34">
        <v>491</v>
      </c>
      <c r="J165" s="35">
        <v>99.8</v>
      </c>
      <c r="K165" s="36">
        <f t="shared" si="4"/>
        <v>6400</v>
      </c>
    </row>
    <row r="166" spans="3:11" ht="17" x14ac:dyDescent="0.2">
      <c r="C166" s="32" t="s">
        <v>24</v>
      </c>
      <c r="D166" s="33">
        <v>356</v>
      </c>
      <c r="E166" s="34">
        <v>505</v>
      </c>
      <c r="F166" s="33">
        <v>386</v>
      </c>
      <c r="G166" s="34">
        <v>588</v>
      </c>
      <c r="H166" s="33">
        <v>377</v>
      </c>
      <c r="I166" s="34">
        <v>540</v>
      </c>
      <c r="J166" s="35">
        <v>100.1</v>
      </c>
      <c r="K166" s="36">
        <f t="shared" si="4"/>
        <v>6724</v>
      </c>
    </row>
    <row r="167" spans="3:11" ht="17" x14ac:dyDescent="0.2">
      <c r="C167" s="32" t="s">
        <v>113</v>
      </c>
      <c r="D167" s="33">
        <v>535</v>
      </c>
      <c r="E167" s="34">
        <v>520</v>
      </c>
      <c r="F167" s="33">
        <v>400</v>
      </c>
      <c r="G167" s="34">
        <v>593</v>
      </c>
      <c r="H167" s="33">
        <v>403</v>
      </c>
      <c r="I167" s="34">
        <v>545</v>
      </c>
      <c r="J167" s="35">
        <v>101</v>
      </c>
      <c r="K167" s="36">
        <f t="shared" si="4"/>
        <v>11664</v>
      </c>
    </row>
    <row r="168" spans="3:11" ht="17" x14ac:dyDescent="0.2">
      <c r="C168" s="32" t="s">
        <v>114</v>
      </c>
      <c r="D168" s="33">
        <v>318</v>
      </c>
      <c r="E168" s="34">
        <v>490</v>
      </c>
      <c r="F168" s="33">
        <v>391</v>
      </c>
      <c r="G168" s="34">
        <v>568</v>
      </c>
      <c r="H168" s="33">
        <v>388</v>
      </c>
      <c r="I168" s="34">
        <v>525</v>
      </c>
      <c r="J168" s="35">
        <v>104.3</v>
      </c>
      <c r="K168" s="36">
        <f t="shared" si="4"/>
        <v>8649</v>
      </c>
    </row>
    <row r="169" spans="3:11" ht="17" x14ac:dyDescent="0.2">
      <c r="C169" s="32" t="s">
        <v>115</v>
      </c>
      <c r="D169" s="33">
        <v>312</v>
      </c>
      <c r="E169" s="34">
        <v>528</v>
      </c>
      <c r="F169" s="33">
        <v>390</v>
      </c>
      <c r="G169" s="34">
        <v>620</v>
      </c>
      <c r="H169" s="33">
        <v>385</v>
      </c>
      <c r="I169" s="34">
        <v>560</v>
      </c>
      <c r="J169" s="35">
        <v>105.1</v>
      </c>
      <c r="K169" s="36">
        <f t="shared" si="4"/>
        <v>8100</v>
      </c>
    </row>
    <row r="170" spans="3:11" ht="17" x14ac:dyDescent="0.2">
      <c r="C170" s="32" t="s">
        <v>25</v>
      </c>
      <c r="D170" s="33">
        <v>368</v>
      </c>
      <c r="E170" s="34">
        <v>520</v>
      </c>
      <c r="F170" s="33">
        <v>417</v>
      </c>
      <c r="G170" s="34">
        <v>600</v>
      </c>
      <c r="H170" s="33">
        <v>410</v>
      </c>
      <c r="I170" s="34">
        <v>550</v>
      </c>
      <c r="J170" s="35">
        <v>105.9</v>
      </c>
      <c r="K170" s="36">
        <f t="shared" si="4"/>
        <v>13225</v>
      </c>
    </row>
    <row r="171" spans="3:11" ht="17" x14ac:dyDescent="0.2">
      <c r="C171" s="32" t="s">
        <v>116</v>
      </c>
      <c r="D171" s="33">
        <v>335</v>
      </c>
      <c r="E171" s="34">
        <v>545</v>
      </c>
      <c r="F171" s="33">
        <v>410</v>
      </c>
      <c r="G171" s="34">
        <v>630</v>
      </c>
      <c r="H171" s="33">
        <v>410</v>
      </c>
      <c r="I171" s="34">
        <v>575</v>
      </c>
      <c r="J171" s="35">
        <v>106.6</v>
      </c>
      <c r="K171" s="36">
        <f t="shared" si="4"/>
        <v>13225</v>
      </c>
    </row>
    <row r="172" spans="3:11" ht="17" x14ac:dyDescent="0.2">
      <c r="C172" s="32" t="s">
        <v>117</v>
      </c>
      <c r="D172" s="33">
        <v>304</v>
      </c>
      <c r="E172" s="34">
        <v>563</v>
      </c>
      <c r="F172" s="33">
        <v>405</v>
      </c>
      <c r="G172" s="34">
        <v>650</v>
      </c>
      <c r="H172" s="33">
        <v>405</v>
      </c>
      <c r="I172" s="34">
        <v>590</v>
      </c>
      <c r="J172" s="35">
        <v>108.5</v>
      </c>
      <c r="K172" s="36">
        <f t="shared" si="4"/>
        <v>12100</v>
      </c>
    </row>
    <row r="173" spans="3:11" ht="17" x14ac:dyDescent="0.2">
      <c r="C173" s="32" t="s">
        <v>118</v>
      </c>
      <c r="D173" s="33">
        <v>341</v>
      </c>
      <c r="E173" s="34">
        <v>585</v>
      </c>
      <c r="F173" s="33">
        <v>418</v>
      </c>
      <c r="G173" s="34">
        <v>722</v>
      </c>
      <c r="H173" s="33">
        <v>410</v>
      </c>
      <c r="I173" s="34">
        <v>600</v>
      </c>
      <c r="J173" s="35">
        <v>109.2</v>
      </c>
      <c r="K173" s="36">
        <f t="shared" si="4"/>
        <v>13225</v>
      </c>
    </row>
    <row r="174" spans="3:11" ht="17" x14ac:dyDescent="0.2">
      <c r="C174" s="32" t="s">
        <v>26</v>
      </c>
      <c r="D174" s="33">
        <v>323</v>
      </c>
      <c r="E174" s="34">
        <v>637</v>
      </c>
      <c r="F174" s="33">
        <v>450</v>
      </c>
      <c r="G174" s="34">
        <v>680</v>
      </c>
      <c r="H174" s="33">
        <v>447</v>
      </c>
      <c r="I174" s="34">
        <v>645</v>
      </c>
      <c r="J174" s="35">
        <v>109.7</v>
      </c>
      <c r="K174" s="36">
        <f t="shared" si="4"/>
        <v>23104</v>
      </c>
    </row>
    <row r="175" spans="3:11" ht="17" x14ac:dyDescent="0.2">
      <c r="C175" s="32" t="s">
        <v>119</v>
      </c>
      <c r="D175" s="33">
        <v>330</v>
      </c>
      <c r="E175" s="34">
        <v>625</v>
      </c>
      <c r="F175" s="33">
        <v>459</v>
      </c>
      <c r="G175" s="34">
        <v>730</v>
      </c>
      <c r="H175" s="33">
        <v>450</v>
      </c>
      <c r="I175" s="34">
        <v>650</v>
      </c>
      <c r="J175" s="35">
        <v>110.8</v>
      </c>
      <c r="K175" s="36">
        <f t="shared" si="4"/>
        <v>24025</v>
      </c>
    </row>
    <row r="176" spans="3:11" ht="17" x14ac:dyDescent="0.2">
      <c r="C176" s="37" t="s">
        <v>120</v>
      </c>
      <c r="D176" s="33">
        <v>368</v>
      </c>
      <c r="E176" s="34">
        <v>648</v>
      </c>
      <c r="F176" s="33">
        <v>454</v>
      </c>
      <c r="G176" s="34">
        <v>733</v>
      </c>
      <c r="H176" s="33">
        <v>450</v>
      </c>
      <c r="I176" s="34">
        <v>670</v>
      </c>
      <c r="J176" s="35">
        <v>111.7</v>
      </c>
      <c r="K176" s="36">
        <f t="shared" si="4"/>
        <v>24025</v>
      </c>
    </row>
    <row r="177" spans="3:11" ht="17" x14ac:dyDescent="0.2">
      <c r="C177" s="32" t="s">
        <v>121</v>
      </c>
      <c r="D177" s="33">
        <v>355</v>
      </c>
      <c r="E177" s="34">
        <v>645</v>
      </c>
      <c r="F177" s="33">
        <v>480</v>
      </c>
      <c r="G177" s="34">
        <v>815</v>
      </c>
      <c r="H177" s="33">
        <v>475</v>
      </c>
      <c r="I177" s="34">
        <v>700</v>
      </c>
      <c r="J177" s="35">
        <v>112.6</v>
      </c>
      <c r="K177" s="36">
        <f t="shared" si="4"/>
        <v>32400</v>
      </c>
    </row>
    <row r="178" spans="3:11" ht="17" x14ac:dyDescent="0.2">
      <c r="C178" s="32" t="s">
        <v>27</v>
      </c>
      <c r="D178" s="33">
        <v>319</v>
      </c>
      <c r="E178" s="34">
        <v>660</v>
      </c>
      <c r="F178" s="33">
        <v>505</v>
      </c>
      <c r="G178" s="34">
        <v>775</v>
      </c>
      <c r="H178" s="33">
        <v>492</v>
      </c>
      <c r="I178" s="34">
        <v>700</v>
      </c>
      <c r="J178" s="35">
        <v>113.6</v>
      </c>
      <c r="K178" s="36">
        <f t="shared" si="4"/>
        <v>38809</v>
      </c>
    </row>
    <row r="179" spans="3:11" ht="17" x14ac:dyDescent="0.2">
      <c r="C179" s="32" t="s">
        <v>122</v>
      </c>
      <c r="D179" s="33">
        <v>380</v>
      </c>
      <c r="E179" s="34">
        <v>685</v>
      </c>
      <c r="F179" s="33">
        <v>540</v>
      </c>
      <c r="G179" s="34">
        <v>870</v>
      </c>
      <c r="H179" s="33">
        <v>530</v>
      </c>
      <c r="I179" s="34">
        <v>750</v>
      </c>
      <c r="J179" s="35">
        <v>114.9</v>
      </c>
      <c r="K179" s="36">
        <f t="shared" si="4"/>
        <v>55225</v>
      </c>
    </row>
    <row r="180" spans="3:11" ht="17" x14ac:dyDescent="0.2">
      <c r="C180" s="32" t="s">
        <v>123</v>
      </c>
      <c r="D180" s="33">
        <v>404</v>
      </c>
      <c r="E180" s="34">
        <v>690</v>
      </c>
      <c r="F180" s="33">
        <v>556</v>
      </c>
      <c r="G180" s="34">
        <v>890</v>
      </c>
      <c r="H180" s="33">
        <v>542</v>
      </c>
      <c r="I180" s="34">
        <v>770</v>
      </c>
      <c r="J180" s="35">
        <v>115.1</v>
      </c>
      <c r="K180" s="36">
        <f t="shared" si="4"/>
        <v>61009</v>
      </c>
    </row>
    <row r="181" spans="3:11" ht="17" x14ac:dyDescent="0.2">
      <c r="C181" s="32" t="s">
        <v>124</v>
      </c>
      <c r="D181" s="33">
        <v>454</v>
      </c>
      <c r="E181" s="34">
        <v>690</v>
      </c>
      <c r="F181" s="33">
        <v>560</v>
      </c>
      <c r="G181" s="34">
        <v>910</v>
      </c>
      <c r="H181" s="33">
        <v>548</v>
      </c>
      <c r="I181" s="34">
        <v>790</v>
      </c>
      <c r="J181" s="35">
        <v>115.4</v>
      </c>
      <c r="K181" s="36">
        <f t="shared" si="4"/>
        <v>64009</v>
      </c>
    </row>
    <row r="182" spans="3:11" ht="17" x14ac:dyDescent="0.2">
      <c r="C182" s="32" t="s">
        <v>28</v>
      </c>
      <c r="D182" s="33">
        <v>415</v>
      </c>
      <c r="E182" s="34">
        <v>680</v>
      </c>
      <c r="F182" s="33">
        <v>568</v>
      </c>
      <c r="G182" s="34">
        <v>850</v>
      </c>
      <c r="H182" s="33">
        <v>560</v>
      </c>
      <c r="I182" s="34">
        <v>760</v>
      </c>
      <c r="J182" s="35">
        <v>115.9</v>
      </c>
      <c r="K182" s="36">
        <f t="shared" si="4"/>
        <v>70225</v>
      </c>
    </row>
    <row r="183" spans="3:11" ht="17" x14ac:dyDescent="0.2">
      <c r="C183" s="38">
        <v>42522</v>
      </c>
      <c r="D183" s="33">
        <v>473</v>
      </c>
      <c r="E183" s="34">
        <v>705</v>
      </c>
      <c r="F183" s="33">
        <v>584</v>
      </c>
      <c r="G183" s="34">
        <v>885</v>
      </c>
      <c r="H183" s="33">
        <v>573</v>
      </c>
      <c r="I183" s="34">
        <v>780</v>
      </c>
      <c r="J183" s="35">
        <v>116.7</v>
      </c>
      <c r="K183" s="36">
        <f t="shared" si="4"/>
        <v>77284</v>
      </c>
    </row>
    <row r="184" spans="3:11" ht="17" x14ac:dyDescent="0.2">
      <c r="C184" s="38">
        <v>42614</v>
      </c>
      <c r="D184" s="33">
        <v>484</v>
      </c>
      <c r="E184" s="34">
        <v>710</v>
      </c>
      <c r="F184" s="33">
        <v>598</v>
      </c>
      <c r="G184" s="34">
        <v>885</v>
      </c>
      <c r="H184" s="33">
        <v>585</v>
      </c>
      <c r="I184" s="34">
        <v>788</v>
      </c>
      <c r="J184" s="35">
        <v>118.4</v>
      </c>
      <c r="K184" s="36">
        <f t="shared" si="4"/>
        <v>84100</v>
      </c>
    </row>
    <row r="185" spans="3:11" ht="17" x14ac:dyDescent="0.2">
      <c r="C185" s="38">
        <v>42705</v>
      </c>
      <c r="D185" s="33">
        <v>490</v>
      </c>
      <c r="E185" s="34">
        <v>730</v>
      </c>
      <c r="F185" s="33">
        <v>645</v>
      </c>
      <c r="G185" s="34">
        <v>973</v>
      </c>
      <c r="H185" s="33">
        <v>635</v>
      </c>
      <c r="I185" s="34">
        <v>840</v>
      </c>
      <c r="J185" s="35">
        <v>119</v>
      </c>
      <c r="K185" s="36">
        <f t="shared" si="4"/>
        <v>115600</v>
      </c>
    </row>
    <row r="186" spans="3:11" ht="17" x14ac:dyDescent="0.2">
      <c r="C186" s="38">
        <v>42795</v>
      </c>
      <c r="D186" s="33">
        <v>500</v>
      </c>
      <c r="E186" s="34">
        <v>720</v>
      </c>
      <c r="F186" s="33">
        <v>651</v>
      </c>
      <c r="G186" s="34">
        <v>900</v>
      </c>
      <c r="H186" s="33">
        <v>641</v>
      </c>
      <c r="I186" s="34">
        <v>810</v>
      </c>
      <c r="J186" s="35">
        <v>119.8</v>
      </c>
      <c r="K186" s="36">
        <f t="shared" si="4"/>
        <v>119716</v>
      </c>
    </row>
    <row r="187" spans="3:11" x14ac:dyDescent="0.2">
      <c r="D187" t="s">
        <v>35</v>
      </c>
      <c r="F187" t="s">
        <v>126</v>
      </c>
      <c r="H187" t="s">
        <v>2</v>
      </c>
    </row>
    <row r="188" spans="3:11" x14ac:dyDescent="0.2">
      <c r="C188" t="s">
        <v>125</v>
      </c>
      <c r="D188">
        <f>_xlfn.STDEV.S(D82:D186)/10</f>
        <v>10.400647995905137</v>
      </c>
      <c r="F188">
        <f>_xlfn.STDEV.S(F82:F186)/10</f>
        <v>13.739329192746883</v>
      </c>
      <c r="H188">
        <f>_xlfn.STDEV.S(H82:H186)/10</f>
        <v>13.472058793364436</v>
      </c>
    </row>
  </sheetData>
  <mergeCells count="2">
    <mergeCell ref="C1:XFD5"/>
    <mergeCell ref="A1:B7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2DBF4-850C-0946-BE3A-51B4AE4EF631}">
  <sheetPr>
    <pageSetUpPr fitToPage="1"/>
  </sheetPr>
  <dimension ref="A1:B73"/>
  <sheetViews>
    <sheetView showGridLines="0" zoomScale="82" zoomScaleNormal="82" zoomScalePageLayoutView="83" workbookViewId="0">
      <selection sqref="A1:B73"/>
    </sheetView>
  </sheetViews>
  <sheetFormatPr baseColWidth="10" defaultRowHeight="16" x14ac:dyDescent="0.2"/>
  <cols>
    <col min="1" max="1" width="14.33203125" customWidth="1"/>
    <col min="2" max="2" width="16" customWidth="1"/>
  </cols>
  <sheetData>
    <row r="1" spans="1:2" ht="16" customHeight="1" x14ac:dyDescent="0.2">
      <c r="A1" s="61"/>
      <c r="B1" s="61"/>
    </row>
    <row r="2" spans="1:2" ht="16" customHeight="1" x14ac:dyDescent="0.2">
      <c r="A2" s="61"/>
      <c r="B2" s="61"/>
    </row>
    <row r="3" spans="1:2" ht="16" customHeight="1" x14ac:dyDescent="0.2">
      <c r="A3" s="61"/>
      <c r="B3" s="61"/>
    </row>
    <row r="4" spans="1:2" ht="16" customHeight="1" x14ac:dyDescent="0.2">
      <c r="A4" s="61"/>
      <c r="B4" s="61"/>
    </row>
    <row r="5" spans="1:2" ht="16" customHeight="1" x14ac:dyDescent="0.2">
      <c r="A5" s="61"/>
      <c r="B5" s="61"/>
    </row>
    <row r="6" spans="1:2" ht="16" customHeight="1" x14ac:dyDescent="0.2">
      <c r="A6" s="61"/>
      <c r="B6" s="61"/>
    </row>
    <row r="7" spans="1:2" ht="16" customHeight="1" x14ac:dyDescent="0.2">
      <c r="A7" s="61"/>
      <c r="B7" s="61"/>
    </row>
    <row r="8" spans="1:2" ht="16" customHeight="1" x14ac:dyDescent="0.2">
      <c r="A8" s="61"/>
      <c r="B8" s="61"/>
    </row>
    <row r="9" spans="1:2" ht="16" customHeight="1" x14ac:dyDescent="0.2">
      <c r="A9" s="61"/>
      <c r="B9" s="61"/>
    </row>
    <row r="10" spans="1:2" ht="16" customHeight="1" x14ac:dyDescent="0.2">
      <c r="A10" s="61"/>
      <c r="B10" s="61"/>
    </row>
    <row r="11" spans="1:2" ht="16" customHeight="1" x14ac:dyDescent="0.2">
      <c r="A11" s="61"/>
      <c r="B11" s="61"/>
    </row>
    <row r="12" spans="1:2" ht="16" customHeight="1" x14ac:dyDescent="0.2">
      <c r="A12" s="61"/>
      <c r="B12" s="61"/>
    </row>
    <row r="13" spans="1:2" ht="16" customHeight="1" x14ac:dyDescent="0.2">
      <c r="A13" s="61"/>
      <c r="B13" s="61"/>
    </row>
    <row r="14" spans="1:2" ht="16" customHeight="1" x14ac:dyDescent="0.2">
      <c r="A14" s="61"/>
      <c r="B14" s="61"/>
    </row>
    <row r="15" spans="1:2" ht="16" customHeight="1" x14ac:dyDescent="0.2">
      <c r="A15" s="61"/>
      <c r="B15" s="61"/>
    </row>
    <row r="16" spans="1:2" ht="16" customHeight="1" x14ac:dyDescent="0.2">
      <c r="A16" s="61"/>
      <c r="B16" s="61"/>
    </row>
    <row r="17" spans="1:2" ht="16" customHeight="1" x14ac:dyDescent="0.2">
      <c r="A17" s="61"/>
      <c r="B17" s="61"/>
    </row>
    <row r="18" spans="1:2" ht="16" customHeight="1" x14ac:dyDescent="0.2">
      <c r="A18" s="61"/>
      <c r="B18" s="61"/>
    </row>
    <row r="19" spans="1:2" ht="16" customHeight="1" x14ac:dyDescent="0.2">
      <c r="A19" s="61"/>
      <c r="B19" s="61"/>
    </row>
    <row r="20" spans="1:2" ht="16" customHeight="1" x14ac:dyDescent="0.2">
      <c r="A20" s="61"/>
      <c r="B20" s="61"/>
    </row>
    <row r="21" spans="1:2" ht="16" customHeight="1" x14ac:dyDescent="0.2">
      <c r="A21" s="61"/>
      <c r="B21" s="61"/>
    </row>
    <row r="22" spans="1:2" ht="16" customHeight="1" x14ac:dyDescent="0.2">
      <c r="A22" s="61"/>
      <c r="B22" s="61"/>
    </row>
    <row r="23" spans="1:2" ht="16" customHeight="1" x14ac:dyDescent="0.2">
      <c r="A23" s="61"/>
      <c r="B23" s="61"/>
    </row>
    <row r="24" spans="1:2" ht="16" customHeight="1" x14ac:dyDescent="0.2">
      <c r="A24" s="61"/>
      <c r="B24" s="61"/>
    </row>
    <row r="25" spans="1:2" ht="16" customHeight="1" x14ac:dyDescent="0.2">
      <c r="A25" s="61"/>
      <c r="B25" s="61"/>
    </row>
    <row r="26" spans="1:2" ht="16" customHeight="1" x14ac:dyDescent="0.2">
      <c r="A26" s="61"/>
      <c r="B26" s="61"/>
    </row>
    <row r="27" spans="1:2" ht="16" customHeight="1" x14ac:dyDescent="0.2">
      <c r="A27" s="61"/>
      <c r="B27" s="61"/>
    </row>
    <row r="28" spans="1:2" ht="16" customHeight="1" x14ac:dyDescent="0.2">
      <c r="A28" s="61"/>
      <c r="B28" s="61"/>
    </row>
    <row r="29" spans="1:2" ht="16" customHeight="1" x14ac:dyDescent="0.2">
      <c r="A29" s="61"/>
      <c r="B29" s="61"/>
    </row>
    <row r="30" spans="1:2" ht="16" customHeight="1" x14ac:dyDescent="0.2">
      <c r="A30" s="61"/>
      <c r="B30" s="61"/>
    </row>
    <row r="31" spans="1:2" ht="16" customHeight="1" x14ac:dyDescent="0.2">
      <c r="A31" s="61"/>
      <c r="B31" s="61"/>
    </row>
    <row r="32" spans="1:2" ht="16" customHeight="1" x14ac:dyDescent="0.2">
      <c r="A32" s="61"/>
      <c r="B32" s="61"/>
    </row>
    <row r="33" spans="1:2" ht="16" customHeight="1" x14ac:dyDescent="0.2">
      <c r="A33" s="61"/>
      <c r="B33" s="61"/>
    </row>
    <row r="34" spans="1:2" ht="16" customHeight="1" x14ac:dyDescent="0.2">
      <c r="A34" s="61"/>
      <c r="B34" s="61"/>
    </row>
    <row r="35" spans="1:2" ht="16" customHeight="1" x14ac:dyDescent="0.2">
      <c r="A35" s="61"/>
      <c r="B35" s="61"/>
    </row>
    <row r="36" spans="1:2" ht="16" customHeight="1" x14ac:dyDescent="0.2">
      <c r="A36" s="61"/>
      <c r="B36" s="61"/>
    </row>
    <row r="37" spans="1:2" ht="16" customHeight="1" x14ac:dyDescent="0.2">
      <c r="A37" s="61"/>
      <c r="B37" s="61"/>
    </row>
    <row r="38" spans="1:2" ht="16" customHeight="1" x14ac:dyDescent="0.2">
      <c r="A38" s="61"/>
      <c r="B38" s="61"/>
    </row>
    <row r="39" spans="1:2" ht="16" customHeight="1" x14ac:dyDescent="0.2">
      <c r="A39" s="61"/>
      <c r="B39" s="61"/>
    </row>
    <row r="40" spans="1:2" ht="16" customHeight="1" x14ac:dyDescent="0.2">
      <c r="A40" s="61"/>
      <c r="B40" s="61"/>
    </row>
    <row r="41" spans="1:2" ht="16" customHeight="1" x14ac:dyDescent="0.2">
      <c r="A41" s="61"/>
      <c r="B41" s="61"/>
    </row>
    <row r="42" spans="1:2" ht="16" customHeight="1" x14ac:dyDescent="0.2">
      <c r="A42" s="61"/>
      <c r="B42" s="61"/>
    </row>
    <row r="43" spans="1:2" ht="16" customHeight="1" x14ac:dyDescent="0.2">
      <c r="A43" s="61"/>
      <c r="B43" s="61"/>
    </row>
    <row r="44" spans="1:2" ht="16" customHeight="1" x14ac:dyDescent="0.2">
      <c r="A44" s="61"/>
      <c r="B44" s="61"/>
    </row>
    <row r="45" spans="1:2" ht="16" customHeight="1" x14ac:dyDescent="0.2">
      <c r="A45" s="61"/>
      <c r="B45" s="61"/>
    </row>
    <row r="46" spans="1:2" ht="16" customHeight="1" x14ac:dyDescent="0.2">
      <c r="A46" s="61"/>
      <c r="B46" s="61"/>
    </row>
    <row r="47" spans="1:2" ht="16" customHeight="1" x14ac:dyDescent="0.2">
      <c r="A47" s="61"/>
      <c r="B47" s="61"/>
    </row>
    <row r="48" spans="1:2" ht="16" customHeight="1" x14ac:dyDescent="0.2">
      <c r="A48" s="61"/>
      <c r="B48" s="61"/>
    </row>
    <row r="49" spans="1:2" x14ac:dyDescent="0.2">
      <c r="A49" s="61"/>
      <c r="B49" s="61"/>
    </row>
    <row r="50" spans="1:2" x14ac:dyDescent="0.2">
      <c r="A50" s="61"/>
      <c r="B50" s="61"/>
    </row>
    <row r="51" spans="1:2" x14ac:dyDescent="0.2">
      <c r="A51" s="61"/>
      <c r="B51" s="61"/>
    </row>
    <row r="52" spans="1:2" x14ac:dyDescent="0.2">
      <c r="A52" s="61"/>
      <c r="B52" s="61"/>
    </row>
    <row r="53" spans="1:2" x14ac:dyDescent="0.2">
      <c r="A53" s="61"/>
      <c r="B53" s="61"/>
    </row>
    <row r="54" spans="1:2" x14ac:dyDescent="0.2">
      <c r="A54" s="61"/>
      <c r="B54" s="61"/>
    </row>
    <row r="55" spans="1:2" x14ac:dyDescent="0.2">
      <c r="A55" s="61"/>
      <c r="B55" s="61"/>
    </row>
    <row r="56" spans="1:2" x14ac:dyDescent="0.2">
      <c r="A56" s="61"/>
      <c r="B56" s="61"/>
    </row>
    <row r="57" spans="1:2" x14ac:dyDescent="0.2">
      <c r="A57" s="61"/>
      <c r="B57" s="61"/>
    </row>
    <row r="58" spans="1:2" x14ac:dyDescent="0.2">
      <c r="A58" s="61"/>
      <c r="B58" s="61"/>
    </row>
    <row r="59" spans="1:2" x14ac:dyDescent="0.2">
      <c r="A59" s="61"/>
      <c r="B59" s="61"/>
    </row>
    <row r="60" spans="1:2" x14ac:dyDescent="0.2">
      <c r="A60" s="61"/>
      <c r="B60" s="61"/>
    </row>
    <row r="61" spans="1:2" x14ac:dyDescent="0.2">
      <c r="A61" s="61"/>
      <c r="B61" s="61"/>
    </row>
    <row r="62" spans="1:2" x14ac:dyDescent="0.2">
      <c r="A62" s="61"/>
      <c r="B62" s="61"/>
    </row>
    <row r="63" spans="1:2" x14ac:dyDescent="0.2">
      <c r="A63" s="61"/>
      <c r="B63" s="61"/>
    </row>
    <row r="64" spans="1:2" x14ac:dyDescent="0.2">
      <c r="A64" s="61"/>
      <c r="B64" s="61"/>
    </row>
    <row r="65" spans="1:2" x14ac:dyDescent="0.2">
      <c r="A65" s="61"/>
      <c r="B65" s="61"/>
    </row>
    <row r="66" spans="1:2" x14ac:dyDescent="0.2">
      <c r="A66" s="61"/>
      <c r="B66" s="61"/>
    </row>
    <row r="67" spans="1:2" x14ac:dyDescent="0.2">
      <c r="A67" s="61"/>
      <c r="B67" s="61"/>
    </row>
    <row r="68" spans="1:2" x14ac:dyDescent="0.2">
      <c r="A68" s="61"/>
      <c r="B68" s="61"/>
    </row>
    <row r="69" spans="1:2" x14ac:dyDescent="0.2">
      <c r="A69" s="61"/>
      <c r="B69" s="61"/>
    </row>
    <row r="70" spans="1:2" x14ac:dyDescent="0.2">
      <c r="A70" s="61"/>
      <c r="B70" s="61"/>
    </row>
    <row r="71" spans="1:2" x14ac:dyDescent="0.2">
      <c r="A71" s="61"/>
      <c r="B71" s="61"/>
    </row>
    <row r="72" spans="1:2" x14ac:dyDescent="0.2">
      <c r="A72" s="61"/>
      <c r="B72" s="61"/>
    </row>
    <row r="73" spans="1:2" x14ac:dyDescent="0.2">
      <c r="A73" s="61"/>
      <c r="B73" s="61"/>
    </row>
  </sheetData>
  <mergeCells count="1">
    <mergeCell ref="A1:B73"/>
  </mergeCells>
  <pageMargins left="0.7" right="0.7" top="0.75" bottom="0.75" header="0.3" footer="0.3"/>
  <pageSetup scale="37" orientation="portrait" horizontalDpi="0" verticalDpi="0"/>
  <headerFooter>
    <oddHeader>&amp;C&amp;G</oddHeader>
  </headerFooter>
  <drawing r:id="rId1"/>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31970-FD9A-FE47-9444-4446BFF70D24}">
  <dimension ref="A1:AG102"/>
  <sheetViews>
    <sheetView showGridLines="0" zoomScale="68" workbookViewId="0">
      <selection sqref="A1:B73"/>
    </sheetView>
  </sheetViews>
  <sheetFormatPr baseColWidth="10" defaultRowHeight="16" x14ac:dyDescent="0.2"/>
  <cols>
    <col min="1" max="1" width="10.83203125" style="28"/>
    <col min="2" max="2" width="19.6640625" style="28" customWidth="1"/>
    <col min="4" max="4" width="6.83203125" bestFit="1" customWidth="1"/>
    <col min="5" max="5" width="13" customWidth="1"/>
    <col min="6" max="6" width="12.33203125" customWidth="1"/>
    <col min="7" max="7" width="13.5" customWidth="1"/>
  </cols>
  <sheetData>
    <row r="1" spans="1:33" s="31" customFormat="1" ht="16" customHeight="1" x14ac:dyDescent="0.2">
      <c r="A1" s="61"/>
      <c r="B1" s="61"/>
      <c r="C1" s="59" t="s">
        <v>127</v>
      </c>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row>
    <row r="2" spans="1:33" s="31" customFormat="1" ht="16" customHeight="1" x14ac:dyDescent="0.2">
      <c r="A2" s="61"/>
      <c r="B2" s="61"/>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row>
    <row r="3" spans="1:33" s="31" customFormat="1" ht="16" customHeight="1" x14ac:dyDescent="0.2">
      <c r="A3" s="61"/>
      <c r="B3" s="61"/>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row>
    <row r="4" spans="1:33" s="31" customFormat="1" ht="16" customHeight="1" x14ac:dyDescent="0.2">
      <c r="A4" s="61"/>
      <c r="B4" s="61"/>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row>
    <row r="5" spans="1:33" s="31" customFormat="1" ht="16" customHeight="1" x14ac:dyDescent="0.2">
      <c r="A5" s="61"/>
      <c r="B5" s="61"/>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row>
    <row r="6" spans="1:33" ht="16" customHeight="1" x14ac:dyDescent="0.2">
      <c r="A6" s="61"/>
      <c r="B6" s="61"/>
    </row>
    <row r="7" spans="1:33" ht="16" customHeight="1" x14ac:dyDescent="0.2">
      <c r="A7" s="61"/>
      <c r="B7" s="61"/>
    </row>
    <row r="8" spans="1:33" ht="16" customHeight="1" x14ac:dyDescent="0.2">
      <c r="A8" s="61"/>
      <c r="B8" s="61"/>
    </row>
    <row r="9" spans="1:33" ht="16" customHeight="1" x14ac:dyDescent="0.2">
      <c r="A9" s="61"/>
      <c r="B9" s="61"/>
    </row>
    <row r="10" spans="1:33" ht="16" customHeight="1" x14ac:dyDescent="0.2">
      <c r="A10" s="61"/>
      <c r="B10" s="61"/>
    </row>
    <row r="11" spans="1:33" ht="16" customHeight="1" x14ac:dyDescent="0.2">
      <c r="A11" s="61"/>
      <c r="B11" s="61"/>
    </row>
    <row r="12" spans="1:33" ht="16" customHeight="1" x14ac:dyDescent="0.2">
      <c r="A12" s="61"/>
      <c r="B12" s="61"/>
    </row>
    <row r="13" spans="1:33" ht="16" customHeight="1" x14ac:dyDescent="0.2">
      <c r="A13" s="61"/>
      <c r="B13" s="61"/>
    </row>
    <row r="14" spans="1:33" ht="16" customHeight="1" x14ac:dyDescent="0.2">
      <c r="A14" s="61"/>
      <c r="B14" s="61"/>
    </row>
    <row r="15" spans="1:33" ht="16" customHeight="1" x14ac:dyDescent="0.2">
      <c r="A15" s="61"/>
      <c r="B15" s="61"/>
    </row>
    <row r="16" spans="1:33" ht="16" customHeight="1" x14ac:dyDescent="0.2">
      <c r="A16" s="61"/>
      <c r="B16" s="61"/>
    </row>
    <row r="17" spans="1:2" ht="16" customHeight="1" x14ac:dyDescent="0.2">
      <c r="A17" s="61"/>
      <c r="B17" s="61"/>
    </row>
    <row r="18" spans="1:2" ht="16" customHeight="1" x14ac:dyDescent="0.2">
      <c r="A18" s="61"/>
      <c r="B18" s="61"/>
    </row>
    <row r="19" spans="1:2" ht="16" customHeight="1" x14ac:dyDescent="0.2">
      <c r="A19" s="61"/>
      <c r="B19" s="61"/>
    </row>
    <row r="20" spans="1:2" ht="16" customHeight="1" x14ac:dyDescent="0.2">
      <c r="A20" s="61"/>
      <c r="B20" s="61"/>
    </row>
    <row r="21" spans="1:2" ht="16" customHeight="1" x14ac:dyDescent="0.2">
      <c r="A21" s="61"/>
      <c r="B21" s="61"/>
    </row>
    <row r="22" spans="1:2" ht="16" customHeight="1" x14ac:dyDescent="0.2">
      <c r="A22" s="61"/>
      <c r="B22" s="61"/>
    </row>
    <row r="23" spans="1:2" ht="16" customHeight="1" x14ac:dyDescent="0.2">
      <c r="A23" s="61"/>
      <c r="B23" s="61"/>
    </row>
    <row r="24" spans="1:2" ht="16" customHeight="1" x14ac:dyDescent="0.2">
      <c r="A24" s="61"/>
      <c r="B24" s="61"/>
    </row>
    <row r="25" spans="1:2" ht="16" customHeight="1" x14ac:dyDescent="0.2">
      <c r="A25" s="61"/>
      <c r="B25" s="61"/>
    </row>
    <row r="26" spans="1:2" ht="16" customHeight="1" x14ac:dyDescent="0.2">
      <c r="A26" s="61"/>
      <c r="B26" s="61"/>
    </row>
    <row r="27" spans="1:2" ht="16" customHeight="1" x14ac:dyDescent="0.2">
      <c r="A27" s="61"/>
      <c r="B27" s="61"/>
    </row>
    <row r="28" spans="1:2" ht="16" customHeight="1" x14ac:dyDescent="0.2">
      <c r="A28" s="61"/>
      <c r="B28" s="61"/>
    </row>
    <row r="29" spans="1:2" ht="16" customHeight="1" x14ac:dyDescent="0.2">
      <c r="A29" s="61"/>
      <c r="B29" s="61"/>
    </row>
    <row r="30" spans="1:2" ht="16" customHeight="1" x14ac:dyDescent="0.2">
      <c r="A30" s="61"/>
      <c r="B30" s="61"/>
    </row>
    <row r="31" spans="1:2" ht="16" customHeight="1" x14ac:dyDescent="0.2">
      <c r="A31" s="61"/>
      <c r="B31" s="61"/>
    </row>
    <row r="32" spans="1:2" ht="16" customHeight="1" x14ac:dyDescent="0.2">
      <c r="A32" s="61"/>
      <c r="B32" s="61"/>
    </row>
    <row r="33" spans="1:13" ht="16" customHeight="1" x14ac:dyDescent="0.2">
      <c r="A33" s="61"/>
      <c r="B33" s="61"/>
    </row>
    <row r="34" spans="1:13" ht="16" customHeight="1" x14ac:dyDescent="0.2">
      <c r="A34" s="61"/>
      <c r="B34" s="61"/>
    </row>
    <row r="35" spans="1:13" ht="16" customHeight="1" x14ac:dyDescent="0.2">
      <c r="A35" s="61"/>
      <c r="B35" s="61"/>
    </row>
    <row r="36" spans="1:13" ht="16" customHeight="1" x14ac:dyDescent="0.2">
      <c r="A36" s="61"/>
      <c r="B36" s="61"/>
    </row>
    <row r="37" spans="1:13" ht="16" customHeight="1" x14ac:dyDescent="0.2">
      <c r="A37" s="61"/>
      <c r="B37" s="61"/>
    </row>
    <row r="38" spans="1:13" ht="16" customHeight="1" x14ac:dyDescent="0.2">
      <c r="A38" s="61"/>
      <c r="B38" s="61"/>
    </row>
    <row r="39" spans="1:13" ht="16" customHeight="1" x14ac:dyDescent="0.2">
      <c r="A39" s="61"/>
      <c r="B39" s="61"/>
    </row>
    <row r="40" spans="1:13" ht="16" customHeight="1" x14ac:dyDescent="0.2">
      <c r="A40" s="61"/>
      <c r="B40" s="61"/>
    </row>
    <row r="41" spans="1:13" ht="16" customHeight="1" x14ac:dyDescent="0.2">
      <c r="A41" s="61"/>
      <c r="B41" s="61"/>
    </row>
    <row r="42" spans="1:13" ht="16" customHeight="1" x14ac:dyDescent="0.2">
      <c r="A42" s="61"/>
      <c r="B42" s="61"/>
    </row>
    <row r="43" spans="1:13" ht="16" customHeight="1" x14ac:dyDescent="0.2">
      <c r="A43" s="61"/>
      <c r="B43" s="61"/>
    </row>
    <row r="44" spans="1:13" ht="16" customHeight="1" x14ac:dyDescent="0.2">
      <c r="A44" s="61"/>
      <c r="B44" s="61"/>
      <c r="G44" s="66">
        <v>579</v>
      </c>
      <c r="H44" s="66"/>
      <c r="L44" s="66">
        <v>795</v>
      </c>
      <c r="M44" s="66"/>
    </row>
    <row r="45" spans="1:13" ht="16" customHeight="1" x14ac:dyDescent="0.2">
      <c r="A45" s="61"/>
      <c r="B45" s="61"/>
      <c r="G45" s="66"/>
      <c r="H45" s="66"/>
      <c r="L45" s="66"/>
      <c r="M45" s="66"/>
    </row>
    <row r="46" spans="1:13" ht="16" customHeight="1" x14ac:dyDescent="0.2">
      <c r="A46" s="61"/>
      <c r="B46" s="61"/>
      <c r="G46" s="66"/>
      <c r="H46" s="66"/>
      <c r="L46" s="66"/>
      <c r="M46" s="66"/>
    </row>
    <row r="47" spans="1:13" ht="16" customHeight="1" x14ac:dyDescent="0.2">
      <c r="A47" s="61"/>
      <c r="B47" s="61"/>
      <c r="G47" s="66"/>
      <c r="H47" s="66"/>
      <c r="L47" s="66"/>
      <c r="M47" s="66"/>
    </row>
    <row r="48" spans="1:13" ht="16" customHeight="1" x14ac:dyDescent="0.2">
      <c r="A48" s="61"/>
      <c r="B48" s="61"/>
      <c r="G48" s="66"/>
      <c r="H48" s="66"/>
      <c r="L48" s="66"/>
      <c r="M48" s="66"/>
    </row>
    <row r="49" spans="1:15" ht="16" customHeight="1" x14ac:dyDescent="0.2">
      <c r="A49" s="61"/>
      <c r="B49" s="61"/>
      <c r="G49" s="66"/>
      <c r="H49" s="66"/>
      <c r="L49" s="66"/>
      <c r="M49" s="66"/>
    </row>
    <row r="50" spans="1:15" ht="16" customHeight="1" x14ac:dyDescent="0.2">
      <c r="A50" s="61"/>
      <c r="B50" s="61"/>
    </row>
    <row r="51" spans="1:15" x14ac:dyDescent="0.2">
      <c r="A51" s="61"/>
      <c r="B51" s="61"/>
    </row>
    <row r="52" spans="1:15" x14ac:dyDescent="0.2">
      <c r="A52" s="61"/>
      <c r="B52" s="61"/>
    </row>
    <row r="53" spans="1:15" ht="16" customHeight="1" x14ac:dyDescent="0.2">
      <c r="A53" s="61"/>
      <c r="B53" s="61"/>
    </row>
    <row r="54" spans="1:15" ht="16" customHeight="1" x14ac:dyDescent="0.2">
      <c r="A54" s="61"/>
      <c r="B54" s="61"/>
      <c r="G54" s="66">
        <v>521</v>
      </c>
      <c r="H54" s="66"/>
      <c r="L54" s="66">
        <v>555</v>
      </c>
      <c r="M54" s="66"/>
    </row>
    <row r="55" spans="1:15" ht="16" customHeight="1" x14ac:dyDescent="0.2">
      <c r="A55" s="61"/>
      <c r="B55" s="61"/>
      <c r="G55" s="66"/>
      <c r="H55" s="66"/>
      <c r="L55" s="66"/>
      <c r="M55" s="66"/>
    </row>
    <row r="56" spans="1:15" ht="16" customHeight="1" x14ac:dyDescent="0.2">
      <c r="A56" s="61"/>
      <c r="B56" s="61"/>
      <c r="G56" s="66"/>
      <c r="H56" s="66"/>
      <c r="L56" s="66"/>
      <c r="M56" s="66"/>
    </row>
    <row r="57" spans="1:15" ht="16" customHeight="1" x14ac:dyDescent="0.2">
      <c r="A57" s="61"/>
      <c r="B57" s="61"/>
      <c r="G57" s="66"/>
      <c r="H57" s="66"/>
      <c r="L57" s="66"/>
      <c r="M57" s="66"/>
      <c r="N57" s="66"/>
      <c r="O57" s="66"/>
    </row>
    <row r="58" spans="1:15" ht="16" customHeight="1" x14ac:dyDescent="0.2">
      <c r="A58" s="61"/>
      <c r="B58" s="61"/>
      <c r="G58" s="66"/>
      <c r="H58" s="66"/>
      <c r="L58" s="66"/>
      <c r="M58" s="66"/>
      <c r="N58" s="66"/>
      <c r="O58" s="66"/>
    </row>
    <row r="59" spans="1:15" ht="16" customHeight="1" x14ac:dyDescent="0.2">
      <c r="A59" s="61"/>
      <c r="B59" s="61"/>
      <c r="G59" s="66"/>
      <c r="H59" s="66"/>
      <c r="L59" s="66"/>
      <c r="M59" s="66"/>
      <c r="N59" s="66"/>
      <c r="O59" s="66"/>
    </row>
    <row r="60" spans="1:15" ht="16" customHeight="1" x14ac:dyDescent="0.2">
      <c r="A60" s="61"/>
      <c r="B60" s="61"/>
      <c r="N60" s="66"/>
      <c r="O60" s="66"/>
    </row>
    <row r="61" spans="1:15" ht="16" customHeight="1" x14ac:dyDescent="0.2">
      <c r="A61" s="61"/>
      <c r="B61" s="61"/>
      <c r="N61" s="66"/>
      <c r="O61" s="66"/>
    </row>
    <row r="62" spans="1:15" x14ac:dyDescent="0.2">
      <c r="A62" s="61"/>
      <c r="B62" s="61"/>
      <c r="N62" s="66"/>
      <c r="O62" s="66"/>
    </row>
    <row r="63" spans="1:15" x14ac:dyDescent="0.2">
      <c r="A63" s="61"/>
      <c r="B63" s="61"/>
      <c r="G63" s="67">
        <v>591</v>
      </c>
      <c r="H63" s="67"/>
      <c r="L63" s="66">
        <v>805</v>
      </c>
      <c r="M63" s="66"/>
    </row>
    <row r="64" spans="1:15" ht="16" customHeight="1" x14ac:dyDescent="0.2">
      <c r="A64" s="61"/>
      <c r="B64" s="61"/>
      <c r="G64" s="67"/>
      <c r="H64" s="67"/>
      <c r="L64" s="66"/>
      <c r="M64" s="66"/>
    </row>
    <row r="65" spans="1:13" ht="16" customHeight="1" x14ac:dyDescent="0.2">
      <c r="A65" s="61"/>
      <c r="B65" s="61"/>
      <c r="G65" s="67"/>
      <c r="H65" s="67"/>
      <c r="L65" s="66"/>
      <c r="M65" s="66"/>
    </row>
    <row r="66" spans="1:13" ht="16" customHeight="1" x14ac:dyDescent="0.2">
      <c r="A66" s="61"/>
      <c r="B66" s="61"/>
      <c r="G66" s="67"/>
      <c r="H66" s="67"/>
      <c r="L66" s="66"/>
      <c r="M66" s="66"/>
    </row>
    <row r="67" spans="1:13" ht="16" customHeight="1" x14ac:dyDescent="0.2">
      <c r="A67" s="61"/>
      <c r="B67" s="61"/>
      <c r="G67" s="67"/>
      <c r="H67" s="67"/>
      <c r="L67" s="66"/>
      <c r="M67" s="66"/>
    </row>
    <row r="68" spans="1:13" ht="16" customHeight="1" x14ac:dyDescent="0.2">
      <c r="A68" s="61"/>
      <c r="B68" s="61"/>
      <c r="G68" s="67"/>
      <c r="H68" s="67"/>
      <c r="L68" s="66"/>
      <c r="M68" s="66"/>
    </row>
    <row r="69" spans="1:13" ht="16" customHeight="1" x14ac:dyDescent="0.2">
      <c r="A69" s="61"/>
      <c r="B69" s="61"/>
      <c r="L69" s="39"/>
      <c r="M69" s="39"/>
    </row>
    <row r="70" spans="1:13" ht="16" customHeight="1" x14ac:dyDescent="0.2">
      <c r="A70" s="61"/>
      <c r="B70" s="61"/>
    </row>
    <row r="71" spans="1:13" x14ac:dyDescent="0.2">
      <c r="A71" s="61"/>
      <c r="B71" s="61"/>
    </row>
    <row r="72" spans="1:13" x14ac:dyDescent="0.2">
      <c r="A72" s="61"/>
      <c r="B72" s="61"/>
    </row>
    <row r="73" spans="1:13" x14ac:dyDescent="0.2">
      <c r="A73" s="61"/>
      <c r="B73" s="61"/>
    </row>
    <row r="81" spans="3:17" ht="19" x14ac:dyDescent="0.25">
      <c r="C81" s="41"/>
      <c r="D81" s="41"/>
      <c r="E81" s="41"/>
      <c r="F81" s="41"/>
      <c r="G81" s="41"/>
      <c r="H81" s="41"/>
    </row>
    <row r="82" spans="3:17" ht="19" x14ac:dyDescent="0.25">
      <c r="C82" s="41"/>
      <c r="D82" s="27" t="s">
        <v>128</v>
      </c>
      <c r="E82" s="27" t="s">
        <v>129</v>
      </c>
      <c r="F82" s="27" t="s">
        <v>130</v>
      </c>
      <c r="G82" s="27" t="s">
        <v>131</v>
      </c>
      <c r="H82" s="53"/>
    </row>
    <row r="83" spans="3:17" ht="19" x14ac:dyDescent="0.25">
      <c r="C83" s="41"/>
      <c r="D83" s="22">
        <v>2016</v>
      </c>
      <c r="E83" s="41">
        <v>579</v>
      </c>
      <c r="F83" s="42">
        <v>591</v>
      </c>
      <c r="G83" s="42">
        <v>521</v>
      </c>
      <c r="H83" s="41"/>
    </row>
    <row r="84" spans="3:17" ht="19" x14ac:dyDescent="0.25">
      <c r="C84" s="41"/>
      <c r="D84" s="22">
        <v>2021</v>
      </c>
      <c r="E84" s="41">
        <v>795</v>
      </c>
      <c r="F84" s="42">
        <v>805</v>
      </c>
      <c r="G84" s="42">
        <v>555</v>
      </c>
      <c r="H84" s="41"/>
    </row>
    <row r="85" spans="3:17" ht="19" x14ac:dyDescent="0.25">
      <c r="C85" s="41"/>
      <c r="D85" s="22" t="s">
        <v>132</v>
      </c>
      <c r="E85" s="41">
        <f>E84/E83</f>
        <v>1.3730569948186528</v>
      </c>
      <c r="F85" s="41">
        <f>F84/F83</f>
        <v>1.362098138747885</v>
      </c>
      <c r="G85" s="41">
        <f>G84/G83</f>
        <v>1.0652591170825336</v>
      </c>
      <c r="H85" s="41"/>
    </row>
    <row r="86" spans="3:17" ht="19" x14ac:dyDescent="0.25">
      <c r="C86" s="41"/>
      <c r="D86" s="41"/>
      <c r="E86" s="41"/>
      <c r="F86" s="41"/>
      <c r="G86" s="41"/>
      <c r="H86" s="41"/>
    </row>
    <row r="87" spans="3:17" ht="19" x14ac:dyDescent="0.25">
      <c r="C87" s="41"/>
      <c r="D87" s="41"/>
      <c r="E87" s="41"/>
      <c r="F87" s="41"/>
      <c r="G87" s="41"/>
      <c r="H87" s="41"/>
    </row>
    <row r="88" spans="3:17" ht="19" x14ac:dyDescent="0.25">
      <c r="C88" s="41"/>
      <c r="D88" s="41"/>
      <c r="E88" s="41"/>
      <c r="F88" s="41"/>
      <c r="G88" s="41"/>
      <c r="H88" s="41"/>
    </row>
    <row r="91" spans="3:17" x14ac:dyDescent="0.2">
      <c r="D91" s="21" t="s">
        <v>134</v>
      </c>
    </row>
    <row r="92" spans="3:17" ht="96" x14ac:dyDescent="0.2">
      <c r="D92" s="49" t="s">
        <v>135</v>
      </c>
      <c r="E92" s="49" t="s">
        <v>30</v>
      </c>
      <c r="F92" s="49" t="s">
        <v>136</v>
      </c>
      <c r="G92" s="49" t="s">
        <v>137</v>
      </c>
      <c r="H92" s="49" t="s">
        <v>138</v>
      </c>
      <c r="I92" s="50" t="s">
        <v>139</v>
      </c>
      <c r="J92" s="50" t="s">
        <v>140</v>
      </c>
      <c r="K92" s="50" t="s">
        <v>141</v>
      </c>
      <c r="L92" s="50" t="s">
        <v>142</v>
      </c>
      <c r="M92" s="50" t="s">
        <v>143</v>
      </c>
      <c r="N92" s="51" t="s">
        <v>144</v>
      </c>
      <c r="O92" s="52" t="s">
        <v>145</v>
      </c>
      <c r="P92" s="52" t="s">
        <v>146</v>
      </c>
      <c r="Q92" s="52" t="s">
        <v>147</v>
      </c>
    </row>
    <row r="93" spans="3:17" x14ac:dyDescent="0.2">
      <c r="D93" s="44" t="s">
        <v>148</v>
      </c>
      <c r="E93" s="44" t="s">
        <v>148</v>
      </c>
      <c r="F93" s="44" t="s">
        <v>148</v>
      </c>
      <c r="G93" s="45" t="s">
        <v>149</v>
      </c>
      <c r="H93" s="44" t="s">
        <v>148</v>
      </c>
      <c r="I93" s="46">
        <v>695</v>
      </c>
      <c r="J93" s="46">
        <v>795</v>
      </c>
      <c r="K93" s="46">
        <v>930</v>
      </c>
      <c r="L93" s="46">
        <v>846</v>
      </c>
      <c r="M93" s="46">
        <v>433</v>
      </c>
      <c r="N93" s="47">
        <v>5.2999999999999999E-2</v>
      </c>
      <c r="O93" s="47">
        <v>0.2</v>
      </c>
      <c r="P93" s="47">
        <v>0.12470000000000001</v>
      </c>
      <c r="Q93" s="47">
        <v>0.61570000000000003</v>
      </c>
    </row>
    <row r="94" spans="3:17" x14ac:dyDescent="0.2">
      <c r="D94" s="44" t="s">
        <v>148</v>
      </c>
      <c r="E94" s="44" t="s">
        <v>148</v>
      </c>
      <c r="F94" s="44" t="s">
        <v>148</v>
      </c>
      <c r="G94" s="45" t="s">
        <v>149</v>
      </c>
      <c r="H94" s="44" t="s">
        <v>126</v>
      </c>
      <c r="I94" s="46">
        <v>701</v>
      </c>
      <c r="J94" s="46">
        <v>805</v>
      </c>
      <c r="K94" s="46">
        <v>953</v>
      </c>
      <c r="L94" s="46">
        <v>863</v>
      </c>
      <c r="M94" s="46">
        <v>407</v>
      </c>
      <c r="N94" s="47">
        <v>4.6100000000000002E-2</v>
      </c>
      <c r="O94" s="47">
        <v>0.20150000000000001</v>
      </c>
      <c r="P94" s="47">
        <v>0.1181</v>
      </c>
      <c r="Q94" s="47">
        <v>0.60870000000000002</v>
      </c>
    </row>
    <row r="95" spans="3:17" x14ac:dyDescent="0.2">
      <c r="D95" s="44" t="s">
        <v>148</v>
      </c>
      <c r="E95" s="44" t="s">
        <v>148</v>
      </c>
      <c r="F95" s="44" t="s">
        <v>148</v>
      </c>
      <c r="G95" s="45" t="s">
        <v>149</v>
      </c>
      <c r="H95" s="44" t="s">
        <v>35</v>
      </c>
      <c r="I95" s="46">
        <v>491</v>
      </c>
      <c r="J95" s="46">
        <v>555</v>
      </c>
      <c r="K95" s="46">
        <v>686</v>
      </c>
      <c r="L95" s="46">
        <v>579</v>
      </c>
      <c r="M95" s="48" t="s">
        <v>150</v>
      </c>
      <c r="N95" s="47">
        <v>-7.4999999999999997E-2</v>
      </c>
      <c r="O95" s="47">
        <v>-1.77E-2</v>
      </c>
      <c r="P95" s="47">
        <v>0.23810000000000001</v>
      </c>
      <c r="Q95" s="47">
        <v>0.73329999999999995</v>
      </c>
    </row>
    <row r="100" spans="4:7" x14ac:dyDescent="0.2">
      <c r="D100" s="21"/>
      <c r="E100" s="21"/>
      <c r="F100" s="21"/>
      <c r="G100" s="21"/>
    </row>
    <row r="101" spans="4:7" x14ac:dyDescent="0.2">
      <c r="F101" s="54"/>
      <c r="G101" s="54"/>
    </row>
    <row r="102" spans="4:7" x14ac:dyDescent="0.2">
      <c r="F102" s="54"/>
      <c r="G102" s="54"/>
    </row>
  </sheetData>
  <mergeCells count="9">
    <mergeCell ref="A1:B73"/>
    <mergeCell ref="C1:AG5"/>
    <mergeCell ref="G44:H49"/>
    <mergeCell ref="G54:H59"/>
    <mergeCell ref="G63:H68"/>
    <mergeCell ref="L44:M49"/>
    <mergeCell ref="L54:M59"/>
    <mergeCell ref="L63:M68"/>
    <mergeCell ref="N57:O62"/>
  </mergeCells>
  <pageMargins left="0.7" right="0.7" top="0.75" bottom="0.75" header="0.3" footer="0.3"/>
  <drawing r:id="rId1"/>
</worksheet>
</file>

<file path=docMetadata/LabelInfo.xml><?xml version="1.0" encoding="utf-8"?>
<clbl:labelList xmlns:clbl="http://schemas.microsoft.com/office/2020/mipLabelMetadata">
  <clbl:label id="{82c514c1-a717-4087-be06-d40d2070ad52}" enabled="0" method="" siteId="{82c514c1-a717-4087-be06-d40d2070ad52}"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Advantage</vt:lpstr>
      <vt:lpstr>Disadvantage</vt:lpstr>
      <vt:lpstr>Recommendation</vt:lpstr>
      <vt:lpstr>Reflection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Minh Khanh Tan</dc:creator>
  <cp:lastModifiedBy>Hoang Minh Khanh Tan</cp:lastModifiedBy>
  <dcterms:created xsi:type="dcterms:W3CDTF">2024-03-13T06:41:44Z</dcterms:created>
  <dcterms:modified xsi:type="dcterms:W3CDTF">2024-04-10T08:30:16Z</dcterms:modified>
</cp:coreProperties>
</file>