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-Philipp\Documents\Eigene Dokumente\Physikstudium\5. Semester\F2- Fortgeschrittenenpraktikum\Viskoelastizität - Rheologie\Auswertung\"/>
    </mc:Choice>
  </mc:AlternateContent>
  <xr:revisionPtr revIDLastSave="0" documentId="8_{D570FA98-58A2-42A0-B253-448559A461EB}" xr6:coauthVersionLast="47" xr6:coauthVersionMax="47" xr10:uidLastSave="{00000000-0000-0000-0000-000000000000}"/>
  <bookViews>
    <workbookView xWindow="-19110" yWindow="7170" windowWidth="36000" windowHeight="19290" xr2:uid="{DA6FEAD9-5D29-4B7F-BAB4-8B062B5BAFDC}"/>
  </bookViews>
  <sheets>
    <sheet name="Fehlerabschaetzung_Konzentrat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 s="1"/>
  <c r="E6" i="1"/>
  <c r="F6" i="1" s="1"/>
  <c r="E7" i="1"/>
  <c r="F7" i="1" s="1"/>
  <c r="E2" i="1"/>
  <c r="F2" i="1" s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<sst xmlns="http://schemas.openxmlformats.org/spreadsheetml/2006/main" count="6" uniqueCount="6">
  <si>
    <t>$V_{\mathrm{H_2O}} [\mu\mathrm l]$</t>
  </si>
  <si>
    <t>$m [\mathrm g]$</t>
  </si>
  <si>
    <t>$c [\%]$-Soll</t>
  </si>
  <si>
    <t>$c=\frac{m}{\rho\cdot V+m}[\%]$</t>
  </si>
  <si>
    <t>$\frac{\Delta c}{c}[\%]$</t>
  </si>
  <si>
    <t>$\Delta c[\%]$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</si>
</sst>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0"/>
    <numFmt numFmtId="169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16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2341C-548D-4DDC-9ABE-39057B2E7CDD}">
  <dimension ref="A1:F7"/>
  <sheetViews>
    <sheetView tabSelected="1" workbookViewId="0">
      <selection activeCell="E10" sqref="E10"/>
    </sheetView>
  </sheetViews>
  <sheetFormatPr baseColWidth="10" defaultRowHeight="15" x14ac:dyDescent="0.25"/>
  <cols>
    <col min="1" max="1" width="12.140625" bestFit="1" customWidth="1"/>
    <col min="2" max="2" width="35.7109375" bestFit="1" customWidth="1"/>
    <col min="3" max="3" width="15.85546875" bestFit="1" customWidth="1"/>
    <col min="4" max="4" width="30.85546875" bestFit="1" customWidth="1"/>
    <col min="5" max="5" width="30.85546875" customWidth="1"/>
    <col min="6" max="6" width="17.85546875" bestFit="1" customWidth="1"/>
  </cols>
  <sheetData>
    <row r="1" spans="1:6" x14ac:dyDescent="0.25">
      <c r="A1" t="s">
        <v>2</v>
      </c>
      <c r="B1" t="s">
        <v>0</v>
      </c>
      <c r="C1" t="s">
        <v>1</v>
      </c>
      <c r="D1" t="s">
        <v>3</v>
      </c>
      <c r="E1" t="s">
        <v>5</v>
      </c>
      <c r="F1" t="s">
        <v>4</v>
      </c>
    </row>
    <row r="2" spans="1:6" x14ac:dyDescent="0.25">
      <c r="A2">
        <v>0.25</v>
      </c>
      <c r="B2">
        <v>1189</v>
      </c>
      <c r="C2">
        <v>2.98E-3</v>
      </c>
      <c r="D2" s="2">
        <f>C2/(B2/1000*0.99705+C2)*100</f>
        <v>0.25074203444934712</v>
      </c>
      <c r="E2" s="1">
        <f>SQRT((B2/1000*0.99705*0.0002/(C2+B2/1000*0.99705)^2)^2+(C2*0.99705*2/1000/(C2+B2/1000*0.99705)^2)^2+(B2/1000*C2*0.0015/(C2+B2/1000*0.99705)^2)^2)</f>
        <v>1.6795615635677432E-4</v>
      </c>
      <c r="F2" s="2">
        <f>E2/D2*100</f>
        <v>6.6983645851650564E-2</v>
      </c>
    </row>
    <row r="3" spans="1:6" x14ac:dyDescent="0.25">
      <c r="A3">
        <v>0.5</v>
      </c>
      <c r="B3">
        <v>1465</v>
      </c>
      <c r="C3">
        <v>7.3600000000000002E-3</v>
      </c>
      <c r="D3" s="2">
        <f t="shared" ref="D3:D7" si="0">C3/(B3/1000*0.99705+C3)*100</f>
        <v>0.50134933473293353</v>
      </c>
      <c r="E3" s="1">
        <f t="shared" ref="E3:E7" si="1">SQRT((B3/1000*0.99705*0.0002/(C3+B3/1000*0.99705)^2)^2+(C3*0.99705*2/1000/(C3+B3/1000*0.99705)^2)^2+(B3/1000*C3*0.0015/(C3+B3/1000*0.99705)^2)^2)</f>
        <v>1.3593149152350598E-4</v>
      </c>
      <c r="F3" s="2">
        <f t="shared" ref="F3:F7" si="2">E3/D3*100</f>
        <v>2.7113128931529559E-2</v>
      </c>
    </row>
    <row r="4" spans="1:6" x14ac:dyDescent="0.25">
      <c r="A4">
        <v>1</v>
      </c>
      <c r="B4">
        <v>1096</v>
      </c>
      <c r="C4">
        <v>1.107E-2</v>
      </c>
      <c r="D4" s="2">
        <f t="shared" si="0"/>
        <v>1.002865641007801</v>
      </c>
      <c r="E4" s="1">
        <f t="shared" si="1"/>
        <v>1.8089943375144182E-4</v>
      </c>
      <c r="F4" s="2">
        <f t="shared" si="2"/>
        <v>1.8038252219873856E-2</v>
      </c>
    </row>
    <row r="5" spans="1:6" x14ac:dyDescent="0.25">
      <c r="A5">
        <v>1.4</v>
      </c>
      <c r="B5">
        <v>1158</v>
      </c>
      <c r="C5">
        <v>1.644E-2</v>
      </c>
      <c r="D5" s="2">
        <f t="shared" si="0"/>
        <v>1.4038996129797179</v>
      </c>
      <c r="E5" s="1">
        <f t="shared" si="1"/>
        <v>1.7135159641057214E-4</v>
      </c>
      <c r="F5" s="2">
        <f t="shared" si="2"/>
        <v>1.2205402354010596E-2</v>
      </c>
    </row>
    <row r="6" spans="1:6" x14ac:dyDescent="0.25">
      <c r="A6">
        <v>2</v>
      </c>
      <c r="B6">
        <v>963</v>
      </c>
      <c r="C6">
        <v>1.9640000000000001E-2</v>
      </c>
      <c r="D6" s="2">
        <f t="shared" si="0"/>
        <v>2.0044924513355622</v>
      </c>
      <c r="E6" s="1">
        <f t="shared" si="1"/>
        <v>2.0627732179905831E-4</v>
      </c>
      <c r="F6" s="2">
        <f t="shared" si="2"/>
        <v>1.0290750741496628E-2</v>
      </c>
    </row>
    <row r="7" spans="1:6" x14ac:dyDescent="0.25">
      <c r="A7">
        <v>2.2999999999999998</v>
      </c>
      <c r="B7">
        <v>1078</v>
      </c>
      <c r="C7">
        <v>2.537E-2</v>
      </c>
      <c r="D7" s="2">
        <f t="shared" si="0"/>
        <v>2.3059655428576469</v>
      </c>
      <c r="E7" s="1">
        <f t="shared" si="1"/>
        <v>1.8556797948393483E-4</v>
      </c>
      <c r="F7" s="2">
        <f t="shared" si="2"/>
        <v>8.047300622452987E-3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Fehlerabschaetzung_Konzentratio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Jan-Philipp</dc:creator>
  <cp:lastModifiedBy>Jan-Philipp</cp:lastModifiedBy>
  <dcterms:created xsi:type="dcterms:W3CDTF">2022-12-11T15:50:45Z</dcterms:created>
  <dcterms:modified xsi:type="dcterms:W3CDTF">2022-12-11T16:20:26Z</dcterms:modified>
</cp:coreProperties>
</file>