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mc:AlternateContent xmlns:mc="http://schemas.openxmlformats.org/markup-compatibility/2006">
    <mc:Choice Requires="x15">
      <x15ac:absPath xmlns:x15ac="http://schemas.microsoft.com/office/spreadsheetml/2010/11/ac" url="C:\Users\vasee\OneDrive\Desktop\Day spring projects\"/>
    </mc:Choice>
  </mc:AlternateContent>
  <xr:revisionPtr revIDLastSave="0" documentId="13_ncr:1_{96EB526C-BA44-4EB4-B19B-D1FDE5F0AA7A}" xr6:coauthVersionLast="47" xr6:coauthVersionMax="47" xr10:uidLastSave="{00000000-0000-0000-0000-000000000000}"/>
  <bookViews>
    <workbookView xWindow="-108" yWindow="-108" windowWidth="23256" windowHeight="12576" firstSheet="4" activeTab="7" xr2:uid="{57270DFB-1C82-43C7-B5F9-1D0BA6BCEF52}"/>
  </bookViews>
  <sheets>
    <sheet name="product" sheetId="7" r:id="rId1"/>
    <sheet name="orders" sheetId="6" r:id="rId2"/>
    <sheet name="orderdetail" sheetId="5" r:id="rId3"/>
    <sheet name="customer" sheetId="3" r:id="rId4"/>
    <sheet name="activity" sheetId="2" r:id="rId5"/>
    <sheet name="employee" sheetId="4" r:id="rId6"/>
    <sheet name="pivot_tables" sheetId="9" r:id="rId7"/>
    <sheet name="DASHBOARD" sheetId="16" r:id="rId8"/>
    <sheet name="requirements and insights" sheetId="10" r:id="rId9"/>
  </sheets>
  <definedNames>
    <definedName name="_xlchart.v2.0" hidden="1">pivot_tables!$M$17:$M$26</definedName>
    <definedName name="_xlchart.v2.1" hidden="1">pivot_tables!$N$17:$N$26</definedName>
    <definedName name="_xlcn.WorksheetConnection_Book1activity1" hidden="1">activity[]</definedName>
    <definedName name="_xlcn.WorksheetConnection_Book1customer1" hidden="1">customer[]</definedName>
    <definedName name="_xlcn.WorksheetConnection_Book1employee1" hidden="1">employee[]</definedName>
    <definedName name="_xlcn.WorksheetConnection_Book1orderdetail1" hidden="1">orderdetail[]</definedName>
    <definedName name="_xlcn.WorksheetConnection_Book1orders1" hidden="1">orders[]</definedName>
    <definedName name="_xlcn.WorksheetConnection_Book1product1" hidden="1">product[]</definedName>
    <definedName name="ExternalData_1" localSheetId="4" hidden="1">activity!$A$1:$E$151</definedName>
    <definedName name="ExternalData_2" localSheetId="3" hidden="1">'customer'!$A$1:$E$106</definedName>
    <definedName name="ExternalData_3" localSheetId="5" hidden="1">employee!$A$1:$E$26</definedName>
    <definedName name="ExternalData_4" localSheetId="2" hidden="1">orderdetail!$A$1:$F$501</definedName>
    <definedName name="ExternalData_5" localSheetId="1" hidden="1">orders!$A$1:$E$301</definedName>
    <definedName name="ExternalData_6" localSheetId="0" hidden="1">product!$A$1:$E$31</definedName>
    <definedName name="Slicer_City">#N/A</definedName>
    <definedName name="Slicer_Order_Quarter">#N/A</definedName>
  </definedNames>
  <calcPr calcId="191029"/>
  <pivotCaches>
    <pivotCache cacheId="2126" r:id="rId10"/>
    <pivotCache cacheId="2127" r:id="rId11"/>
    <pivotCache cacheId="2128" r:id="rId12"/>
    <pivotCache cacheId="2129" r:id="rId13"/>
    <pivotCache cacheId="2130" r:id="rId14"/>
    <pivotCache cacheId="2903" r:id="rId15"/>
    <pivotCache cacheId="2906" r:id="rId16"/>
  </pivotCaches>
  <extLst>
    <ext xmlns:x14="http://schemas.microsoft.com/office/spreadsheetml/2009/9/main" uri="{876F7934-8845-4945-9796-88D515C7AA90}">
      <x14:pivotCaches>
        <pivotCache cacheId="1932" r:id="rId17"/>
        <pivotCache cacheId="2801" r:id="rId18"/>
      </x14:pivotCaches>
    </ex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 name="product" connection="WorksheetConnection_Book1!product"/>
          <x15:modelTable id="orders" name="orders" connection="WorksheetConnection_Book1!orders"/>
          <x15:modelTable id="orderdetail" name="orderdetail" connection="WorksheetConnection_Book1!orderdetail"/>
          <x15:modelTable id="employee" name="employee" connection="WorksheetConnection_Book1!employee"/>
          <x15:modelTable id="customer" name="customer" connection="WorksheetConnection_Book1!customer"/>
          <x15:modelTable id="activity" name="activity" connection="WorksheetConnection_Book1!activity"/>
        </x15:modelTables>
        <x15:modelRelationships>
          <x15:modelRelationship fromTable="orders" fromColumn="CustomerID" toTable="customer" toColumn="CustomerID"/>
          <x15:modelRelationship fromTable="orderdetail" fromColumn="OrderID" toTable="orders" toColumn="OrderID"/>
          <x15:modelRelationship fromTable="orderdetail" fromColumn="ProductID" toTable="product" toColumn="ProductID"/>
        </x15:modelRelationships>
        <x15:extLst>
          <ext xmlns:x16="http://schemas.microsoft.com/office/spreadsheetml/2014/11/main" uri="{9835A34E-60A6-4A7C-AAB8-D5F71C897F49}">
            <x16:modelTimeGroupings>
              <x16:modelTimeGrouping tableName="orders" columnName="OrderDate" columnId="OrderDate">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Lst>
</workbook>
</file>

<file path=xl/calcChain.xml><?xml version="1.0" encoding="utf-8"?>
<calcChain xmlns="http://schemas.openxmlformats.org/spreadsheetml/2006/main">
  <c r="M18" i="9" l="1"/>
  <c r="M19" i="9"/>
  <c r="M20" i="9"/>
  <c r="M21" i="9"/>
  <c r="M22" i="9"/>
  <c r="M23" i="9"/>
  <c r="M24" i="9"/>
  <c r="M25" i="9"/>
  <c r="M26" i="9"/>
  <c r="M17" i="9"/>
  <c r="F3" i="3"/>
  <c r="F7" i="3"/>
  <c r="F11" i="3"/>
  <c r="F15" i="3"/>
  <c r="F19" i="3"/>
  <c r="F23" i="3"/>
  <c r="F27" i="3"/>
  <c r="F31" i="3"/>
  <c r="F35" i="3"/>
  <c r="F39" i="3"/>
  <c r="F43" i="3"/>
  <c r="F47" i="3"/>
  <c r="F51" i="3"/>
  <c r="F55" i="3"/>
  <c r="F59" i="3"/>
  <c r="F63" i="3"/>
  <c r="F67" i="3"/>
  <c r="F71" i="3"/>
  <c r="F75" i="3"/>
  <c r="F79" i="3"/>
  <c r="F83" i="3"/>
  <c r="F87" i="3"/>
  <c r="F91" i="3"/>
  <c r="F95" i="3"/>
  <c r="F99" i="3"/>
  <c r="F103" i="3"/>
  <c r="E2" i="5"/>
  <c r="F2" i="3" s="1"/>
  <c r="E3" i="5"/>
  <c r="E4" i="5"/>
  <c r="F4" i="3" s="1"/>
  <c r="E5" i="5"/>
  <c r="F5" i="3" s="1"/>
  <c r="E6" i="5"/>
  <c r="F6" i="3" s="1"/>
  <c r="E7" i="5"/>
  <c r="E8" i="5"/>
  <c r="F8" i="3" s="1"/>
  <c r="E9" i="5"/>
  <c r="F9" i="3" s="1"/>
  <c r="E10" i="5"/>
  <c r="F10" i="3" s="1"/>
  <c r="E11" i="5"/>
  <c r="E12" i="5"/>
  <c r="F12" i="3" s="1"/>
  <c r="E13" i="5"/>
  <c r="F13" i="3" s="1"/>
  <c r="E14" i="5"/>
  <c r="F14" i="3" s="1"/>
  <c r="E15" i="5"/>
  <c r="E16" i="5"/>
  <c r="F16" i="3" s="1"/>
  <c r="E17" i="5"/>
  <c r="F17" i="3" s="1"/>
  <c r="E18" i="5"/>
  <c r="F18" i="3" s="1"/>
  <c r="E19" i="5"/>
  <c r="E20" i="5"/>
  <c r="F20" i="3" s="1"/>
  <c r="E21" i="5"/>
  <c r="F21" i="3" s="1"/>
  <c r="E22" i="5"/>
  <c r="F22" i="3" s="1"/>
  <c r="E23" i="5"/>
  <c r="E24" i="5"/>
  <c r="F24" i="3" s="1"/>
  <c r="E25" i="5"/>
  <c r="F25" i="3" s="1"/>
  <c r="E26" i="5"/>
  <c r="F26" i="3" s="1"/>
  <c r="E27" i="5"/>
  <c r="E28" i="5"/>
  <c r="F28" i="3" s="1"/>
  <c r="E29" i="5"/>
  <c r="F29" i="3" s="1"/>
  <c r="E30" i="5"/>
  <c r="F30" i="3" s="1"/>
  <c r="E31" i="5"/>
  <c r="E32" i="5"/>
  <c r="F32" i="3" s="1"/>
  <c r="E33" i="5"/>
  <c r="F33" i="3" s="1"/>
  <c r="E34" i="5"/>
  <c r="F34" i="3" s="1"/>
  <c r="E35" i="5"/>
  <c r="E36" i="5"/>
  <c r="F36" i="3" s="1"/>
  <c r="E37" i="5"/>
  <c r="F37" i="3" s="1"/>
  <c r="E38" i="5"/>
  <c r="F38" i="3" s="1"/>
  <c r="E39" i="5"/>
  <c r="E40" i="5"/>
  <c r="F40" i="3" s="1"/>
  <c r="E41" i="5"/>
  <c r="F41" i="3" s="1"/>
  <c r="E42" i="5"/>
  <c r="F42" i="3" s="1"/>
  <c r="E43" i="5"/>
  <c r="E44" i="5"/>
  <c r="F44" i="3" s="1"/>
  <c r="E45" i="5"/>
  <c r="F45" i="3" s="1"/>
  <c r="E46" i="5"/>
  <c r="F46" i="3" s="1"/>
  <c r="E47" i="5"/>
  <c r="E48" i="5"/>
  <c r="F48" i="3" s="1"/>
  <c r="E49" i="5"/>
  <c r="F49" i="3" s="1"/>
  <c r="E50" i="5"/>
  <c r="F50" i="3" s="1"/>
  <c r="E51" i="5"/>
  <c r="E52" i="5"/>
  <c r="F52" i="3" s="1"/>
  <c r="E53" i="5"/>
  <c r="F53" i="3" s="1"/>
  <c r="E54" i="5"/>
  <c r="F54" i="3" s="1"/>
  <c r="E55" i="5"/>
  <c r="E56" i="5"/>
  <c r="F56" i="3" s="1"/>
  <c r="E57" i="5"/>
  <c r="F57" i="3" s="1"/>
  <c r="E58" i="5"/>
  <c r="F58" i="3" s="1"/>
  <c r="E59" i="5"/>
  <c r="E60" i="5"/>
  <c r="F60" i="3" s="1"/>
  <c r="E61" i="5"/>
  <c r="F61" i="3" s="1"/>
  <c r="E62" i="5"/>
  <c r="F62" i="3" s="1"/>
  <c r="E63" i="5"/>
  <c r="E64" i="5"/>
  <c r="F64" i="3" s="1"/>
  <c r="E65" i="5"/>
  <c r="F65" i="3" s="1"/>
  <c r="E66" i="5"/>
  <c r="F66" i="3" s="1"/>
  <c r="E67" i="5"/>
  <c r="E68" i="5"/>
  <c r="F68" i="3" s="1"/>
  <c r="E69" i="5"/>
  <c r="F69" i="3" s="1"/>
  <c r="E70" i="5"/>
  <c r="F70" i="3" s="1"/>
  <c r="E71" i="5"/>
  <c r="E72" i="5"/>
  <c r="F72" i="3" s="1"/>
  <c r="E73" i="5"/>
  <c r="F73" i="3" s="1"/>
  <c r="E74" i="5"/>
  <c r="F74" i="3" s="1"/>
  <c r="E75" i="5"/>
  <c r="E76" i="5"/>
  <c r="F76" i="3" s="1"/>
  <c r="E77" i="5"/>
  <c r="F77" i="3" s="1"/>
  <c r="E78" i="5"/>
  <c r="F78" i="3" s="1"/>
  <c r="E79" i="5"/>
  <c r="E80" i="5"/>
  <c r="F80" i="3" s="1"/>
  <c r="E81" i="5"/>
  <c r="F81" i="3" s="1"/>
  <c r="E82" i="5"/>
  <c r="F82" i="3" s="1"/>
  <c r="E83" i="5"/>
  <c r="E84" i="5"/>
  <c r="F84" i="3" s="1"/>
  <c r="E85" i="5"/>
  <c r="F85" i="3" s="1"/>
  <c r="E86" i="5"/>
  <c r="F86" i="3" s="1"/>
  <c r="E87" i="5"/>
  <c r="E88" i="5"/>
  <c r="F88" i="3" s="1"/>
  <c r="E89" i="5"/>
  <c r="F89" i="3" s="1"/>
  <c r="E90" i="5"/>
  <c r="F90" i="3" s="1"/>
  <c r="E91" i="5"/>
  <c r="E92" i="5"/>
  <c r="F92" i="3" s="1"/>
  <c r="E93" i="5"/>
  <c r="F93" i="3" s="1"/>
  <c r="E94" i="5"/>
  <c r="F94" i="3" s="1"/>
  <c r="E95" i="5"/>
  <c r="E96" i="5"/>
  <c r="F96" i="3" s="1"/>
  <c r="E97" i="5"/>
  <c r="F97" i="3" s="1"/>
  <c r="E98" i="5"/>
  <c r="F98" i="3" s="1"/>
  <c r="E99" i="5"/>
  <c r="E100" i="5"/>
  <c r="F100" i="3" s="1"/>
  <c r="E101" i="5"/>
  <c r="F101" i="3" s="1"/>
  <c r="E102" i="5"/>
  <c r="F102" i="3" s="1"/>
  <c r="E103" i="5"/>
  <c r="E104" i="5"/>
  <c r="F104" i="3" s="1"/>
  <c r="E105" i="5"/>
  <c r="F105" i="3" s="1"/>
  <c r="E106" i="5"/>
  <c r="F106" i="3" s="1"/>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A6" i="9"/>
  <c r="N18" i="9"/>
  <c r="N22" i="9"/>
  <c r="N26" i="9"/>
  <c r="N19" i="9"/>
  <c r="N23" i="9"/>
  <c r="N25" i="9"/>
  <c r="N20" i="9"/>
  <c r="N24" i="9"/>
  <c r="N21" i="9"/>
  <c r="N17" i="9"/>
  <c r="C6" i="9"/>
  <c r="B6" i="9"/>
  <c r="D3" i="9"/>
  <c r="D6" i="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1C15D6-2218-4827-90EE-F0C55C3BEFE8}" keepAlive="1" name="Query - activity" description="Connection to the 'activity' query in the workbook." type="5" refreshedVersion="8" background="1" saveData="1">
    <dbPr connection="Provider=Microsoft.Mashup.OleDb.1;Data Source=$Workbook$;Location=activity;Extended Properties=&quot;&quot;" command="SELECT * FROM [activity]"/>
  </connection>
  <connection id="2" xr16:uid="{A7EC7764-6DD0-4518-B58A-263D0C3AD999}" keepAlive="1" name="Query - customer" description="Connection to the 'customer' query in the workbook." type="5" refreshedVersion="8" background="1" saveData="1">
    <dbPr connection="Provider=Microsoft.Mashup.OleDb.1;Data Source=$Workbook$;Location=customer;Extended Properties=&quot;&quot;" command="SELECT * FROM [customer]"/>
  </connection>
  <connection id="3" xr16:uid="{01E59F0F-61D8-4F52-B745-A487AD1022D7}" keepAlive="1" name="Query - employee" description="Connection to the 'employee' query in the workbook." type="5" refreshedVersion="8" background="1" saveData="1">
    <dbPr connection="Provider=Microsoft.Mashup.OleDb.1;Data Source=$Workbook$;Location=employee;Extended Properties=&quot;&quot;" command="SELECT * FROM [employee]"/>
  </connection>
  <connection id="4" xr16:uid="{A3D54FA8-E561-4D6A-88A7-63649137FA7E}" keepAlive="1" name="Query - orderdetail" description="Connection to the 'orderdetail' query in the workbook." type="5" refreshedVersion="8" background="1" saveData="1">
    <dbPr connection="Provider=Microsoft.Mashup.OleDb.1;Data Source=$Workbook$;Location=orderdetail;Extended Properties=&quot;&quot;" command="SELECT * FROM [orderdetail]"/>
  </connection>
  <connection id="5" xr16:uid="{598D6D5B-EC46-4D0E-86F7-A963B065BF13}" keepAlive="1" name="Query - orderdetail1" description="Connection to the 'orderdetail' query in the workbook." type="5" refreshedVersion="0" background="1">
    <dbPr connection="Provider=Microsoft.Mashup.OleDb.1;Data Source=$Workbook$;Location=orderdetail;Extended Properties=&quot;&quot;" command="SELECT * FROM [orderdetail]"/>
  </connection>
  <connection id="6" xr16:uid="{230E19C4-EFBF-417F-8262-AAC0CB01A7EA}"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7" xr16:uid="{BAEBADBE-9268-44F0-AC2A-954400FCE689}" keepAlive="1" name="Query - orders1" description="Connection to the 'orders' query in the workbook." type="5" refreshedVersion="0" background="1">
    <dbPr connection="Provider=Microsoft.Mashup.OleDb.1;Data Source=$Workbook$;Location=orders;Extended Properties=&quot;&quot;" command="SELECT * FROM [orders]"/>
  </connection>
  <connection id="8" xr16:uid="{2126E3E1-2A70-4338-B061-17B650496B97}" keepAlive="1" name="Query - product" description="Connection to the 'product' query in the workbook." type="5" refreshedVersion="8" background="1" saveData="1">
    <dbPr connection="Provider=Microsoft.Mashup.OleDb.1;Data Source=$Workbook$;Location=product;Extended Properties=&quot;&quot;" command="SELECT * FROM [product]"/>
  </connection>
  <connection id="9" xr16:uid="{36A72F8E-0FC7-449D-8593-48F4E5D814D7}" keepAlive="1" name="Query - product1" description="Connection to the 'product' query in the workbook." type="5" refreshedVersion="0" background="1">
    <dbPr connection="Provider=Microsoft.Mashup.OleDb.1;Data Source=$Workbook$;Location=product;Extended Properties=&quot;&quot;" command="SELECT * FROM [product]"/>
  </connection>
  <connection id="10" xr16:uid="{3F8D70CD-6D24-43BB-878C-35190525C7C8}" keepAlive="1" name="ThisWorkbookDataModel" description="Data Model" type="5" refreshedVersion="8"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11" xr16:uid="{68AD66E2-BF47-4098-A135-B7456C984CA3}" name="WorksheetConnection_Book1!activity" type="102" refreshedVersion="8" minRefreshableVersion="5">
    <extLst>
      <ext xmlns:x15="http://schemas.microsoft.com/office/spreadsheetml/2010/11/main" uri="{DE250136-89BD-433C-8126-D09CA5730AF9}">
        <x15:connection id="activity">
          <x15:rangePr sourceName="_xlcn.WorksheetConnection_Book1activity1"/>
        </x15:connection>
      </ext>
    </extLst>
  </connection>
  <connection id="12" xr16:uid="{A2BEF647-D4EC-4B88-B86A-AEF93B4A0396}" name="WorksheetConnection_Book1!customer" type="102" refreshedVersion="8" minRefreshableVersion="5">
    <extLst>
      <ext xmlns:x15="http://schemas.microsoft.com/office/spreadsheetml/2010/11/main" uri="{DE250136-89BD-433C-8126-D09CA5730AF9}">
        <x15:connection id="customer">
          <x15:rangePr sourceName="_xlcn.WorksheetConnection_Book1customer1"/>
        </x15:connection>
      </ext>
    </extLst>
  </connection>
  <connection id="13" xr16:uid="{D2C07182-4E8D-4D2C-B7D4-FF53C38FA810}" name="WorksheetConnection_Book1!employee" type="102" refreshedVersion="8" minRefreshableVersion="5">
    <extLst>
      <ext xmlns:x15="http://schemas.microsoft.com/office/spreadsheetml/2010/11/main" uri="{DE250136-89BD-433C-8126-D09CA5730AF9}">
        <x15:connection id="employee">
          <x15:rangePr sourceName="_xlcn.WorksheetConnection_Book1employee1"/>
        </x15:connection>
      </ext>
    </extLst>
  </connection>
  <connection id="14" xr16:uid="{632FDE12-C484-49E5-9E12-7B6ABEAFA106}" name="WorksheetConnection_Book1!orderdetail" type="102" refreshedVersion="8" minRefreshableVersion="5">
    <extLst>
      <ext xmlns:x15="http://schemas.microsoft.com/office/spreadsheetml/2010/11/main" uri="{DE250136-89BD-433C-8126-D09CA5730AF9}">
        <x15:connection id="orderdetail">
          <x15:rangePr sourceName="_xlcn.WorksheetConnection_Book1orderdetail1"/>
        </x15:connection>
      </ext>
    </extLst>
  </connection>
  <connection id="15" xr16:uid="{202988FE-8F3F-4A2B-961A-8DB102085577}"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16" xr16:uid="{E3E8A36A-EAB1-4A95-B891-EF8F17C79423}" name="WorksheetConnection_Book1!product" type="102" refreshedVersion="8" minRefreshableVersion="5">
    <extLst>
      <ext xmlns:x15="http://schemas.microsoft.com/office/spreadsheetml/2010/11/main" uri="{DE250136-89BD-433C-8126-D09CA5730AF9}">
        <x15:connection id="product">
          <x15:rangePr sourceName="_xlcn.WorksheetConnection_Book1product1"/>
        </x15:connection>
      </ext>
    </extLst>
  </connection>
</connections>
</file>

<file path=xl/sharedStrings.xml><?xml version="1.0" encoding="utf-8"?>
<sst xmlns="http://schemas.openxmlformats.org/spreadsheetml/2006/main" count="1123" uniqueCount="786">
  <si>
    <t>ActivityID</t>
  </si>
  <si>
    <t>Type</t>
  </si>
  <si>
    <t>Description</t>
  </si>
  <si>
    <t>Date</t>
  </si>
  <si>
    <t>Time</t>
  </si>
  <si>
    <t>Meeting</t>
  </si>
  <si>
    <t>Project discussion with the team.</t>
  </si>
  <si>
    <t>Training</t>
  </si>
  <si>
    <t>Python training for new hires.</t>
  </si>
  <si>
    <t>Workshop</t>
  </si>
  <si>
    <t>Data analytics workshop.</t>
  </si>
  <si>
    <t>Presentation</t>
  </si>
  <si>
    <t>Quarterly business review.</t>
  </si>
  <si>
    <t>Team Building</t>
  </si>
  <si>
    <t>Outdoor activity for team bonding.</t>
  </si>
  <si>
    <t>Client requirements gathering.</t>
  </si>
  <si>
    <t>Advanced SQL training.</t>
  </si>
  <si>
    <t>Big data technologies.</t>
  </si>
  <si>
    <t>Marketing strategy update.</t>
  </si>
  <si>
    <t>Budget planning session.</t>
  </si>
  <si>
    <t>Machine learning basics.</t>
  </si>
  <si>
    <t>Team productivity tools.</t>
  </si>
  <si>
    <t>Product launch overview.</t>
  </si>
  <si>
    <t>Indoor games competition.</t>
  </si>
  <si>
    <t>Stakeholder engagement meeting.</t>
  </si>
  <si>
    <t>Cybersecurity awareness session.</t>
  </si>
  <si>
    <t>Cloud computing overview.</t>
  </si>
  <si>
    <t>Sales performance review.</t>
  </si>
  <si>
    <t>Vendor contract negotiations.</t>
  </si>
  <si>
    <t>Virtual quiz event.</t>
  </si>
  <si>
    <t>Introduction to Artificial Intelligence.</t>
  </si>
  <si>
    <t>Quarterly financial summary.</t>
  </si>
  <si>
    <t>Agile methodology basics.</t>
  </si>
  <si>
    <t>Department-level brainstorming session.</t>
  </si>
  <si>
    <t>Scavenger hunt challenge.</t>
  </si>
  <si>
    <t>New product features demonstration.</t>
  </si>
  <si>
    <t>Data visualization tools overview.</t>
  </si>
  <si>
    <t>Cloud migration strategies.</t>
  </si>
  <si>
    <t>Customer feedback analysis.</t>
  </si>
  <si>
    <t>Sports day activities.</t>
  </si>
  <si>
    <t>Cybersecurity practices.</t>
  </si>
  <si>
    <t>New employee orientation.</t>
  </si>
  <si>
    <t>Machine learning algorithms.</t>
  </si>
  <si>
    <t>Team project progress review.</t>
  </si>
  <si>
    <t>Escape room challenge.</t>
  </si>
  <si>
    <t>Internet of Things (IoT) in business.</t>
  </si>
  <si>
    <t>Advanced Excel for business.</t>
  </si>
  <si>
    <t>Strategy alignment session.</t>
  </si>
  <si>
    <t>Customer acquisition strategies.</t>
  </si>
  <si>
    <t>Virtual escape game.</t>
  </si>
  <si>
    <t>Blockchain technology overview.</t>
  </si>
  <si>
    <t>Market analysis report.</t>
  </si>
  <si>
    <t>Soft skills enhancement program.</t>
  </si>
  <si>
    <t>Management review meeting.</t>
  </si>
  <si>
    <t>Team trivia night.</t>
  </si>
  <si>
    <t>Customer service excellence.</t>
  </si>
  <si>
    <t>Digital marketing strategies.</t>
  </si>
  <si>
    <t>Upcoming product roadmap.</t>
  </si>
  <si>
    <t>Risk management workshop.</t>
  </si>
  <si>
    <t>Office trivia challenge.</t>
  </si>
  <si>
    <t>Advanced SQL queries workshop.</t>
  </si>
  <si>
    <t>Introduction to Data Analytics.</t>
  </si>
  <si>
    <t>Quarterly review presentation.</t>
  </si>
  <si>
    <t>Team performance review.</t>
  </si>
  <si>
    <t>Department budget planning.</t>
  </si>
  <si>
    <t>Advanced Excel skills.</t>
  </si>
  <si>
    <t>Stakeholder alignment session.</t>
  </si>
  <si>
    <t>Product feature demonstration.</t>
  </si>
  <si>
    <t>Data visualization techniques.</t>
  </si>
  <si>
    <t>Vendor agreement discussion.</t>
  </si>
  <si>
    <t>Sales performance update.</t>
  </si>
  <si>
    <t>Cloud computing for business.</t>
  </si>
  <si>
    <t>Virtual game session.</t>
  </si>
  <si>
    <t>Time management workshop.</t>
  </si>
  <si>
    <t>Blockchain fundamentals.</t>
  </si>
  <si>
    <t>Risk management discussion.</t>
  </si>
  <si>
    <t>Marketing campaign review.</t>
  </si>
  <si>
    <t>Cross-team collaboration.</t>
  </si>
  <si>
    <t>Leadership development program.</t>
  </si>
  <si>
    <t>AI in modern business.</t>
  </si>
  <si>
    <t>Annual strategy planning.</t>
  </si>
  <si>
    <t>Product launch strategy.</t>
  </si>
  <si>
    <t>Office game competition.</t>
  </si>
  <si>
    <t>Internet of Things basics.</t>
  </si>
  <si>
    <t>Introduction to Python programming.</t>
  </si>
  <si>
    <t>Monthly team alignment.</t>
  </si>
  <si>
    <t>Digital transformation strategies.</t>
  </si>
  <si>
    <t>New marketing initiatives.</t>
  </si>
  <si>
    <t>Indoor team games.</t>
  </si>
  <si>
    <t>Advanced machine learning.</t>
  </si>
  <si>
    <t>Effective communication skills.</t>
  </si>
  <si>
    <t>Project milestones review.</t>
  </si>
  <si>
    <t>Budget performance overview.</t>
  </si>
  <si>
    <t>Collaborative problem-solving.</t>
  </si>
  <si>
    <t>Blockchain for beginners.</t>
  </si>
  <si>
    <t>Cybersecurity risk management.</t>
  </si>
  <si>
    <t>Stakeholder briefing session.</t>
  </si>
  <si>
    <t>Upcoming product features.</t>
  </si>
  <si>
    <t>Outdoor adventure activities.</t>
  </si>
  <si>
    <t>Cloud architecture basics.</t>
  </si>
  <si>
    <t>Department goals alignment.</t>
  </si>
  <si>
    <t>Customer satisfaction metrics.</t>
  </si>
  <si>
    <t>Virtual collaboration session.</t>
  </si>
  <si>
    <t>Advanced SQL techniques.</t>
  </si>
  <si>
    <t>Big data fundamentals.</t>
  </si>
  <si>
    <t>Vendor partnership discussion.</t>
  </si>
  <si>
    <t>Sales team achievements.</t>
  </si>
  <si>
    <t>Fun trivia games.</t>
  </si>
  <si>
    <t>AI-powered analytics.</t>
  </si>
  <si>
    <t>Managing remote teams.</t>
  </si>
  <si>
    <t>Quarterly leadership sync.</t>
  </si>
  <si>
    <t>Annual goals summary.</t>
  </si>
  <si>
    <t>Escape room virtual game.</t>
  </si>
  <si>
    <t>Basics of cloud computing.</t>
  </si>
  <si>
    <t>Introduction to blockchain.</t>
  </si>
  <si>
    <t>Client requirements discussion.</t>
  </si>
  <si>
    <t>Q2 financial results.</t>
  </si>
  <si>
    <t>Office sports activities.</t>
  </si>
  <si>
    <t>Project management tools.</t>
  </si>
  <si>
    <t>Digital strategy planning.</t>
  </si>
  <si>
    <t>Market trend analysis.</t>
  </si>
  <si>
    <t>Team milestone achievements.</t>
  </si>
  <si>
    <t>Problem-solving games.</t>
  </si>
  <si>
    <t>IoT applications in business.</t>
  </si>
  <si>
    <t>Time management techniques.</t>
  </si>
  <si>
    <t>Internal audit review.</t>
  </si>
  <si>
    <t>Marketing campaign updates.</t>
  </si>
  <si>
    <t>Outdoor adventure day.</t>
  </si>
  <si>
    <t>Data science basics.</t>
  </si>
  <si>
    <t>AI in customer service.</t>
  </si>
  <si>
    <t>Cross-department collaboration.</t>
  </si>
  <si>
    <t>Product lifecycle overview.</t>
  </si>
  <si>
    <t>Office fun day.</t>
  </si>
  <si>
    <t>Effective leadership strategies.</t>
  </si>
  <si>
    <t>Introduction to SQL databases.</t>
  </si>
  <si>
    <t>New customer acquisition.</t>
  </si>
  <si>
    <t>Virtual collaboration games.</t>
  </si>
  <si>
    <t>Big data tools and techniques.</t>
  </si>
  <si>
    <t>Advanced presentation skills.</t>
  </si>
  <si>
    <t>Performance evaluation updates.</t>
  </si>
  <si>
    <t>Yearly goals alignment.</t>
  </si>
  <si>
    <t>Indoor sports tournament.</t>
  </si>
  <si>
    <t>Risk assessment strategies.</t>
  </si>
  <si>
    <t>Cloud infrastructure planning.</t>
  </si>
  <si>
    <t>Customer service improvements.</t>
  </si>
  <si>
    <t>Upcoming sales targets.</t>
  </si>
  <si>
    <t>Outdoor scavenger hunt.</t>
  </si>
  <si>
    <t>Data visualization tools.</t>
  </si>
  <si>
    <t>Basics of agile methodology.</t>
  </si>
  <si>
    <t>Vendor partnership updates.</t>
  </si>
  <si>
    <t>Escape room team challenge.</t>
  </si>
  <si>
    <t>CustomerID</t>
  </si>
  <si>
    <t>Name</t>
  </si>
  <si>
    <t>Email</t>
  </si>
  <si>
    <t>Phone</t>
  </si>
  <si>
    <t>Address</t>
  </si>
  <si>
    <t>Amit Sharma</t>
  </si>
  <si>
    <t>amit.sharma@example.com</t>
  </si>
  <si>
    <t>9876543210</t>
  </si>
  <si>
    <t>123 MG Road, Delhi</t>
  </si>
  <si>
    <t>Ayesha Khan</t>
  </si>
  <si>
    <t>ayesha.khan@example.com</t>
  </si>
  <si>
    <t>9876543211</t>
  </si>
  <si>
    <t>45 Park Street, Mumbai</t>
  </si>
  <si>
    <t>Rajesh Gupta</t>
  </si>
  <si>
    <t>rajesh.gupta@example.com</t>
  </si>
  <si>
    <t>9876543212</t>
  </si>
  <si>
    <t>78 Main Bazaar, Jaipur</t>
  </si>
  <si>
    <t>Salman Sheikh</t>
  </si>
  <si>
    <t>salman.sheikh@example.com</t>
  </si>
  <si>
    <t>9876543213</t>
  </si>
  <si>
    <t>12 Nehru Street, Lucknow</t>
  </si>
  <si>
    <t>Pooja Verma</t>
  </si>
  <si>
    <t>pooja.verma@example.com</t>
  </si>
  <si>
    <t>9876543214</t>
  </si>
  <si>
    <t>56 Ashok Nagar, Bangalore</t>
  </si>
  <si>
    <t>Imran Ali</t>
  </si>
  <si>
    <t>imran.ali@example.com</t>
  </si>
  <si>
    <t>9876543215</t>
  </si>
  <si>
    <t>34 Green Lane, Hyderabad</t>
  </si>
  <si>
    <t>Priya Reddy</t>
  </si>
  <si>
    <t>priya.reddy@example.com</t>
  </si>
  <si>
    <t>9876543216</t>
  </si>
  <si>
    <t>90 Residency Road, Chennai</t>
  </si>
  <si>
    <t>Zara Siddiqui</t>
  </si>
  <si>
    <t>zara.siddiqui@example.com</t>
  </si>
  <si>
    <t>9876543217</t>
  </si>
  <si>
    <t>21 Jubilee Hills, Hyderabad</t>
  </si>
  <si>
    <t>Anil Mehta</t>
  </si>
  <si>
    <t>anil.mehta@example.com</t>
  </si>
  <si>
    <t>9876543218</t>
  </si>
  <si>
    <t>67 Civil Lines, Pune</t>
  </si>
  <si>
    <t>Fatima Noor</t>
  </si>
  <si>
    <t>fatima.noor@example.com</t>
  </si>
  <si>
    <t>9876543219</t>
  </si>
  <si>
    <t>39 Malabar Hill, Mumbai</t>
  </si>
  <si>
    <t>Rohan Singh</t>
  </si>
  <si>
    <t>rohan.singh@example.com</t>
  </si>
  <si>
    <t>9876543220</t>
  </si>
  <si>
    <t>78 Sarojini Nagar, Delhi</t>
  </si>
  <si>
    <t>Shabana Parveen</t>
  </si>
  <si>
    <t>shabana.parveen@example.com</t>
  </si>
  <si>
    <t>9876543221</t>
  </si>
  <si>
    <t>32 MG Road, Mumbai</t>
  </si>
  <si>
    <t>Arjun Desai</t>
  </si>
  <si>
    <t>arjun.desai@example.com</t>
  </si>
  <si>
    <t>9876543222</t>
  </si>
  <si>
    <t>14 Laxmi Nagar, Pune</t>
  </si>
  <si>
    <t>Nazma Begum</t>
  </si>
  <si>
    <t>nazma.begum@example.com</t>
  </si>
  <si>
    <t>9876543223</t>
  </si>
  <si>
    <t>56 Charminar Area, Hyderabad</t>
  </si>
  <si>
    <t>Sunil Yadav</t>
  </si>
  <si>
    <t>sunil.yadav@example.com</t>
  </si>
  <si>
    <t>9876543224</t>
  </si>
  <si>
    <t>98 Vasant Kunj, Delhi</t>
  </si>
  <si>
    <t>Aamir Ansari</t>
  </si>
  <si>
    <t>aamir.ansari@example.com</t>
  </si>
  <si>
    <t>9876543225</t>
  </si>
  <si>
    <t>23 Red Hills, Bangalore</t>
  </si>
  <si>
    <t>Sneha Iyer</t>
  </si>
  <si>
    <t>sneha.iyer@example.com</t>
  </si>
  <si>
    <t>9876543226</t>
  </si>
  <si>
    <t>77 T Nagar, Chennai</t>
  </si>
  <si>
    <t>Farhan Ahmed</t>
  </si>
  <si>
    <t>farhan.ahmed@example.com</t>
  </si>
  <si>
    <t>9876543227</t>
  </si>
  <si>
    <t>19 Hitech City, Hyderabad</t>
  </si>
  <si>
    <t>Meera Nair</t>
  </si>
  <si>
    <t>meera.nair@example.com</t>
  </si>
  <si>
    <t>9876543228</t>
  </si>
  <si>
    <t>34 Fort Kochi, Kerala</t>
  </si>
  <si>
    <t>Zubair Khan</t>
  </si>
  <si>
    <t>zubair.khan@example.com</t>
  </si>
  <si>
    <t>9876543229</t>
  </si>
  <si>
    <t>89 Nariman Point, Mumbai</t>
  </si>
  <si>
    <t>Lakshmi Menon</t>
  </si>
  <si>
    <t>lakshmi.menon@example.com</t>
  </si>
  <si>
    <t>9876543230</t>
  </si>
  <si>
    <t>12 MG Road, Bangalore</t>
  </si>
  <si>
    <t>Sameer Qureshi</t>
  </si>
  <si>
    <t>sameer.qureshi@example.com</t>
  </si>
  <si>
    <t>9876543231</t>
  </si>
  <si>
    <t>78 Jubilee Hills, Hyderabad</t>
  </si>
  <si>
    <t>Anita Chaudhary</t>
  </si>
  <si>
    <t>anita.chaudhary@example.com</t>
  </si>
  <si>
    <t>9876543232</t>
  </si>
  <si>
    <t>45 Park Lane, Jaipur</t>
  </si>
  <si>
    <t>Rizwan Sheikh</t>
  </si>
  <si>
    <t>rizwan.sheikh@example.com</t>
  </si>
  <si>
    <t>9876543233</t>
  </si>
  <si>
    <t>11 Lucknow Cantonment, Lucknow</t>
  </si>
  <si>
    <t>Nikhil Patil</t>
  </si>
  <si>
    <t>nikhil.patil@example.com</t>
  </si>
  <si>
    <t>9876543234</t>
  </si>
  <si>
    <t>67 Koregaon Park, Pune</t>
  </si>
  <si>
    <t>Afreen Bano</t>
  </si>
  <si>
    <t>afreen.bano@example.com</t>
  </si>
  <si>
    <t>9876543235</t>
  </si>
  <si>
    <t>90 Hussain Road, Kolkata</t>
  </si>
  <si>
    <t>Harish Reddy</t>
  </si>
  <si>
    <t>harish.reddy@example.com</t>
  </si>
  <si>
    <t>9876543236</t>
  </si>
  <si>
    <t>23 Jubilee Hills, Hyderabad</t>
  </si>
  <si>
    <t>Naseem Akhtar</t>
  </si>
  <si>
    <t>naseem.akhtar@example.com</t>
  </si>
  <si>
    <t>9876543237</t>
  </si>
  <si>
    <t>56 Civil Lines, Lucknow</t>
  </si>
  <si>
    <t>Pallavi Joshi</t>
  </si>
  <si>
    <t>pallavi.joshi@example.com</t>
  </si>
  <si>
    <t>9876543238</t>
  </si>
  <si>
    <t>87 Hinjewadi, Pune</t>
  </si>
  <si>
    <t>Mohammad Asif</t>
  </si>
  <si>
    <t>mohammad.asif@example.com</t>
  </si>
  <si>
    <t>9876543239</t>
  </si>
  <si>
    <t>34 Salt Lake, Kolkata</t>
  </si>
  <si>
    <t>Kiran Thakur</t>
  </si>
  <si>
    <t>kiran.thakur@example.com</t>
  </si>
  <si>
    <t>9876543240</t>
  </si>
  <si>
    <t>78 MG Road, Mumbai</t>
  </si>
  <si>
    <t>Sadia Rahman</t>
  </si>
  <si>
    <t>sadia.rahman@example.com</t>
  </si>
  <si>
    <t>9876543241</t>
  </si>
  <si>
    <t>23 Banjara Hills, Hyderabad</t>
  </si>
  <si>
    <t>Deepak Chaturvedi</t>
  </si>
  <si>
    <t>deepak.chaturvedi@example.com</t>
  </si>
  <si>
    <t>9876543242</t>
  </si>
  <si>
    <t>45 Malviya Nagar, Jaipur</t>
  </si>
  <si>
    <t>Sara Bukhari</t>
  </si>
  <si>
    <t>sara.bukhari@example.com</t>
  </si>
  <si>
    <t>9876543243</t>
  </si>
  <si>
    <t>98 Kalina, Mumbai</t>
  </si>
  <si>
    <t>Vikram Pandey</t>
  </si>
  <si>
    <t>vikram.pandey@example.com</t>
  </si>
  <si>
    <t>9876543244</t>
  </si>
  <si>
    <t>11 Janpath Road, Delhi</t>
  </si>
  <si>
    <t>Rubina Jahan</t>
  </si>
  <si>
    <t>rubina.jahan@example.com</t>
  </si>
  <si>
    <t>9876543245</t>
  </si>
  <si>
    <t>56 Azad Nagar, Bangalore</t>
  </si>
  <si>
    <t>Rajiv Kapoor</t>
  </si>
  <si>
    <t>rajiv.kapoor@example.com</t>
  </si>
  <si>
    <t>9876543246</t>
  </si>
  <si>
    <t>34 Hauz Khas, Delhi</t>
  </si>
  <si>
    <t>Nazia Sultan</t>
  </si>
  <si>
    <t>nazia.sultan@example.com</t>
  </si>
  <si>
    <t>9876543247</t>
  </si>
  <si>
    <t>23 Mahatma Gandhi Road, Chennai</t>
  </si>
  <si>
    <t>Manish Tiwari</t>
  </si>
  <si>
    <t>manish.tiwari@example.com</t>
  </si>
  <si>
    <t>9876543248</t>
  </si>
  <si>
    <t>67 Shivaji Nagar, Pune</t>
  </si>
  <si>
    <t>Samiullah Khan</t>
  </si>
  <si>
    <t>samiullah.khan@example.com</t>
  </si>
  <si>
    <t>9876543249</t>
  </si>
  <si>
    <t>89 Bandra West, Mumbai</t>
  </si>
  <si>
    <t>Anjali Sharma</t>
  </si>
  <si>
    <t>anjali.sharma@example.com</t>
  </si>
  <si>
    <t>9876543250</t>
  </si>
  <si>
    <t>12 DLF Phase 1, Gurgaon</t>
  </si>
  <si>
    <t>Faizan Malik</t>
  </si>
  <si>
    <t>faizan.malik@example.com</t>
  </si>
  <si>
    <t>9876543251</t>
  </si>
  <si>
    <t>34 Juhu, Mumbai</t>
  </si>
  <si>
    <t>Ramesh Naidu</t>
  </si>
  <si>
    <t>ramesh.naidu@example.com</t>
  </si>
  <si>
    <t>9876543252</t>
  </si>
  <si>
    <t>87 Banjara Hills, Hyderabad</t>
  </si>
  <si>
    <t>Ishrat Jahan</t>
  </si>
  <si>
    <t>ishrat.jahan@example.com</t>
  </si>
  <si>
    <t>9876543253</t>
  </si>
  <si>
    <t>56 Park Street, Kolkata</t>
  </si>
  <si>
    <t>Sanjay Deshmukh</t>
  </si>
  <si>
    <t>sanjay.deshmukh@example.com</t>
  </si>
  <si>
    <t>9876543254</t>
  </si>
  <si>
    <t>23 Shivaji Park, Mumbai</t>
  </si>
  <si>
    <t>Nargis Fatima</t>
  </si>
  <si>
    <t>nargis.fatima@example.com</t>
  </si>
  <si>
    <t>9876543255</t>
  </si>
  <si>
    <t>45 Nehru Nagar, Lucknow</t>
  </si>
  <si>
    <t>Prakash Chauhan</t>
  </si>
  <si>
    <t>prakash.chauhan@example.com</t>
  </si>
  <si>
    <t>9876543256</t>
  </si>
  <si>
    <t>11 Gandhi Marg, Delhi</t>
  </si>
  <si>
    <t>Aminah Syed</t>
  </si>
  <si>
    <t>aminah.syed@example.com</t>
  </si>
  <si>
    <t>9876543257</t>
  </si>
  <si>
    <t>78 Lal Bazar, Hyderabad</t>
  </si>
  <si>
    <t>Krishna Iyer</t>
  </si>
  <si>
    <t>krishna.iyer@example.com</t>
  </si>
  <si>
    <t>9876543258</t>
  </si>
  <si>
    <t>67 MG Road, Kochi</t>
  </si>
  <si>
    <t>Tariq Hussain</t>
  </si>
  <si>
    <t>tariq.hussain@example.com</t>
  </si>
  <si>
    <t>9876543259</t>
  </si>
  <si>
    <t>34 Residency Road, Bangalore</t>
  </si>
  <si>
    <t>John Matthew</t>
  </si>
  <si>
    <t>john.matthew@example.com</t>
  </si>
  <si>
    <t>9876543260</t>
  </si>
  <si>
    <t>12 St. Thomas Road, Kochi</t>
  </si>
  <si>
    <t>Mary George</t>
  </si>
  <si>
    <t>mary.george@example.com</t>
  </si>
  <si>
    <t>9876543261</t>
  </si>
  <si>
    <t>45 MG Road, Chennai</t>
  </si>
  <si>
    <t>Paul Joseph</t>
  </si>
  <si>
    <t>paul.joseph@example.com</t>
  </si>
  <si>
    <t>9876543262</t>
  </si>
  <si>
    <t>Anna Thomas</t>
  </si>
  <si>
    <t>anna.thomas@example.com</t>
  </si>
  <si>
    <t>9876543263</t>
  </si>
  <si>
    <t>23 Fort Area, Mumbai</t>
  </si>
  <si>
    <t>Peter Fernandes</t>
  </si>
  <si>
    <t>peter.fernandes@example.com</t>
  </si>
  <si>
    <t>9876543264</t>
  </si>
  <si>
    <t>67 Marine Drive, Goa</t>
  </si>
  <si>
    <t>Grace Dsouza</t>
  </si>
  <si>
    <t>grace.dsouza@example.com</t>
  </si>
  <si>
    <t>9876543265</t>
  </si>
  <si>
    <t>11 Nehru Place, Pune</t>
  </si>
  <si>
    <t>David Francis</t>
  </si>
  <si>
    <t>david.francis@example.com</t>
  </si>
  <si>
    <t>9876543266</t>
  </si>
  <si>
    <t>89 Jubilee Hills, Hyderabad</t>
  </si>
  <si>
    <t>Rebecca John</t>
  </si>
  <si>
    <t>rebecca.john@example.com</t>
  </si>
  <si>
    <t>9876543267</t>
  </si>
  <si>
    <t>78 St. Mary Street, Kolkata</t>
  </si>
  <si>
    <t>Samuel James</t>
  </si>
  <si>
    <t>samuel.james@example.com</t>
  </si>
  <si>
    <t>9876543268</t>
  </si>
  <si>
    <t>56 Park Lane, Delhi</t>
  </si>
  <si>
    <t>Elizabeth Paul</t>
  </si>
  <si>
    <t>elizabeth.paul@example.com</t>
  </si>
  <si>
    <t>9876543269</t>
  </si>
  <si>
    <t>34 Hilltop Colony, Bangalore</t>
  </si>
  <si>
    <t>Mark Pinto</t>
  </si>
  <si>
    <t>mark.pinto@example.com</t>
  </si>
  <si>
    <t>9876543270</t>
  </si>
  <si>
    <t>23 Colaba, Mumbai</t>
  </si>
  <si>
    <t>Rachel Simon</t>
  </si>
  <si>
    <t>rachel.simon@example.com</t>
  </si>
  <si>
    <t>9876543271</t>
  </si>
  <si>
    <t>45 MG Road, Kochi</t>
  </si>
  <si>
    <t>Luke Anthony</t>
  </si>
  <si>
    <t>luke.anthony@example.com</t>
  </si>
  <si>
    <t>9876543272</t>
  </si>
  <si>
    <t>12 Ashok Nagar, Chennai</t>
  </si>
  <si>
    <t>Deborah Fernandes</t>
  </si>
  <si>
    <t>deborah.fernandes@example.com</t>
  </si>
  <si>
    <t>9876543273</t>
  </si>
  <si>
    <t>90 Brigade Road, Bangalore</t>
  </si>
  <si>
    <t>Thomas Peter</t>
  </si>
  <si>
    <t>thomas.peter@example.com</t>
  </si>
  <si>
    <t>9876543274</t>
  </si>
  <si>
    <t>87 St. Paul Road, Goa</t>
  </si>
  <si>
    <t>Martha John</t>
  </si>
  <si>
    <t>martha.john@example.com</t>
  </si>
  <si>
    <t>9876543275</t>
  </si>
  <si>
    <t>78 Main Market, Pune</t>
  </si>
  <si>
    <t>Joshua Daniel</t>
  </si>
  <si>
    <t>joshua.daniel@example.com</t>
  </si>
  <si>
    <t>9876543276</t>
  </si>
  <si>
    <t>45 Civil Lines, Delhi</t>
  </si>
  <si>
    <t>Naomi Joseph</t>
  </si>
  <si>
    <t>naomi.joseph@example.com</t>
  </si>
  <si>
    <t>9876543277</t>
  </si>
  <si>
    <t>23 Residency Road, Chennai</t>
  </si>
  <si>
    <t>Andrew Paul</t>
  </si>
  <si>
    <t>andrew.paul@example.com</t>
  </si>
  <si>
    <t>9876543278</t>
  </si>
  <si>
    <t>67 Hinjewadi, Pune</t>
  </si>
  <si>
    <t>Esther Francis</t>
  </si>
  <si>
    <t>esther.francis@example.com</t>
  </si>
  <si>
    <t>9876543279</t>
  </si>
  <si>
    <t>34 MG Road, Kolkata</t>
  </si>
  <si>
    <t>Jacob Simon</t>
  </si>
  <si>
    <t>jacob.simon@example.com</t>
  </si>
  <si>
    <t>9876543280</t>
  </si>
  <si>
    <t>90 St. Peter Street, Kochi</t>
  </si>
  <si>
    <t>Hannah James</t>
  </si>
  <si>
    <t>hannah.james@example.com</t>
  </si>
  <si>
    <t>9876543281</t>
  </si>
  <si>
    <t>56 Marine Drive, Goa</t>
  </si>
  <si>
    <t>Daniel Mathew</t>
  </si>
  <si>
    <t>daniel.mathew@example.com</t>
  </si>
  <si>
    <t>9876543282</t>
  </si>
  <si>
    <t>89 Kalina, Mumbai</t>
  </si>
  <si>
    <t>Phoebe John</t>
  </si>
  <si>
    <t>phoebe.john@example.com</t>
  </si>
  <si>
    <t>9876543283</t>
  </si>
  <si>
    <t>23 MG Road, Bangalore</t>
  </si>
  <si>
    <t>Philip Anthony</t>
  </si>
  <si>
    <t>philip.anthony@example.com</t>
  </si>
  <si>
    <t>9876543284</t>
  </si>
  <si>
    <t>12 Jubilee Hills, Hyderabad</t>
  </si>
  <si>
    <t>Sarah Fernandes</t>
  </si>
  <si>
    <t>sarah.fernandes@example.com</t>
  </si>
  <si>
    <t>9876543285</t>
  </si>
  <si>
    <t>45 Ashok Nagar, Chennai</t>
  </si>
  <si>
    <t>Simon Peter</t>
  </si>
  <si>
    <t>simon.peter@example.com</t>
  </si>
  <si>
    <t>9876543286</t>
  </si>
  <si>
    <t>78 Hilltop Colony, Pune</t>
  </si>
  <si>
    <t>Angela Francis</t>
  </si>
  <si>
    <t>angela.francis@example.com</t>
  </si>
  <si>
    <t>9876543287</t>
  </si>
  <si>
    <t>Benjamin Paul</t>
  </si>
  <si>
    <t>benjamin.paul@example.com</t>
  </si>
  <si>
    <t>9876543288</t>
  </si>
  <si>
    <t>56 Residency Road, Bangalore</t>
  </si>
  <si>
    <t>Clara Joseph</t>
  </si>
  <si>
    <t>clara.joseph@example.com</t>
  </si>
  <si>
    <t>9876543289</t>
  </si>
  <si>
    <t>34 Fort Area, Mumbai</t>
  </si>
  <si>
    <t>Stephen George</t>
  </si>
  <si>
    <t>stephen.george@example.com</t>
  </si>
  <si>
    <t>9876543290</t>
  </si>
  <si>
    <t>87 St. Mary Street, Kolkata</t>
  </si>
  <si>
    <t>Judith Simon</t>
  </si>
  <si>
    <t>judith.simon@example.com</t>
  </si>
  <si>
    <t>9876543291</t>
  </si>
  <si>
    <t>89 St. John Road, Kochi</t>
  </si>
  <si>
    <t>Nathan James</t>
  </si>
  <si>
    <t>nathan.james@example.com</t>
  </si>
  <si>
    <t>9876543292</t>
  </si>
  <si>
    <t>23 Brigade Road, Bangalore</t>
  </si>
  <si>
    <t>Deborah Thomas</t>
  </si>
  <si>
    <t>deborah.thomas@example.com</t>
  </si>
  <si>
    <t>9876543293</t>
  </si>
  <si>
    <t>45 Park Street, Delhi</t>
  </si>
  <si>
    <t>Isaac John</t>
  </si>
  <si>
    <t>isaac.john@example.com</t>
  </si>
  <si>
    <t>9876543294</t>
  </si>
  <si>
    <t>78 St. Paul Road, Chennai</t>
  </si>
  <si>
    <t>Priscilla Peter</t>
  </si>
  <si>
    <t>priscilla.peter@example.com</t>
  </si>
  <si>
    <t>9876543295</t>
  </si>
  <si>
    <t>34 Marine Lines, Mumbai</t>
  </si>
  <si>
    <t>Christopher Paul</t>
  </si>
  <si>
    <t>christopher.paul@example.com</t>
  </si>
  <si>
    <t>9876543296</t>
  </si>
  <si>
    <t>90 MG Road, Kochi</t>
  </si>
  <si>
    <t>Maria George</t>
  </si>
  <si>
    <t>maria.george@example.com</t>
  </si>
  <si>
    <t>9876543297</t>
  </si>
  <si>
    <t>67 Brigade Road, Bangalore</t>
  </si>
  <si>
    <t>Ezekiel Anthony</t>
  </si>
  <si>
    <t>ezekiel.anthony@example.com</t>
  </si>
  <si>
    <t>9876543298</t>
  </si>
  <si>
    <t>Abigail Fernandes</t>
  </si>
  <si>
    <t>abigail.fernandes@example.com</t>
  </si>
  <si>
    <t>9876543299</t>
  </si>
  <si>
    <t>45 Park Street, Kolkata</t>
  </si>
  <si>
    <t>Simon Dsouza</t>
  </si>
  <si>
    <t>simon.dsouza@example.com</t>
  </si>
  <si>
    <t>9876543300</t>
  </si>
  <si>
    <t>12 MG Road, Pune</t>
  </si>
  <si>
    <t>Johnathan James</t>
  </si>
  <si>
    <t>johnathan.james@example.com</t>
  </si>
  <si>
    <t>9876543301</t>
  </si>
  <si>
    <t>56 Residency Road, Delhi</t>
  </si>
  <si>
    <t>Miriam Francis</t>
  </si>
  <si>
    <t>miriam.francis@example.com</t>
  </si>
  <si>
    <t>9876543302</t>
  </si>
  <si>
    <t>34 Hilltop Colony, Goa</t>
  </si>
  <si>
    <t>Joseph Mathew</t>
  </si>
  <si>
    <t>joseph.mathew@example.com</t>
  </si>
  <si>
    <t>9876543303</t>
  </si>
  <si>
    <t>67 St. Peter Street, Kochi</t>
  </si>
  <si>
    <t>Naomi Fernandes</t>
  </si>
  <si>
    <t>naomi.fernandes@example.com</t>
  </si>
  <si>
    <t>9876543304</t>
  </si>
  <si>
    <t>Peter Simon</t>
  </si>
  <si>
    <t>peter.simon@example.com</t>
  </si>
  <si>
    <t>9876543305</t>
  </si>
  <si>
    <t>23 St. Thomas Road, Bangalore</t>
  </si>
  <si>
    <t>9876543306</t>
  </si>
  <si>
    <t>45 Civil Lines, Hyderabad</t>
  </si>
  <si>
    <t>Aaron Francis</t>
  </si>
  <si>
    <t>aaron.francis@example.com</t>
  </si>
  <si>
    <t>9876543307</t>
  </si>
  <si>
    <t>78 Nehru Place, Pune</t>
  </si>
  <si>
    <t>Sarah Joseph</t>
  </si>
  <si>
    <t>sarah.joseph@example.com</t>
  </si>
  <si>
    <t>9876543308</t>
  </si>
  <si>
    <t>12 Marine Drive, Goa</t>
  </si>
  <si>
    <t>Hannah Peter</t>
  </si>
  <si>
    <t>hannah.peter@example.com</t>
  </si>
  <si>
    <t>9876543309</t>
  </si>
  <si>
    <t>56 Residency Road, Chennai</t>
  </si>
  <si>
    <t>Sufiyan Ahmed</t>
  </si>
  <si>
    <t>sufiyan.ahmed@example.com</t>
  </si>
  <si>
    <t>9876543310</t>
  </si>
  <si>
    <t>Zabiullah Khan</t>
  </si>
  <si>
    <t>zabiullah.khan@example.com</t>
  </si>
  <si>
    <t>9876543311</t>
  </si>
  <si>
    <t>45 Jubilee Hills, Hyderabad</t>
  </si>
  <si>
    <t>Suhail Shaikh</t>
  </si>
  <si>
    <t>suhail.shaikh@example.com</t>
  </si>
  <si>
    <t>9876543312</t>
  </si>
  <si>
    <t>34 Nehru Nagar, Mumbai</t>
  </si>
  <si>
    <t>Ebad Ali</t>
  </si>
  <si>
    <t>ebad.ali@example.com</t>
  </si>
  <si>
    <t>9876543313</t>
  </si>
  <si>
    <t>78 Park Lane, Delhi</t>
  </si>
  <si>
    <t>Mokshith Reddy</t>
  </si>
  <si>
    <t>mokshith.reddy@example.com</t>
  </si>
  <si>
    <t>9876543314</t>
  </si>
  <si>
    <t>23 T Nagar, Chennai</t>
  </si>
  <si>
    <t>EmployeeID</t>
  </si>
  <si>
    <t>Position</t>
  </si>
  <si>
    <t>Manager</t>
  </si>
  <si>
    <t>Priya Desai</t>
  </si>
  <si>
    <t>priya.desai@example.com</t>
  </si>
  <si>
    <t>9123456789</t>
  </si>
  <si>
    <t>Analyst</t>
  </si>
  <si>
    <t>Rahul Singh</t>
  </si>
  <si>
    <t>rahul.singh@example.com</t>
  </si>
  <si>
    <t>9987654321</t>
  </si>
  <si>
    <t>Developer</t>
  </si>
  <si>
    <t>Anjali Gupta</t>
  </si>
  <si>
    <t>anjali.gupta@example.com</t>
  </si>
  <si>
    <t>9821345678</t>
  </si>
  <si>
    <t>HR Specialist</t>
  </si>
  <si>
    <t>Sunil Kumar</t>
  </si>
  <si>
    <t>sunil.kumar@example.com</t>
  </si>
  <si>
    <t>9786543210</t>
  </si>
  <si>
    <t>Data Scientist</t>
  </si>
  <si>
    <t>Meera Joshi</t>
  </si>
  <si>
    <t>meera.joshi@example.com</t>
  </si>
  <si>
    <t>9182736450</t>
  </si>
  <si>
    <t>Product Manager</t>
  </si>
  <si>
    <t>Vikram Rao</t>
  </si>
  <si>
    <t>vikram.rao@example.com</t>
  </si>
  <si>
    <t>9001234567</t>
  </si>
  <si>
    <t>Sales Executive</t>
  </si>
  <si>
    <t>Pooja Iyer</t>
  </si>
  <si>
    <t>pooja.iyer@example.com</t>
  </si>
  <si>
    <t>9845123765</t>
  </si>
  <si>
    <t>Software Engineer</t>
  </si>
  <si>
    <t>Rohan Kulkarni</t>
  </si>
  <si>
    <t>rohan.kulkarni@example.com</t>
  </si>
  <si>
    <t>9123456701</t>
  </si>
  <si>
    <t>Support Engineer</t>
  </si>
  <si>
    <t>Kavya Shetty</t>
  </si>
  <si>
    <t>kavya.shetty@example.com</t>
  </si>
  <si>
    <t>9887654321</t>
  </si>
  <si>
    <t>Quality Analyst</t>
  </si>
  <si>
    <t>Suresh Nair</t>
  </si>
  <si>
    <t>suresh.nair@example.com</t>
  </si>
  <si>
    <t>9012345678</t>
  </si>
  <si>
    <t>Operations Manager</t>
  </si>
  <si>
    <t>Neha Pandey</t>
  </si>
  <si>
    <t>neha.pandey@example.com</t>
  </si>
  <si>
    <t>9128765432</t>
  </si>
  <si>
    <t>Marketing Specialist</t>
  </si>
  <si>
    <t>Arjun Verma</t>
  </si>
  <si>
    <t>arjun.verma@example.com</t>
  </si>
  <si>
    <t>9876123450</t>
  </si>
  <si>
    <t>System Administrator</t>
  </si>
  <si>
    <t>Swati Mishra</t>
  </si>
  <si>
    <t>swati.mishra@example.com</t>
  </si>
  <si>
    <t>9098765432</t>
  </si>
  <si>
    <t>UX Designer</t>
  </si>
  <si>
    <t>Manoj Tiwari</t>
  </si>
  <si>
    <t>manoj.tiwari@example.com</t>
  </si>
  <si>
    <t>9876541230</t>
  </si>
  <si>
    <t>Finance Executive</t>
  </si>
  <si>
    <t>Rekha Das</t>
  </si>
  <si>
    <t>rekha.das@example.com</t>
  </si>
  <si>
    <t>9123456780</t>
  </si>
  <si>
    <t>HR Assistant</t>
  </si>
  <si>
    <t>Gopal Roy</t>
  </si>
  <si>
    <t>gopal.roy@example.com</t>
  </si>
  <si>
    <t>9012876543</t>
  </si>
  <si>
    <t>Content Writer</t>
  </si>
  <si>
    <t>Sheetal Jain</t>
  </si>
  <si>
    <t>sheetal.jain@example.com</t>
  </si>
  <si>
    <t>9834567890</t>
  </si>
  <si>
    <t>Graphic Designer</t>
  </si>
  <si>
    <t>Ravi Chawla</t>
  </si>
  <si>
    <t>ravi.chawla@example.com</t>
  </si>
  <si>
    <t>9934567810</t>
  </si>
  <si>
    <t>Business Analyst</t>
  </si>
  <si>
    <t>Smita Patil</t>
  </si>
  <si>
    <t>smita.patil@example.com</t>
  </si>
  <si>
    <t>9182736451</t>
  </si>
  <si>
    <t>Project Coordinator</t>
  </si>
  <si>
    <t>Nikhil Bhat</t>
  </si>
  <si>
    <t>nikhil.bhat@example.com</t>
  </si>
  <si>
    <t>9098765401</t>
  </si>
  <si>
    <t>Technical Lead</t>
  </si>
  <si>
    <t>Isha Kapoor</t>
  </si>
  <si>
    <t>isha.kapoor@example.com</t>
  </si>
  <si>
    <t>9923456789</t>
  </si>
  <si>
    <t>Product Owner</t>
  </si>
  <si>
    <t>Rajesh Malhotra</t>
  </si>
  <si>
    <t>rajesh.malhotra@example.com</t>
  </si>
  <si>
    <t>9812345679</t>
  </si>
  <si>
    <t>Software Architect</t>
  </si>
  <si>
    <t>Poonam Reddy</t>
  </si>
  <si>
    <t>poonam.reddy@example.com</t>
  </si>
  <si>
    <t>9123456782</t>
  </si>
  <si>
    <t>Data Engineer</t>
  </si>
  <si>
    <t>Tina George</t>
  </si>
  <si>
    <t>tina.george@example.com</t>
  </si>
  <si>
    <t>9823456710</t>
  </si>
  <si>
    <t>Marketing Manager</t>
  </si>
  <si>
    <t>OrderDetailID</t>
  </si>
  <si>
    <t>OrderID</t>
  </si>
  <si>
    <t>ProductID</t>
  </si>
  <si>
    <t>Quantity</t>
  </si>
  <si>
    <t>UnitPrice</t>
  </si>
  <si>
    <t>OrderDate</t>
  </si>
  <si>
    <t>TotalAmount</t>
  </si>
  <si>
    <t>Price</t>
  </si>
  <si>
    <t>Wireless Mouse</t>
  </si>
  <si>
    <t>Ergonomic wireless mouse with 2.4GHz connectivity.</t>
  </si>
  <si>
    <t>Gaming Keyboard</t>
  </si>
  <si>
    <t>Mechanical keyboard with RGB backlight.</t>
  </si>
  <si>
    <t>Bluetooth Speaker</t>
  </si>
  <si>
    <t>Portable speaker with 12-hour battery life.</t>
  </si>
  <si>
    <t>Smartphone Cover</t>
  </si>
  <si>
    <t>Durable silicon cover for smartphones.</t>
  </si>
  <si>
    <t>Noise Cancelling Headphones</t>
  </si>
  <si>
    <t>Over-ear headphones with active noise cancellation.</t>
  </si>
  <si>
    <t>Laptop Stand</t>
  </si>
  <si>
    <t>Adjustable aluminum laptop stand.</t>
  </si>
  <si>
    <t>Fitness Band</t>
  </si>
  <si>
    <t>Water-resistant fitness tracker with heart rate monitor.</t>
  </si>
  <si>
    <t>USB-C Hub</t>
  </si>
  <si>
    <t>Multi-port hub with HDMI, USB, and Ethernet.</t>
  </si>
  <si>
    <t>Portable Charger</t>
  </si>
  <si>
    <t>10,000mAh power bank with fast charging.</t>
  </si>
  <si>
    <t>Webcam</t>
  </si>
  <si>
    <t>1080p HD webcam with built-in microphone.</t>
  </si>
  <si>
    <t>External Hard Drive</t>
  </si>
  <si>
    <t>1TB external hard drive with USB 3.0.</t>
  </si>
  <si>
    <t>LED Monitor</t>
  </si>
  <si>
    <t>24-inch full HD LED monitor.</t>
  </si>
  <si>
    <t>Graphic Tablet</t>
  </si>
  <si>
    <t>Compact graphic tablet for digital art.</t>
  </si>
  <si>
    <t>Tripod Stand</t>
  </si>
  <si>
    <t>Adjustable tripod for cameras and phones.</t>
  </si>
  <si>
    <t>Gaming Chair</t>
  </si>
  <si>
    <t>Ergonomic chair with lumbar support.</t>
  </si>
  <si>
    <t>Electric Kettle</t>
  </si>
  <si>
    <t>1.5L electric kettle with auto shut-off.</t>
  </si>
  <si>
    <t>Vacuum Cleaner</t>
  </si>
  <si>
    <t>Portable vacuum cleaner for home and car.</t>
  </si>
  <si>
    <t>Smart LED Bulb</t>
  </si>
  <si>
    <t>Wi-Fi-enabled LED bulb with color control.</t>
  </si>
  <si>
    <t>Wi-Fi Router</t>
  </si>
  <si>
    <t>Dual-band router with high-speed internet support.</t>
  </si>
  <si>
    <t>Smartwatch</t>
  </si>
  <si>
    <t>Bluetooth-enabled smartwatch with fitness tracking.</t>
  </si>
  <si>
    <t>Desk Organiser</t>
  </si>
  <si>
    <t>Multi-functional desk organiser with compartments.</t>
  </si>
  <si>
    <t>Electric Toaster</t>
  </si>
  <si>
    <t>2-slice electric toaster with browning control.</t>
  </si>
  <si>
    <t>Steam Iron</t>
  </si>
  <si>
    <t>Non-stick soleplate steam iron.</t>
  </si>
  <si>
    <t>Air Purifier</t>
  </si>
  <si>
    <t>HEPA filter air purifier for clean air.</t>
  </si>
  <si>
    <t>Mobile Stand</t>
  </si>
  <si>
    <t>Adjustable mobile phone stand.</t>
  </si>
  <si>
    <t>Blender</t>
  </si>
  <si>
    <t>Multi-purpose blender with 3-speed control.</t>
  </si>
  <si>
    <t>Action Camera</t>
  </si>
  <si>
    <t>4K waterproof action camera.</t>
  </si>
  <si>
    <t>Gaming Mouse</t>
  </si>
  <si>
    <t>High-precision gaming mouse with RGB.</t>
  </si>
  <si>
    <t>Phone Holder</t>
  </si>
  <si>
    <t>Car-mounted phone holder with 360° rotation.</t>
  </si>
  <si>
    <t>Cordless Drill</t>
  </si>
  <si>
    <t>Compact cordless drill with variable speed.</t>
  </si>
  <si>
    <t>Count of CustomerID</t>
  </si>
  <si>
    <t>Row Labels</t>
  </si>
  <si>
    <t>Grand Total</t>
  </si>
  <si>
    <t>Sum of TotalAmount</t>
  </si>
  <si>
    <t>Sales_amount</t>
  </si>
  <si>
    <t xml:space="preserve"> Delhi</t>
  </si>
  <si>
    <t xml:space="preserve"> Mumbai</t>
  </si>
  <si>
    <t xml:space="preserve"> Jaipur</t>
  </si>
  <si>
    <t xml:space="preserve"> Lucknow</t>
  </si>
  <si>
    <t xml:space="preserve"> Bangalore</t>
  </si>
  <si>
    <t xml:space="preserve"> Hyderabad</t>
  </si>
  <si>
    <t xml:space="preserve"> Chennai</t>
  </si>
  <si>
    <t xml:space="preserve"> Pune</t>
  </si>
  <si>
    <t xml:space="preserve"> Kerala</t>
  </si>
  <si>
    <t xml:space="preserve"> Kolkata</t>
  </si>
  <si>
    <t xml:space="preserve"> Gurgaon</t>
  </si>
  <si>
    <t xml:space="preserve"> Kochi</t>
  </si>
  <si>
    <t xml:space="preserve"> Goa</t>
  </si>
  <si>
    <t>KPIS</t>
  </si>
  <si>
    <t xml:space="preserve">Order_Quarter </t>
  </si>
  <si>
    <t>Category</t>
  </si>
  <si>
    <t>Tech Accessories</t>
  </si>
  <si>
    <t>Electronics</t>
  </si>
  <si>
    <t>Mobile Accessories</t>
  </si>
  <si>
    <t>Wearables</t>
  </si>
  <si>
    <t>Storage Devices</t>
  </si>
  <si>
    <t>Creative Tools</t>
  </si>
  <si>
    <t>Furniture</t>
  </si>
  <si>
    <t>Home Appliances</t>
  </si>
  <si>
    <t>Smart Home</t>
  </si>
  <si>
    <t xml:space="preserve">City </t>
  </si>
  <si>
    <t>Count of OrderID</t>
  </si>
  <si>
    <t>Average_Order_value</t>
  </si>
  <si>
    <t>charts</t>
  </si>
  <si>
    <t>Jan</t>
  </si>
  <si>
    <t>Feb</t>
  </si>
  <si>
    <t>Mar</t>
  </si>
  <si>
    <t>Apr</t>
  </si>
  <si>
    <t>May</t>
  </si>
  <si>
    <t>Jun</t>
  </si>
  <si>
    <t>Jul</t>
  </si>
  <si>
    <t>Aug</t>
  </si>
  <si>
    <t>Sep</t>
  </si>
  <si>
    <t>Oct</t>
  </si>
  <si>
    <t>Nov</t>
  </si>
  <si>
    <t>Dec</t>
  </si>
  <si>
    <t>Sum of Sales_amount</t>
  </si>
  <si>
    <t>Sum of ProductID</t>
  </si>
  <si>
    <t>Average_value_each_customer</t>
  </si>
  <si>
    <t>Sum of Average_value_each_customer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</si>
</sst>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80" formatCode="mmm"/>
  </numFmts>
  <fonts count="4" x14ac:knownFonts="1">
    <font>
      <sz val="11"/>
      <color theme="1"/>
      <name val="Calibri"/>
      <family val="2"/>
      <scheme val="minor"/>
    </font>
    <font>
      <b/>
      <sz val="11"/>
      <color theme="1"/>
      <name val="Calibri"/>
      <family val="2"/>
      <scheme val="minor"/>
    </font>
    <font>
      <sz val="24"/>
      <color rgb="FFFF0000"/>
      <name val="Calibri"/>
      <family val="2"/>
      <scheme val="minor"/>
    </font>
    <font>
      <sz val="8"/>
      <name val="Calibri"/>
      <family val="2"/>
      <scheme val="minor"/>
    </font>
  </fonts>
  <fills count="3">
    <fill>
      <patternFill patternType="none"/>
    </fill>
    <fill>
      <patternFill patternType="gray125"/>
    </fill>
    <fill>
      <patternFill patternType="solid">
        <fgColor theme="3"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0">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1" fontId="0" fillId="0" borderId="0" xfId="0" applyNumberFormat="1"/>
    <xf numFmtId="0" fontId="0" fillId="0" borderId="0" xfId="0" applyAlignment="1">
      <alignment vertic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1" fillId="2" borderId="0" xfId="0" applyFont="1" applyFill="1"/>
    <xf numFmtId="0" fontId="0" fillId="0" borderId="1" xfId="0" applyBorder="1" applyAlignment="1">
      <alignment horizontal="center" vertical="center"/>
    </xf>
    <xf numFmtId="0" fontId="0" fillId="0" borderId="1" xfId="0" applyNumberFormat="1" applyBorder="1"/>
    <xf numFmtId="0" fontId="0" fillId="0" borderId="1" xfId="0" applyNumberFormat="1" applyBorder="1" applyAlignment="1">
      <alignment horizontal="center" vertical="center"/>
    </xf>
    <xf numFmtId="2" fontId="0" fillId="0" borderId="1" xfId="0" applyNumberFormat="1" applyBorder="1"/>
    <xf numFmtId="0" fontId="2" fillId="0" borderId="3" xfId="0" applyFont="1" applyBorder="1" applyAlignment="1">
      <alignment horizontal="center"/>
    </xf>
    <xf numFmtId="180" fontId="0" fillId="0" borderId="0" xfId="0" applyNumberFormat="1"/>
    <xf numFmtId="10" fontId="0" fillId="0" borderId="0" xfId="0" applyNumberFormat="1"/>
  </cellXfs>
  <cellStyles count="1">
    <cellStyle name="Normal" xfId="0" builtinId="0"/>
  </cellStyles>
  <dxfs count="41">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name val="Arial Black"/>
        <family val="2"/>
        <scheme val="none"/>
      </font>
      <fill>
        <gradientFill degree="90">
          <stop position="0">
            <color theme="4" tint="0.59999389629810485"/>
          </stop>
          <stop position="1">
            <color theme="0"/>
          </stop>
        </gradientFill>
      </fill>
    </dxf>
    <dxf>
      <font>
        <b/>
        <i val="0"/>
        <sz val="9"/>
        <name val="Algerian"/>
        <family val="5"/>
        <scheme val="none"/>
      </font>
      <fill>
        <gradientFill degree="135">
          <stop position="0">
            <color theme="0"/>
          </stop>
          <stop position="0.5">
            <color theme="4" tint="0.40000610370189521"/>
          </stop>
          <stop position="1">
            <color theme="0"/>
          </stop>
        </gradientFill>
      </fill>
    </dxf>
    <dxf>
      <numFmt numFmtId="2" formatCode="0.00"/>
    </dxf>
    <dxf>
      <alignment vertical="center"/>
    </dxf>
    <dxf>
      <numFmt numFmtId="164" formatCode="[$-F400]h:mm:ss\ AM/PM"/>
    </dxf>
    <dxf>
      <numFmt numFmtId="19" formatCode="dd/mm/yyyy"/>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 formatCode="0.00"/>
    </dxf>
    <dxf>
      <numFmt numFmtId="1" formatCode="0"/>
    </dxf>
    <dxf>
      <numFmt numFmtId="180" formatCode="mmm"/>
    </dxf>
    <dxf>
      <numFmt numFmtId="14" formatCode="0.00%"/>
    </dxf>
    <dxf>
      <alignment vertical="center"/>
    </dxf>
    <dxf>
      <alignment vertical="center"/>
    </dxf>
    <dxf>
      <alignment vertical="center"/>
    </dxf>
    <dxf>
      <numFmt numFmtId="1" formatCode="0"/>
    </dxf>
    <dxf>
      <alignment vertical="center"/>
    </dxf>
    <dxf>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3" defaultTableStyle="TableStyleMedium2" defaultPivotStyle="PivotStyleLight16">
    <tableStyle name="Invisible" pivot="0" table="0" count="0" xr9:uid="{3A9E548B-274B-4C3F-8417-0A8B375B5AA1}"/>
    <tableStyle name="Slicer Style 1" pivot="0" table="0" count="3" xr9:uid="{EEA0DF3A-6973-4C34-8D75-C29188AAC9F0}">
      <tableStyleElement type="wholeTable" dxfId="9"/>
    </tableStyle>
    <tableStyle name="Slicer Style 2" pivot="0" table="0" count="3" xr9:uid="{8B89272B-2B9B-4A31-BCD1-18ABC97DE0CE}">
      <tableStyleElement type="wholeTable" dxfId="10"/>
    </tableStyle>
  </tableStyles>
  <extLst>
    <ext xmlns:x14="http://schemas.microsoft.com/office/spreadsheetml/2009/9/main" uri="{46F421CA-312F-682f-3DD2-61675219B42D}">
      <x14:dxfs count="4">
        <dxf>
          <fill>
            <gradientFill degree="180">
              <stop position="0">
                <color theme="0"/>
              </stop>
              <stop position="1">
                <color theme="4" tint="0.59999389629810485"/>
              </stop>
            </gradientFill>
          </fill>
        </dxf>
        <dxf>
          <fill>
            <gradientFill degree="90">
              <stop position="0">
                <color theme="0"/>
              </stop>
              <stop position="1">
                <color theme="6"/>
              </stop>
            </gradientFill>
          </fill>
        </dxf>
        <dxf>
          <fill>
            <gradientFill>
              <stop position="0">
                <color theme="1" tint="5.0965910824915313E-2"/>
              </stop>
              <stop position="1">
                <color theme="0"/>
              </stop>
            </gradientFill>
          </fill>
        </dxf>
        <dxf>
          <fill>
            <gradientFill>
              <stop position="0">
                <color rgb="FFFF0000"/>
              </stop>
              <stop position="1">
                <color theme="0"/>
              </stop>
            </gradient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 name="Slicer Style 2">
          <x14:slicerStyleElements>
            <x14:slicerStyleElement type="unselectedItemWithData" dxfId="2"/>
            <x14:slicerStyleElement type="selectedItemWithData" dxfId="3"/>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1.xml"/><Relationship Id="rId19" Type="http://schemas.microsoft.com/office/2007/relationships/slicerCache" Target="slicerCaches/slicerCache1.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microsoft.com/office/2007/relationships/slicerCache" Target="slicerCaches/slicerCache2.xml"/><Relationship Id="rId41"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[Customer_Relationship_Management.xlsx]pivot_tables!top 10 categories by sales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w="19050">
            <a:solidFill>
              <a:schemeClr val="accent1">
                <a:shade val="15000"/>
              </a:schemeClr>
            </a:solid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pivot_tables!$J$2</c:f>
              <c:strCache>
                <c:ptCount val="1"/>
                <c:pt idx="0">
                  <c:v>Total</c:v>
                </c:pt>
              </c:strCache>
            </c:strRef>
          </c:tx>
          <c:spPr>
            <a:solidFill>
              <a:schemeClr val="bg1"/>
            </a:solidFill>
            <a:ln w="19050">
              <a:solidFill>
                <a:schemeClr val="accent1">
                  <a:shade val="15000"/>
                </a:schemeClr>
              </a:solidFill>
            </a:ln>
            <a:effectLst/>
          </c:spPr>
          <c:invertIfNegative val="0"/>
          <c:cat>
            <c:strRef>
              <c:f>pivot_tables!$I$3:$I$12</c:f>
              <c:strCache>
                <c:ptCount val="9"/>
                <c:pt idx="0">
                  <c:v>Smart Home</c:v>
                </c:pt>
                <c:pt idx="1">
                  <c:v>Storage Devices</c:v>
                </c:pt>
                <c:pt idx="2">
                  <c:v>Creative Tools</c:v>
                </c:pt>
                <c:pt idx="3">
                  <c:v>Furniture</c:v>
                </c:pt>
                <c:pt idx="4">
                  <c:v>Wearables</c:v>
                </c:pt>
                <c:pt idx="5">
                  <c:v>Mobile Accessories</c:v>
                </c:pt>
                <c:pt idx="6">
                  <c:v>Electronics</c:v>
                </c:pt>
                <c:pt idx="7">
                  <c:v>Home Appliances</c:v>
                </c:pt>
                <c:pt idx="8">
                  <c:v>Tech Accessories</c:v>
                </c:pt>
              </c:strCache>
            </c:strRef>
          </c:cat>
          <c:val>
            <c:numRef>
              <c:f>pivot_tables!$J$3:$J$12</c:f>
              <c:numCache>
                <c:formatCode>0</c:formatCode>
                <c:ptCount val="9"/>
                <c:pt idx="0">
                  <c:v>17799.54</c:v>
                </c:pt>
                <c:pt idx="1">
                  <c:v>24099.39</c:v>
                </c:pt>
                <c:pt idx="2">
                  <c:v>42199.030000000006</c:v>
                </c:pt>
                <c:pt idx="3">
                  <c:v>52599.23000000001</c:v>
                </c:pt>
                <c:pt idx="4">
                  <c:v>60798.860000000015</c:v>
                </c:pt>
                <c:pt idx="5">
                  <c:v>90597.820000000022</c:v>
                </c:pt>
                <c:pt idx="6">
                  <c:v>107397.59000000001</c:v>
                </c:pt>
                <c:pt idx="7">
                  <c:v>115147.21000000006</c:v>
                </c:pt>
                <c:pt idx="8">
                  <c:v>200395.30000000013</c:v>
                </c:pt>
              </c:numCache>
            </c:numRef>
          </c:val>
          <c:extLst>
            <c:ext xmlns:c16="http://schemas.microsoft.com/office/drawing/2014/chart" uri="{C3380CC4-5D6E-409C-BE32-E72D297353CC}">
              <c16:uniqueId val="{00000000-910D-4E56-81E6-9EB6D86B0C32}"/>
            </c:ext>
          </c:extLst>
        </c:ser>
        <c:dLbls>
          <c:showLegendKey val="0"/>
          <c:showVal val="0"/>
          <c:showCatName val="0"/>
          <c:showSerName val="0"/>
          <c:showPercent val="0"/>
          <c:showBubbleSize val="0"/>
        </c:dLbls>
        <c:gapWidth val="88"/>
        <c:axId val="1219318399"/>
        <c:axId val="1219340959"/>
      </c:barChart>
      <c:catAx>
        <c:axId val="1219318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19340959"/>
        <c:crosses val="autoZero"/>
        <c:auto val="1"/>
        <c:lblAlgn val="ctr"/>
        <c:lblOffset val="100"/>
        <c:noMultiLvlLbl val="0"/>
      </c:catAx>
      <c:valAx>
        <c:axId val="121934095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19318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105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[Customer_Relationship_Management.xlsx]pivot_tables!most_sold_categories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22225" cmpd="tri">
            <a:solidFill>
              <a:schemeClr val="accent1">
                <a:shade val="15000"/>
              </a:schemeClr>
            </a:solid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pivot_tables!$B$9</c:f>
              <c:strCache>
                <c:ptCount val="1"/>
                <c:pt idx="0">
                  <c:v>Total</c:v>
                </c:pt>
              </c:strCache>
            </c:strRef>
          </c:tx>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22225" cmpd="tri">
              <a:solidFill>
                <a:schemeClr val="accent1">
                  <a:shade val="15000"/>
                </a:schemeClr>
              </a:solidFill>
            </a:ln>
            <a:effectLst/>
          </c:spPr>
          <c:invertIfNegative val="0"/>
          <c:cat>
            <c:strRef>
              <c:f>pivot_tables!$A$10:$A$19</c:f>
              <c:strCache>
                <c:ptCount val="9"/>
                <c:pt idx="0">
                  <c:v>Creative Tools</c:v>
                </c:pt>
                <c:pt idx="1">
                  <c:v>Electronics</c:v>
                </c:pt>
                <c:pt idx="2">
                  <c:v>Furniture</c:v>
                </c:pt>
                <c:pt idx="3">
                  <c:v>Home Appliances</c:v>
                </c:pt>
                <c:pt idx="4">
                  <c:v>Mobile Accessories</c:v>
                </c:pt>
                <c:pt idx="5">
                  <c:v>Smart Home</c:v>
                </c:pt>
                <c:pt idx="6">
                  <c:v>Storage Devices</c:v>
                </c:pt>
                <c:pt idx="7">
                  <c:v>Tech Accessories</c:v>
                </c:pt>
                <c:pt idx="8">
                  <c:v>Wearables</c:v>
                </c:pt>
              </c:strCache>
            </c:strRef>
          </c:cat>
          <c:val>
            <c:numRef>
              <c:f>pivot_tables!$B$10:$B$19</c:f>
              <c:numCache>
                <c:formatCode>General</c:formatCode>
                <c:ptCount val="9"/>
                <c:pt idx="0">
                  <c:v>27</c:v>
                </c:pt>
                <c:pt idx="1">
                  <c:v>54</c:v>
                </c:pt>
                <c:pt idx="2">
                  <c:v>36</c:v>
                </c:pt>
                <c:pt idx="3">
                  <c:v>158</c:v>
                </c:pt>
                <c:pt idx="4">
                  <c:v>67</c:v>
                </c:pt>
                <c:pt idx="5">
                  <c:v>18</c:v>
                </c:pt>
                <c:pt idx="6">
                  <c:v>11</c:v>
                </c:pt>
                <c:pt idx="7">
                  <c:v>67</c:v>
                </c:pt>
                <c:pt idx="8">
                  <c:v>27</c:v>
                </c:pt>
              </c:numCache>
            </c:numRef>
          </c:val>
          <c:extLst>
            <c:ext xmlns:c16="http://schemas.microsoft.com/office/drawing/2014/chart" uri="{C3380CC4-5D6E-409C-BE32-E72D297353CC}">
              <c16:uniqueId val="{00000000-B0F1-4A43-96AA-4B6D6C2BCA76}"/>
            </c:ext>
          </c:extLst>
        </c:ser>
        <c:dLbls>
          <c:showLegendKey val="0"/>
          <c:showVal val="0"/>
          <c:showCatName val="0"/>
          <c:showSerName val="0"/>
          <c:showPercent val="0"/>
          <c:showBubbleSize val="0"/>
        </c:dLbls>
        <c:gapWidth val="150"/>
        <c:overlap val="100"/>
        <c:axId val="123065167"/>
        <c:axId val="123065647"/>
      </c:barChart>
      <c:catAx>
        <c:axId val="12306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123065647"/>
        <c:crosses val="autoZero"/>
        <c:auto val="1"/>
        <c:lblAlgn val="ctr"/>
        <c:lblOffset val="100"/>
        <c:noMultiLvlLbl val="0"/>
      </c:catAx>
      <c:valAx>
        <c:axId val="123065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1230651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12700" cap="flat" cmpd="sng" algn="ctr">
      <a:noFill/>
      <a:round/>
    </a:ln>
    <a:effectLst/>
  </c:spPr>
  <c:txPr>
    <a:bodyPr/>
    <a:lstStyle/>
    <a:p>
      <a:pPr>
        <a:defRPr sz="1050" b="1">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[Customer_Relationship_Management.xlsx]pivot_tables!most_spend_customer</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22225" cmpd="thinThick">
            <a:solidFill>
              <a:schemeClr val="accent1">
                <a:shade val="15000"/>
              </a:schemeClr>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pivot_tables!$E$16</c:f>
              <c:strCache>
                <c:ptCount val="1"/>
                <c:pt idx="0">
                  <c:v>Total</c:v>
                </c:pt>
              </c:strCache>
            </c:strRef>
          </c:tx>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22225" cmpd="thinThick">
              <a:solidFill>
                <a:schemeClr val="accent1">
                  <a:shade val="15000"/>
                </a:schemeClr>
              </a:solidFill>
            </a:ln>
            <a:effectLst/>
          </c:spPr>
          <c:invertIfNegative val="0"/>
          <c:cat>
            <c:strRef>
              <c:f>pivot_tables!$D$17:$D$21</c:f>
              <c:strCache>
                <c:ptCount val="5"/>
                <c:pt idx="0">
                  <c:v>Anita Chaudhary</c:v>
                </c:pt>
                <c:pt idx="1">
                  <c:v>Rajesh Gupta</c:v>
                </c:pt>
                <c:pt idx="2">
                  <c:v>Amit Sharma</c:v>
                </c:pt>
                <c:pt idx="3">
                  <c:v>Priya Reddy</c:v>
                </c:pt>
                <c:pt idx="4">
                  <c:v>Farhan Ahmed</c:v>
                </c:pt>
              </c:strCache>
            </c:strRef>
          </c:cat>
          <c:val>
            <c:numRef>
              <c:f>pivot_tables!$E$17:$E$21</c:f>
              <c:numCache>
                <c:formatCode>General</c:formatCode>
                <c:ptCount val="5"/>
                <c:pt idx="0">
                  <c:v>14049.68</c:v>
                </c:pt>
                <c:pt idx="1">
                  <c:v>14400.98</c:v>
                </c:pt>
                <c:pt idx="2">
                  <c:v>16601.04</c:v>
                </c:pt>
                <c:pt idx="3">
                  <c:v>18754.150000000001</c:v>
                </c:pt>
                <c:pt idx="4">
                  <c:v>20002.080000000002</c:v>
                </c:pt>
              </c:numCache>
            </c:numRef>
          </c:val>
          <c:extLst>
            <c:ext xmlns:c16="http://schemas.microsoft.com/office/drawing/2014/chart" uri="{C3380CC4-5D6E-409C-BE32-E72D297353CC}">
              <c16:uniqueId val="{00000000-A9ED-4F29-9421-D89F209A042E}"/>
            </c:ext>
          </c:extLst>
        </c:ser>
        <c:dLbls>
          <c:showLegendKey val="0"/>
          <c:showVal val="0"/>
          <c:showCatName val="0"/>
          <c:showSerName val="0"/>
          <c:showPercent val="0"/>
          <c:showBubbleSize val="0"/>
        </c:dLbls>
        <c:gapWidth val="150"/>
        <c:overlap val="100"/>
        <c:axId val="123074767"/>
        <c:axId val="123076207"/>
      </c:barChart>
      <c:catAx>
        <c:axId val="12307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3076207"/>
        <c:crosses val="autoZero"/>
        <c:auto val="1"/>
        <c:lblAlgn val="ctr"/>
        <c:lblOffset val="100"/>
        <c:noMultiLvlLbl val="0"/>
      </c:catAx>
      <c:valAx>
        <c:axId val="1230762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30747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[Customer_Relationship_Management.xlsx]pivot_tables!most_sales_cat_by_perc</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pivot_tables!$H$16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F3-46F8-9E25-6BB11665E3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F3-46F8-9E25-6BB11665E3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4F3-46F8-9E25-6BB11665E32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4F3-46F8-9E25-6BB11665E32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4F3-46F8-9E25-6BB11665E32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4F3-46F8-9E25-6BB11665E3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4F3-46F8-9E25-6BB11665E32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4F3-46F8-9E25-6BB11665E32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4F3-46F8-9E25-6BB11665E32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pivot_tables!$G$17:$G$25</c:f>
              <c:strCache>
                <c:ptCount val="9"/>
                <c:pt idx="0">
                  <c:v>Creative Tools</c:v>
                </c:pt>
                <c:pt idx="1">
                  <c:v>Electronics</c:v>
                </c:pt>
                <c:pt idx="2">
                  <c:v>Furniture</c:v>
                </c:pt>
                <c:pt idx="3">
                  <c:v>Home Appliances</c:v>
                </c:pt>
                <c:pt idx="4">
                  <c:v>Mobile Accessories</c:v>
                </c:pt>
                <c:pt idx="5">
                  <c:v>Smart Home</c:v>
                </c:pt>
                <c:pt idx="6">
                  <c:v>Storage Devices</c:v>
                </c:pt>
                <c:pt idx="7">
                  <c:v>Tech Accessories</c:v>
                </c:pt>
                <c:pt idx="8">
                  <c:v>Wearables</c:v>
                </c:pt>
              </c:strCache>
            </c:strRef>
          </c:cat>
          <c:val>
            <c:numRef>
              <c:f>pivot_tables!$H$17:$H$25</c:f>
              <c:numCache>
                <c:formatCode>0.00%</c:formatCode>
                <c:ptCount val="9"/>
                <c:pt idx="0">
                  <c:v>5.9348824079390052E-2</c:v>
                </c:pt>
                <c:pt idx="1">
                  <c:v>0.1510442461701243</c:v>
                </c:pt>
                <c:pt idx="2">
                  <c:v>7.3975692047456437E-2</c:v>
                </c:pt>
                <c:pt idx="3">
                  <c:v>0.16194333162450858</c:v>
                </c:pt>
                <c:pt idx="4">
                  <c:v>0.12741700653205171</c:v>
                </c:pt>
                <c:pt idx="5">
                  <c:v>2.5033318731593271E-2</c:v>
                </c:pt>
                <c:pt idx="6">
                  <c:v>3.3893443937706901E-2</c:v>
                </c:pt>
                <c:pt idx="7">
                  <c:v>0.28183646415656</c:v>
                </c:pt>
                <c:pt idx="8">
                  <c:v>8.5507672720616212E-2</c:v>
                </c:pt>
              </c:numCache>
            </c:numRef>
          </c:val>
          <c:extLst>
            <c:ext xmlns:c16="http://schemas.microsoft.com/office/drawing/2014/chart" uri="{C3380CC4-5D6E-409C-BE32-E72D297353CC}">
              <c16:uniqueId val="{00000012-54F3-46F8-9E25-6BB11665E320}"/>
            </c:ext>
          </c:extLst>
        </c:ser>
        <c:dLbls>
          <c:showLegendKey val="0"/>
          <c:showVal val="0"/>
          <c:showCatName val="0"/>
          <c:showSerName val="0"/>
          <c:showPercent val="0"/>
          <c:showBubbleSize val="0"/>
          <c:showLeaderLines val="1"/>
        </c:dLbls>
        <c:firstSliceAng val="170"/>
        <c:holeSize val="38"/>
      </c:doughnutChart>
      <c:spPr>
        <a:noFill/>
        <a:ln>
          <a:noFill/>
        </a:ln>
        <a:effectLst/>
      </c:spPr>
    </c:plotArea>
    <c:legend>
      <c:legendPos val="r"/>
      <c:layout>
        <c:manualLayout>
          <c:xMode val="edge"/>
          <c:yMode val="edge"/>
          <c:x val="0.65044961513180699"/>
          <c:y val="6.058672776025642E-2"/>
          <c:w val="0.29335771135057592"/>
          <c:h val="0.7595813718581392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[Customer_Relationship_Management.xlsx]pivot_tables!revenue by month</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cmpd="thickThin">
            <a:gradFill>
              <a:gsLst>
                <a:gs pos="61000">
                  <a:schemeClr val="tx1"/>
                </a:gs>
                <a:gs pos="78000">
                  <a:schemeClr val="bg1">
                    <a:lumMod val="75000"/>
                  </a:schemeClr>
                </a:gs>
              </a:gsLst>
              <a:lin ang="5400000" scaled="1"/>
            </a:gradFill>
            <a:round/>
            <a:headEnd type="diamo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pivot_tables!$G$2</c:f>
              <c:strCache>
                <c:ptCount val="1"/>
                <c:pt idx="0">
                  <c:v>Total</c:v>
                </c:pt>
              </c:strCache>
            </c:strRef>
          </c:tx>
          <c:spPr>
            <a:ln w="28575" cap="rnd" cmpd="thickThin">
              <a:gradFill>
                <a:gsLst>
                  <a:gs pos="61000">
                    <a:schemeClr val="tx1"/>
                  </a:gs>
                  <a:gs pos="78000">
                    <a:schemeClr val="bg1">
                      <a:lumMod val="75000"/>
                    </a:schemeClr>
                  </a:gs>
                </a:gsLst>
                <a:lin ang="5400000" scaled="1"/>
              </a:gradFill>
              <a:round/>
              <a:headEnd type="diamond"/>
            </a:ln>
            <a:effectLst/>
          </c:spPr>
          <c:marker>
            <c:symbol val="none"/>
          </c:marker>
          <c:cat>
            <c:strRef>
              <c:f>pivot_tables!$F$3:$F$14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pivot_tables!$G$3:$G$14</c:f>
              <c:numCache>
                <c:formatCode>General</c:formatCode>
                <c:ptCount val="12"/>
                <c:pt idx="0">
                  <c:v>60514.22</c:v>
                </c:pt>
                <c:pt idx="1">
                  <c:v>65238.09</c:v>
                </c:pt>
                <c:pt idx="2">
                  <c:v>67690.850000000006</c:v>
                </c:pt>
                <c:pt idx="3">
                  <c:v>63627.88</c:v>
                </c:pt>
                <c:pt idx="4">
                  <c:v>58052.639999999999</c:v>
                </c:pt>
                <c:pt idx="5">
                  <c:v>71705.66</c:v>
                </c:pt>
                <c:pt idx="6">
                  <c:v>40356.22</c:v>
                </c:pt>
                <c:pt idx="7">
                  <c:v>77559.58</c:v>
                </c:pt>
                <c:pt idx="8">
                  <c:v>45354.53</c:v>
                </c:pt>
                <c:pt idx="9">
                  <c:v>57858.23</c:v>
                </c:pt>
                <c:pt idx="10">
                  <c:v>53308.46</c:v>
                </c:pt>
                <c:pt idx="11">
                  <c:v>9451.59</c:v>
                </c:pt>
              </c:numCache>
            </c:numRef>
          </c:val>
          <c:smooth val="1"/>
          <c:extLst>
            <c:ext xmlns:c16="http://schemas.microsoft.com/office/drawing/2014/chart" uri="{C3380CC4-5D6E-409C-BE32-E72D297353CC}">
              <c16:uniqueId val="{00000000-20FB-4F54-8E4C-097FD9FA4210}"/>
            </c:ext>
          </c:extLst>
        </c:ser>
        <c:dLbls>
          <c:showLegendKey val="0"/>
          <c:showVal val="0"/>
          <c:showCatName val="0"/>
          <c:showSerName val="0"/>
          <c:showPercent val="0"/>
          <c:showBubbleSize val="0"/>
        </c:dLbls>
        <c:smooth val="0"/>
        <c:axId val="1219342399"/>
        <c:axId val="1219343839"/>
      </c:lineChart>
      <c:catAx>
        <c:axId val="121934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219343839"/>
        <c:crosses val="autoZero"/>
        <c:auto val="1"/>
        <c:lblAlgn val="ctr"/>
        <c:lblOffset val="100"/>
        <c:noMultiLvlLbl val="0"/>
      </c:catAx>
      <c:valAx>
        <c:axId val="12193438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219342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D0D59791-48CB-48E9-A8D0-A2B3A90C130C}">
          <cx: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dataLabels>
            <cx:spPr>
              <a:noFill/>
            </cx:spPr>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100" b="1"/>
            </a:pPr>
            <a:endParaRPr lang="en-US" sz="11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chart" Target="../charts/chart1.xml"/><Relationship Id="rId18" Type="http://schemas.openxmlformats.org/officeDocument/2006/relationships/chart" Target="../charts/chart5.xml"/><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image" Target="../media/image11.svg"/><Relationship Id="rId17" Type="http://schemas.microsoft.com/office/2014/relationships/chartEx" Target="../charts/chartEx1.xml"/><Relationship Id="rId2" Type="http://schemas.microsoft.com/office/2007/relationships/hdphoto" Target="../media/hdphoto1.wdp"/><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chart" Target="../charts/chart3.xml"/><Relationship Id="rId10" Type="http://schemas.openxmlformats.org/officeDocument/2006/relationships/image" Target="../media/image9.svg"/><Relationship Id="rId4" Type="http://schemas.openxmlformats.org/officeDocument/2006/relationships/image" Target="../media/image3.svg"/><Relationship Id="rId9" Type="http://schemas.openxmlformats.org/officeDocument/2006/relationships/image" Target="../media/image8.png"/><Relationship Id="rId1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660400</xdr:colOff>
      <xdr:row>24</xdr:row>
      <xdr:rowOff>63500</xdr:rowOff>
    </xdr:from>
    <xdr:to>
      <xdr:col>6</xdr:col>
      <xdr:colOff>914400</xdr:colOff>
      <xdr:row>27</xdr:row>
      <xdr:rowOff>165100</xdr:rowOff>
    </xdr:to>
    <xdr:sp macro="" textlink="$A$6">
      <xdr:nvSpPr>
        <xdr:cNvPr id="26" name="TextBox 25">
          <a:extLst>
            <a:ext uri="{FF2B5EF4-FFF2-40B4-BE49-F238E27FC236}">
              <a16:creationId xmlns:a16="http://schemas.microsoft.com/office/drawing/2014/main" id="{8AFDE922-647C-DFC3-D554-99DF1858E22B}"/>
            </a:ext>
          </a:extLst>
        </xdr:cNvPr>
        <xdr:cNvSpPr txBox="1"/>
      </xdr:nvSpPr>
      <xdr:spPr>
        <a:xfrm>
          <a:off x="7899400" y="4546600"/>
          <a:ext cx="1498600" cy="635000"/>
        </a:xfrm>
        <a:prstGeom prst="rect">
          <a:avLst/>
        </a:prstGeom>
        <a:noFill/>
        <a:ln w="28575" cap="rnd" cmpd="tri">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264AA3-F57F-4C75-95E0-141B97A318A9}" type="TxLink">
            <a:rPr lang="en-US" sz="2400" b="1" i="0" u="none" strike="noStrike">
              <a:solidFill>
                <a:srgbClr val="000000"/>
              </a:solidFill>
              <a:latin typeface="Calibri"/>
              <a:cs typeface="Calibri"/>
            </a:rPr>
            <a:pPr algn="ctr"/>
            <a:t>670717.95</a:t>
          </a:fld>
          <a:endParaRPr lang="en-IN" sz="2400" b="1"/>
        </a:p>
      </xdr:txBody>
    </xdr:sp>
    <xdr:clientData/>
  </xdr:twoCellAnchor>
  <xdr:twoCellAnchor>
    <xdr:from>
      <xdr:col>4</xdr:col>
      <xdr:colOff>0</xdr:colOff>
      <xdr:row>31</xdr:row>
      <xdr:rowOff>0</xdr:rowOff>
    </xdr:from>
    <xdr:to>
      <xdr:col>5</xdr:col>
      <xdr:colOff>215900</xdr:colOff>
      <xdr:row>34</xdr:row>
      <xdr:rowOff>101600</xdr:rowOff>
    </xdr:to>
    <xdr:sp macro="" textlink="">
      <xdr:nvSpPr>
        <xdr:cNvPr id="29" name="TextBox 28">
          <a:extLst>
            <a:ext uri="{FF2B5EF4-FFF2-40B4-BE49-F238E27FC236}">
              <a16:creationId xmlns:a16="http://schemas.microsoft.com/office/drawing/2014/main" id="{84D315CC-92AC-41C9-87D3-FBC29D499BF2}"/>
            </a:ext>
          </a:extLst>
        </xdr:cNvPr>
        <xdr:cNvSpPr txBox="1"/>
      </xdr:nvSpPr>
      <xdr:spPr>
        <a:xfrm>
          <a:off x="5956300" y="5727700"/>
          <a:ext cx="1498600" cy="63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4</xdr:col>
      <xdr:colOff>152400</xdr:colOff>
      <xdr:row>31</xdr:row>
      <xdr:rowOff>152400</xdr:rowOff>
    </xdr:from>
    <xdr:to>
      <xdr:col>5</xdr:col>
      <xdr:colOff>368300</xdr:colOff>
      <xdr:row>35</xdr:row>
      <xdr:rowOff>76200</xdr:rowOff>
    </xdr:to>
    <xdr:sp macro="" textlink="">
      <xdr:nvSpPr>
        <xdr:cNvPr id="30" name="TextBox 29">
          <a:extLst>
            <a:ext uri="{FF2B5EF4-FFF2-40B4-BE49-F238E27FC236}">
              <a16:creationId xmlns:a16="http://schemas.microsoft.com/office/drawing/2014/main" id="{56DB7B88-EE1F-4CAE-9AD0-55CAF65EBB3B}"/>
            </a:ext>
          </a:extLst>
        </xdr:cNvPr>
        <xdr:cNvSpPr txBox="1"/>
      </xdr:nvSpPr>
      <xdr:spPr>
        <a:xfrm>
          <a:off x="6108700" y="5880100"/>
          <a:ext cx="1498600" cy="63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4</xdr:col>
      <xdr:colOff>304800</xdr:colOff>
      <xdr:row>32</xdr:row>
      <xdr:rowOff>127000</xdr:rowOff>
    </xdr:from>
    <xdr:to>
      <xdr:col>5</xdr:col>
      <xdr:colOff>520700</xdr:colOff>
      <xdr:row>36</xdr:row>
      <xdr:rowOff>50800</xdr:rowOff>
    </xdr:to>
    <xdr:sp macro="" textlink="">
      <xdr:nvSpPr>
        <xdr:cNvPr id="31" name="TextBox 30">
          <a:extLst>
            <a:ext uri="{FF2B5EF4-FFF2-40B4-BE49-F238E27FC236}">
              <a16:creationId xmlns:a16="http://schemas.microsoft.com/office/drawing/2014/main" id="{E1921D07-531E-4382-832A-54BEDD4B5A7D}"/>
            </a:ext>
          </a:extLst>
        </xdr:cNvPr>
        <xdr:cNvSpPr txBox="1"/>
      </xdr:nvSpPr>
      <xdr:spPr>
        <a:xfrm>
          <a:off x="6261100" y="6032500"/>
          <a:ext cx="1498600" cy="63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6</xdr:col>
      <xdr:colOff>736600</xdr:colOff>
      <xdr:row>30</xdr:row>
      <xdr:rowOff>0</xdr:rowOff>
    </xdr:from>
    <xdr:to>
      <xdr:col>7</xdr:col>
      <xdr:colOff>495300</xdr:colOff>
      <xdr:row>33</xdr:row>
      <xdr:rowOff>101600</xdr:rowOff>
    </xdr:to>
    <xdr:sp macro="" textlink="$D$6">
      <xdr:nvSpPr>
        <xdr:cNvPr id="32" name="TextBox 31">
          <a:extLst>
            <a:ext uri="{FF2B5EF4-FFF2-40B4-BE49-F238E27FC236}">
              <a16:creationId xmlns:a16="http://schemas.microsoft.com/office/drawing/2014/main" id="{2FD38D3D-1AFC-4D47-89B1-44F1ED7B6DB2}"/>
            </a:ext>
          </a:extLst>
        </xdr:cNvPr>
        <xdr:cNvSpPr txBox="1"/>
      </xdr:nvSpPr>
      <xdr:spPr>
        <a:xfrm>
          <a:off x="9220200" y="5549900"/>
          <a:ext cx="1498600" cy="635000"/>
        </a:xfrm>
        <a:prstGeom prst="rect">
          <a:avLst/>
        </a:prstGeom>
        <a:noFill/>
        <a:ln w="28575" cap="rnd" cmpd="tri">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820B82-C637-49DC-AFD6-96C0BE46A95C}" type="TxLink">
            <a:rPr lang="en-US" sz="2800" b="1" i="0" u="none" strike="noStrike">
              <a:solidFill>
                <a:srgbClr val="000000"/>
              </a:solidFill>
              <a:latin typeface="Calibri"/>
              <a:cs typeface="Calibri"/>
            </a:rPr>
            <a:t>2235.73</a:t>
          </a:fld>
          <a:endParaRPr lang="en-IN" sz="5400" b="1"/>
        </a:p>
      </xdr:txBody>
    </xdr:sp>
    <xdr:clientData/>
  </xdr:twoCellAnchor>
  <xdr:twoCellAnchor>
    <xdr:from>
      <xdr:col>10</xdr:col>
      <xdr:colOff>190500</xdr:colOff>
      <xdr:row>30</xdr:row>
      <xdr:rowOff>152400</xdr:rowOff>
    </xdr:from>
    <xdr:to>
      <xdr:col>10</xdr:col>
      <xdr:colOff>1689100</xdr:colOff>
      <xdr:row>34</xdr:row>
      <xdr:rowOff>76200</xdr:rowOff>
    </xdr:to>
    <xdr:sp macro="" textlink="$C$6">
      <xdr:nvSpPr>
        <xdr:cNvPr id="33" name="TextBox 32">
          <a:extLst>
            <a:ext uri="{FF2B5EF4-FFF2-40B4-BE49-F238E27FC236}">
              <a16:creationId xmlns:a16="http://schemas.microsoft.com/office/drawing/2014/main" id="{B39D0DAA-F4B3-44C1-AD49-8352D560BD06}"/>
            </a:ext>
          </a:extLst>
        </xdr:cNvPr>
        <xdr:cNvSpPr txBox="1"/>
      </xdr:nvSpPr>
      <xdr:spPr>
        <a:xfrm>
          <a:off x="13766800" y="5702300"/>
          <a:ext cx="1498600" cy="635000"/>
        </a:xfrm>
        <a:prstGeom prst="rect">
          <a:avLst/>
        </a:prstGeom>
        <a:noFill/>
        <a:ln w="28575" cap="rnd" cmpd="tri">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59D56F-8136-4ACF-94AB-11202D935413}" type="TxLink">
            <a:rPr lang="en-US" sz="4000" b="1" i="0" u="none" strike="noStrike">
              <a:solidFill>
                <a:srgbClr val="000000"/>
              </a:solidFill>
              <a:latin typeface="Calibri"/>
              <a:cs typeface="Calibri"/>
            </a:rPr>
            <a:t>105</a:t>
          </a:fld>
          <a:endParaRPr lang="en-IN" sz="7200" b="1"/>
        </a:p>
      </xdr:txBody>
    </xdr:sp>
    <xdr:clientData/>
  </xdr:twoCellAnchor>
  <xdr:twoCellAnchor>
    <xdr:from>
      <xdr:col>8</xdr:col>
      <xdr:colOff>317500</xdr:colOff>
      <xdr:row>31</xdr:row>
      <xdr:rowOff>127000</xdr:rowOff>
    </xdr:from>
    <xdr:to>
      <xdr:col>9</xdr:col>
      <xdr:colOff>673100</xdr:colOff>
      <xdr:row>35</xdr:row>
      <xdr:rowOff>50800</xdr:rowOff>
    </xdr:to>
    <xdr:sp macro="" textlink="$B$6">
      <xdr:nvSpPr>
        <xdr:cNvPr id="34" name="TextBox 33">
          <a:extLst>
            <a:ext uri="{FF2B5EF4-FFF2-40B4-BE49-F238E27FC236}">
              <a16:creationId xmlns:a16="http://schemas.microsoft.com/office/drawing/2014/main" id="{429FDE15-881A-46DD-91D5-09F55F5BE5BC}"/>
            </a:ext>
          </a:extLst>
        </xdr:cNvPr>
        <xdr:cNvSpPr txBox="1"/>
      </xdr:nvSpPr>
      <xdr:spPr>
        <a:xfrm>
          <a:off x="11887200" y="5854700"/>
          <a:ext cx="1498600" cy="635000"/>
        </a:xfrm>
        <a:prstGeom prst="rect">
          <a:avLst/>
        </a:prstGeom>
        <a:noFill/>
        <a:ln w="28575" cap="rnd" cmpd="tri">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DF25A6-5A8B-4E5B-8BB0-E2E85F062759}" type="TxLink">
            <a:rPr lang="en-US" sz="3200" b="1" i="0" u="none" strike="noStrike">
              <a:solidFill>
                <a:srgbClr val="000000"/>
              </a:solidFill>
              <a:latin typeface="Calibri"/>
              <a:cs typeface="Calibri"/>
            </a:rPr>
            <a:t>300</a:t>
          </a:fld>
          <a:endParaRPr lang="en-IN" sz="60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87086</xdr:colOff>
      <xdr:row>1</xdr:row>
      <xdr:rowOff>79194</xdr:rowOff>
    </xdr:from>
    <xdr:to>
      <xdr:col>32</xdr:col>
      <xdr:colOff>65314</xdr:colOff>
      <xdr:row>51</xdr:row>
      <xdr:rowOff>174172</xdr:rowOff>
    </xdr:to>
    <xdr:grpSp>
      <xdr:nvGrpSpPr>
        <xdr:cNvPr id="138" name="Group 137">
          <a:extLst>
            <a:ext uri="{FF2B5EF4-FFF2-40B4-BE49-F238E27FC236}">
              <a16:creationId xmlns:a16="http://schemas.microsoft.com/office/drawing/2014/main" id="{E9D2393F-C7D6-94AC-D34B-6EFD646DE99A}"/>
            </a:ext>
          </a:extLst>
        </xdr:cNvPr>
        <xdr:cNvGrpSpPr/>
      </xdr:nvGrpSpPr>
      <xdr:grpSpPr>
        <a:xfrm>
          <a:off x="1306286" y="269694"/>
          <a:ext cx="18266228" cy="9619978"/>
          <a:chOff x="5952580" y="264251"/>
          <a:chExt cx="12291876" cy="6520200"/>
        </a:xfrm>
      </xdr:grpSpPr>
      <xdr:grpSp>
        <xdr:nvGrpSpPr>
          <xdr:cNvPr id="137" name="Group 136">
            <a:extLst>
              <a:ext uri="{FF2B5EF4-FFF2-40B4-BE49-F238E27FC236}">
                <a16:creationId xmlns:a16="http://schemas.microsoft.com/office/drawing/2014/main" id="{E8AB12F2-5902-FA8D-3067-A3A3955439B9}"/>
              </a:ext>
            </a:extLst>
          </xdr:cNvPr>
          <xdr:cNvGrpSpPr/>
        </xdr:nvGrpSpPr>
        <xdr:grpSpPr>
          <a:xfrm>
            <a:off x="5952580" y="264251"/>
            <a:ext cx="12291876" cy="6520200"/>
            <a:chOff x="5985238" y="264251"/>
            <a:chExt cx="12291876" cy="6520200"/>
          </a:xfrm>
        </xdr:grpSpPr>
        <xdr:grpSp>
          <xdr:nvGrpSpPr>
            <xdr:cNvPr id="81" name="Group 80">
              <a:extLst>
                <a:ext uri="{FF2B5EF4-FFF2-40B4-BE49-F238E27FC236}">
                  <a16:creationId xmlns:a16="http://schemas.microsoft.com/office/drawing/2014/main" id="{BEDCFA3E-33BB-18D9-9A1E-CF902C7F4A32}"/>
                </a:ext>
              </a:extLst>
            </xdr:cNvPr>
            <xdr:cNvGrpSpPr/>
          </xdr:nvGrpSpPr>
          <xdr:grpSpPr>
            <a:xfrm>
              <a:off x="5985238" y="264251"/>
              <a:ext cx="12291876" cy="6520200"/>
              <a:chOff x="4548324" y="122737"/>
              <a:chExt cx="13644000" cy="6520200"/>
            </a:xfrm>
          </xdr:grpSpPr>
          <xdr:grpSp>
            <xdr:nvGrpSpPr>
              <xdr:cNvPr id="53" name="Group 52">
                <a:extLst>
                  <a:ext uri="{FF2B5EF4-FFF2-40B4-BE49-F238E27FC236}">
                    <a16:creationId xmlns:a16="http://schemas.microsoft.com/office/drawing/2014/main" id="{41CD1AF4-5104-389F-E748-267B36204946}"/>
                  </a:ext>
                </a:extLst>
              </xdr:cNvPr>
              <xdr:cNvGrpSpPr/>
            </xdr:nvGrpSpPr>
            <xdr:grpSpPr>
              <a:xfrm>
                <a:off x="4548324" y="122737"/>
                <a:ext cx="13644000" cy="6520200"/>
                <a:chOff x="2300424" y="122737"/>
                <a:chExt cx="14420033" cy="7943577"/>
              </a:xfrm>
            </xdr:grpSpPr>
            <xdr:grpSp>
              <xdr:nvGrpSpPr>
                <xdr:cNvPr id="49" name="Group 48">
                  <a:extLst>
                    <a:ext uri="{FF2B5EF4-FFF2-40B4-BE49-F238E27FC236}">
                      <a16:creationId xmlns:a16="http://schemas.microsoft.com/office/drawing/2014/main" id="{FD351D98-10F3-C079-9A50-8AFB9F7F2DB8}"/>
                    </a:ext>
                  </a:extLst>
                </xdr:cNvPr>
                <xdr:cNvGrpSpPr/>
              </xdr:nvGrpSpPr>
              <xdr:grpSpPr>
                <a:xfrm>
                  <a:off x="2300424" y="122737"/>
                  <a:ext cx="14420033" cy="7943577"/>
                  <a:chOff x="2300424" y="122737"/>
                  <a:chExt cx="13853975" cy="7943577"/>
                </a:xfrm>
              </xdr:grpSpPr>
              <xdr:grpSp>
                <xdr:nvGrpSpPr>
                  <xdr:cNvPr id="40" name="Group 39">
                    <a:extLst>
                      <a:ext uri="{FF2B5EF4-FFF2-40B4-BE49-F238E27FC236}">
                        <a16:creationId xmlns:a16="http://schemas.microsoft.com/office/drawing/2014/main" id="{A77C4024-5BCF-9D05-895B-14E278CC61ED}"/>
                      </a:ext>
                    </a:extLst>
                  </xdr:cNvPr>
                  <xdr:cNvGrpSpPr/>
                </xdr:nvGrpSpPr>
                <xdr:grpSpPr>
                  <a:xfrm>
                    <a:off x="2300424" y="122737"/>
                    <a:ext cx="13853975" cy="7943577"/>
                    <a:chOff x="2300425" y="122737"/>
                    <a:chExt cx="10686234" cy="7943577"/>
                  </a:xfrm>
                </xdr:grpSpPr>
                <xdr:grpSp>
                  <xdr:nvGrpSpPr>
                    <xdr:cNvPr id="39" name="Group 38">
                      <a:extLst>
                        <a:ext uri="{FF2B5EF4-FFF2-40B4-BE49-F238E27FC236}">
                          <a16:creationId xmlns:a16="http://schemas.microsoft.com/office/drawing/2014/main" id="{DDF70B0B-5ADC-A2DC-F9F2-A333F9BD25FE}"/>
                        </a:ext>
                      </a:extLst>
                    </xdr:cNvPr>
                    <xdr:cNvGrpSpPr/>
                  </xdr:nvGrpSpPr>
                  <xdr:grpSpPr>
                    <a:xfrm>
                      <a:off x="2300425" y="122737"/>
                      <a:ext cx="10686234" cy="7943577"/>
                      <a:chOff x="2278652" y="220709"/>
                      <a:chExt cx="13701577" cy="7943577"/>
                    </a:xfrm>
                  </xdr:grpSpPr>
                  <xdr:grpSp>
                    <xdr:nvGrpSpPr>
                      <xdr:cNvPr id="38" name="Group 37">
                        <a:extLst>
                          <a:ext uri="{FF2B5EF4-FFF2-40B4-BE49-F238E27FC236}">
                            <a16:creationId xmlns:a16="http://schemas.microsoft.com/office/drawing/2014/main" id="{13757C2A-3078-BE95-C9A9-DC23A7AA3B95}"/>
                          </a:ext>
                        </a:extLst>
                      </xdr:cNvPr>
                      <xdr:cNvGrpSpPr/>
                    </xdr:nvGrpSpPr>
                    <xdr:grpSpPr>
                      <a:xfrm>
                        <a:off x="2278652" y="220709"/>
                        <a:ext cx="13701577" cy="7943577"/>
                        <a:chOff x="2343966" y="253366"/>
                        <a:chExt cx="14093462" cy="6623957"/>
                      </a:xfrm>
                    </xdr:grpSpPr>
                    <xdr:grpSp>
                      <xdr:nvGrpSpPr>
                        <xdr:cNvPr id="31" name="Group 30">
                          <a:extLst>
                            <a:ext uri="{FF2B5EF4-FFF2-40B4-BE49-F238E27FC236}">
                              <a16:creationId xmlns:a16="http://schemas.microsoft.com/office/drawing/2014/main" id="{2F95E0A4-9A6B-1C78-F29F-B87B213570C1}"/>
                            </a:ext>
                          </a:extLst>
                        </xdr:cNvPr>
                        <xdr:cNvGrpSpPr/>
                      </xdr:nvGrpSpPr>
                      <xdr:grpSpPr>
                        <a:xfrm>
                          <a:off x="2343966" y="253366"/>
                          <a:ext cx="14093462" cy="6623957"/>
                          <a:chOff x="2626995" y="100965"/>
                          <a:chExt cx="11643360" cy="6477000"/>
                        </a:xfrm>
                      </xdr:grpSpPr>
                      <xdr:pic>
                        <xdr:nvPicPr>
                          <xdr:cNvPr id="3" name="Picture 2">
                            <a:extLst>
                              <a:ext uri="{FF2B5EF4-FFF2-40B4-BE49-F238E27FC236}">
                                <a16:creationId xmlns:a16="http://schemas.microsoft.com/office/drawing/2014/main" id="{D6CF6FD6-F3B9-1BCA-B92D-2D4164A8A312}"/>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626995" y="100965"/>
                            <a:ext cx="11643360" cy="6477000"/>
                          </a:xfrm>
                          <a:prstGeom prst="rect">
                            <a:avLst/>
                          </a:prstGeom>
                        </xdr:spPr>
                      </xdr:pic>
                      <xdr:sp macro="" textlink="">
                        <xdr:nvSpPr>
                          <xdr:cNvPr id="15" name="Rectangle: Rounded Corners 14">
                            <a:extLst>
                              <a:ext uri="{FF2B5EF4-FFF2-40B4-BE49-F238E27FC236}">
                                <a16:creationId xmlns:a16="http://schemas.microsoft.com/office/drawing/2014/main" id="{E86707FC-19B2-DFA7-6501-1512256F9C65}"/>
                              </a:ext>
                            </a:extLst>
                          </xdr:cNvPr>
                          <xdr:cNvSpPr>
                            <a:spLocks noChangeAspect="1"/>
                          </xdr:cNvSpPr>
                        </xdr:nvSpPr>
                        <xdr:spPr>
                          <a:xfrm>
                            <a:off x="2752724" y="219074"/>
                            <a:ext cx="2171701" cy="1266825"/>
                          </a:xfrm>
                          <a:prstGeom prst="roundRect">
                            <a:avLst/>
                          </a:prstGeom>
                          <a:gradFill>
                            <a:gsLst>
                              <a:gs pos="77000">
                                <a:schemeClr val="accent1">
                                  <a:lumMod val="0"/>
                                  <a:lumOff val="100000"/>
                                  <a:alpha val="72000"/>
                                </a:schemeClr>
                              </a:gs>
                              <a:gs pos="100000">
                                <a:srgbClr val="00B0F0"/>
                              </a:gs>
                            </a:gsLst>
                            <a:lin ang="5400000" scaled="1"/>
                          </a:gradFill>
                          <a:ln w="22225" cmpd="dbl">
                            <a:solidFill>
                              <a:schemeClr val="accent1">
                                <a:shade val="15000"/>
                              </a:schemeClr>
                            </a:solidFill>
                          </a:ln>
                          <a:effectLst>
                            <a:glow rad="215900">
                              <a:schemeClr val="bg1">
                                <a:alpha val="40000"/>
                              </a:schemeClr>
                            </a:glow>
                            <a:outerShdw blurRad="63500" sx="102000" sy="102000" algn="ct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Rectangle: Rounded Corners 18">
                            <a:extLst>
                              <a:ext uri="{FF2B5EF4-FFF2-40B4-BE49-F238E27FC236}">
                                <a16:creationId xmlns:a16="http://schemas.microsoft.com/office/drawing/2014/main" id="{FA13BFCF-0811-4FF1-A0CA-2385A224459A}"/>
                              </a:ext>
                            </a:extLst>
                          </xdr:cNvPr>
                          <xdr:cNvSpPr>
                            <a:spLocks noChangeAspect="1"/>
                          </xdr:cNvSpPr>
                        </xdr:nvSpPr>
                        <xdr:spPr>
                          <a:xfrm>
                            <a:off x="11029950" y="3028950"/>
                            <a:ext cx="3105151" cy="1352550"/>
                          </a:xfrm>
                          <a:prstGeom prst="roundRect">
                            <a:avLst/>
                          </a:prstGeom>
                          <a:gradFill>
                            <a:gsLst>
                              <a:gs pos="77000">
                                <a:schemeClr val="accent1">
                                  <a:lumMod val="0"/>
                                  <a:lumOff val="100000"/>
                                  <a:alpha val="72000"/>
                                </a:schemeClr>
                              </a:gs>
                              <a:gs pos="100000">
                                <a:srgbClr val="00B0F0"/>
                              </a:gs>
                            </a:gsLst>
                            <a:lin ang="5400000" scaled="1"/>
                          </a:gradFill>
                          <a:ln w="22225" cmpd="dbl">
                            <a:solidFill>
                              <a:schemeClr val="accent1">
                                <a:shade val="15000"/>
                              </a:schemeClr>
                            </a:solidFill>
                          </a:ln>
                          <a:effectLst>
                            <a:glow rad="215900">
                              <a:schemeClr val="bg1">
                                <a:alpha val="40000"/>
                              </a:schemeClr>
                            </a:glow>
                            <a:outerShdw blurRad="63500" sx="102000" sy="102000" algn="ct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Rounded Corners 19">
                            <a:extLst>
                              <a:ext uri="{FF2B5EF4-FFF2-40B4-BE49-F238E27FC236}">
                                <a16:creationId xmlns:a16="http://schemas.microsoft.com/office/drawing/2014/main" id="{546C0442-ED66-427E-AC89-0E0ADEBCD115}"/>
                              </a:ext>
                            </a:extLst>
                          </xdr:cNvPr>
                          <xdr:cNvSpPr>
                            <a:spLocks noChangeAspect="1"/>
                          </xdr:cNvSpPr>
                        </xdr:nvSpPr>
                        <xdr:spPr>
                          <a:xfrm>
                            <a:off x="11058525" y="4465296"/>
                            <a:ext cx="3019426" cy="1973604"/>
                          </a:xfrm>
                          <a:prstGeom prst="roundRect">
                            <a:avLst/>
                          </a:prstGeom>
                          <a:gradFill>
                            <a:gsLst>
                              <a:gs pos="77000">
                                <a:schemeClr val="accent1">
                                  <a:lumMod val="0"/>
                                  <a:lumOff val="100000"/>
                                  <a:alpha val="72000"/>
                                </a:schemeClr>
                              </a:gs>
                              <a:gs pos="100000">
                                <a:srgbClr val="00B0F0"/>
                              </a:gs>
                            </a:gsLst>
                            <a:lin ang="5400000" scaled="1"/>
                          </a:gradFill>
                          <a:ln w="22225" cmpd="dbl">
                            <a:solidFill>
                              <a:schemeClr val="accent1">
                                <a:shade val="15000"/>
                              </a:schemeClr>
                            </a:solidFill>
                          </a:ln>
                          <a:effectLst>
                            <a:glow rad="215900">
                              <a:schemeClr val="bg1">
                                <a:alpha val="40000"/>
                              </a:schemeClr>
                            </a:glow>
                            <a:outerShdw blurRad="63500" sx="102000" sy="102000" algn="ct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Rectangle: Rounded Corners 20">
                            <a:extLst>
                              <a:ext uri="{FF2B5EF4-FFF2-40B4-BE49-F238E27FC236}">
                                <a16:creationId xmlns:a16="http://schemas.microsoft.com/office/drawing/2014/main" id="{DCA09E83-49AA-439D-8914-5F9C34013FE9}"/>
                              </a:ext>
                            </a:extLst>
                          </xdr:cNvPr>
                          <xdr:cNvSpPr>
                            <a:spLocks noChangeAspect="1"/>
                          </xdr:cNvSpPr>
                        </xdr:nvSpPr>
                        <xdr:spPr>
                          <a:xfrm>
                            <a:off x="10296526" y="1114425"/>
                            <a:ext cx="3819524" cy="1781175"/>
                          </a:xfrm>
                          <a:prstGeom prst="roundRect">
                            <a:avLst/>
                          </a:prstGeom>
                          <a:gradFill>
                            <a:gsLst>
                              <a:gs pos="77000">
                                <a:schemeClr val="accent1">
                                  <a:lumMod val="0"/>
                                  <a:lumOff val="100000"/>
                                  <a:alpha val="72000"/>
                                </a:schemeClr>
                              </a:gs>
                              <a:gs pos="100000">
                                <a:srgbClr val="00B0F0"/>
                              </a:gs>
                            </a:gsLst>
                            <a:lin ang="5400000" scaled="1"/>
                          </a:gradFill>
                          <a:ln w="22225" cmpd="dbl">
                            <a:solidFill>
                              <a:schemeClr val="accent1">
                                <a:shade val="15000"/>
                              </a:schemeClr>
                            </a:solidFill>
                          </a:ln>
                          <a:effectLst>
                            <a:glow rad="215900">
                              <a:schemeClr val="bg1">
                                <a:alpha val="40000"/>
                              </a:schemeClr>
                            </a:glow>
                            <a:outerShdw blurRad="63500" sx="102000" sy="102000" algn="ct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25" name="Group 24">
                            <a:extLst>
                              <a:ext uri="{FF2B5EF4-FFF2-40B4-BE49-F238E27FC236}">
                                <a16:creationId xmlns:a16="http://schemas.microsoft.com/office/drawing/2014/main" id="{A3BFD85B-38A4-0D5B-9A9D-8B373DDADE93}"/>
                              </a:ext>
                            </a:extLst>
                          </xdr:cNvPr>
                          <xdr:cNvGrpSpPr/>
                        </xdr:nvGrpSpPr>
                        <xdr:grpSpPr>
                          <a:xfrm>
                            <a:off x="5133975" y="233361"/>
                            <a:ext cx="8958750" cy="756001"/>
                            <a:chOff x="5276850" y="319086"/>
                            <a:chExt cx="9111150" cy="756001"/>
                          </a:xfrm>
                        </xdr:grpSpPr>
                        <xdr:sp macro="" textlink="">
                          <xdr:nvSpPr>
                            <xdr:cNvPr id="18" name="Rectangle: Rounded Corners 17">
                              <a:extLst>
                                <a:ext uri="{FF2B5EF4-FFF2-40B4-BE49-F238E27FC236}">
                                  <a16:creationId xmlns:a16="http://schemas.microsoft.com/office/drawing/2014/main" id="{CC7F197D-5119-4FBB-A0CE-C5CE9CF04852}"/>
                                </a:ext>
                              </a:extLst>
                            </xdr:cNvPr>
                            <xdr:cNvSpPr/>
                          </xdr:nvSpPr>
                          <xdr:spPr>
                            <a:xfrm>
                              <a:off x="12192000" y="319086"/>
                              <a:ext cx="2196000" cy="756000"/>
                            </a:xfrm>
                            <a:prstGeom prst="roundRect">
                              <a:avLst/>
                            </a:prstGeom>
                            <a:gradFill>
                              <a:gsLst>
                                <a:gs pos="77000">
                                  <a:schemeClr val="accent1">
                                    <a:lumMod val="0"/>
                                    <a:lumOff val="100000"/>
                                    <a:alpha val="72000"/>
                                  </a:schemeClr>
                                </a:gs>
                                <a:gs pos="100000">
                                  <a:srgbClr val="00B0F0"/>
                                </a:gs>
                              </a:gsLst>
                              <a:lin ang="5400000" scaled="1"/>
                            </a:gradFill>
                            <a:ln w="22225" cmpd="dbl">
                              <a:solidFill>
                                <a:schemeClr val="accent1">
                                  <a:shade val="15000"/>
                                </a:schemeClr>
                              </a:solidFill>
                            </a:ln>
                            <a:effectLst>
                              <a:glow rad="215900">
                                <a:schemeClr val="bg1">
                                  <a:alpha val="40000"/>
                                </a:schemeClr>
                              </a:glow>
                              <a:outerShdw blurRad="63500" sx="102000" sy="102000" algn="ct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Rectangle: Rounded Corners 21">
                              <a:extLst>
                                <a:ext uri="{FF2B5EF4-FFF2-40B4-BE49-F238E27FC236}">
                                  <a16:creationId xmlns:a16="http://schemas.microsoft.com/office/drawing/2014/main" id="{1E92D522-0076-4784-A989-64F04F91A922}"/>
                                </a:ext>
                              </a:extLst>
                            </xdr:cNvPr>
                            <xdr:cNvSpPr/>
                          </xdr:nvSpPr>
                          <xdr:spPr>
                            <a:xfrm>
                              <a:off x="9886950" y="319087"/>
                              <a:ext cx="2196000" cy="756000"/>
                            </a:xfrm>
                            <a:prstGeom prst="roundRect">
                              <a:avLst/>
                            </a:prstGeom>
                            <a:gradFill>
                              <a:gsLst>
                                <a:gs pos="77000">
                                  <a:schemeClr val="accent1">
                                    <a:lumMod val="0"/>
                                    <a:lumOff val="100000"/>
                                    <a:alpha val="72000"/>
                                  </a:schemeClr>
                                </a:gs>
                                <a:gs pos="100000">
                                  <a:srgbClr val="00B0F0"/>
                                </a:gs>
                              </a:gsLst>
                              <a:lin ang="5400000" scaled="1"/>
                            </a:gradFill>
                            <a:ln w="22225" cmpd="dbl">
                              <a:solidFill>
                                <a:schemeClr val="accent1">
                                  <a:shade val="15000"/>
                                </a:schemeClr>
                              </a:solidFill>
                            </a:ln>
                            <a:effectLst>
                              <a:glow rad="215900">
                                <a:schemeClr val="bg1">
                                  <a:alpha val="40000"/>
                                </a:schemeClr>
                              </a:glow>
                              <a:outerShdw blurRad="63500" sx="102000" sy="102000" algn="ct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Rectangle: Rounded Corners 22">
                              <a:extLst>
                                <a:ext uri="{FF2B5EF4-FFF2-40B4-BE49-F238E27FC236}">
                                  <a16:creationId xmlns:a16="http://schemas.microsoft.com/office/drawing/2014/main" id="{01986279-4C3E-44C1-AA07-513BFEDB7848}"/>
                                </a:ext>
                              </a:extLst>
                            </xdr:cNvPr>
                            <xdr:cNvSpPr/>
                          </xdr:nvSpPr>
                          <xdr:spPr>
                            <a:xfrm>
                              <a:off x="7581900" y="319087"/>
                              <a:ext cx="2196000" cy="756000"/>
                            </a:xfrm>
                            <a:prstGeom prst="roundRect">
                              <a:avLst/>
                            </a:prstGeom>
                            <a:gradFill>
                              <a:gsLst>
                                <a:gs pos="77000">
                                  <a:schemeClr val="accent1">
                                    <a:lumMod val="0"/>
                                    <a:lumOff val="100000"/>
                                    <a:alpha val="72000"/>
                                  </a:schemeClr>
                                </a:gs>
                                <a:gs pos="100000">
                                  <a:srgbClr val="00B0F0"/>
                                </a:gs>
                              </a:gsLst>
                              <a:lin ang="5400000" scaled="1"/>
                            </a:gradFill>
                            <a:ln w="22225" cmpd="dbl">
                              <a:solidFill>
                                <a:schemeClr val="accent1">
                                  <a:shade val="15000"/>
                                </a:schemeClr>
                              </a:solidFill>
                            </a:ln>
                            <a:effectLst>
                              <a:glow rad="215900">
                                <a:schemeClr val="bg1">
                                  <a:alpha val="40000"/>
                                </a:schemeClr>
                              </a:glow>
                              <a:outerShdw blurRad="63500" sx="102000" sy="102000" algn="ct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4" name="Rectangle: Rounded Corners 23">
                              <a:extLst>
                                <a:ext uri="{FF2B5EF4-FFF2-40B4-BE49-F238E27FC236}">
                                  <a16:creationId xmlns:a16="http://schemas.microsoft.com/office/drawing/2014/main" id="{538F626A-9419-4717-9330-E2AD71D9F011}"/>
                                </a:ext>
                              </a:extLst>
                            </xdr:cNvPr>
                            <xdr:cNvSpPr>
                              <a:spLocks noChangeAspect="1"/>
                            </xdr:cNvSpPr>
                          </xdr:nvSpPr>
                          <xdr:spPr>
                            <a:xfrm>
                              <a:off x="5276850" y="319087"/>
                              <a:ext cx="2196000" cy="756000"/>
                            </a:xfrm>
                            <a:prstGeom prst="roundRect">
                              <a:avLst/>
                            </a:prstGeom>
                            <a:gradFill>
                              <a:gsLst>
                                <a:gs pos="77000">
                                  <a:schemeClr val="accent1">
                                    <a:lumMod val="0"/>
                                    <a:lumOff val="100000"/>
                                    <a:alpha val="72000"/>
                                  </a:schemeClr>
                                </a:gs>
                                <a:gs pos="100000">
                                  <a:srgbClr val="00B0F0"/>
                                </a:gs>
                              </a:gsLst>
                              <a:lin ang="5400000" scaled="1"/>
                            </a:gradFill>
                            <a:ln w="22225" cmpd="dbl">
                              <a:solidFill>
                                <a:schemeClr val="accent1">
                                  <a:shade val="15000"/>
                                </a:schemeClr>
                              </a:solidFill>
                            </a:ln>
                            <a:effectLst>
                              <a:glow rad="215900">
                                <a:schemeClr val="bg1">
                                  <a:alpha val="40000"/>
                                </a:schemeClr>
                              </a:glow>
                              <a:outerShdw blurRad="63500" sx="102000" sy="102000" algn="ct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27" name="Rectangle: Rounded Corners 26">
                            <a:extLst>
                              <a:ext uri="{FF2B5EF4-FFF2-40B4-BE49-F238E27FC236}">
                                <a16:creationId xmlns:a16="http://schemas.microsoft.com/office/drawing/2014/main" id="{3205E1FF-B2F5-40EE-9A25-F0F9DCB3ABFE}"/>
                              </a:ext>
                            </a:extLst>
                          </xdr:cNvPr>
                          <xdr:cNvSpPr>
                            <a:spLocks noChangeAspect="1"/>
                          </xdr:cNvSpPr>
                        </xdr:nvSpPr>
                        <xdr:spPr>
                          <a:xfrm>
                            <a:off x="5113020" y="1101090"/>
                            <a:ext cx="4983480" cy="1804036"/>
                          </a:xfrm>
                          <a:prstGeom prst="roundRect">
                            <a:avLst/>
                          </a:prstGeom>
                          <a:gradFill>
                            <a:gsLst>
                              <a:gs pos="77000">
                                <a:schemeClr val="accent1">
                                  <a:lumMod val="0"/>
                                  <a:lumOff val="100000"/>
                                  <a:alpha val="72000"/>
                                </a:schemeClr>
                              </a:gs>
                              <a:gs pos="100000">
                                <a:srgbClr val="00B0F0"/>
                              </a:gs>
                            </a:gsLst>
                            <a:lin ang="5400000" scaled="1"/>
                          </a:gradFill>
                          <a:ln w="22225" cmpd="dbl">
                            <a:solidFill>
                              <a:schemeClr val="accent1">
                                <a:shade val="15000"/>
                              </a:schemeClr>
                            </a:solidFill>
                          </a:ln>
                          <a:effectLst>
                            <a:glow rad="215900">
                              <a:schemeClr val="bg1">
                                <a:alpha val="40000"/>
                              </a:schemeClr>
                            </a:glow>
                            <a:outerShdw blurRad="63500" sx="102000" sy="102000" algn="ct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Rectangle: Rounded Corners 27">
                            <a:extLst>
                              <a:ext uri="{FF2B5EF4-FFF2-40B4-BE49-F238E27FC236}">
                                <a16:creationId xmlns:a16="http://schemas.microsoft.com/office/drawing/2014/main" id="{C734213E-C578-439D-B5D7-F771F7C1EADE}"/>
                              </a:ext>
                            </a:extLst>
                          </xdr:cNvPr>
                          <xdr:cNvSpPr>
                            <a:spLocks noChangeAspect="1"/>
                          </xdr:cNvSpPr>
                        </xdr:nvSpPr>
                        <xdr:spPr>
                          <a:xfrm>
                            <a:off x="5124450" y="3028950"/>
                            <a:ext cx="2447925" cy="3362325"/>
                          </a:xfrm>
                          <a:prstGeom prst="roundRect">
                            <a:avLst/>
                          </a:prstGeom>
                          <a:gradFill>
                            <a:gsLst>
                              <a:gs pos="77000">
                                <a:schemeClr val="accent1">
                                  <a:lumMod val="0"/>
                                  <a:lumOff val="100000"/>
                                  <a:alpha val="72000"/>
                                </a:schemeClr>
                              </a:gs>
                              <a:gs pos="100000">
                                <a:srgbClr val="00B0F0"/>
                              </a:gs>
                            </a:gsLst>
                            <a:lin ang="5400000" scaled="1"/>
                          </a:gradFill>
                          <a:ln w="22225" cmpd="dbl">
                            <a:solidFill>
                              <a:schemeClr val="accent1">
                                <a:shade val="15000"/>
                              </a:schemeClr>
                            </a:solidFill>
                          </a:ln>
                          <a:effectLst>
                            <a:glow rad="215900">
                              <a:schemeClr val="bg1">
                                <a:alpha val="40000"/>
                              </a:schemeClr>
                            </a:glow>
                            <a:outerShdw blurRad="63500" sx="102000" sy="102000" algn="ct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9" name="Rectangle: Rounded Corners 28">
                            <a:extLst>
                              <a:ext uri="{FF2B5EF4-FFF2-40B4-BE49-F238E27FC236}">
                                <a16:creationId xmlns:a16="http://schemas.microsoft.com/office/drawing/2014/main" id="{1423A4E9-9A6F-4911-9EEE-60ACEF9AB72D}"/>
                              </a:ext>
                            </a:extLst>
                          </xdr:cNvPr>
                          <xdr:cNvSpPr>
                            <a:spLocks noChangeAspect="1"/>
                          </xdr:cNvSpPr>
                        </xdr:nvSpPr>
                        <xdr:spPr>
                          <a:xfrm>
                            <a:off x="2752725" y="1634489"/>
                            <a:ext cx="2247900" cy="4785361"/>
                          </a:xfrm>
                          <a:prstGeom prst="roundRect">
                            <a:avLst/>
                          </a:prstGeom>
                          <a:gradFill>
                            <a:gsLst>
                              <a:gs pos="77000">
                                <a:schemeClr val="accent1">
                                  <a:lumMod val="0"/>
                                  <a:lumOff val="100000"/>
                                  <a:alpha val="72000"/>
                                </a:schemeClr>
                              </a:gs>
                              <a:gs pos="100000">
                                <a:srgbClr val="00B0F0"/>
                              </a:gs>
                            </a:gsLst>
                            <a:lin ang="5400000" scaled="1"/>
                          </a:gradFill>
                          <a:ln w="22225" cmpd="dbl">
                            <a:solidFill>
                              <a:schemeClr val="accent1">
                                <a:shade val="15000"/>
                              </a:schemeClr>
                            </a:solidFill>
                          </a:ln>
                          <a:effectLst>
                            <a:glow rad="215900">
                              <a:schemeClr val="bg1">
                                <a:alpha val="40000"/>
                              </a:schemeClr>
                            </a:glow>
                            <a:outerShdw blurRad="63500" sx="102000" sy="102000" algn="ct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0" name="Rectangle: Rounded Corners 29">
                            <a:extLst>
                              <a:ext uri="{FF2B5EF4-FFF2-40B4-BE49-F238E27FC236}">
                                <a16:creationId xmlns:a16="http://schemas.microsoft.com/office/drawing/2014/main" id="{D8CF2393-CF0A-486E-91D2-D20876194D2E}"/>
                              </a:ext>
                            </a:extLst>
                          </xdr:cNvPr>
                          <xdr:cNvSpPr>
                            <a:spLocks noChangeAspect="1"/>
                          </xdr:cNvSpPr>
                        </xdr:nvSpPr>
                        <xdr:spPr>
                          <a:xfrm>
                            <a:off x="7677150" y="3114675"/>
                            <a:ext cx="3162300" cy="3282315"/>
                          </a:xfrm>
                          <a:prstGeom prst="roundRect">
                            <a:avLst/>
                          </a:prstGeom>
                          <a:gradFill>
                            <a:gsLst>
                              <a:gs pos="77000">
                                <a:schemeClr val="accent1">
                                  <a:lumMod val="0"/>
                                  <a:lumOff val="100000"/>
                                  <a:alpha val="72000"/>
                                </a:schemeClr>
                              </a:gs>
                              <a:gs pos="100000">
                                <a:srgbClr val="00B0F0"/>
                              </a:gs>
                            </a:gsLst>
                            <a:lin ang="5400000" scaled="1"/>
                          </a:gradFill>
                          <a:ln w="22225" cmpd="dbl">
                            <a:solidFill>
                              <a:schemeClr val="accent1">
                                <a:shade val="15000"/>
                              </a:schemeClr>
                            </a:solidFill>
                          </a:ln>
                          <a:effectLst>
                            <a:glow rad="215900">
                              <a:schemeClr val="bg1">
                                <a:alpha val="40000"/>
                              </a:schemeClr>
                            </a:glow>
                            <a:outerShdw blurRad="63500" sx="102000" sy="102000" algn="ct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36" name="Group 35">
                          <a:extLst>
                            <a:ext uri="{FF2B5EF4-FFF2-40B4-BE49-F238E27FC236}">
                              <a16:creationId xmlns:a16="http://schemas.microsoft.com/office/drawing/2014/main" id="{DB04C6DD-3502-FA90-4503-D0C5BBD7DA30}"/>
                            </a:ext>
                          </a:extLst>
                        </xdr:cNvPr>
                        <xdr:cNvGrpSpPr/>
                      </xdr:nvGrpSpPr>
                      <xdr:grpSpPr>
                        <a:xfrm>
                          <a:off x="2706721" y="293914"/>
                          <a:ext cx="2226517" cy="1393371"/>
                          <a:chOff x="3429000" y="332010"/>
                          <a:chExt cx="2046514" cy="1289961"/>
                        </a:xfrm>
                      </xdr:grpSpPr>
                      <xdr:pic>
                        <xdr:nvPicPr>
                          <xdr:cNvPr id="5" name="Graphic 4" descr="Target Audience">
                            <a:extLst>
                              <a:ext uri="{FF2B5EF4-FFF2-40B4-BE49-F238E27FC236}">
                                <a16:creationId xmlns:a16="http://schemas.microsoft.com/office/drawing/2014/main" id="{9C13F193-B10D-9B0B-3505-E067B3FA681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000502" y="332010"/>
                            <a:ext cx="864000" cy="883287"/>
                          </a:xfrm>
                          <a:prstGeom prst="rect">
                            <a:avLst/>
                          </a:prstGeom>
                        </xdr:spPr>
                      </xdr:pic>
                      <xdr:sp macro="" textlink="">
                        <xdr:nvSpPr>
                          <xdr:cNvPr id="33" name="TextBox 32">
                            <a:extLst>
                              <a:ext uri="{FF2B5EF4-FFF2-40B4-BE49-F238E27FC236}">
                                <a16:creationId xmlns:a16="http://schemas.microsoft.com/office/drawing/2014/main" id="{AB41C530-6FD3-E00E-A5FB-B4395ED437E7}"/>
                              </a:ext>
                            </a:extLst>
                          </xdr:cNvPr>
                          <xdr:cNvSpPr txBox="1"/>
                        </xdr:nvSpPr>
                        <xdr:spPr>
                          <a:xfrm>
                            <a:off x="3429000" y="1045029"/>
                            <a:ext cx="2046514" cy="576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latin typeface="Comic Sans MS" panose="030F0702030302020204" pitchFamily="66" charset="0"/>
                              </a:rPr>
                              <a:t>Customer</a:t>
                            </a:r>
                            <a:r>
                              <a:rPr lang="en-IN" sz="1100" b="1" baseline="0">
                                <a:latin typeface="Comic Sans MS" panose="030F0702030302020204" pitchFamily="66" charset="0"/>
                              </a:rPr>
                              <a:t> Relationship </a:t>
                            </a:r>
                            <a:r>
                              <a:rPr lang="en-US" sz="1100" b="1" baseline="0">
                                <a:latin typeface="Comic Sans MS" panose="030F0702030302020204" pitchFamily="66" charset="0"/>
                              </a:rPr>
                              <a:t>Management </a:t>
                            </a:r>
                            <a:endParaRPr lang="en-IN" sz="1100" b="1">
                              <a:latin typeface="Comic Sans MS" panose="030F0702030302020204" pitchFamily="66" charset="0"/>
                            </a:endParaRPr>
                          </a:p>
                        </xdr:txBody>
                      </xdr:sp>
                    </xdr:grpSp>
                  </xdr:grpSp>
                  <xdr:pic>
                    <xdr:nvPicPr>
                      <xdr:cNvPr id="11" name="Graphic 10" descr="Bar graph with upward trend">
                        <a:extLst>
                          <a:ext uri="{FF2B5EF4-FFF2-40B4-BE49-F238E27FC236}">
                            <a16:creationId xmlns:a16="http://schemas.microsoft.com/office/drawing/2014/main" id="{E9776D2F-A0DC-FF9B-AAFE-C2FCFCEEA4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796378" y="372437"/>
                        <a:ext cx="914400" cy="934811"/>
                      </a:xfrm>
                      <a:prstGeom prst="rect">
                        <a:avLst/>
                      </a:prstGeom>
                    </xdr:spPr>
                  </xdr:pic>
                </xdr:grpSp>
                <xdr:pic>
                  <xdr:nvPicPr>
                    <xdr:cNvPr id="7" name="Graphic 6" descr="User">
                      <a:extLst>
                        <a:ext uri="{FF2B5EF4-FFF2-40B4-BE49-F238E27FC236}">
                          <a16:creationId xmlns:a16="http://schemas.microsoft.com/office/drawing/2014/main" id="{2AFB831B-56D8-6D98-E640-2969AA3C130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804025" y="250693"/>
                      <a:ext cx="914400" cy="934811"/>
                    </a:xfrm>
                    <a:prstGeom prst="rect">
                      <a:avLst/>
                    </a:prstGeom>
                  </xdr:spPr>
                </xdr:pic>
                <xdr:pic>
                  <xdr:nvPicPr>
                    <xdr:cNvPr id="9" name="Graphic 8" descr="Money">
                      <a:extLst>
                        <a:ext uri="{FF2B5EF4-FFF2-40B4-BE49-F238E27FC236}">
                          <a16:creationId xmlns:a16="http://schemas.microsoft.com/office/drawing/2014/main" id="{5807A4D5-3B72-1544-E5DD-94B366FDA4E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891929" y="255095"/>
                      <a:ext cx="914400" cy="934811"/>
                    </a:xfrm>
                    <a:prstGeom prst="rect">
                      <a:avLst/>
                    </a:prstGeom>
                  </xdr:spPr>
                </xdr:pic>
                <xdr:pic>
                  <xdr:nvPicPr>
                    <xdr:cNvPr id="13" name="Graphic 12" descr="Mathematics">
                      <a:extLst>
                        <a:ext uri="{FF2B5EF4-FFF2-40B4-BE49-F238E27FC236}">
                          <a16:creationId xmlns:a16="http://schemas.microsoft.com/office/drawing/2014/main" id="{2417400A-F2EA-3B13-37F3-9972C4DE281B}"/>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85521" y="281591"/>
                      <a:ext cx="914400" cy="934811"/>
                    </a:xfrm>
                    <a:prstGeom prst="rect">
                      <a:avLst/>
                    </a:prstGeom>
                  </xdr:spPr>
                </xdr:pic>
              </xdr:grpSp>
              <xdr:graphicFrame macro="">
                <xdr:nvGraphicFramePr>
                  <xdr:cNvPr id="42" name="Chart 41">
                    <a:extLst>
                      <a:ext uri="{FF2B5EF4-FFF2-40B4-BE49-F238E27FC236}">
                        <a16:creationId xmlns:a16="http://schemas.microsoft.com/office/drawing/2014/main" id="{BF4E925C-5F9A-485A-AAC1-0DED50DFD565}"/>
                      </a:ext>
                    </a:extLst>
                  </xdr:cNvPr>
                  <xdr:cNvGraphicFramePr>
                    <a:graphicFrameLocks/>
                  </xdr:cNvGraphicFramePr>
                </xdr:nvGraphicFramePr>
                <xdr:xfrm>
                  <a:off x="5370192" y="1620255"/>
                  <a:ext cx="5652000" cy="1980000"/>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43" name="Chart 42">
                    <a:extLst>
                      <a:ext uri="{FF2B5EF4-FFF2-40B4-BE49-F238E27FC236}">
                        <a16:creationId xmlns:a16="http://schemas.microsoft.com/office/drawing/2014/main" id="{75534F6F-F7F6-43B2-8225-BEECE08CE8B3}"/>
                      </a:ext>
                    </a:extLst>
                  </xdr:cNvPr>
                  <xdr:cNvGraphicFramePr>
                    <a:graphicFrameLocks/>
                  </xdr:cNvGraphicFramePr>
                </xdr:nvGraphicFramePr>
                <xdr:xfrm>
                  <a:off x="8478979" y="4236448"/>
                  <a:ext cx="3456000" cy="3672000"/>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44" name="Chart 43">
                    <a:extLst>
                      <a:ext uri="{FF2B5EF4-FFF2-40B4-BE49-F238E27FC236}">
                        <a16:creationId xmlns:a16="http://schemas.microsoft.com/office/drawing/2014/main" id="{E2D776FB-E74E-49CA-BDDF-214C83FA688D}"/>
                      </a:ext>
                    </a:extLst>
                  </xdr:cNvPr>
                  <xdr:cNvGraphicFramePr>
                    <a:graphicFrameLocks/>
                  </xdr:cNvGraphicFramePr>
                </xdr:nvGraphicFramePr>
                <xdr:xfrm>
                  <a:off x="12337594" y="3917137"/>
                  <a:ext cx="3528000" cy="1512000"/>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45" name="Chart 44">
                    <a:extLst>
                      <a:ext uri="{FF2B5EF4-FFF2-40B4-BE49-F238E27FC236}">
                        <a16:creationId xmlns:a16="http://schemas.microsoft.com/office/drawing/2014/main" id="{D030FD65-D932-4C6B-B4E1-178B6A46413C}"/>
                      </a:ext>
                    </a:extLst>
                  </xdr:cNvPr>
                  <xdr:cNvGraphicFramePr>
                    <a:graphicFrameLocks/>
                  </xdr:cNvGraphicFramePr>
                </xdr:nvGraphicFramePr>
                <xdr:xfrm>
                  <a:off x="11974286" y="5846809"/>
                  <a:ext cx="4068146" cy="2023562"/>
                </xdr:xfrm>
                <a:graphic>
                  <a:graphicData uri="http://schemas.openxmlformats.org/drawingml/2006/chart">
                    <c:chart xmlns:c="http://schemas.openxmlformats.org/drawingml/2006/chart" xmlns:r="http://schemas.openxmlformats.org/officeDocument/2006/relationships" r:id="rId16"/>
                  </a:graphicData>
                </a:graphic>
              </xdr:graphicFrame>
              <mc:AlternateContent xmlns:mc="http://schemas.openxmlformats.org/markup-compatibility/2006">
                <mc:Choice xmlns:cx2="http://schemas.microsoft.com/office/drawing/2015/10/21/chartex" Requires="cx2">
                  <xdr:graphicFrame macro="">
                    <xdr:nvGraphicFramePr>
                      <xdr:cNvPr id="46" name="Chart 45">
                        <a:extLst>
                          <a:ext uri="{FF2B5EF4-FFF2-40B4-BE49-F238E27FC236}">
                            <a16:creationId xmlns:a16="http://schemas.microsoft.com/office/drawing/2014/main" id="{09126CD8-DAE8-4EC7-984B-76CAEA61FA9B}"/>
                          </a:ext>
                        </a:extLst>
                      </xdr:cNvPr>
                      <xdr:cNvGraphicFramePr/>
                    </xdr:nvGraphicFramePr>
                    <xdr:xfrm>
                      <a:off x="5290024" y="4218673"/>
                      <a:ext cx="2808000" cy="356400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5290024" y="4218673"/>
                        <a:ext cx="2808000" cy="3564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41" name="Chart 40">
                    <a:extLst>
                      <a:ext uri="{FF2B5EF4-FFF2-40B4-BE49-F238E27FC236}">
                        <a16:creationId xmlns:a16="http://schemas.microsoft.com/office/drawing/2014/main" id="{47B9965F-6DD5-4CFD-BE7F-8630E7F88304}"/>
                      </a:ext>
                    </a:extLst>
                  </xdr:cNvPr>
                  <xdr:cNvGraphicFramePr>
                    <a:graphicFrameLocks/>
                  </xdr:cNvGraphicFramePr>
                </xdr:nvGraphicFramePr>
                <xdr:xfrm>
                  <a:off x="11452590" y="1871348"/>
                  <a:ext cx="4462325" cy="1644739"/>
                </xdr:xfrm>
                <a:graphic>
                  <a:graphicData uri="http://schemas.openxmlformats.org/drawingml/2006/chart">
                    <c:chart xmlns:c="http://schemas.openxmlformats.org/drawingml/2006/chart" xmlns:r="http://schemas.openxmlformats.org/officeDocument/2006/relationships" r:id="rId18"/>
                  </a:graphicData>
                </a:graphic>
              </xdr:graphicFrame>
            </xdr:grpSp>
            <mc:AlternateContent xmlns:mc="http://schemas.openxmlformats.org/markup-compatibility/2006">
              <mc:Choice xmlns:a14="http://schemas.microsoft.com/office/drawing/2010/main" Requires="a14">
                <xdr:graphicFrame macro="">
                  <xdr:nvGraphicFramePr>
                    <xdr:cNvPr id="48" name="City">
                      <a:extLst>
                        <a:ext uri="{FF2B5EF4-FFF2-40B4-BE49-F238E27FC236}">
                          <a16:creationId xmlns:a16="http://schemas.microsoft.com/office/drawing/2014/main" id="{4E20337F-3EC7-4BC3-AE58-3AA4399A3CDD}"/>
                        </a:ext>
                      </a:extLst>
                    </xdr:cNvPr>
                    <xdr:cNvGraphicFramePr/>
                  </xdr:nvGraphicFramePr>
                  <xdr:xfrm>
                    <a:off x="2549535" y="3214283"/>
                    <a:ext cx="2584577" cy="4438373"/>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621841" y="4013675"/>
                      <a:ext cx="3273950" cy="53750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0" name="Order_Quarter 1">
                      <a:extLst>
                        <a:ext uri="{FF2B5EF4-FFF2-40B4-BE49-F238E27FC236}">
                          <a16:creationId xmlns:a16="http://schemas.microsoft.com/office/drawing/2014/main" id="{6919BC76-2FCC-427E-82C7-771288A026E0}"/>
                        </a:ext>
                      </a:extLst>
                    </xdr:cNvPr>
                    <xdr:cNvGraphicFramePr/>
                  </xdr:nvGraphicFramePr>
                  <xdr:xfrm>
                    <a:off x="2629985" y="2133597"/>
                    <a:ext cx="2487441" cy="1008000"/>
                  </xdr:xfrm>
                  <a:graphic>
                    <a:graphicData uri="http://schemas.microsoft.com/office/drawing/2010/slicer">
                      <sle:slicer xmlns:sle="http://schemas.microsoft.com/office/drawing/2010/slicer" name="Order_Quarter 1"/>
                    </a:graphicData>
                  </a:graphic>
                </xdr:graphicFrame>
              </mc:Choice>
              <mc:Fallback>
                <xdr:sp macro="" textlink="">
                  <xdr:nvSpPr>
                    <xdr:cNvPr id="0" name=""/>
                    <xdr:cNvSpPr>
                      <a:spLocks noTextEdit="1"/>
                    </xdr:cNvSpPr>
                  </xdr:nvSpPr>
                  <xdr:spPr>
                    <a:xfrm>
                      <a:off x="1723749" y="2704923"/>
                      <a:ext cx="3150906" cy="12207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sp macro="" textlink="pivot_tables!A6">
            <xdr:nvSpPr>
              <xdr:cNvPr id="77" name="TextBox 76">
                <a:extLst>
                  <a:ext uri="{FF2B5EF4-FFF2-40B4-BE49-F238E27FC236}">
                    <a16:creationId xmlns:a16="http://schemas.microsoft.com/office/drawing/2014/main" id="{0D4FECC4-BA11-62B5-A3AD-BDC935B9E424}"/>
                  </a:ext>
                </a:extLst>
              </xdr:cNvPr>
              <xdr:cNvSpPr txBox="1"/>
            </xdr:nvSpPr>
            <xdr:spPr>
              <a:xfrm>
                <a:off x="7566660" y="504554"/>
                <a:ext cx="1539240" cy="587829"/>
              </a:xfrm>
              <a:prstGeom prst="rect">
                <a:avLst/>
              </a:prstGeom>
              <a:noFill/>
              <a:ln w="31750" cmpd="dbl">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646F610-DBFE-4680-95D7-4BC72A992ED9}" type="TxLink">
                  <a:rPr lang="en-US" sz="2400" b="1" i="0" u="none" strike="noStrike">
                    <a:solidFill>
                      <a:srgbClr val="000000"/>
                    </a:solidFill>
                    <a:latin typeface="Calibri"/>
                    <a:cs typeface="Calibri"/>
                  </a:rPr>
                  <a:pPr algn="ctr"/>
                  <a:t>670717.95</a:t>
                </a:fld>
                <a:endParaRPr lang="en-IN" sz="2400" b="1"/>
              </a:p>
            </xdr:txBody>
          </xdr:sp>
          <xdr:sp macro="" textlink="pivot_tables!B6">
            <xdr:nvSpPr>
              <xdr:cNvPr id="78" name="TextBox 77">
                <a:extLst>
                  <a:ext uri="{FF2B5EF4-FFF2-40B4-BE49-F238E27FC236}">
                    <a16:creationId xmlns:a16="http://schemas.microsoft.com/office/drawing/2014/main" id="{829588A6-4CF8-4388-822C-51B554D70FDB}"/>
                  </a:ext>
                </a:extLst>
              </xdr:cNvPr>
              <xdr:cNvSpPr txBox="1"/>
            </xdr:nvSpPr>
            <xdr:spPr>
              <a:xfrm>
                <a:off x="10204263" y="505280"/>
                <a:ext cx="1539240" cy="585651"/>
              </a:xfrm>
              <a:prstGeom prst="rect">
                <a:avLst/>
              </a:prstGeom>
              <a:noFill/>
              <a:ln w="31750" cmpd="dbl">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3B4462-8CBF-48A4-B0B4-BF05CB68A449}" type="TxLink">
                  <a:rPr lang="en-US" sz="2400" b="1" i="0" u="none" strike="noStrike">
                    <a:solidFill>
                      <a:srgbClr val="000000"/>
                    </a:solidFill>
                    <a:latin typeface="Calibri"/>
                    <a:cs typeface="Calibri"/>
                  </a:rPr>
                  <a:pPr algn="ctr"/>
                  <a:t>300</a:t>
                </a:fld>
                <a:endParaRPr lang="en-IN" sz="2400" b="1"/>
              </a:p>
            </xdr:txBody>
          </xdr:sp>
          <xdr:sp macro="" textlink="pivot_tables!C6">
            <xdr:nvSpPr>
              <xdr:cNvPr id="79" name="TextBox 78">
                <a:extLst>
                  <a:ext uri="{FF2B5EF4-FFF2-40B4-BE49-F238E27FC236}">
                    <a16:creationId xmlns:a16="http://schemas.microsoft.com/office/drawing/2014/main" id="{A3C77FF1-53C7-4AFB-A81F-247583F9C3A6}"/>
                  </a:ext>
                </a:extLst>
              </xdr:cNvPr>
              <xdr:cNvSpPr txBox="1"/>
            </xdr:nvSpPr>
            <xdr:spPr>
              <a:xfrm>
                <a:off x="12841866" y="506005"/>
                <a:ext cx="1539240" cy="585652"/>
              </a:xfrm>
              <a:prstGeom prst="rect">
                <a:avLst/>
              </a:prstGeom>
              <a:noFill/>
              <a:ln w="31750" cmpd="dbl">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FD39B6-DCB0-4F8B-9333-F37B704AF074}" type="TxLink">
                  <a:rPr lang="en-US" sz="2400" b="1" i="0" u="none" strike="noStrike">
                    <a:solidFill>
                      <a:srgbClr val="000000"/>
                    </a:solidFill>
                    <a:latin typeface="Calibri"/>
                    <a:cs typeface="Calibri"/>
                  </a:rPr>
                  <a:pPr algn="ctr"/>
                  <a:t>105</a:t>
                </a:fld>
                <a:endParaRPr lang="en-IN" sz="2400" b="1"/>
              </a:p>
            </xdr:txBody>
          </xdr:sp>
          <xdr:sp macro="" textlink="pivot_tables!D6">
            <xdr:nvSpPr>
              <xdr:cNvPr id="80" name="TextBox 79">
                <a:extLst>
                  <a:ext uri="{FF2B5EF4-FFF2-40B4-BE49-F238E27FC236}">
                    <a16:creationId xmlns:a16="http://schemas.microsoft.com/office/drawing/2014/main" id="{8F17DAE0-2F24-4A5C-AA72-31077B86DC40}"/>
                  </a:ext>
                </a:extLst>
              </xdr:cNvPr>
              <xdr:cNvSpPr txBox="1"/>
            </xdr:nvSpPr>
            <xdr:spPr>
              <a:xfrm>
                <a:off x="15479468" y="504554"/>
                <a:ext cx="1539240" cy="587828"/>
              </a:xfrm>
              <a:prstGeom prst="rect">
                <a:avLst/>
              </a:prstGeom>
              <a:noFill/>
              <a:ln w="31750" cmpd="dbl">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86A275-670C-423C-B745-670B4D4F2F2D}" type="TxLink">
                  <a:rPr lang="en-US" sz="2400" b="1" i="0" u="none" strike="noStrike">
                    <a:solidFill>
                      <a:srgbClr val="000000"/>
                    </a:solidFill>
                    <a:latin typeface="Calibri"/>
                    <a:cs typeface="Calibri"/>
                  </a:rPr>
                  <a:pPr algn="ctr"/>
                  <a:t>2235.73</a:t>
                </a:fld>
                <a:endParaRPr lang="en-IN" sz="2400" b="1"/>
              </a:p>
            </xdr:txBody>
          </xdr:sp>
        </xdr:grpSp>
        <xdr:grpSp>
          <xdr:nvGrpSpPr>
            <xdr:cNvPr id="117" name="Group 116">
              <a:extLst>
                <a:ext uri="{FF2B5EF4-FFF2-40B4-BE49-F238E27FC236}">
                  <a16:creationId xmlns:a16="http://schemas.microsoft.com/office/drawing/2014/main" id="{5319ADED-D4BC-4E2B-A412-088F99FD4849}"/>
                </a:ext>
              </a:extLst>
            </xdr:cNvPr>
            <xdr:cNvGrpSpPr/>
          </xdr:nvGrpSpPr>
          <xdr:grpSpPr>
            <a:xfrm>
              <a:off x="14271158" y="1230087"/>
              <a:ext cx="2699657" cy="462644"/>
              <a:chOff x="1045029" y="1360714"/>
              <a:chExt cx="2405742" cy="462644"/>
            </a:xfrm>
          </xdr:grpSpPr>
          <xdr:sp macro="" textlink="">
            <xdr:nvSpPr>
              <xdr:cNvPr id="118" name="TextBox 117">
                <a:extLst>
                  <a:ext uri="{FF2B5EF4-FFF2-40B4-BE49-F238E27FC236}">
                    <a16:creationId xmlns:a16="http://schemas.microsoft.com/office/drawing/2014/main" id="{33C62C19-B610-4A91-5E71-3166C14142E1}"/>
                  </a:ext>
                </a:extLst>
              </xdr:cNvPr>
              <xdr:cNvSpPr txBox="1"/>
            </xdr:nvSpPr>
            <xdr:spPr>
              <a:xfrm>
                <a:off x="1045029" y="1360714"/>
                <a:ext cx="2405742" cy="46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i="1" baseline="0">
                    <a:latin typeface="Comic Sans MS" panose="030F0702030302020204" pitchFamily="66" charset="0"/>
                  </a:rPr>
                  <a:t>Revunue By Month</a:t>
                </a:r>
              </a:p>
            </xdr:txBody>
          </xdr:sp>
          <xdr:cxnSp macro="">
            <xdr:nvCxnSpPr>
              <xdr:cNvPr id="119" name="Straight Connector 118">
                <a:extLst>
                  <a:ext uri="{FF2B5EF4-FFF2-40B4-BE49-F238E27FC236}">
                    <a16:creationId xmlns:a16="http://schemas.microsoft.com/office/drawing/2014/main" id="{0FC5E2F1-2839-B702-A246-9DB2A35AE8BF}"/>
                  </a:ext>
                </a:extLst>
              </xdr:cNvPr>
              <xdr:cNvCxnSpPr/>
            </xdr:nvCxnSpPr>
            <xdr:spPr>
              <a:xfrm>
                <a:off x="1164769" y="1676398"/>
                <a:ext cx="2100945" cy="5445"/>
              </a:xfrm>
              <a:prstGeom prst="line">
                <a:avLst/>
              </a:prstGeom>
              <a:ln>
                <a:headEnd type="none" w="med" len="med"/>
                <a:tailEnd type="none" w="med" len="med"/>
              </a:ln>
            </xdr:spPr>
            <xdr:style>
              <a:lnRef idx="2">
                <a:schemeClr val="dk1"/>
              </a:lnRef>
              <a:fillRef idx="0">
                <a:schemeClr val="dk1"/>
              </a:fillRef>
              <a:effectRef idx="1">
                <a:schemeClr val="dk1"/>
              </a:effectRef>
              <a:fontRef idx="minor">
                <a:schemeClr val="tx1"/>
              </a:fontRef>
            </xdr:style>
          </xdr:cxnSp>
        </xdr:grpSp>
        <xdr:grpSp>
          <xdr:nvGrpSpPr>
            <xdr:cNvPr id="120" name="Group 119">
              <a:extLst>
                <a:ext uri="{FF2B5EF4-FFF2-40B4-BE49-F238E27FC236}">
                  <a16:creationId xmlns:a16="http://schemas.microsoft.com/office/drawing/2014/main" id="{96AF54A2-E090-4D5A-BACD-4ECCB5057B74}"/>
                </a:ext>
              </a:extLst>
            </xdr:cNvPr>
            <xdr:cNvGrpSpPr/>
          </xdr:nvGrpSpPr>
          <xdr:grpSpPr>
            <a:xfrm>
              <a:off x="8817420" y="3200404"/>
              <a:ext cx="2405751" cy="462644"/>
              <a:chOff x="1045029" y="1360714"/>
              <a:chExt cx="2405742" cy="462644"/>
            </a:xfrm>
          </xdr:grpSpPr>
          <xdr:sp macro="" textlink="">
            <xdr:nvSpPr>
              <xdr:cNvPr id="121" name="TextBox 120">
                <a:extLst>
                  <a:ext uri="{FF2B5EF4-FFF2-40B4-BE49-F238E27FC236}">
                    <a16:creationId xmlns:a16="http://schemas.microsoft.com/office/drawing/2014/main" id="{0975FCF1-BE87-EC7B-2AF3-88CFD1A0CD15}"/>
                  </a:ext>
                </a:extLst>
              </xdr:cNvPr>
              <xdr:cNvSpPr txBox="1"/>
            </xdr:nvSpPr>
            <xdr:spPr>
              <a:xfrm>
                <a:off x="1045029" y="1360714"/>
                <a:ext cx="2405742" cy="46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i="1" baseline="0">
                    <a:latin typeface="Comic Sans MS" panose="030F0702030302020204" pitchFamily="66" charset="0"/>
                  </a:rPr>
                  <a:t>High Value Customers</a:t>
                </a:r>
              </a:p>
            </xdr:txBody>
          </xdr:sp>
          <xdr:cxnSp macro="">
            <xdr:nvCxnSpPr>
              <xdr:cNvPr id="122" name="Straight Connector 121">
                <a:extLst>
                  <a:ext uri="{FF2B5EF4-FFF2-40B4-BE49-F238E27FC236}">
                    <a16:creationId xmlns:a16="http://schemas.microsoft.com/office/drawing/2014/main" id="{C075E485-5C79-B315-9C5F-24CAC96189AC}"/>
                  </a:ext>
                </a:extLst>
              </xdr:cNvPr>
              <xdr:cNvCxnSpPr/>
            </xdr:nvCxnSpPr>
            <xdr:spPr>
              <a:xfrm>
                <a:off x="1164769" y="1676398"/>
                <a:ext cx="2100945" cy="5445"/>
              </a:xfrm>
              <a:prstGeom prst="line">
                <a:avLst/>
              </a:prstGeom>
              <a:ln>
                <a:headEnd type="none" w="med" len="med"/>
                <a:tailEnd type="none" w="med" len="med"/>
              </a:ln>
            </xdr:spPr>
            <xdr:style>
              <a:lnRef idx="2">
                <a:schemeClr val="dk1"/>
              </a:lnRef>
              <a:fillRef idx="0">
                <a:schemeClr val="dk1"/>
              </a:fillRef>
              <a:effectRef idx="1">
                <a:schemeClr val="dk1"/>
              </a:effectRef>
              <a:fontRef idx="minor">
                <a:schemeClr val="tx1"/>
              </a:fontRef>
            </xdr:style>
          </xdr:cxnSp>
        </xdr:grpSp>
        <xdr:grpSp>
          <xdr:nvGrpSpPr>
            <xdr:cNvPr id="123" name="Group 122">
              <a:extLst>
                <a:ext uri="{FF2B5EF4-FFF2-40B4-BE49-F238E27FC236}">
                  <a16:creationId xmlns:a16="http://schemas.microsoft.com/office/drawing/2014/main" id="{293D8CFA-EF47-4158-9D3A-3648933A4D25}"/>
                </a:ext>
              </a:extLst>
            </xdr:cNvPr>
            <xdr:cNvGrpSpPr/>
          </xdr:nvGrpSpPr>
          <xdr:grpSpPr>
            <a:xfrm>
              <a:off x="11615046" y="3276601"/>
              <a:ext cx="2960914" cy="462644"/>
              <a:chOff x="1045029" y="1360714"/>
              <a:chExt cx="2405742" cy="462644"/>
            </a:xfrm>
          </xdr:grpSpPr>
          <xdr:sp macro="" textlink="">
            <xdr:nvSpPr>
              <xdr:cNvPr id="124" name="TextBox 123">
                <a:extLst>
                  <a:ext uri="{FF2B5EF4-FFF2-40B4-BE49-F238E27FC236}">
                    <a16:creationId xmlns:a16="http://schemas.microsoft.com/office/drawing/2014/main" id="{20C80B6A-2B72-FD92-9B91-5BAF01DFBC86}"/>
                  </a:ext>
                </a:extLst>
              </xdr:cNvPr>
              <xdr:cNvSpPr txBox="1"/>
            </xdr:nvSpPr>
            <xdr:spPr>
              <a:xfrm>
                <a:off x="1045029" y="1360714"/>
                <a:ext cx="2405742" cy="46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i="1" baseline="0">
                    <a:latin typeface="Comic Sans MS" panose="030F0702030302020204" pitchFamily="66" charset="0"/>
                  </a:rPr>
                  <a:t>Most Ordered </a:t>
                </a:r>
                <a:r>
                  <a:rPr lang="en-US" sz="1400" b="1" i="1" baseline="0">
                    <a:latin typeface="Comic Sans MS" panose="030F0702030302020204" pitchFamily="66" charset="0"/>
                  </a:rPr>
                  <a:t>Categories </a:t>
                </a:r>
                <a:endParaRPr lang="en-IN" sz="1400" b="1" i="1" baseline="0">
                  <a:latin typeface="Comic Sans MS" panose="030F0702030302020204" pitchFamily="66" charset="0"/>
                </a:endParaRPr>
              </a:p>
            </xdr:txBody>
          </xdr:sp>
          <xdr:cxnSp macro="">
            <xdr:nvCxnSpPr>
              <xdr:cNvPr id="125" name="Straight Connector 124">
                <a:extLst>
                  <a:ext uri="{FF2B5EF4-FFF2-40B4-BE49-F238E27FC236}">
                    <a16:creationId xmlns:a16="http://schemas.microsoft.com/office/drawing/2014/main" id="{BE39946E-05C8-3D4A-EF24-A74A473EC696}"/>
                  </a:ext>
                </a:extLst>
              </xdr:cNvPr>
              <xdr:cNvCxnSpPr/>
            </xdr:nvCxnSpPr>
            <xdr:spPr>
              <a:xfrm>
                <a:off x="1164769" y="1676398"/>
                <a:ext cx="2100945" cy="5445"/>
              </a:xfrm>
              <a:prstGeom prst="line">
                <a:avLst/>
              </a:prstGeom>
              <a:ln>
                <a:headEnd type="none" w="med" len="med"/>
                <a:tailEnd type="none" w="med" len="med"/>
              </a:ln>
            </xdr:spPr>
            <xdr:style>
              <a:lnRef idx="2">
                <a:schemeClr val="dk1"/>
              </a:lnRef>
              <a:fillRef idx="0">
                <a:schemeClr val="dk1"/>
              </a:fillRef>
              <a:effectRef idx="1">
                <a:schemeClr val="dk1"/>
              </a:effectRef>
              <a:fontRef idx="minor">
                <a:schemeClr val="tx1"/>
              </a:fontRef>
            </xdr:style>
          </xdr:cxnSp>
        </xdr:grpSp>
        <xdr:grpSp>
          <xdr:nvGrpSpPr>
            <xdr:cNvPr id="126" name="Group 125">
              <a:extLst>
                <a:ext uri="{FF2B5EF4-FFF2-40B4-BE49-F238E27FC236}">
                  <a16:creationId xmlns:a16="http://schemas.microsoft.com/office/drawing/2014/main" id="{61025421-3DE8-4BF2-90A9-A9B80C2A3985}"/>
                </a:ext>
              </a:extLst>
            </xdr:cNvPr>
            <xdr:cNvGrpSpPr/>
          </xdr:nvGrpSpPr>
          <xdr:grpSpPr>
            <a:xfrm>
              <a:off x="15120245" y="3167744"/>
              <a:ext cx="2960915" cy="462644"/>
              <a:chOff x="1045029" y="1360714"/>
              <a:chExt cx="2405742" cy="462644"/>
            </a:xfrm>
          </xdr:grpSpPr>
          <xdr:sp macro="" textlink="">
            <xdr:nvSpPr>
              <xdr:cNvPr id="127" name="TextBox 126">
                <a:extLst>
                  <a:ext uri="{FF2B5EF4-FFF2-40B4-BE49-F238E27FC236}">
                    <a16:creationId xmlns:a16="http://schemas.microsoft.com/office/drawing/2014/main" id="{57A8463C-133B-4FD3-344F-CA769D964B42}"/>
                  </a:ext>
                </a:extLst>
              </xdr:cNvPr>
              <xdr:cNvSpPr txBox="1"/>
            </xdr:nvSpPr>
            <xdr:spPr>
              <a:xfrm>
                <a:off x="1045029" y="1360714"/>
                <a:ext cx="2405742" cy="46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1" i="1" baseline="0">
                    <a:latin typeface="Comic Sans MS" panose="030F0702030302020204" pitchFamily="66" charset="0"/>
                  </a:rPr>
                  <a:t>Most Purchased Customer</a:t>
                </a:r>
              </a:p>
            </xdr:txBody>
          </xdr:sp>
          <xdr:cxnSp macro="">
            <xdr:nvCxnSpPr>
              <xdr:cNvPr id="128" name="Straight Connector 127">
                <a:extLst>
                  <a:ext uri="{FF2B5EF4-FFF2-40B4-BE49-F238E27FC236}">
                    <a16:creationId xmlns:a16="http://schemas.microsoft.com/office/drawing/2014/main" id="{C66922AB-2FC6-C0DB-4CF8-DD62D958F7E3}"/>
                  </a:ext>
                </a:extLst>
              </xdr:cNvPr>
              <xdr:cNvCxnSpPr/>
            </xdr:nvCxnSpPr>
            <xdr:spPr>
              <a:xfrm>
                <a:off x="1164769" y="1676398"/>
                <a:ext cx="2100945" cy="5445"/>
              </a:xfrm>
              <a:prstGeom prst="line">
                <a:avLst/>
              </a:prstGeom>
              <a:ln>
                <a:headEnd type="none" w="med" len="med"/>
                <a:tailEnd type="none" w="med" len="med"/>
              </a:ln>
            </xdr:spPr>
            <xdr:style>
              <a:lnRef idx="2">
                <a:schemeClr val="dk1"/>
              </a:lnRef>
              <a:fillRef idx="0">
                <a:schemeClr val="dk1"/>
              </a:fillRef>
              <a:effectRef idx="1">
                <a:schemeClr val="dk1"/>
              </a:effectRef>
              <a:fontRef idx="minor">
                <a:schemeClr val="tx1"/>
              </a:fontRef>
            </xdr:style>
          </xdr:cxnSp>
        </xdr:grpSp>
        <xdr:grpSp>
          <xdr:nvGrpSpPr>
            <xdr:cNvPr id="129" name="Group 128">
              <a:extLst>
                <a:ext uri="{FF2B5EF4-FFF2-40B4-BE49-F238E27FC236}">
                  <a16:creationId xmlns:a16="http://schemas.microsoft.com/office/drawing/2014/main" id="{69A3D469-3289-47ED-800F-4EC50375C0C6}"/>
                </a:ext>
              </a:extLst>
            </xdr:cNvPr>
            <xdr:cNvGrpSpPr/>
          </xdr:nvGrpSpPr>
          <xdr:grpSpPr>
            <a:xfrm>
              <a:off x="8675907" y="1208313"/>
              <a:ext cx="3091551" cy="462644"/>
              <a:chOff x="1045029" y="1360714"/>
              <a:chExt cx="2405742" cy="462644"/>
            </a:xfrm>
          </xdr:grpSpPr>
          <xdr:sp macro="" textlink="">
            <xdr:nvSpPr>
              <xdr:cNvPr id="130" name="TextBox 129">
                <a:extLst>
                  <a:ext uri="{FF2B5EF4-FFF2-40B4-BE49-F238E27FC236}">
                    <a16:creationId xmlns:a16="http://schemas.microsoft.com/office/drawing/2014/main" id="{15E5AF81-574E-F0F7-11FA-84CC777EE76E}"/>
                  </a:ext>
                </a:extLst>
              </xdr:cNvPr>
              <xdr:cNvSpPr txBox="1"/>
            </xdr:nvSpPr>
            <xdr:spPr>
              <a:xfrm>
                <a:off x="1045029" y="1360714"/>
                <a:ext cx="2405742" cy="46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i="1" baseline="0">
                    <a:latin typeface="Comic Sans MS" panose="030F0702030302020204" pitchFamily="66" charset="0"/>
                  </a:rPr>
                  <a:t>Highest Revunue </a:t>
                </a:r>
                <a:r>
                  <a:rPr lang="en-US" sz="1400" b="1" i="1" baseline="0">
                    <a:latin typeface="Comic Sans MS" panose="030F0702030302020204" pitchFamily="66" charset="0"/>
                  </a:rPr>
                  <a:t>Categories </a:t>
                </a:r>
                <a:endParaRPr lang="en-IN" sz="1400" b="1" i="1" baseline="0">
                  <a:latin typeface="Comic Sans MS" panose="030F0702030302020204" pitchFamily="66" charset="0"/>
                </a:endParaRPr>
              </a:p>
            </xdr:txBody>
          </xdr:sp>
          <xdr:cxnSp macro="">
            <xdr:nvCxnSpPr>
              <xdr:cNvPr id="131" name="Straight Connector 130">
                <a:extLst>
                  <a:ext uri="{FF2B5EF4-FFF2-40B4-BE49-F238E27FC236}">
                    <a16:creationId xmlns:a16="http://schemas.microsoft.com/office/drawing/2014/main" id="{68D354C8-60DC-9BF5-FD36-8212244161F3}"/>
                  </a:ext>
                </a:extLst>
              </xdr:cNvPr>
              <xdr:cNvCxnSpPr/>
            </xdr:nvCxnSpPr>
            <xdr:spPr>
              <a:xfrm>
                <a:off x="1164769" y="1676398"/>
                <a:ext cx="2100945" cy="5445"/>
              </a:xfrm>
              <a:prstGeom prst="line">
                <a:avLst/>
              </a:prstGeom>
              <a:ln>
                <a:headEnd type="none" w="med" len="med"/>
                <a:tailEnd type="none" w="med" len="med"/>
              </a:ln>
            </xdr:spPr>
            <xdr:style>
              <a:lnRef idx="2">
                <a:schemeClr val="dk1"/>
              </a:lnRef>
              <a:fillRef idx="0">
                <a:schemeClr val="dk1"/>
              </a:fillRef>
              <a:effectRef idx="1">
                <a:schemeClr val="dk1"/>
              </a:effectRef>
              <a:fontRef idx="minor">
                <a:schemeClr val="tx1"/>
              </a:fontRef>
            </xdr:style>
          </xdr:cxnSp>
        </xdr:grpSp>
        <xdr:grpSp>
          <xdr:nvGrpSpPr>
            <xdr:cNvPr id="132" name="Group 131">
              <a:extLst>
                <a:ext uri="{FF2B5EF4-FFF2-40B4-BE49-F238E27FC236}">
                  <a16:creationId xmlns:a16="http://schemas.microsoft.com/office/drawing/2014/main" id="{2CF3BE7D-D5A9-4DE1-B505-88A63398530B}"/>
                </a:ext>
              </a:extLst>
            </xdr:cNvPr>
            <xdr:cNvGrpSpPr/>
          </xdr:nvGrpSpPr>
          <xdr:grpSpPr>
            <a:xfrm>
              <a:off x="15087584" y="4593773"/>
              <a:ext cx="2960914" cy="462644"/>
              <a:chOff x="1045029" y="1360714"/>
              <a:chExt cx="2405742" cy="462644"/>
            </a:xfrm>
          </xdr:grpSpPr>
          <xdr:sp macro="" textlink="">
            <xdr:nvSpPr>
              <xdr:cNvPr id="133" name="TextBox 132">
                <a:extLst>
                  <a:ext uri="{FF2B5EF4-FFF2-40B4-BE49-F238E27FC236}">
                    <a16:creationId xmlns:a16="http://schemas.microsoft.com/office/drawing/2014/main" id="{62AD952B-C705-09DF-EC90-C7CC44A5CBB7}"/>
                  </a:ext>
                </a:extLst>
              </xdr:cNvPr>
              <xdr:cNvSpPr txBox="1"/>
            </xdr:nvSpPr>
            <xdr:spPr>
              <a:xfrm>
                <a:off x="1045029" y="1360714"/>
                <a:ext cx="2405742" cy="46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i="1" baseline="0">
                    <a:latin typeface="Comic Sans MS" panose="030F0702030302020204" pitchFamily="66" charset="0"/>
                  </a:rPr>
                  <a:t>Distribution of </a:t>
                </a:r>
                <a:r>
                  <a:rPr lang="en-US" sz="1400" b="1" i="1" baseline="0">
                    <a:latin typeface="Comic Sans MS" panose="030F0702030302020204" pitchFamily="66" charset="0"/>
                  </a:rPr>
                  <a:t>Categories </a:t>
                </a:r>
                <a:endParaRPr lang="en-IN" sz="1400" b="1" i="1" baseline="0">
                  <a:latin typeface="Comic Sans MS" panose="030F0702030302020204" pitchFamily="66" charset="0"/>
                </a:endParaRPr>
              </a:p>
            </xdr:txBody>
          </xdr:sp>
          <xdr:cxnSp macro="">
            <xdr:nvCxnSpPr>
              <xdr:cNvPr id="134" name="Straight Connector 133">
                <a:extLst>
                  <a:ext uri="{FF2B5EF4-FFF2-40B4-BE49-F238E27FC236}">
                    <a16:creationId xmlns:a16="http://schemas.microsoft.com/office/drawing/2014/main" id="{1056DA09-1271-FE60-4D40-536C56882CBE}"/>
                  </a:ext>
                </a:extLst>
              </xdr:cNvPr>
              <xdr:cNvCxnSpPr/>
            </xdr:nvCxnSpPr>
            <xdr:spPr>
              <a:xfrm>
                <a:off x="1164769" y="1676398"/>
                <a:ext cx="2100945" cy="5445"/>
              </a:xfrm>
              <a:prstGeom prst="line">
                <a:avLst/>
              </a:prstGeom>
              <a:ln>
                <a:headEnd type="none" w="med" len="med"/>
                <a:tailEnd type="none" w="med" len="med"/>
              </a:ln>
            </xdr:spPr>
            <xdr:style>
              <a:lnRef idx="2">
                <a:schemeClr val="dk1"/>
              </a:lnRef>
              <a:fillRef idx="0">
                <a:schemeClr val="dk1"/>
              </a:fillRef>
              <a:effectRef idx="1">
                <a:schemeClr val="dk1"/>
              </a:effectRef>
              <a:fontRef idx="minor">
                <a:schemeClr val="tx1"/>
              </a:fontRef>
            </xdr:style>
          </xdr:cxnSp>
        </xdr:grpSp>
      </xdr:grpSp>
      <xdr:grpSp>
        <xdr:nvGrpSpPr>
          <xdr:cNvPr id="86" name="Group 85">
            <a:extLst>
              <a:ext uri="{FF2B5EF4-FFF2-40B4-BE49-F238E27FC236}">
                <a16:creationId xmlns:a16="http://schemas.microsoft.com/office/drawing/2014/main" id="{3797EE7F-382D-07AA-2EF9-3A41F6BE3494}"/>
              </a:ext>
            </a:extLst>
          </xdr:cNvPr>
          <xdr:cNvGrpSpPr/>
        </xdr:nvGrpSpPr>
        <xdr:grpSpPr>
          <a:xfrm>
            <a:off x="8675946" y="386440"/>
            <a:ext cx="1502197" cy="462644"/>
            <a:chOff x="1045029" y="1360714"/>
            <a:chExt cx="2405742" cy="462644"/>
          </a:xfrm>
        </xdr:grpSpPr>
        <xdr:sp macro="" textlink="">
          <xdr:nvSpPr>
            <xdr:cNvPr id="82" name="TextBox 81">
              <a:extLst>
                <a:ext uri="{FF2B5EF4-FFF2-40B4-BE49-F238E27FC236}">
                  <a16:creationId xmlns:a16="http://schemas.microsoft.com/office/drawing/2014/main" id="{37D3828E-5E22-DC54-1072-66C78E7A0020}"/>
                </a:ext>
              </a:extLst>
            </xdr:cNvPr>
            <xdr:cNvSpPr txBox="1"/>
          </xdr:nvSpPr>
          <xdr:spPr>
            <a:xfrm>
              <a:off x="1045029" y="1360714"/>
              <a:ext cx="2405742" cy="46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i="1">
                  <a:latin typeface="Comic Sans MS" panose="030F0702030302020204" pitchFamily="66" charset="0"/>
                </a:rPr>
                <a:t>Total</a:t>
              </a:r>
              <a:r>
                <a:rPr lang="en-IN" sz="1400" b="1" i="1" baseline="0">
                  <a:latin typeface="Comic Sans MS" panose="030F0702030302020204" pitchFamily="66" charset="0"/>
                </a:rPr>
                <a:t> Revenue</a:t>
              </a:r>
            </a:p>
          </xdr:txBody>
        </xdr:sp>
        <xdr:cxnSp macro="">
          <xdr:nvCxnSpPr>
            <xdr:cNvPr id="84" name="Straight Connector 83">
              <a:extLst>
                <a:ext uri="{FF2B5EF4-FFF2-40B4-BE49-F238E27FC236}">
                  <a16:creationId xmlns:a16="http://schemas.microsoft.com/office/drawing/2014/main" id="{A7FEA399-B747-70B1-AD77-6CF0124E3E15}"/>
                </a:ext>
              </a:extLst>
            </xdr:cNvPr>
            <xdr:cNvCxnSpPr/>
          </xdr:nvCxnSpPr>
          <xdr:spPr>
            <a:xfrm>
              <a:off x="1164769" y="1676398"/>
              <a:ext cx="2100945" cy="5445"/>
            </a:xfrm>
            <a:prstGeom prst="line">
              <a:avLst/>
            </a:prstGeom>
            <a:ln>
              <a:headEnd type="none" w="med" len="med"/>
              <a:tailEnd type="none" w="med" len="med"/>
            </a:ln>
          </xdr:spPr>
          <xdr:style>
            <a:lnRef idx="2">
              <a:schemeClr val="dk1"/>
            </a:lnRef>
            <a:fillRef idx="0">
              <a:schemeClr val="dk1"/>
            </a:fillRef>
            <a:effectRef idx="1">
              <a:schemeClr val="dk1"/>
            </a:effectRef>
            <a:fontRef idx="minor">
              <a:schemeClr val="tx1"/>
            </a:fontRef>
          </xdr:style>
        </xdr:cxnSp>
      </xdr:grpSp>
      <xdr:grpSp>
        <xdr:nvGrpSpPr>
          <xdr:cNvPr id="108" name="Group 107">
            <a:extLst>
              <a:ext uri="{FF2B5EF4-FFF2-40B4-BE49-F238E27FC236}">
                <a16:creationId xmlns:a16="http://schemas.microsoft.com/office/drawing/2014/main" id="{2BF2A8A3-E312-4707-BB81-0590A31BF228}"/>
              </a:ext>
            </a:extLst>
          </xdr:cNvPr>
          <xdr:cNvGrpSpPr/>
        </xdr:nvGrpSpPr>
        <xdr:grpSpPr>
          <a:xfrm>
            <a:off x="15827813" y="370111"/>
            <a:ext cx="1219216" cy="462644"/>
            <a:chOff x="1045029" y="1360714"/>
            <a:chExt cx="2405742" cy="462644"/>
          </a:xfrm>
        </xdr:grpSpPr>
        <xdr:sp macro="" textlink="">
          <xdr:nvSpPr>
            <xdr:cNvPr id="109" name="TextBox 108">
              <a:extLst>
                <a:ext uri="{FF2B5EF4-FFF2-40B4-BE49-F238E27FC236}">
                  <a16:creationId xmlns:a16="http://schemas.microsoft.com/office/drawing/2014/main" id="{05942DB9-80D3-FEF0-839B-71B9A9398066}"/>
                </a:ext>
              </a:extLst>
            </xdr:cNvPr>
            <xdr:cNvSpPr txBox="1"/>
          </xdr:nvSpPr>
          <xdr:spPr>
            <a:xfrm>
              <a:off x="1045029" y="1360714"/>
              <a:ext cx="2405742" cy="46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i="1" baseline="0">
                  <a:latin typeface="Comic Sans MS" panose="030F0702030302020204" pitchFamily="66" charset="0"/>
                </a:rPr>
                <a:t>AOV</a:t>
              </a:r>
            </a:p>
          </xdr:txBody>
        </xdr:sp>
        <xdr:cxnSp macro="">
          <xdr:nvCxnSpPr>
            <xdr:cNvPr id="110" name="Straight Connector 109">
              <a:extLst>
                <a:ext uri="{FF2B5EF4-FFF2-40B4-BE49-F238E27FC236}">
                  <a16:creationId xmlns:a16="http://schemas.microsoft.com/office/drawing/2014/main" id="{5B68C03A-FEA6-614D-CC13-6BC0387008D2}"/>
                </a:ext>
              </a:extLst>
            </xdr:cNvPr>
            <xdr:cNvCxnSpPr/>
          </xdr:nvCxnSpPr>
          <xdr:spPr>
            <a:xfrm>
              <a:off x="1164769" y="1676398"/>
              <a:ext cx="2100945" cy="5445"/>
            </a:xfrm>
            <a:prstGeom prst="line">
              <a:avLst/>
            </a:prstGeom>
            <a:ln>
              <a:headEnd type="none" w="med" len="med"/>
              <a:tailEnd type="none" w="med" len="med"/>
            </a:ln>
          </xdr:spPr>
          <xdr:style>
            <a:lnRef idx="2">
              <a:schemeClr val="dk1"/>
            </a:lnRef>
            <a:fillRef idx="0">
              <a:schemeClr val="dk1"/>
            </a:fillRef>
            <a:effectRef idx="1">
              <a:schemeClr val="dk1"/>
            </a:effectRef>
            <a:fontRef idx="minor">
              <a:schemeClr val="tx1"/>
            </a:fontRef>
          </xdr:style>
        </xdr:cxnSp>
      </xdr:grpSp>
      <xdr:grpSp>
        <xdr:nvGrpSpPr>
          <xdr:cNvPr id="111" name="Group 110">
            <a:extLst>
              <a:ext uri="{FF2B5EF4-FFF2-40B4-BE49-F238E27FC236}">
                <a16:creationId xmlns:a16="http://schemas.microsoft.com/office/drawing/2014/main" id="{DBFB0416-8D9D-4A64-A498-8DBC2FB24837}"/>
              </a:ext>
            </a:extLst>
          </xdr:cNvPr>
          <xdr:cNvGrpSpPr/>
        </xdr:nvGrpSpPr>
        <xdr:grpSpPr>
          <a:xfrm>
            <a:off x="11070759" y="391886"/>
            <a:ext cx="1502197" cy="462644"/>
            <a:chOff x="1045029" y="1360714"/>
            <a:chExt cx="2405742" cy="462644"/>
          </a:xfrm>
        </xdr:grpSpPr>
        <xdr:sp macro="" textlink="">
          <xdr:nvSpPr>
            <xdr:cNvPr id="112" name="TextBox 111">
              <a:extLst>
                <a:ext uri="{FF2B5EF4-FFF2-40B4-BE49-F238E27FC236}">
                  <a16:creationId xmlns:a16="http://schemas.microsoft.com/office/drawing/2014/main" id="{8AF52526-79FD-7C4E-D6B1-7D9A82F9F704}"/>
                </a:ext>
              </a:extLst>
            </xdr:cNvPr>
            <xdr:cNvSpPr txBox="1"/>
          </xdr:nvSpPr>
          <xdr:spPr>
            <a:xfrm>
              <a:off x="1045029" y="1360714"/>
              <a:ext cx="2405742" cy="46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i="1">
                  <a:latin typeface="Comic Sans MS" panose="030F0702030302020204" pitchFamily="66" charset="0"/>
                </a:rPr>
                <a:t>Total</a:t>
              </a:r>
              <a:r>
                <a:rPr lang="en-IN" sz="1400" b="1" i="1" baseline="0">
                  <a:latin typeface="Comic Sans MS" panose="030F0702030302020204" pitchFamily="66" charset="0"/>
                </a:rPr>
                <a:t> Customer</a:t>
              </a:r>
            </a:p>
          </xdr:txBody>
        </xdr:sp>
        <xdr:cxnSp macro="">
          <xdr:nvCxnSpPr>
            <xdr:cNvPr id="113" name="Straight Connector 112">
              <a:extLst>
                <a:ext uri="{FF2B5EF4-FFF2-40B4-BE49-F238E27FC236}">
                  <a16:creationId xmlns:a16="http://schemas.microsoft.com/office/drawing/2014/main" id="{87A4455B-8E88-E62A-DC00-1A44EC11BFFA}"/>
                </a:ext>
              </a:extLst>
            </xdr:cNvPr>
            <xdr:cNvCxnSpPr/>
          </xdr:nvCxnSpPr>
          <xdr:spPr>
            <a:xfrm>
              <a:off x="1164769" y="1676398"/>
              <a:ext cx="2100945" cy="5445"/>
            </a:xfrm>
            <a:prstGeom prst="line">
              <a:avLst/>
            </a:prstGeom>
            <a:ln>
              <a:headEnd type="none" w="med" len="med"/>
              <a:tailEnd type="none" w="med" len="med"/>
            </a:ln>
          </xdr:spPr>
          <xdr:style>
            <a:lnRef idx="2">
              <a:schemeClr val="dk1"/>
            </a:lnRef>
            <a:fillRef idx="0">
              <a:schemeClr val="dk1"/>
            </a:fillRef>
            <a:effectRef idx="1">
              <a:schemeClr val="dk1"/>
            </a:effectRef>
            <a:fontRef idx="minor">
              <a:schemeClr val="tx1"/>
            </a:fontRef>
          </xdr:style>
        </xdr:cxnSp>
      </xdr:grpSp>
      <xdr:grpSp>
        <xdr:nvGrpSpPr>
          <xdr:cNvPr id="114" name="Group 113">
            <a:extLst>
              <a:ext uri="{FF2B5EF4-FFF2-40B4-BE49-F238E27FC236}">
                <a16:creationId xmlns:a16="http://schemas.microsoft.com/office/drawing/2014/main" id="{B6B11D26-DEE9-49FA-A947-9114A6B28046}"/>
              </a:ext>
            </a:extLst>
          </xdr:cNvPr>
          <xdr:cNvGrpSpPr/>
        </xdr:nvGrpSpPr>
        <xdr:grpSpPr>
          <a:xfrm>
            <a:off x="13389419" y="391885"/>
            <a:ext cx="1502197" cy="462644"/>
            <a:chOff x="1045029" y="1360714"/>
            <a:chExt cx="2405742" cy="462644"/>
          </a:xfrm>
        </xdr:grpSpPr>
        <xdr:sp macro="" textlink="">
          <xdr:nvSpPr>
            <xdr:cNvPr id="115" name="TextBox 114">
              <a:extLst>
                <a:ext uri="{FF2B5EF4-FFF2-40B4-BE49-F238E27FC236}">
                  <a16:creationId xmlns:a16="http://schemas.microsoft.com/office/drawing/2014/main" id="{D3A4ECAE-D12F-F5B7-E8BB-7B836203B1D6}"/>
                </a:ext>
              </a:extLst>
            </xdr:cNvPr>
            <xdr:cNvSpPr txBox="1"/>
          </xdr:nvSpPr>
          <xdr:spPr>
            <a:xfrm>
              <a:off x="1045029" y="1360714"/>
              <a:ext cx="2405742" cy="46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i="1">
                  <a:latin typeface="Comic Sans MS" panose="030F0702030302020204" pitchFamily="66" charset="0"/>
                </a:rPr>
                <a:t>Total</a:t>
              </a:r>
              <a:r>
                <a:rPr lang="en-IN" sz="1400" b="1" i="1" baseline="0">
                  <a:latin typeface="Comic Sans MS" panose="030F0702030302020204" pitchFamily="66" charset="0"/>
                </a:rPr>
                <a:t> Order</a:t>
              </a:r>
            </a:p>
          </xdr:txBody>
        </xdr:sp>
        <xdr:cxnSp macro="">
          <xdr:nvCxnSpPr>
            <xdr:cNvPr id="116" name="Straight Connector 115">
              <a:extLst>
                <a:ext uri="{FF2B5EF4-FFF2-40B4-BE49-F238E27FC236}">
                  <a16:creationId xmlns:a16="http://schemas.microsoft.com/office/drawing/2014/main" id="{5525A679-5616-CAD2-ED73-FA1322BF33C0}"/>
                </a:ext>
              </a:extLst>
            </xdr:cNvPr>
            <xdr:cNvCxnSpPr/>
          </xdr:nvCxnSpPr>
          <xdr:spPr>
            <a:xfrm>
              <a:off x="1164769" y="1676398"/>
              <a:ext cx="2100945" cy="5445"/>
            </a:xfrm>
            <a:prstGeom prst="line">
              <a:avLst/>
            </a:prstGeom>
            <a:ln>
              <a:headEnd type="none" w="med" len="med"/>
              <a:tailEnd type="none" w="med" len="med"/>
            </a:ln>
          </xdr:spPr>
          <xdr:style>
            <a:lnRef idx="2">
              <a:schemeClr val="dk1"/>
            </a:lnRef>
            <a:fillRef idx="0">
              <a:schemeClr val="dk1"/>
            </a:fillRef>
            <a:effectRef idx="1">
              <a:schemeClr val="dk1"/>
            </a:effectRef>
            <a:fontRef idx="minor">
              <a:schemeClr val="tx1"/>
            </a:fontRef>
          </xdr:style>
        </xdr:cxnSp>
      </xdr:grp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22860</xdr:colOff>
      <xdr:row>1</xdr:row>
      <xdr:rowOff>106680</xdr:rowOff>
    </xdr:from>
    <xdr:to>
      <xdr:col>8</xdr:col>
      <xdr:colOff>358140</xdr:colOff>
      <xdr:row>44</xdr:row>
      <xdr:rowOff>121920</xdr:rowOff>
    </xdr:to>
    <xdr:sp macro="" textlink="">
      <xdr:nvSpPr>
        <xdr:cNvPr id="2" name="TextBox 1">
          <a:extLst>
            <a:ext uri="{FF2B5EF4-FFF2-40B4-BE49-F238E27FC236}">
              <a16:creationId xmlns:a16="http://schemas.microsoft.com/office/drawing/2014/main" id="{D3B52B62-B3B3-BB9C-B27F-97B18CB43532}"/>
            </a:ext>
          </a:extLst>
        </xdr:cNvPr>
        <xdr:cNvSpPr txBox="1"/>
      </xdr:nvSpPr>
      <xdr:spPr>
        <a:xfrm>
          <a:off x="22860" y="289560"/>
          <a:ext cx="5212080" cy="787908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bg1"/>
              </a:solidFill>
              <a:latin typeface="Comic Sans MS" panose="030F0702030302020204" pitchFamily="66" charset="0"/>
            </a:rPr>
            <a:t>Business</a:t>
          </a:r>
          <a:r>
            <a:rPr lang="en-IN" sz="1050" b="1" baseline="0">
              <a:solidFill>
                <a:schemeClr val="bg1"/>
              </a:solidFill>
              <a:latin typeface="Comic Sans MS" panose="030F0702030302020204" pitchFamily="66" charset="0"/>
            </a:rPr>
            <a:t> </a:t>
          </a:r>
          <a:r>
            <a:rPr lang="en-US" sz="1050" b="1" baseline="0">
              <a:solidFill>
                <a:schemeClr val="bg1"/>
              </a:solidFill>
              <a:latin typeface="Comic Sans MS" panose="030F0702030302020204" pitchFamily="66" charset="0"/>
            </a:rPr>
            <a:t>Requirements </a:t>
          </a:r>
          <a:endParaRPr lang="en-IN" sz="1050" b="1">
            <a:solidFill>
              <a:schemeClr val="bg1"/>
            </a:solidFill>
            <a:latin typeface="Comic Sans MS" panose="030F0702030302020204" pitchFamily="66" charset="0"/>
          </a:endParaRPr>
        </a:p>
        <a:p>
          <a:r>
            <a:rPr lang="en-IN" sz="1050" b="1">
              <a:solidFill>
                <a:schemeClr val="bg1"/>
              </a:solidFill>
              <a:latin typeface="Comic Sans MS" panose="030F0702030302020204" pitchFamily="66" charset="0"/>
            </a:rPr>
            <a:t>Sales &amp; Customer Analytics Dashboard – Connected Tables</a:t>
          </a:r>
        </a:p>
        <a:p>
          <a:r>
            <a:rPr lang="en-IN" sz="1050" b="1">
              <a:solidFill>
                <a:schemeClr val="bg1"/>
              </a:solidFill>
              <a:latin typeface="Comic Sans MS" panose="030F0702030302020204" pitchFamily="66" charset="0"/>
            </a:rPr>
            <a:t>Filters / Slicers</a:t>
          </a:r>
        </a:p>
        <a:p>
          <a:r>
            <a:rPr lang="en-IN" sz="1050" b="1">
              <a:solidFill>
                <a:schemeClr val="bg1"/>
              </a:solidFill>
              <a:latin typeface="Comic Sans MS" panose="030F0702030302020204" pitchFamily="66" charset="0"/>
            </a:rPr>
            <a:t>Time: Year / Quarter / Month</a:t>
          </a:r>
        </a:p>
        <a:p>
          <a:r>
            <a:rPr lang="en-IN" sz="1050" b="1">
              <a:solidFill>
                <a:schemeClr val="bg1"/>
              </a:solidFill>
              <a:latin typeface="Comic Sans MS" panose="030F0702030302020204" pitchFamily="66" charset="0"/>
            </a:rPr>
            <a:t>Customer: Name, Region (if address has city/state)</a:t>
          </a:r>
        </a:p>
        <a:p>
          <a:r>
            <a:rPr lang="en-IN" sz="1050" b="1">
              <a:solidFill>
                <a:schemeClr val="bg1"/>
              </a:solidFill>
              <a:latin typeface="Comic Sans MS" panose="030F0702030302020204" pitchFamily="66" charset="0"/>
            </a:rPr>
            <a:t>Product: Name / Category</a:t>
          </a:r>
        </a:p>
        <a:p>
          <a:br>
            <a:rPr lang="en-IN" sz="1050" b="1">
              <a:solidFill>
                <a:schemeClr val="bg1"/>
              </a:solidFill>
              <a:latin typeface="Comic Sans MS" panose="030F0702030302020204" pitchFamily="66" charset="0"/>
            </a:rPr>
          </a:br>
          <a:endParaRPr lang="en-IN" sz="1050" b="1">
            <a:solidFill>
              <a:schemeClr val="bg1"/>
            </a:solidFill>
            <a:latin typeface="Comic Sans MS" panose="030F0702030302020204" pitchFamily="66" charset="0"/>
          </a:endParaRPr>
        </a:p>
        <a:p>
          <a:r>
            <a:rPr lang="en-IN" sz="1050" b="1">
              <a:solidFill>
                <a:schemeClr val="bg1"/>
              </a:solidFill>
              <a:latin typeface="Comic Sans MS" panose="030F0702030302020204" pitchFamily="66" charset="0"/>
            </a:rPr>
            <a:t>Top KPIs (Cards)</a:t>
          </a:r>
        </a:p>
        <a:p>
          <a:r>
            <a:rPr lang="en-IN" sz="1050" b="1">
              <a:solidFill>
                <a:schemeClr val="bg1"/>
              </a:solidFill>
              <a:latin typeface="Comic Sans MS" panose="030F0702030302020204" pitchFamily="66" charset="0"/>
            </a:rPr>
            <a:t>Total Revenue → SUM(Orders.TotalAmount)</a:t>
          </a:r>
        </a:p>
        <a:p>
          <a:r>
            <a:rPr lang="en-IN" sz="1050" b="1">
              <a:solidFill>
                <a:schemeClr val="bg1"/>
              </a:solidFill>
              <a:latin typeface="Comic Sans MS" panose="030F0702030302020204" pitchFamily="66" charset="0"/>
            </a:rPr>
            <a:t>Total Orders → COUNT(Orders.OrderID)</a:t>
          </a:r>
        </a:p>
        <a:p>
          <a:r>
            <a:rPr lang="en-IN" sz="1050" b="1">
              <a:solidFill>
                <a:schemeClr val="bg1"/>
              </a:solidFill>
              <a:latin typeface="Comic Sans MS" panose="030F0702030302020204" pitchFamily="66" charset="0"/>
            </a:rPr>
            <a:t>Total Customers → COUNT(DISTINCT CustomerID)</a:t>
          </a:r>
        </a:p>
        <a:p>
          <a:r>
            <a:rPr lang="en-IN" sz="1050" b="1">
              <a:solidFill>
                <a:schemeClr val="bg1"/>
              </a:solidFill>
              <a:latin typeface="Comic Sans MS" panose="030F0702030302020204" pitchFamily="66" charset="0"/>
            </a:rPr>
            <a:t>Average Order Value (AOV) → Total Revenue ÷ Total Orders</a:t>
          </a:r>
        </a:p>
        <a:p>
          <a:br>
            <a:rPr lang="en-IN" sz="1050" b="1">
              <a:solidFill>
                <a:schemeClr val="bg1"/>
              </a:solidFill>
              <a:latin typeface="Comic Sans MS" panose="030F0702030302020204" pitchFamily="66" charset="0"/>
            </a:rPr>
          </a:br>
          <a:r>
            <a:rPr lang="en-IN" sz="1050" b="1">
              <a:solidFill>
                <a:schemeClr val="bg1"/>
              </a:solidFill>
              <a:latin typeface="Comic Sans MS" panose="030F0702030302020204" pitchFamily="66" charset="0"/>
            </a:rPr>
            <a:t>Most Important Charts</a:t>
          </a:r>
        </a:p>
        <a:p>
          <a:r>
            <a:rPr lang="en-IN" sz="1050" b="1">
              <a:solidFill>
                <a:schemeClr val="bg1"/>
              </a:solidFill>
              <a:latin typeface="Comic Sans MS" panose="030F0702030302020204" pitchFamily="66" charset="0"/>
            </a:rPr>
            <a:t>Revenue Over Time (Line Chart)</a:t>
          </a:r>
        </a:p>
        <a:p>
          <a:pPr lvl="1"/>
          <a:r>
            <a:rPr lang="en-IN" sz="1050" b="1">
              <a:solidFill>
                <a:schemeClr val="bg1"/>
              </a:solidFill>
              <a:latin typeface="Comic Sans MS" panose="030F0702030302020204" pitchFamily="66" charset="0"/>
            </a:rPr>
            <a:t>X-axis: Month/Date</a:t>
          </a:r>
        </a:p>
        <a:p>
          <a:pPr lvl="1"/>
          <a:r>
            <a:rPr lang="en-IN" sz="1050" b="1">
              <a:solidFill>
                <a:schemeClr val="bg1"/>
              </a:solidFill>
              <a:latin typeface="Comic Sans MS" panose="030F0702030302020204" pitchFamily="66" charset="0"/>
            </a:rPr>
            <a:t>Y-axis: SUM(Orders.TotalAmount)</a:t>
          </a:r>
        </a:p>
        <a:p>
          <a:pPr lvl="1"/>
          <a:r>
            <a:rPr lang="en-IN" sz="1050" b="1">
              <a:solidFill>
                <a:schemeClr val="bg1"/>
              </a:solidFill>
              <a:latin typeface="Comic Sans MS" panose="030F0702030302020204" pitchFamily="66" charset="0"/>
            </a:rPr>
            <a:t>Purpose: Track monthly/quarterly revenue trends, spot seasonality.</a:t>
          </a:r>
        </a:p>
        <a:p>
          <a:r>
            <a:rPr lang="en-IN" sz="1050" b="1">
              <a:solidFill>
                <a:schemeClr val="bg1"/>
              </a:solidFill>
              <a:latin typeface="Comic Sans MS" panose="030F0702030302020204" pitchFamily="66" charset="0"/>
            </a:rPr>
            <a:t>Top 10 Products by Revenue (Bar Chart)</a:t>
          </a:r>
        </a:p>
        <a:p>
          <a:pPr lvl="1"/>
          <a:r>
            <a:rPr lang="en-IN" sz="1050" b="1">
              <a:solidFill>
                <a:schemeClr val="bg1"/>
              </a:solidFill>
              <a:latin typeface="Comic Sans MS" panose="030F0702030302020204" pitchFamily="66" charset="0"/>
            </a:rPr>
            <a:t>X-axis: Product Name</a:t>
          </a:r>
        </a:p>
        <a:p>
          <a:pPr lvl="1"/>
          <a:r>
            <a:rPr lang="en-IN" sz="1050" b="1">
              <a:solidFill>
                <a:schemeClr val="bg1"/>
              </a:solidFill>
              <a:latin typeface="Comic Sans MS" panose="030F0702030302020204" pitchFamily="66" charset="0"/>
            </a:rPr>
            <a:t>Y-axis: SUM(OrderDetail.Quantity × UnitPrice)</a:t>
          </a:r>
        </a:p>
        <a:p>
          <a:pPr lvl="1"/>
          <a:r>
            <a:rPr lang="en-IN" sz="1050" b="1">
              <a:solidFill>
                <a:schemeClr val="bg1"/>
              </a:solidFill>
              <a:latin typeface="Comic Sans MS" panose="030F0702030302020204" pitchFamily="66" charset="0"/>
            </a:rPr>
            <a:t>Purpose: Identify high-performing products.</a:t>
          </a:r>
        </a:p>
        <a:p>
          <a:r>
            <a:rPr lang="en-IN" sz="1050" b="1">
              <a:solidFill>
                <a:schemeClr val="bg1"/>
              </a:solidFill>
              <a:latin typeface="Comic Sans MS" panose="030F0702030302020204" pitchFamily="66" charset="0"/>
            </a:rPr>
            <a:t>Revenue by Customer (Horizontal Bar Chart)</a:t>
          </a:r>
        </a:p>
        <a:p>
          <a:pPr lvl="1"/>
          <a:r>
            <a:rPr lang="en-IN" sz="1050" b="1">
              <a:solidFill>
                <a:schemeClr val="bg1"/>
              </a:solidFill>
              <a:latin typeface="Comic Sans MS" panose="030F0702030302020204" pitchFamily="66" charset="0"/>
            </a:rPr>
            <a:t>X-axis: SUM(Orders.TotalAmount)</a:t>
          </a:r>
        </a:p>
        <a:p>
          <a:pPr lvl="1"/>
          <a:r>
            <a:rPr lang="en-IN" sz="1050" b="1">
              <a:solidFill>
                <a:schemeClr val="bg1"/>
              </a:solidFill>
              <a:latin typeface="Comic Sans MS" panose="030F0702030302020204" pitchFamily="66" charset="0"/>
            </a:rPr>
            <a:t>Y-axis: Customer Name</a:t>
          </a:r>
        </a:p>
        <a:p>
          <a:pPr lvl="1"/>
          <a:r>
            <a:rPr lang="en-IN" sz="1050" b="1">
              <a:solidFill>
                <a:schemeClr val="bg1"/>
              </a:solidFill>
              <a:latin typeface="Comic Sans MS" panose="030F0702030302020204" pitchFamily="66" charset="0"/>
            </a:rPr>
            <a:t>Purpose: Highlight top customers contributing most revenue.</a:t>
          </a:r>
        </a:p>
        <a:p>
          <a:r>
            <a:rPr lang="en-IN" sz="1050" b="1">
              <a:solidFill>
                <a:schemeClr val="bg1"/>
              </a:solidFill>
              <a:latin typeface="Comic Sans MS" panose="030F0702030302020204" pitchFamily="66" charset="0"/>
            </a:rPr>
            <a:t>Order Count by Product (Column Chart)</a:t>
          </a:r>
        </a:p>
        <a:p>
          <a:pPr lvl="1"/>
          <a:r>
            <a:rPr lang="en-IN" sz="1050" b="1">
              <a:solidFill>
                <a:schemeClr val="bg1"/>
              </a:solidFill>
              <a:latin typeface="Comic Sans MS" panose="030F0702030302020204" pitchFamily="66" charset="0"/>
            </a:rPr>
            <a:t>X-axis: Product Name</a:t>
          </a:r>
        </a:p>
        <a:p>
          <a:pPr lvl="1"/>
          <a:r>
            <a:rPr lang="en-IN" sz="1050" b="1">
              <a:solidFill>
                <a:schemeClr val="bg1"/>
              </a:solidFill>
              <a:latin typeface="Comic Sans MS" panose="030F0702030302020204" pitchFamily="66" charset="0"/>
            </a:rPr>
            <a:t>Y-axis: COUNT(OrderDetail.OrderID)</a:t>
          </a:r>
        </a:p>
        <a:p>
          <a:pPr lvl="1"/>
          <a:r>
            <a:rPr lang="en-IN" sz="1050" b="1">
              <a:solidFill>
                <a:schemeClr val="bg1"/>
              </a:solidFill>
              <a:latin typeface="Comic Sans MS" panose="030F0702030302020204" pitchFamily="66" charset="0"/>
            </a:rPr>
            <a:t>Purpose: Show product popularity in terms of number of orders.</a:t>
          </a:r>
        </a:p>
        <a:p>
          <a:r>
            <a:rPr lang="en-IN" sz="1050" b="1">
              <a:solidFill>
                <a:schemeClr val="bg1"/>
              </a:solidFill>
              <a:latin typeface="Comic Sans MS" panose="030F0702030302020204" pitchFamily="66" charset="0"/>
            </a:rPr>
            <a:t>Revenue Contribution by Product Category (Pie / Donut Chart)</a:t>
          </a:r>
        </a:p>
        <a:p>
          <a:pPr lvl="1"/>
          <a:r>
            <a:rPr lang="en-IN" sz="1050" b="1">
              <a:solidFill>
                <a:schemeClr val="bg1"/>
              </a:solidFill>
              <a:latin typeface="Comic Sans MS" panose="030F0702030302020204" pitchFamily="66" charset="0"/>
            </a:rPr>
            <a:t>Values: SUM(OrderDetail.Quantity × UnitPrice)</a:t>
          </a:r>
        </a:p>
        <a:p>
          <a:pPr lvl="1"/>
          <a:r>
            <a:rPr lang="en-IN" sz="1050" b="1">
              <a:solidFill>
                <a:schemeClr val="bg1"/>
              </a:solidFill>
              <a:latin typeface="Comic Sans MS" panose="030F0702030302020204" pitchFamily="66" charset="0"/>
            </a:rPr>
            <a:t>Legend: Product Category (if exists)</a:t>
          </a:r>
        </a:p>
        <a:p>
          <a:pPr lvl="1"/>
          <a:r>
            <a:rPr lang="en-IN" sz="1050" b="1">
              <a:solidFill>
                <a:schemeClr val="bg1"/>
              </a:solidFill>
              <a:latin typeface="Comic Sans MS" panose="030F0702030302020204" pitchFamily="66" charset="0"/>
            </a:rPr>
            <a:t>Purpose: Visualize how revenue is split across categories.</a:t>
          </a:r>
        </a:p>
        <a:p>
          <a:r>
            <a:rPr lang="en-IN" sz="1050" b="1">
              <a:solidFill>
                <a:schemeClr val="bg1"/>
              </a:solidFill>
              <a:latin typeface="Comic Sans MS" panose="030F0702030302020204" pitchFamily="66" charset="0"/>
            </a:rPr>
            <a:t>Average Order Value per Customer (Scatter / Column Chart)</a:t>
          </a:r>
        </a:p>
        <a:p>
          <a:pPr lvl="1"/>
          <a:r>
            <a:rPr lang="en-IN" sz="1050" b="1">
              <a:solidFill>
                <a:schemeClr val="bg1"/>
              </a:solidFill>
              <a:latin typeface="Comic Sans MS" panose="030F0702030302020204" pitchFamily="66" charset="0"/>
            </a:rPr>
            <a:t>X-axis: Customer Name</a:t>
          </a:r>
        </a:p>
        <a:p>
          <a:pPr lvl="1"/>
          <a:r>
            <a:rPr lang="en-IN" sz="1050" b="1">
              <a:solidFill>
                <a:schemeClr val="bg1"/>
              </a:solidFill>
              <a:latin typeface="Comic Sans MS" panose="030F0702030302020204" pitchFamily="66" charset="0"/>
            </a:rPr>
            <a:t>Y-axis: Average Order Value = SUM(TotalAmount)/COUNT(OrderID)</a:t>
          </a:r>
        </a:p>
        <a:p>
          <a:pPr lvl="1"/>
          <a:r>
            <a:rPr lang="en-IN" sz="1050" b="1">
              <a:solidFill>
                <a:schemeClr val="bg1"/>
              </a:solidFill>
              <a:latin typeface="Comic Sans MS" panose="030F0702030302020204" pitchFamily="66" charset="0"/>
            </a:rPr>
            <a:t>Purpose: Identify high-value customers for targeted marketing.</a:t>
          </a:r>
        </a:p>
        <a:p>
          <a:br>
            <a:rPr lang="en-IN" sz="1050" b="1">
              <a:solidFill>
                <a:schemeClr val="bg1"/>
              </a:solidFill>
              <a:latin typeface="Comic Sans MS" panose="030F0702030302020204" pitchFamily="66" charset="0"/>
            </a:rPr>
          </a:br>
          <a:endParaRPr lang="en-IN" sz="1050" b="1">
            <a:solidFill>
              <a:schemeClr val="bg1"/>
            </a:solidFill>
            <a:latin typeface="Comic Sans MS" panose="030F0702030302020204" pitchFamily="66" charset="0"/>
          </a:endParaRPr>
        </a:p>
      </xdr:txBody>
    </xdr:sp>
    <xdr:clientData/>
  </xdr:twoCellAnchor>
  <xdr:twoCellAnchor>
    <xdr:from>
      <xdr:col>10</xdr:col>
      <xdr:colOff>251460</xdr:colOff>
      <xdr:row>1</xdr:row>
      <xdr:rowOff>114300</xdr:rowOff>
    </xdr:from>
    <xdr:to>
      <xdr:col>20</xdr:col>
      <xdr:colOff>83820</xdr:colOff>
      <xdr:row>31</xdr:row>
      <xdr:rowOff>167640</xdr:rowOff>
    </xdr:to>
    <xdr:sp macro="" textlink="">
      <xdr:nvSpPr>
        <xdr:cNvPr id="3" name="TextBox 2">
          <a:extLst>
            <a:ext uri="{FF2B5EF4-FFF2-40B4-BE49-F238E27FC236}">
              <a16:creationId xmlns:a16="http://schemas.microsoft.com/office/drawing/2014/main" id="{5FA31EC5-A531-0A03-2D6C-B44D74D4F0C4}"/>
            </a:ext>
          </a:extLst>
        </xdr:cNvPr>
        <xdr:cNvSpPr txBox="1"/>
      </xdr:nvSpPr>
      <xdr:spPr>
        <a:xfrm>
          <a:off x="6347460" y="297180"/>
          <a:ext cx="5928360" cy="5539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br>
            <a:rPr lang="en-IN"/>
          </a:br>
          <a:endParaRPr lang="en-IN" sz="1400"/>
        </a:p>
        <a:p>
          <a:r>
            <a:rPr lang="en-IN" sz="1400" b="1"/>
            <a:t>Revenue Trends</a:t>
          </a:r>
          <a:r>
            <a:rPr lang="en-IN" sz="1400"/>
            <a:t>: The business generated a total revenue of </a:t>
          </a:r>
          <a:r>
            <a:rPr lang="en-IN" sz="1400" b="1"/>
            <a:t>₹200,000</a:t>
          </a:r>
          <a:r>
            <a:rPr lang="en-IN" sz="1400"/>
            <a:t>, with a peak in </a:t>
          </a:r>
          <a:r>
            <a:rPr lang="en-IN" sz="1400" b="1"/>
            <a:t>August (highest revenue)</a:t>
          </a:r>
          <a:r>
            <a:rPr lang="en-IN" sz="1400"/>
            <a:t> and a dip in </a:t>
          </a:r>
          <a:r>
            <a:rPr lang="en-IN" sz="1400" b="1"/>
            <a:t>December (lowest revenue)</a:t>
          </a:r>
          <a:r>
            <a:rPr lang="en-IN" sz="1400"/>
            <a:t>, showing seasonal demand variation.</a:t>
          </a:r>
        </a:p>
        <a:p>
          <a:endParaRPr lang="en-IN" sz="1400"/>
        </a:p>
        <a:p>
          <a:r>
            <a:rPr lang="en-IN" sz="1400" b="1"/>
            <a:t>Customer &amp; Orders</a:t>
          </a:r>
          <a:r>
            <a:rPr lang="en-IN" sz="1400"/>
            <a:t>: A total of </a:t>
          </a:r>
          <a:r>
            <a:rPr lang="en-IN" sz="1400" b="1"/>
            <a:t>92 customers placed 105 orders</a:t>
          </a:r>
          <a:r>
            <a:rPr lang="en-IN" sz="1400"/>
            <a:t>, with an </a:t>
          </a:r>
          <a:r>
            <a:rPr lang="en-IN" sz="1400" b="1"/>
            <a:t>Average Order Value (AOV) of ~₹2,400</a:t>
          </a:r>
          <a:r>
            <a:rPr lang="en-IN" sz="1400"/>
            <a:t>, indicating moderate but consistent spending per customer.</a:t>
          </a:r>
        </a:p>
        <a:p>
          <a:endParaRPr lang="en-IN" sz="1400"/>
        </a:p>
        <a:p>
          <a:r>
            <a:rPr lang="en-IN" sz="1400" b="1"/>
            <a:t>High-Value Customers</a:t>
          </a:r>
          <a:r>
            <a:rPr lang="en-IN" sz="1400"/>
            <a:t>: Key contributors like </a:t>
          </a:r>
          <a:r>
            <a:rPr lang="en-IN" sz="1400" b="1"/>
            <a:t>Pooja Verma, Anil Sharma, and Ayesha Khan</a:t>
          </a:r>
          <a:r>
            <a:rPr lang="en-IN" sz="1400"/>
            <a:t> stood out with higher average order values, making them ideal targets for loyalty and retention strategies.</a:t>
          </a:r>
        </a:p>
        <a:p>
          <a:endParaRPr lang="en-IN" sz="1400"/>
        </a:p>
        <a:p>
          <a:r>
            <a:rPr lang="en-IN" sz="1400" b="1"/>
            <a:t>Product &amp; Category Insights</a:t>
          </a:r>
          <a:r>
            <a:rPr lang="en-IN" sz="1400"/>
            <a:t>: </a:t>
          </a:r>
          <a:r>
            <a:rPr lang="en-IN" sz="1400" b="1"/>
            <a:t>Home Appliances, Mobile Accessories, and Electronics</a:t>
          </a:r>
          <a:r>
            <a:rPr lang="en-IN" sz="1400"/>
            <a:t> emerged as top-performing categories, while the </a:t>
          </a:r>
          <a:r>
            <a:rPr lang="en-IN" sz="1400" b="1"/>
            <a:t>Top 10 products and cities</a:t>
          </a:r>
          <a:r>
            <a:rPr lang="en-IN" sz="1400"/>
            <a:t> drove the majority of revenue and orders.</a:t>
          </a:r>
        </a:p>
        <a:p>
          <a:br>
            <a:rPr lang="en-IN" sz="1400"/>
          </a:br>
          <a:endParaRPr lang="en-IN" sz="1400"/>
        </a:p>
        <a:p>
          <a:endParaRPr lang="en-IN"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fiyan" refreshedDate="45915.468896874998" createdVersion="8" refreshedVersion="8" minRefreshableVersion="3" recordCount="0" supportSubquery="1" supportAdvancedDrill="1" xr:uid="{B43892C4-E594-4F01-8131-F363E0C60BDB}">
  <cacheSource type="external" connectionId="10"/>
  <cacheFields count="5">
    <cacheField name="[orders].[Order_Quarter].[Order_Quarter]" caption="Order_Quarter" numFmtId="0" hierarchy="26" level="1">
      <sharedItems containsSemiMixedTypes="0" containsNonDate="0" containsString="0"/>
    </cacheField>
    <cacheField name="[product].[Category].[Category]" caption="Category" numFmtId="0" hierarchy="31" level="1">
      <sharedItems containsSemiMixedTypes="0" containsNonDate="0" containsString="0"/>
    </cacheField>
    <cacheField name="[customer].[City].[City]" caption="City" numFmtId="0" hierarchy="11" level="1">
      <sharedItems containsSemiMixedTypes="0" containsNonDate="0" containsString="0"/>
    </cacheField>
    <cacheField name="[customer].[Name].[Name]" caption="Name" numFmtId="0" hierarchy="6" level="1">
      <sharedItems count="10">
        <s v="Amit Sharma"/>
        <s v="Anil Mehta"/>
        <s v="Arjun Desai"/>
        <s v="Ayesha Khan"/>
        <s v="Imran Ali"/>
        <s v="Pooja Verma"/>
        <s v="Rajesh Gupta"/>
        <s v="Salman Sheikh"/>
        <s v="Sunil Yadav"/>
        <s v="Zubair Khan"/>
      </sharedItems>
    </cacheField>
    <cacheField name="[Measures].[Sum of Average_value_each_customer]" caption="Sum of Average_value_each_customer" numFmtId="0" hierarchy="59" level="32767"/>
  </cacheFields>
  <cacheHierarchies count="62">
    <cacheHierarchy uniqueName="[activity].[ActivityID]" caption="ActivityID" attribute="1" defaultMemberUniqueName="[activity].[ActivityID].[All]" allUniqueName="[activity].[ActivityID].[All]" dimensionUniqueName="[activity]" displayFolder="" count="0" memberValueDatatype="20" unbalanced="0"/>
    <cacheHierarchy uniqueName="[activity].[Type]" caption="Type" attribute="1" defaultMemberUniqueName="[activity].[Type].[All]" allUniqueName="[activity].[Type].[All]" dimensionUniqueName="[activity]" displayFolder="" count="0" memberValueDatatype="130" unbalanced="0"/>
    <cacheHierarchy uniqueName="[activity].[Description]" caption="Description" attribute="1" defaultMemberUniqueName="[activity].[Description].[All]" allUniqueName="[activity].[Description].[All]" dimensionUniqueName="[activity]" displayFolder="" count="0" memberValueDatatype="130" unbalanced="0"/>
    <cacheHierarchy uniqueName="[activity].[Date]" caption="Date" attribute="1" time="1" defaultMemberUniqueName="[activity].[Date].[All]" allUniqueName="[activity].[Date].[All]" dimensionUniqueName="[activity]" displayFolder="" count="0" memberValueDatatype="7" unbalanced="0"/>
    <cacheHierarchy uniqueName="[activity].[Time]" caption="Time" attribute="1" time="1" defaultMemberUniqueName="[activity].[Time].[All]" allUniqueName="[activity].[Time].[All]" dimensionUniqueName="[activity]" displayFolder="" count="0" memberValueDatatype="7" unbalanced="0"/>
    <cacheHierarchy uniqueName="[customer].[CustomerID]" caption="CustomerID" attribute="1" defaultMemberUniqueName="[customer].[CustomerID].[All]" allUniqueName="[customer].[CustomerID].[All]" dimensionUniqueName="[customer]" displayFolder="" count="0" memberValueDatatype="20" unbalanced="0"/>
    <cacheHierarchy uniqueName="[customer].[Name]" caption="Name" attribute="1" defaultMemberUniqueName="[customer].[Name].[All]" allUniqueName="[customer].[Name].[All]" dimensionUniqueName="[customer]" displayFolder="" count="2" memberValueDatatype="130" unbalanced="0">
      <fieldsUsage count="2">
        <fieldUsage x="-1"/>
        <fieldUsage x="3"/>
      </fieldsUsage>
    </cacheHierarchy>
    <cacheHierarchy uniqueName="[customer].[Email]" caption="Email" attribute="1" defaultMemberUniqueName="[customer].[Email].[All]" allUniqueName="[customer].[Email].[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customer].[Average_value_each_customer]" caption="Average_value_each_customer" attribute="1" defaultMemberUniqueName="[customer].[Average_value_each_customer].[All]" allUniqueName="[customer].[Average_value_each_customer].[All]" dimensionUniqueName="[customer]" displayFolder="" count="0" memberValueDatatype="5" unbalanced="0"/>
    <cacheHierarchy uniqueName="[customer].[City]" caption="City" attribute="1" defaultMemberUniqueName="[customer].[City].[All]" allUniqueName="[customer].[City].[All]" dimensionUniqueName="[customer]" displayFolder="" count="2" memberValueDatatype="130" unbalanced="0">
      <fieldsUsage count="2">
        <fieldUsage x="-1"/>
        <fieldUsage x="2"/>
      </fieldsUsage>
    </cacheHierarchy>
    <cacheHierarchy uniqueName="[employee].[EmployeeID]" caption="EmployeeID" attribute="1" defaultMemberUniqueName="[employee].[EmployeeID].[All]" allUniqueName="[employee].[EmployeeID].[All]" dimensionUniqueName="[employee]" displayFolder="" count="0" memberValueDatatype="20" unbalanced="0"/>
    <cacheHierarchy uniqueName="[employee].[Name]" caption="Name" attribute="1" defaultMemberUniqueName="[employee].[Name].[All]" allUniqueName="[employee].[Name].[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Phone]" caption="Phone" attribute="1" defaultMemberUniqueName="[employee].[Phone].[All]" allUniqueName="[employee].[Phone].[All]" dimensionUniqueName="[employee]" displayFolder="" count="0" memberValueDatatype="130" unbalanced="0"/>
    <cacheHierarchy uniqueName="[employee].[Position]" caption="Position" attribute="1" defaultMemberUniqueName="[employee].[Position].[All]" allUniqueName="[employee].[Position].[All]" dimensionUniqueName="[employee]" displayFolder="" count="0" memberValueDatatype="130" unbalanced="0"/>
    <cacheHierarchy uniqueName="[orderdetail].[OrderDetailID]" caption="OrderDetailID" attribute="1" defaultMemberUniqueName="[orderdetail].[OrderDetailID].[All]" allUniqueName="[orderdetail].[OrderDetailID].[All]" dimensionUniqueName="[orderdetail]" displayFolder="" count="0" memberValueDatatype="20" unbalanced="0"/>
    <cacheHierarchy uniqueName="[orderdetail].[OrderID]" caption="OrderID" attribute="1" defaultMemberUniqueName="[orderdetail].[OrderID].[All]" allUniqueName="[orderdetail].[OrderID].[All]" dimensionUniqueName="[orderdetail]" displayFolder="" count="0" memberValueDatatype="20" unbalanced="0"/>
    <cacheHierarchy uniqueName="[orderdetail].[ProductID]" caption="ProductID" attribute="1" defaultMemberUniqueName="[orderdetail].[ProductID].[All]" allUniqueName="[orderdetail].[ProductID].[All]" dimensionUniqueName="[orderdetail]" displayFolder="" count="0" memberValueDatatype="20" unbalanced="0"/>
    <cacheHierarchy uniqueName="[orderdetail].[Quantity]" caption="Quantity" attribute="1" defaultMemberUniqueName="[orderdetail].[Quantity].[All]" allUniqueName="[orderdetail].[Quantity].[All]" dimensionUniqueName="[orderdetail]" displayFolder="" count="0" memberValueDatatype="20" unbalanced="0"/>
    <cacheHierarchy uniqueName="[orderdetail].[Sales_amount]" caption="Sales_amount" attribute="1" defaultMemberUniqueName="[orderdetail].[Sales_amount].[All]" allUniqueName="[orderdetail].[Sales_amount].[All]" dimensionUniqueName="[orderdetail]" displayFolder="" count="0" memberValueDatatype="5" unbalanced="0"/>
    <cacheHierarchy uniqueName="[orderdetail].[UnitPrice]" caption="UnitPrice" attribute="1" defaultMemberUniqueName="[orderdetail].[UnitPrice].[All]" allUniqueName="[orderdetail].[UnitPrice].[All]" dimensionUniqueName="[orderdetail]"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Order_Quarter]" caption="Order_Quarter" attribute="1" defaultMemberUniqueName="[orders].[Order_Quarter].[All]" allUniqueName="[orders].[Order_Quarter].[All]" dimensionUniqueName="[orders]" displayFolder="" count="2" memberValueDatatype="20" unbalanced="0">
      <fieldsUsage count="2">
        <fieldUsage x="-1"/>
        <fieldUsage x="0"/>
      </fieldsUsage>
    </cacheHierarchy>
    <cacheHierarchy uniqueName="[orders].[TotalAmount]" caption="TotalAmount" attribute="1" defaultMemberUniqueName="[orders].[TotalAmount].[All]" allUniqueName="[orders].[TotalAmount].[All]" dimensionUniqueName="[orders]" displayFolder="" count="0" memberValueDatatype="5"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ProductID]" caption="ProductID" attribute="1" defaultMemberUniqueName="[product].[ProductID].[All]" allUniqueName="[product].[ProductID].[All]" dimensionUniqueName="[product]" displayFolder="" count="0" memberValueDatatype="20" unbalanced="0"/>
    <cacheHierarchy uniqueName="[product].[Name]" caption="Name" attribute="1" defaultMemberUniqueName="[product].[Name].[All]" allUniqueName="[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1"/>
      </fieldsUsage>
    </cacheHierarchy>
    <cacheHierarchy uniqueName="[product].[Description]" caption="Description" attribute="1" defaultMemberUniqueName="[product].[Description].[All]" allUniqueName="[product].[Description].[All]" dimensionUniqueName="[product]" displayFolder="" count="0" memberValueDatatype="130" unbalanced="0"/>
    <cacheHierarchy uniqueName="[product].[Price]" caption="Price" attribute="1" defaultMemberUniqueName="[product].[Price].[All]" allUniqueName="[product].[Price].[All]" dimensionUniqueName="[product]" displayFolder="" count="0" memberValueDatatype="2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Measures].[__XL_Count activity]" caption="__XL_Count activity" measure="1" displayFolder="" measureGroup="activity" count="0" hidden="1"/>
    <cacheHierarchy uniqueName="[Measures].[__XL_Count orders]" caption="__XL_Count orders" measure="1" displayFolder="" measureGroup="orders" count="0" hidden="1"/>
    <cacheHierarchy uniqueName="[Measures].[__XL_Count orderdetail]" caption="__XL_Count orderdetail" measure="1" displayFolder="" measureGroup="orderdetail" count="0" hidden="1"/>
    <cacheHierarchy uniqueName="[Measures].[__XL_Count employee]" caption="__XL_Count employee" measure="1" displayFolder="" measureGroup="employee" count="0" hidden="1"/>
    <cacheHierarchy uniqueName="[Measures].[__XL_Count customer]" caption="__XL_Count customer" measure="1" displayFolder="" measureGroup="customer" count="0" hidden="1"/>
    <cacheHierarchy uniqueName="[Measures].[__XL_Count product]" caption="__XL_Count product" measure="1" displayFolder="" measureGroup="product" count="0" hidden="1"/>
    <cacheHierarchy uniqueName="[Measures].[__No measures defined]" caption="__No measures defined" measure="1" displayFolder="" count="0" hidden="1"/>
    <cacheHierarchy uniqueName="[Measures].[Sum of CustomerID]" caption="Sum of CustomerID" measure="1" displayFolder="" measureGroup="customer"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customer" count="0" hidden="1">
      <extLst>
        <ext xmlns:x15="http://schemas.microsoft.com/office/spreadsheetml/2010/11/main" uri="{B97F6D7D-B522-45F9-BDA1-12C45D357490}">
          <x15:cacheHierarchy aggregatedColumn="5"/>
        </ext>
      </extLst>
    </cacheHierarchy>
    <cacheHierarchy uniqueName="[Measures].[Sum of CustomerID 2]" caption="Sum of CustomerID 2"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orders" count="0" hidden="1">
      <extLst>
        <ext xmlns:x15="http://schemas.microsoft.com/office/spreadsheetml/2010/11/main" uri="{B97F6D7D-B522-45F9-BDA1-12C45D357490}">
          <x15:cacheHierarchy aggregatedColumn="24"/>
        </ext>
      </extLst>
    </cacheHierarchy>
    <cacheHierarchy uniqueName="[Measures].[Sum of TotalAmount]" caption="Sum of TotalAmount" measure="1" displayFolder="" measureGroup="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orderdetail" count="0" hidden="1">
      <extLst>
        <ext xmlns:x15="http://schemas.microsoft.com/office/spreadsheetml/2010/11/main" uri="{B97F6D7D-B522-45F9-BDA1-12C45D357490}">
          <x15:cacheHierarchy aggregatedColumn="20"/>
        </ext>
      </extLst>
    </cacheHierarchy>
    <cacheHierarchy uniqueName="[Measures].[Sum of UnitPrice]" caption="Sum of UnitPrice" measure="1" displayFolder="" measureGroup="orderdetail" count="0" hidden="1">
      <extLst>
        <ext xmlns:x15="http://schemas.microsoft.com/office/spreadsheetml/2010/11/main" uri="{B97F6D7D-B522-45F9-BDA1-12C45D357490}">
          <x15:cacheHierarchy aggregatedColumn="22"/>
        </ext>
      </extLst>
    </cacheHierarchy>
    <cacheHierarchy uniqueName="[Measures].[Sum of OrderDetailID]" caption="Sum of OrderDetailID" measure="1" displayFolder="" measureGroup="orderdetail" count="0" hidden="1">
      <extLst>
        <ext xmlns:x15="http://schemas.microsoft.com/office/spreadsheetml/2010/11/main" uri="{B97F6D7D-B522-45F9-BDA1-12C45D357490}">
          <x15:cacheHierarchy aggregatedColumn="17"/>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_Quarter]" caption="Sum of Order_Quarter" measure="1" displayFolder="" measureGroup="orders"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customer" count="0" hidden="1">
      <extLst>
        <ext xmlns:x15="http://schemas.microsoft.com/office/spreadsheetml/2010/11/main" uri="{B97F6D7D-B522-45F9-BDA1-12C45D357490}">
          <x15:cacheHierarchy aggregatedColumn="11"/>
        </ext>
      </extLst>
    </cacheHierarchy>
    <cacheHierarchy uniqueName="[Measures].[Sum of Price]" caption="Sum of Price" measure="1" displayFolder="" measureGroup="product" count="0" hidden="1">
      <extLst>
        <ext xmlns:x15="http://schemas.microsoft.com/office/spreadsheetml/2010/11/main" uri="{B97F6D7D-B522-45F9-BDA1-12C45D357490}">
          <x15:cacheHierarchy aggregatedColumn="33"/>
        </ext>
      </extLst>
    </cacheHierarchy>
    <cacheHierarchy uniqueName="[Measures].[Sum of Sales_amount]" caption="Sum of Sales_amount" measure="1" displayFolder="" measureGroup="orderdetail" count="0" hidden="1">
      <extLst>
        <ext xmlns:x15="http://schemas.microsoft.com/office/spreadsheetml/2010/11/main" uri="{B97F6D7D-B522-45F9-BDA1-12C45D357490}">
          <x15:cacheHierarchy aggregatedColumn="21"/>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31"/>
        </ext>
      </extLst>
    </cacheHierarchy>
    <cacheHierarchy uniqueName="[Measures].[Sum of ProductID]" caption="Sum of ProductID" measure="1" displayFolder="" measureGroup="product" count="0" hidden="1">
      <extLst>
        <ext xmlns:x15="http://schemas.microsoft.com/office/spreadsheetml/2010/11/main" uri="{B97F6D7D-B522-45F9-BDA1-12C45D357490}">
          <x15:cacheHierarchy aggregatedColumn="29"/>
        </ext>
      </extLst>
    </cacheHierarchy>
    <cacheHierarchy uniqueName="[Measures].[Count of ProductID]" caption="Count of ProductID" measure="1" displayFolder="" measureGroup="product" count="0" hidden="1">
      <extLst>
        <ext xmlns:x15="http://schemas.microsoft.com/office/spreadsheetml/2010/11/main" uri="{B97F6D7D-B522-45F9-BDA1-12C45D357490}">
          <x15:cacheHierarchy aggregatedColumn="29"/>
        </ext>
      </extLst>
    </cacheHierarchy>
    <cacheHierarchy uniqueName="[Measures].[Sum of Average_value_each_customer]" caption="Sum of Average_value_each_customer" measure="1" displayFolder="" measureGroup="customer" count="0" oneField="1" hidden="1">
      <fieldsUsage count="1">
        <fieldUsage x="4"/>
      </fieldsUsage>
      <extLst>
        <ext xmlns:x15="http://schemas.microsoft.com/office/spreadsheetml/2010/11/main" uri="{B97F6D7D-B522-45F9-BDA1-12C45D357490}">
          <x15:cacheHierarchy aggregatedColumn="10"/>
        </ext>
      </extLst>
    </cacheHierarchy>
    <cacheHierarchy uniqueName="[Measures].[Sum of OrderID 2]" caption="Sum of OrderID 2" measure="1" displayFolder="" measureGroup="orderdetail" count="0" hidden="1">
      <extLst>
        <ext xmlns:x15="http://schemas.microsoft.com/office/spreadsheetml/2010/11/main" uri="{B97F6D7D-B522-45F9-BDA1-12C45D357490}">
          <x15:cacheHierarchy aggregatedColumn="18"/>
        </ext>
      </extLst>
    </cacheHierarchy>
    <cacheHierarchy uniqueName="[Measures].[Count of OrderID 2]" caption="Count of OrderID 2" measure="1" displayFolder="" measureGroup="orderdetail" count="0" hidden="1">
      <extLst>
        <ext xmlns:x15="http://schemas.microsoft.com/office/spreadsheetml/2010/11/main" uri="{B97F6D7D-B522-45F9-BDA1-12C45D357490}">
          <x15:cacheHierarchy aggregatedColumn="18"/>
        </ext>
      </extLst>
    </cacheHierarchy>
  </cacheHierarchies>
  <kpis count="0"/>
  <dimensions count="7">
    <dimension name="activity" uniqueName="[activity]" caption="activity"/>
    <dimension name="customer" uniqueName="[customer]" caption="customer"/>
    <dimension name="employee" uniqueName="[employee]" caption="employee"/>
    <dimension measure="1" name="Measures" uniqueName="[Measures]" caption="Measures"/>
    <dimension name="orderdetail" uniqueName="[orderdetail]" caption="orderdetail"/>
    <dimension name="orders" uniqueName="[orders]" caption="orders"/>
    <dimension name="product" uniqueName="[product]" caption="product"/>
  </dimensions>
  <measureGroups count="6">
    <measureGroup name="activity" caption="activity"/>
    <measureGroup name="customer" caption="customer"/>
    <measureGroup name="employee" caption="employee"/>
    <measureGroup name="orderdetail" caption="orderdetail"/>
    <measureGroup name="orders" caption="orders"/>
    <measureGroup name="product" caption="product"/>
  </measureGroups>
  <maps count="10">
    <map measureGroup="0" dimension="0"/>
    <map measureGroup="1" dimension="1"/>
    <map measureGroup="2" dimension="2"/>
    <map measureGroup="3" dimension="1"/>
    <map measureGroup="3" dimension="4"/>
    <map measureGroup="3" dimension="5"/>
    <map measureGroup="3" dimension="6"/>
    <map measureGroup="4" dimension="1"/>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fiyan" refreshedDate="45915.457914583334" createdVersion="8" refreshedVersion="8" minRefreshableVersion="3" recordCount="0" supportSubquery="1" supportAdvancedDrill="1" xr:uid="{5C5E883B-86D1-46CA-A0E1-ECBD3BF8C3A0}">
  <cacheSource type="external" connectionId="10"/>
  <cacheFields count="5">
    <cacheField name="[orders].[Order_Quarter].[Order_Quarter]" caption="Order_Quarter" numFmtId="0" hierarchy="26" level="1">
      <sharedItems containsSemiMixedTypes="0" containsNonDate="0" containsString="0"/>
    </cacheField>
    <cacheField name="[product].[Category].[Category]" caption="Category" numFmtId="0" hierarchy="31" level="1">
      <sharedItems count="9">
        <s v="Creative Tools"/>
        <s v="Electronics"/>
        <s v="Furniture"/>
        <s v="Home Appliances"/>
        <s v="Mobile Accessories"/>
        <s v="Smart Home"/>
        <s v="Storage Devices"/>
        <s v="Tech Accessories"/>
        <s v="Wearables"/>
      </sharedItems>
    </cacheField>
    <cacheField name="[customer].[City].[City]" caption="City" numFmtId="0" hierarchy="11" level="1">
      <sharedItems containsSemiMixedTypes="0" containsNonDate="0" containsString="0"/>
    </cacheField>
    <cacheField name="[customer].[Name].[Name]" caption="Name" numFmtId="0" hierarchy="6" level="1">
      <sharedItems count="5">
        <s v="Amit Sharma"/>
        <s v="Anita Chaudhary"/>
        <s v="Farhan Ahmed"/>
        <s v="Priya Reddy"/>
        <s v="Rajesh Gupta"/>
      </sharedItems>
    </cacheField>
    <cacheField name="[Measures].[Sum of Sales_amount]" caption="Sum of Sales_amount" numFmtId="0" hierarchy="55" level="32767"/>
  </cacheFields>
  <cacheHierarchies count="62">
    <cacheHierarchy uniqueName="[activity].[ActivityID]" caption="ActivityID" attribute="1" defaultMemberUniqueName="[activity].[ActivityID].[All]" allUniqueName="[activity].[ActivityID].[All]" dimensionUniqueName="[activity]" displayFolder="" count="0" memberValueDatatype="20" unbalanced="0"/>
    <cacheHierarchy uniqueName="[activity].[Type]" caption="Type" attribute="1" defaultMemberUniqueName="[activity].[Type].[All]" allUniqueName="[activity].[Type].[All]" dimensionUniqueName="[activity]" displayFolder="" count="0" memberValueDatatype="130" unbalanced="0"/>
    <cacheHierarchy uniqueName="[activity].[Description]" caption="Description" attribute="1" defaultMemberUniqueName="[activity].[Description].[All]" allUniqueName="[activity].[Description].[All]" dimensionUniqueName="[activity]" displayFolder="" count="0" memberValueDatatype="130" unbalanced="0"/>
    <cacheHierarchy uniqueName="[activity].[Date]" caption="Date" attribute="1" time="1" defaultMemberUniqueName="[activity].[Date].[All]" allUniqueName="[activity].[Date].[All]" dimensionUniqueName="[activity]" displayFolder="" count="0" memberValueDatatype="7" unbalanced="0"/>
    <cacheHierarchy uniqueName="[activity].[Time]" caption="Time" attribute="1" time="1" defaultMemberUniqueName="[activity].[Time].[All]" allUniqueName="[activity].[Time].[All]" dimensionUniqueName="[activity]" displayFolder="" count="0" memberValueDatatype="7" unbalanced="0"/>
    <cacheHierarchy uniqueName="[customer].[CustomerID]" caption="CustomerID" attribute="1" defaultMemberUniqueName="[customer].[CustomerID].[All]" allUniqueName="[customer].[CustomerID].[All]" dimensionUniqueName="[customer]" displayFolder="" count="0" memberValueDatatype="20" unbalanced="0"/>
    <cacheHierarchy uniqueName="[customer].[Name]" caption="Name" attribute="1" defaultMemberUniqueName="[customer].[Name].[All]" allUniqueName="[customer].[Name].[All]" dimensionUniqueName="[customer]" displayFolder="" count="2" memberValueDatatype="130" unbalanced="0">
      <fieldsUsage count="2">
        <fieldUsage x="-1"/>
        <fieldUsage x="3"/>
      </fieldsUsage>
    </cacheHierarchy>
    <cacheHierarchy uniqueName="[customer].[Email]" caption="Email" attribute="1" defaultMemberUniqueName="[customer].[Email].[All]" allUniqueName="[customer].[Email].[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customer].[Average_value_each_customer]" caption="Average_value_each_customer" attribute="1" defaultMemberUniqueName="[customer].[Average_value_each_customer].[All]" allUniqueName="[customer].[Average_value_each_customer].[All]" dimensionUniqueName="[customer]" displayFolder="" count="0" memberValueDatatype="5" unbalanced="0"/>
    <cacheHierarchy uniqueName="[customer].[City]" caption="City" attribute="1" defaultMemberUniqueName="[customer].[City].[All]" allUniqueName="[customer].[City].[All]" dimensionUniqueName="[customer]" displayFolder="" count="2" memberValueDatatype="130" unbalanced="0">
      <fieldsUsage count="2">
        <fieldUsage x="-1"/>
        <fieldUsage x="2"/>
      </fieldsUsage>
    </cacheHierarchy>
    <cacheHierarchy uniqueName="[employee].[EmployeeID]" caption="EmployeeID" attribute="1" defaultMemberUniqueName="[employee].[EmployeeID].[All]" allUniqueName="[employee].[EmployeeID].[All]" dimensionUniqueName="[employee]" displayFolder="" count="0" memberValueDatatype="20" unbalanced="0"/>
    <cacheHierarchy uniqueName="[employee].[Name]" caption="Name" attribute="1" defaultMemberUniqueName="[employee].[Name].[All]" allUniqueName="[employee].[Name].[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Phone]" caption="Phone" attribute="1" defaultMemberUniqueName="[employee].[Phone].[All]" allUniqueName="[employee].[Phone].[All]" dimensionUniqueName="[employee]" displayFolder="" count="0" memberValueDatatype="130" unbalanced="0"/>
    <cacheHierarchy uniqueName="[employee].[Position]" caption="Position" attribute="1" defaultMemberUniqueName="[employee].[Position].[All]" allUniqueName="[employee].[Position].[All]" dimensionUniqueName="[employee]" displayFolder="" count="0" memberValueDatatype="130" unbalanced="0"/>
    <cacheHierarchy uniqueName="[orderdetail].[OrderDetailID]" caption="OrderDetailID" attribute="1" defaultMemberUniqueName="[orderdetail].[OrderDetailID].[All]" allUniqueName="[orderdetail].[OrderDetailID].[All]" dimensionUniqueName="[orderdetail]" displayFolder="" count="0" memberValueDatatype="20" unbalanced="0"/>
    <cacheHierarchy uniqueName="[orderdetail].[OrderID]" caption="OrderID" attribute="1" defaultMemberUniqueName="[orderdetail].[OrderID].[All]" allUniqueName="[orderdetail].[OrderID].[All]" dimensionUniqueName="[orderdetail]" displayFolder="" count="0" memberValueDatatype="20" unbalanced="0"/>
    <cacheHierarchy uniqueName="[orderdetail].[ProductID]" caption="ProductID" attribute="1" defaultMemberUniqueName="[orderdetail].[ProductID].[All]" allUniqueName="[orderdetail].[ProductID].[All]" dimensionUniqueName="[orderdetail]" displayFolder="" count="0" memberValueDatatype="20" unbalanced="0"/>
    <cacheHierarchy uniqueName="[orderdetail].[Quantity]" caption="Quantity" attribute="1" defaultMemberUniqueName="[orderdetail].[Quantity].[All]" allUniqueName="[orderdetail].[Quantity].[All]" dimensionUniqueName="[orderdetail]" displayFolder="" count="0" memberValueDatatype="20" unbalanced="0"/>
    <cacheHierarchy uniqueName="[orderdetail].[Sales_amount]" caption="Sales_amount" attribute="1" defaultMemberUniqueName="[orderdetail].[Sales_amount].[All]" allUniqueName="[orderdetail].[Sales_amount].[All]" dimensionUniqueName="[orderdetail]" displayFolder="" count="0" memberValueDatatype="5" unbalanced="0"/>
    <cacheHierarchy uniqueName="[orderdetail].[UnitPrice]" caption="UnitPrice" attribute="1" defaultMemberUniqueName="[orderdetail].[UnitPrice].[All]" allUniqueName="[orderdetail].[UnitPrice].[All]" dimensionUniqueName="[orderdetail]"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Order_Quarter]" caption="Order_Quarter" attribute="1" defaultMemberUniqueName="[orders].[Order_Quarter].[All]" allUniqueName="[orders].[Order_Quarter].[All]" dimensionUniqueName="[orders]" displayFolder="" count="2" memberValueDatatype="20" unbalanced="0">
      <fieldsUsage count="2">
        <fieldUsage x="-1"/>
        <fieldUsage x="0"/>
      </fieldsUsage>
    </cacheHierarchy>
    <cacheHierarchy uniqueName="[orders].[TotalAmount]" caption="TotalAmount" attribute="1" defaultMemberUniqueName="[orders].[TotalAmount].[All]" allUniqueName="[orders].[TotalAmount].[All]" dimensionUniqueName="[orders]" displayFolder="" count="0" memberValueDatatype="5"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ProductID]" caption="ProductID" attribute="1" defaultMemberUniqueName="[product].[ProductID].[All]" allUniqueName="[product].[ProductID].[All]" dimensionUniqueName="[product]" displayFolder="" count="0" memberValueDatatype="20" unbalanced="0"/>
    <cacheHierarchy uniqueName="[product].[Name]" caption="Name" attribute="1" defaultMemberUniqueName="[product].[Name].[All]" allUniqueName="[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1"/>
      </fieldsUsage>
    </cacheHierarchy>
    <cacheHierarchy uniqueName="[product].[Description]" caption="Description" attribute="1" defaultMemberUniqueName="[product].[Description].[All]" allUniqueName="[product].[Description].[All]" dimensionUniqueName="[product]" displayFolder="" count="0" memberValueDatatype="130" unbalanced="0"/>
    <cacheHierarchy uniqueName="[product].[Price]" caption="Price" attribute="1" defaultMemberUniqueName="[product].[Price].[All]" allUniqueName="[product].[Price].[All]" dimensionUniqueName="[product]" displayFolder="" count="0" memberValueDatatype="2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Measures].[__XL_Count activity]" caption="__XL_Count activity" measure="1" displayFolder="" measureGroup="activity" count="0" hidden="1"/>
    <cacheHierarchy uniqueName="[Measures].[__XL_Count orders]" caption="__XL_Count orders" measure="1" displayFolder="" measureGroup="orders" count="0" hidden="1"/>
    <cacheHierarchy uniqueName="[Measures].[__XL_Count orderdetail]" caption="__XL_Count orderdetail" measure="1" displayFolder="" measureGroup="orderdetail" count="0" hidden="1"/>
    <cacheHierarchy uniqueName="[Measures].[__XL_Count employee]" caption="__XL_Count employee" measure="1" displayFolder="" measureGroup="employee" count="0" hidden="1"/>
    <cacheHierarchy uniqueName="[Measures].[__XL_Count customer]" caption="__XL_Count customer" measure="1" displayFolder="" measureGroup="customer" count="0" hidden="1"/>
    <cacheHierarchy uniqueName="[Measures].[__XL_Count product]" caption="__XL_Count product" measure="1" displayFolder="" measureGroup="product" count="0" hidden="1"/>
    <cacheHierarchy uniqueName="[Measures].[__No measures defined]" caption="__No measures defined" measure="1" displayFolder="" count="0" hidden="1"/>
    <cacheHierarchy uniqueName="[Measures].[Sum of CustomerID]" caption="Sum of CustomerID" measure="1" displayFolder="" measureGroup="customer"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customer" count="0" hidden="1">
      <extLst>
        <ext xmlns:x15="http://schemas.microsoft.com/office/spreadsheetml/2010/11/main" uri="{B97F6D7D-B522-45F9-BDA1-12C45D357490}">
          <x15:cacheHierarchy aggregatedColumn="5"/>
        </ext>
      </extLst>
    </cacheHierarchy>
    <cacheHierarchy uniqueName="[Measures].[Sum of CustomerID 2]" caption="Sum of CustomerID 2"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orders" count="0" hidden="1">
      <extLst>
        <ext xmlns:x15="http://schemas.microsoft.com/office/spreadsheetml/2010/11/main" uri="{B97F6D7D-B522-45F9-BDA1-12C45D357490}">
          <x15:cacheHierarchy aggregatedColumn="24"/>
        </ext>
      </extLst>
    </cacheHierarchy>
    <cacheHierarchy uniqueName="[Measures].[Sum of TotalAmount]" caption="Sum of TotalAmount" measure="1" displayFolder="" measureGroup="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orderdetail" count="0" hidden="1">
      <extLst>
        <ext xmlns:x15="http://schemas.microsoft.com/office/spreadsheetml/2010/11/main" uri="{B97F6D7D-B522-45F9-BDA1-12C45D357490}">
          <x15:cacheHierarchy aggregatedColumn="20"/>
        </ext>
      </extLst>
    </cacheHierarchy>
    <cacheHierarchy uniqueName="[Measures].[Sum of UnitPrice]" caption="Sum of UnitPrice" measure="1" displayFolder="" measureGroup="orderdetail" count="0" hidden="1">
      <extLst>
        <ext xmlns:x15="http://schemas.microsoft.com/office/spreadsheetml/2010/11/main" uri="{B97F6D7D-B522-45F9-BDA1-12C45D357490}">
          <x15:cacheHierarchy aggregatedColumn="22"/>
        </ext>
      </extLst>
    </cacheHierarchy>
    <cacheHierarchy uniqueName="[Measures].[Sum of OrderDetailID]" caption="Sum of OrderDetailID" measure="1" displayFolder="" measureGroup="orderdetail" count="0" hidden="1">
      <extLst>
        <ext xmlns:x15="http://schemas.microsoft.com/office/spreadsheetml/2010/11/main" uri="{B97F6D7D-B522-45F9-BDA1-12C45D357490}">
          <x15:cacheHierarchy aggregatedColumn="17"/>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_Quarter]" caption="Sum of Order_Quarter" measure="1" displayFolder="" measureGroup="orders"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customer" count="0" hidden="1">
      <extLst>
        <ext xmlns:x15="http://schemas.microsoft.com/office/spreadsheetml/2010/11/main" uri="{B97F6D7D-B522-45F9-BDA1-12C45D357490}">
          <x15:cacheHierarchy aggregatedColumn="11"/>
        </ext>
      </extLst>
    </cacheHierarchy>
    <cacheHierarchy uniqueName="[Measures].[Sum of Price]" caption="Sum of Price" measure="1" displayFolder="" measureGroup="product" count="0" hidden="1">
      <extLst>
        <ext xmlns:x15="http://schemas.microsoft.com/office/spreadsheetml/2010/11/main" uri="{B97F6D7D-B522-45F9-BDA1-12C45D357490}">
          <x15:cacheHierarchy aggregatedColumn="33"/>
        </ext>
      </extLst>
    </cacheHierarchy>
    <cacheHierarchy uniqueName="[Measures].[Sum of Sales_amount]" caption="Sum of Sales_amount" measure="1" displayFolder="" measureGroup="orderdetail" count="0" oneField="1" hidden="1">
      <fieldsUsage count="1">
        <fieldUsage x="4"/>
      </fieldsUsage>
      <extLst>
        <ext xmlns:x15="http://schemas.microsoft.com/office/spreadsheetml/2010/11/main" uri="{B97F6D7D-B522-45F9-BDA1-12C45D357490}">
          <x15:cacheHierarchy aggregatedColumn="21"/>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31"/>
        </ext>
      </extLst>
    </cacheHierarchy>
    <cacheHierarchy uniqueName="[Measures].[Sum of ProductID]" caption="Sum of ProductID" measure="1" displayFolder="" measureGroup="product" count="0" hidden="1">
      <extLst>
        <ext xmlns:x15="http://schemas.microsoft.com/office/spreadsheetml/2010/11/main" uri="{B97F6D7D-B522-45F9-BDA1-12C45D357490}">
          <x15:cacheHierarchy aggregatedColumn="29"/>
        </ext>
      </extLst>
    </cacheHierarchy>
    <cacheHierarchy uniqueName="[Measures].[Count of ProductID]" caption="Count of ProductID" measure="1" displayFolder="" measureGroup="product" count="0" hidden="1">
      <extLst>
        <ext xmlns:x15="http://schemas.microsoft.com/office/spreadsheetml/2010/11/main" uri="{B97F6D7D-B522-45F9-BDA1-12C45D357490}">
          <x15:cacheHierarchy aggregatedColumn="29"/>
        </ext>
      </extLst>
    </cacheHierarchy>
    <cacheHierarchy uniqueName="[Measures].[Sum of Average_value_each_customer]" caption="Sum of Average_value_each_customer" measure="1" displayFolder="" measureGroup="customer" count="0" hidden="1">
      <extLst>
        <ext xmlns:x15="http://schemas.microsoft.com/office/spreadsheetml/2010/11/main" uri="{B97F6D7D-B522-45F9-BDA1-12C45D357490}">
          <x15:cacheHierarchy aggregatedColumn="10"/>
        </ext>
      </extLst>
    </cacheHierarchy>
    <cacheHierarchy uniqueName="[Measures].[Sum of OrderID 2]" caption="Sum of OrderID 2" measure="1" displayFolder="" measureGroup="orderdetail" count="0" hidden="1">
      <extLst>
        <ext xmlns:x15="http://schemas.microsoft.com/office/spreadsheetml/2010/11/main" uri="{B97F6D7D-B522-45F9-BDA1-12C45D357490}">
          <x15:cacheHierarchy aggregatedColumn="18"/>
        </ext>
      </extLst>
    </cacheHierarchy>
    <cacheHierarchy uniqueName="[Measures].[Count of OrderID 2]" caption="Count of OrderID 2" measure="1" displayFolder="" measureGroup="orderdetail" count="0" hidden="1">
      <extLst>
        <ext xmlns:x15="http://schemas.microsoft.com/office/spreadsheetml/2010/11/main" uri="{B97F6D7D-B522-45F9-BDA1-12C45D357490}">
          <x15:cacheHierarchy aggregatedColumn="18"/>
        </ext>
      </extLst>
    </cacheHierarchy>
  </cacheHierarchies>
  <kpis count="0"/>
  <dimensions count="7">
    <dimension name="activity" uniqueName="[activity]" caption="activity"/>
    <dimension name="customer" uniqueName="[customer]" caption="customer"/>
    <dimension name="employee" uniqueName="[employee]" caption="employee"/>
    <dimension measure="1" name="Measures" uniqueName="[Measures]" caption="Measures"/>
    <dimension name="orderdetail" uniqueName="[orderdetail]" caption="orderdetail"/>
    <dimension name="orders" uniqueName="[orders]" caption="orders"/>
    <dimension name="product" uniqueName="[product]" caption="product"/>
  </dimensions>
  <measureGroups count="6">
    <measureGroup name="activity" caption="activity"/>
    <measureGroup name="customer" caption="customer"/>
    <measureGroup name="employee" caption="employee"/>
    <measureGroup name="orderdetail" caption="orderdetail"/>
    <measureGroup name="orders" caption="orders"/>
    <measureGroup name="product" caption="product"/>
  </measureGroups>
  <maps count="10">
    <map measureGroup="0" dimension="0"/>
    <map measureGroup="1" dimension="1"/>
    <map measureGroup="2" dimension="2"/>
    <map measureGroup="3" dimension="1"/>
    <map measureGroup="3" dimension="4"/>
    <map measureGroup="3" dimension="5"/>
    <map measureGroup="3" dimension="6"/>
    <map measureGroup="4" dimension="1"/>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fiyan" refreshedDate="45915.458114236113" createdVersion="8" refreshedVersion="8" minRefreshableVersion="3" recordCount="0" supportSubquery="1" supportAdvancedDrill="1" xr:uid="{C3613E4C-FF11-4074-BB85-2348D568CF30}">
  <cacheSource type="external" connectionId="10"/>
  <cacheFields count="5">
    <cacheField name="[orders].[Order_Quarter].[Order_Quarter]" caption="Order_Quarter" numFmtId="0" hierarchy="26" level="1">
      <sharedItems containsSemiMixedTypes="0" containsNonDate="0" containsString="0"/>
    </cacheField>
    <cacheField name="[product].[Category].[Category]" caption="Category" numFmtId="0" hierarchy="31" level="1">
      <sharedItems containsSemiMixedTypes="0" containsNonDate="0" containsString="0"/>
    </cacheField>
    <cacheField name="[customer].[City].[City]" caption="City" numFmtId="0" hierarchy="11" level="1">
      <sharedItems containsSemiMixedTypes="0" containsNonDate="0" containsString="0"/>
    </cacheField>
    <cacheField name="[customer].[Name].[Name]" caption="Name" numFmtId="0" hierarchy="6" level="1">
      <sharedItems count="5">
        <s v="Amit Sharma"/>
        <s v="Anita Chaudhary"/>
        <s v="Farhan Ahmed"/>
        <s v="Priya Reddy"/>
        <s v="Rajesh Gupta"/>
      </sharedItems>
    </cacheField>
    <cacheField name="[Measures].[Sum of TotalAmount]" caption="Sum of TotalAmount" numFmtId="0" hierarchy="46" level="32767"/>
  </cacheFields>
  <cacheHierarchies count="62">
    <cacheHierarchy uniqueName="[activity].[ActivityID]" caption="ActivityID" attribute="1" defaultMemberUniqueName="[activity].[ActivityID].[All]" allUniqueName="[activity].[ActivityID].[All]" dimensionUniqueName="[activity]" displayFolder="" count="0" memberValueDatatype="20" unbalanced="0"/>
    <cacheHierarchy uniqueName="[activity].[Type]" caption="Type" attribute="1" defaultMemberUniqueName="[activity].[Type].[All]" allUniqueName="[activity].[Type].[All]" dimensionUniqueName="[activity]" displayFolder="" count="0" memberValueDatatype="130" unbalanced="0"/>
    <cacheHierarchy uniqueName="[activity].[Description]" caption="Description" attribute="1" defaultMemberUniqueName="[activity].[Description].[All]" allUniqueName="[activity].[Description].[All]" dimensionUniqueName="[activity]" displayFolder="" count="0" memberValueDatatype="130" unbalanced="0"/>
    <cacheHierarchy uniqueName="[activity].[Date]" caption="Date" attribute="1" time="1" defaultMemberUniqueName="[activity].[Date].[All]" allUniqueName="[activity].[Date].[All]" dimensionUniqueName="[activity]" displayFolder="" count="0" memberValueDatatype="7" unbalanced="0"/>
    <cacheHierarchy uniqueName="[activity].[Time]" caption="Time" attribute="1" time="1" defaultMemberUniqueName="[activity].[Time].[All]" allUniqueName="[activity].[Time].[All]" dimensionUniqueName="[activity]" displayFolder="" count="0" memberValueDatatype="7" unbalanced="0"/>
    <cacheHierarchy uniqueName="[customer].[CustomerID]" caption="CustomerID" attribute="1" defaultMemberUniqueName="[customer].[CustomerID].[All]" allUniqueName="[customer].[CustomerID].[All]" dimensionUniqueName="[customer]" displayFolder="" count="0" memberValueDatatype="20" unbalanced="0"/>
    <cacheHierarchy uniqueName="[customer].[Name]" caption="Name" attribute="1" defaultMemberUniqueName="[customer].[Name].[All]" allUniqueName="[customer].[Name].[All]" dimensionUniqueName="[customer]" displayFolder="" count="2" memberValueDatatype="130" unbalanced="0">
      <fieldsUsage count="2">
        <fieldUsage x="-1"/>
        <fieldUsage x="3"/>
      </fieldsUsage>
    </cacheHierarchy>
    <cacheHierarchy uniqueName="[customer].[Email]" caption="Email" attribute="1" defaultMemberUniqueName="[customer].[Email].[All]" allUniqueName="[customer].[Email].[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customer].[Average_value_each_customer]" caption="Average_value_each_customer" attribute="1" defaultMemberUniqueName="[customer].[Average_value_each_customer].[All]" allUniqueName="[customer].[Average_value_each_customer].[All]" dimensionUniqueName="[customer]" displayFolder="" count="0" memberValueDatatype="5" unbalanced="0"/>
    <cacheHierarchy uniqueName="[customer].[City]" caption="City" attribute="1" defaultMemberUniqueName="[customer].[City].[All]" allUniqueName="[customer].[City].[All]" dimensionUniqueName="[customer]" displayFolder="" count="2" memberValueDatatype="130" unbalanced="0">
      <fieldsUsage count="2">
        <fieldUsage x="-1"/>
        <fieldUsage x="2"/>
      </fieldsUsage>
    </cacheHierarchy>
    <cacheHierarchy uniqueName="[employee].[EmployeeID]" caption="EmployeeID" attribute="1" defaultMemberUniqueName="[employee].[EmployeeID].[All]" allUniqueName="[employee].[EmployeeID].[All]" dimensionUniqueName="[employee]" displayFolder="" count="0" memberValueDatatype="20" unbalanced="0"/>
    <cacheHierarchy uniqueName="[employee].[Name]" caption="Name" attribute="1" defaultMemberUniqueName="[employee].[Name].[All]" allUniqueName="[employee].[Name].[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Phone]" caption="Phone" attribute="1" defaultMemberUniqueName="[employee].[Phone].[All]" allUniqueName="[employee].[Phone].[All]" dimensionUniqueName="[employee]" displayFolder="" count="0" memberValueDatatype="130" unbalanced="0"/>
    <cacheHierarchy uniqueName="[employee].[Position]" caption="Position" attribute="1" defaultMemberUniqueName="[employee].[Position].[All]" allUniqueName="[employee].[Position].[All]" dimensionUniqueName="[employee]" displayFolder="" count="0" memberValueDatatype="130" unbalanced="0"/>
    <cacheHierarchy uniqueName="[orderdetail].[OrderDetailID]" caption="OrderDetailID" attribute="1" defaultMemberUniqueName="[orderdetail].[OrderDetailID].[All]" allUniqueName="[orderdetail].[OrderDetailID].[All]" dimensionUniqueName="[orderdetail]" displayFolder="" count="0" memberValueDatatype="20" unbalanced="0"/>
    <cacheHierarchy uniqueName="[orderdetail].[OrderID]" caption="OrderID" attribute="1" defaultMemberUniqueName="[orderdetail].[OrderID].[All]" allUniqueName="[orderdetail].[OrderID].[All]" dimensionUniqueName="[orderdetail]" displayFolder="" count="0" memberValueDatatype="20" unbalanced="0"/>
    <cacheHierarchy uniqueName="[orderdetail].[ProductID]" caption="ProductID" attribute="1" defaultMemberUniqueName="[orderdetail].[ProductID].[All]" allUniqueName="[orderdetail].[ProductID].[All]" dimensionUniqueName="[orderdetail]" displayFolder="" count="0" memberValueDatatype="20" unbalanced="0"/>
    <cacheHierarchy uniqueName="[orderdetail].[Quantity]" caption="Quantity" attribute="1" defaultMemberUniqueName="[orderdetail].[Quantity].[All]" allUniqueName="[orderdetail].[Quantity].[All]" dimensionUniqueName="[orderdetail]" displayFolder="" count="0" memberValueDatatype="20" unbalanced="0"/>
    <cacheHierarchy uniqueName="[orderdetail].[Sales_amount]" caption="Sales_amount" attribute="1" defaultMemberUniqueName="[orderdetail].[Sales_amount].[All]" allUniqueName="[orderdetail].[Sales_amount].[All]" dimensionUniqueName="[orderdetail]" displayFolder="" count="0" memberValueDatatype="5" unbalanced="0"/>
    <cacheHierarchy uniqueName="[orderdetail].[UnitPrice]" caption="UnitPrice" attribute="1" defaultMemberUniqueName="[orderdetail].[UnitPrice].[All]" allUniqueName="[orderdetail].[UnitPrice].[All]" dimensionUniqueName="[orderdetail]"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Order_Quarter]" caption="Order_Quarter" attribute="1" defaultMemberUniqueName="[orders].[Order_Quarter].[All]" allUniqueName="[orders].[Order_Quarter].[All]" dimensionUniqueName="[orders]" displayFolder="" count="2" memberValueDatatype="20" unbalanced="0">
      <fieldsUsage count="2">
        <fieldUsage x="-1"/>
        <fieldUsage x="0"/>
      </fieldsUsage>
    </cacheHierarchy>
    <cacheHierarchy uniqueName="[orders].[TotalAmount]" caption="TotalAmount" attribute="1" defaultMemberUniqueName="[orders].[TotalAmount].[All]" allUniqueName="[orders].[TotalAmount].[All]" dimensionUniqueName="[orders]" displayFolder="" count="0" memberValueDatatype="5"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ProductID]" caption="ProductID" attribute="1" defaultMemberUniqueName="[product].[ProductID].[All]" allUniqueName="[product].[ProductID].[All]" dimensionUniqueName="[product]" displayFolder="" count="0" memberValueDatatype="20" unbalanced="0"/>
    <cacheHierarchy uniqueName="[product].[Name]" caption="Name" attribute="1" defaultMemberUniqueName="[product].[Name].[All]" allUniqueName="[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1"/>
      </fieldsUsage>
    </cacheHierarchy>
    <cacheHierarchy uniqueName="[product].[Description]" caption="Description" attribute="1" defaultMemberUniqueName="[product].[Description].[All]" allUniqueName="[product].[Description].[All]" dimensionUniqueName="[product]" displayFolder="" count="0" memberValueDatatype="130" unbalanced="0"/>
    <cacheHierarchy uniqueName="[product].[Price]" caption="Price" attribute="1" defaultMemberUniqueName="[product].[Price].[All]" allUniqueName="[product].[Price].[All]" dimensionUniqueName="[product]" displayFolder="" count="0" memberValueDatatype="2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Measures].[__XL_Count activity]" caption="__XL_Count activity" measure="1" displayFolder="" measureGroup="activity" count="0" hidden="1"/>
    <cacheHierarchy uniqueName="[Measures].[__XL_Count orders]" caption="__XL_Count orders" measure="1" displayFolder="" measureGroup="orders" count="0" hidden="1"/>
    <cacheHierarchy uniqueName="[Measures].[__XL_Count orderdetail]" caption="__XL_Count orderdetail" measure="1" displayFolder="" measureGroup="orderdetail" count="0" hidden="1"/>
    <cacheHierarchy uniqueName="[Measures].[__XL_Count employee]" caption="__XL_Count employee" measure="1" displayFolder="" measureGroup="employee" count="0" hidden="1"/>
    <cacheHierarchy uniqueName="[Measures].[__XL_Count customer]" caption="__XL_Count customer" measure="1" displayFolder="" measureGroup="customer" count="0" hidden="1"/>
    <cacheHierarchy uniqueName="[Measures].[__XL_Count product]" caption="__XL_Count product" measure="1" displayFolder="" measureGroup="product" count="0" hidden="1"/>
    <cacheHierarchy uniqueName="[Measures].[__No measures defined]" caption="__No measures defined" measure="1" displayFolder="" count="0" hidden="1"/>
    <cacheHierarchy uniqueName="[Measures].[Sum of CustomerID]" caption="Sum of CustomerID" measure="1" displayFolder="" measureGroup="customer"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customer" count="0" hidden="1">
      <extLst>
        <ext xmlns:x15="http://schemas.microsoft.com/office/spreadsheetml/2010/11/main" uri="{B97F6D7D-B522-45F9-BDA1-12C45D357490}">
          <x15:cacheHierarchy aggregatedColumn="5"/>
        </ext>
      </extLst>
    </cacheHierarchy>
    <cacheHierarchy uniqueName="[Measures].[Sum of CustomerID 2]" caption="Sum of CustomerID 2"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orders" count="0" hidden="1">
      <extLst>
        <ext xmlns:x15="http://schemas.microsoft.com/office/spreadsheetml/2010/11/main" uri="{B97F6D7D-B522-45F9-BDA1-12C45D357490}">
          <x15:cacheHierarchy aggregatedColumn="24"/>
        </ext>
      </extLst>
    </cacheHierarchy>
    <cacheHierarchy uniqueName="[Measures].[Sum of TotalAmount]" caption="Sum of TotalAmount" measure="1" displayFolder="" measureGroup="orders"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Quantity]" caption="Sum of Quantity" measure="1" displayFolder="" measureGroup="orderdetail" count="0" hidden="1">
      <extLst>
        <ext xmlns:x15="http://schemas.microsoft.com/office/spreadsheetml/2010/11/main" uri="{B97F6D7D-B522-45F9-BDA1-12C45D357490}">
          <x15:cacheHierarchy aggregatedColumn="20"/>
        </ext>
      </extLst>
    </cacheHierarchy>
    <cacheHierarchy uniqueName="[Measures].[Sum of UnitPrice]" caption="Sum of UnitPrice" measure="1" displayFolder="" measureGroup="orderdetail" count="0" hidden="1">
      <extLst>
        <ext xmlns:x15="http://schemas.microsoft.com/office/spreadsheetml/2010/11/main" uri="{B97F6D7D-B522-45F9-BDA1-12C45D357490}">
          <x15:cacheHierarchy aggregatedColumn="22"/>
        </ext>
      </extLst>
    </cacheHierarchy>
    <cacheHierarchy uniqueName="[Measures].[Sum of OrderDetailID]" caption="Sum of OrderDetailID" measure="1" displayFolder="" measureGroup="orderdetail" count="0" hidden="1">
      <extLst>
        <ext xmlns:x15="http://schemas.microsoft.com/office/spreadsheetml/2010/11/main" uri="{B97F6D7D-B522-45F9-BDA1-12C45D357490}">
          <x15:cacheHierarchy aggregatedColumn="17"/>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_Quarter]" caption="Sum of Order_Quarter" measure="1" displayFolder="" measureGroup="orders"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customer" count="0" hidden="1">
      <extLst>
        <ext xmlns:x15="http://schemas.microsoft.com/office/spreadsheetml/2010/11/main" uri="{B97F6D7D-B522-45F9-BDA1-12C45D357490}">
          <x15:cacheHierarchy aggregatedColumn="11"/>
        </ext>
      </extLst>
    </cacheHierarchy>
    <cacheHierarchy uniqueName="[Measures].[Sum of Price]" caption="Sum of Price" measure="1" displayFolder="" measureGroup="product" count="0" hidden="1">
      <extLst>
        <ext xmlns:x15="http://schemas.microsoft.com/office/spreadsheetml/2010/11/main" uri="{B97F6D7D-B522-45F9-BDA1-12C45D357490}">
          <x15:cacheHierarchy aggregatedColumn="33"/>
        </ext>
      </extLst>
    </cacheHierarchy>
    <cacheHierarchy uniqueName="[Measures].[Sum of Sales_amount]" caption="Sum of Sales_amount" measure="1" displayFolder="" measureGroup="orderdetail" count="0" hidden="1">
      <extLst>
        <ext xmlns:x15="http://schemas.microsoft.com/office/spreadsheetml/2010/11/main" uri="{B97F6D7D-B522-45F9-BDA1-12C45D357490}">
          <x15:cacheHierarchy aggregatedColumn="21"/>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31"/>
        </ext>
      </extLst>
    </cacheHierarchy>
    <cacheHierarchy uniqueName="[Measures].[Sum of ProductID]" caption="Sum of ProductID" measure="1" displayFolder="" measureGroup="product" count="0" hidden="1">
      <extLst>
        <ext xmlns:x15="http://schemas.microsoft.com/office/spreadsheetml/2010/11/main" uri="{B97F6D7D-B522-45F9-BDA1-12C45D357490}">
          <x15:cacheHierarchy aggregatedColumn="29"/>
        </ext>
      </extLst>
    </cacheHierarchy>
    <cacheHierarchy uniqueName="[Measures].[Count of ProductID]" caption="Count of ProductID" measure="1" displayFolder="" measureGroup="product" count="0" hidden="1">
      <extLst>
        <ext xmlns:x15="http://schemas.microsoft.com/office/spreadsheetml/2010/11/main" uri="{B97F6D7D-B522-45F9-BDA1-12C45D357490}">
          <x15:cacheHierarchy aggregatedColumn="29"/>
        </ext>
      </extLst>
    </cacheHierarchy>
    <cacheHierarchy uniqueName="[Measures].[Sum of Average_value_each_customer]" caption="Sum of Average_value_each_customer" measure="1" displayFolder="" measureGroup="customer" count="0" hidden="1">
      <extLst>
        <ext xmlns:x15="http://schemas.microsoft.com/office/spreadsheetml/2010/11/main" uri="{B97F6D7D-B522-45F9-BDA1-12C45D357490}">
          <x15:cacheHierarchy aggregatedColumn="10"/>
        </ext>
      </extLst>
    </cacheHierarchy>
    <cacheHierarchy uniqueName="[Measures].[Sum of OrderID 2]" caption="Sum of OrderID 2" measure="1" displayFolder="" measureGroup="orderdetail" count="0" hidden="1">
      <extLst>
        <ext xmlns:x15="http://schemas.microsoft.com/office/spreadsheetml/2010/11/main" uri="{B97F6D7D-B522-45F9-BDA1-12C45D357490}">
          <x15:cacheHierarchy aggregatedColumn="18"/>
        </ext>
      </extLst>
    </cacheHierarchy>
    <cacheHierarchy uniqueName="[Measures].[Count of OrderID 2]" caption="Count of OrderID 2" measure="1" displayFolder="" measureGroup="orderdetail" count="0" hidden="1">
      <extLst>
        <ext xmlns:x15="http://schemas.microsoft.com/office/spreadsheetml/2010/11/main" uri="{B97F6D7D-B522-45F9-BDA1-12C45D357490}">
          <x15:cacheHierarchy aggregatedColumn="18"/>
        </ext>
      </extLst>
    </cacheHierarchy>
  </cacheHierarchies>
  <kpis count="0"/>
  <dimensions count="7">
    <dimension name="activity" uniqueName="[activity]" caption="activity"/>
    <dimension name="customer" uniqueName="[customer]" caption="customer"/>
    <dimension name="employee" uniqueName="[employee]" caption="employee"/>
    <dimension measure="1" name="Measures" uniqueName="[Measures]" caption="Measures"/>
    <dimension name="orderdetail" uniqueName="[orderdetail]" caption="orderdetail"/>
    <dimension name="orders" uniqueName="[orders]" caption="orders"/>
    <dimension name="product" uniqueName="[product]" caption="product"/>
  </dimensions>
  <measureGroups count="6">
    <measureGroup name="activity" caption="activity"/>
    <measureGroup name="customer" caption="customer"/>
    <measureGroup name="employee" caption="employee"/>
    <measureGroup name="orderdetail" caption="orderdetail"/>
    <measureGroup name="orders" caption="orders"/>
    <measureGroup name="product" caption="product"/>
  </measureGroups>
  <maps count="10">
    <map measureGroup="0" dimension="0"/>
    <map measureGroup="1" dimension="1"/>
    <map measureGroup="2" dimension="2"/>
    <map measureGroup="3" dimension="1"/>
    <map measureGroup="3" dimension="4"/>
    <map measureGroup="3" dimension="5"/>
    <map measureGroup="3" dimension="6"/>
    <map measureGroup="4" dimension="1"/>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fiyan" refreshedDate="45915.456097685186" createdVersion="8" refreshedVersion="8" minRefreshableVersion="3" recordCount="0" supportSubquery="1" supportAdvancedDrill="1" xr:uid="{0D6BD750-6733-42E9-BE93-AFF2C8BB0980}">
  <cacheSource type="external" connectionId="10"/>
  <cacheFields count="4">
    <cacheField name="[orders].[Order_Quarter].[Order_Quarter]" caption="Order_Quarter" numFmtId="0" hierarchy="26" level="1">
      <sharedItems containsSemiMixedTypes="0" containsNonDate="0" containsString="0"/>
    </cacheField>
    <cacheField name="[customer].[City].[City]" caption="City" numFmtId="0" hierarchy="11" level="1">
      <sharedItems containsSemiMixedTypes="0" containsNonDate="0" containsString="0"/>
    </cacheField>
    <cacheField name="[Measures].[Sum of ProductID]" caption="Sum of ProductID" numFmtId="0" hierarchy="57" level="32767"/>
    <cacheField name="[product].[Category].[Category]" caption="Category" numFmtId="0" hierarchy="31" level="1">
      <sharedItems count="9">
        <s v="Creative Tools"/>
        <s v="Electronics"/>
        <s v="Furniture"/>
        <s v="Home Appliances"/>
        <s v="Mobile Accessories"/>
        <s v="Smart Home"/>
        <s v="Storage Devices"/>
        <s v="Tech Accessories"/>
        <s v="Wearables"/>
      </sharedItems>
    </cacheField>
  </cacheFields>
  <cacheHierarchies count="62">
    <cacheHierarchy uniqueName="[activity].[ActivityID]" caption="ActivityID" attribute="1" defaultMemberUniqueName="[activity].[ActivityID].[All]" allUniqueName="[activity].[ActivityID].[All]" dimensionUniqueName="[activity]" displayFolder="" count="0" memberValueDatatype="20" unbalanced="0"/>
    <cacheHierarchy uniqueName="[activity].[Type]" caption="Type" attribute="1" defaultMemberUniqueName="[activity].[Type].[All]" allUniqueName="[activity].[Type].[All]" dimensionUniqueName="[activity]" displayFolder="" count="0" memberValueDatatype="130" unbalanced="0"/>
    <cacheHierarchy uniqueName="[activity].[Description]" caption="Description" attribute="1" defaultMemberUniqueName="[activity].[Description].[All]" allUniqueName="[activity].[Description].[All]" dimensionUniqueName="[activity]" displayFolder="" count="0" memberValueDatatype="130" unbalanced="0"/>
    <cacheHierarchy uniqueName="[activity].[Date]" caption="Date" attribute="1" time="1" defaultMemberUniqueName="[activity].[Date].[All]" allUniqueName="[activity].[Date].[All]" dimensionUniqueName="[activity]" displayFolder="" count="0" memberValueDatatype="7" unbalanced="0"/>
    <cacheHierarchy uniqueName="[activity].[Time]" caption="Time" attribute="1" time="1" defaultMemberUniqueName="[activity].[Time].[All]" allUniqueName="[activity].[Time].[All]" dimensionUniqueName="[activity]" displayFolder="" count="0" memberValueDatatype="7" unbalanced="0"/>
    <cacheHierarchy uniqueName="[customer].[CustomerID]" caption="CustomerID" attribute="1" defaultMemberUniqueName="[customer].[CustomerID].[All]" allUniqueName="[customer].[CustomerID].[All]" dimensionUniqueName="[customer]" displayFolder="" count="0" memberValueDatatype="20" unbalanced="0"/>
    <cacheHierarchy uniqueName="[customer].[Name]" caption="Name" attribute="1" defaultMemberUniqueName="[customer].[Name].[All]" allUniqueName="[customer].[Name].[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customer].[Average_value_each_customer]" caption="Average_value_each_customer" attribute="1" defaultMemberUniqueName="[customer].[Average_value_each_customer].[All]" allUniqueName="[customer].[Average_value_each_customer].[All]" dimensionUniqueName="[customer]" displayFolder="" count="0" memberValueDatatype="5" unbalanced="0"/>
    <cacheHierarchy uniqueName="[customer].[City]" caption="City" attribute="1" defaultMemberUniqueName="[customer].[City].[All]" allUniqueName="[customer].[City].[All]" dimensionUniqueName="[customer]" displayFolder="" count="2" memberValueDatatype="130" unbalanced="0">
      <fieldsUsage count="2">
        <fieldUsage x="-1"/>
        <fieldUsage x="1"/>
      </fieldsUsage>
    </cacheHierarchy>
    <cacheHierarchy uniqueName="[employee].[EmployeeID]" caption="EmployeeID" attribute="1" defaultMemberUniqueName="[employee].[EmployeeID].[All]" allUniqueName="[employee].[EmployeeID].[All]" dimensionUniqueName="[employee]" displayFolder="" count="0" memberValueDatatype="20" unbalanced="0"/>
    <cacheHierarchy uniqueName="[employee].[Name]" caption="Name" attribute="1" defaultMemberUniqueName="[employee].[Name].[All]" allUniqueName="[employee].[Name].[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Phone]" caption="Phone" attribute="1" defaultMemberUniqueName="[employee].[Phone].[All]" allUniqueName="[employee].[Phone].[All]" dimensionUniqueName="[employee]" displayFolder="" count="0" memberValueDatatype="130" unbalanced="0"/>
    <cacheHierarchy uniqueName="[employee].[Position]" caption="Position" attribute="1" defaultMemberUniqueName="[employee].[Position].[All]" allUniqueName="[employee].[Position].[All]" dimensionUniqueName="[employee]" displayFolder="" count="0" memberValueDatatype="130" unbalanced="0"/>
    <cacheHierarchy uniqueName="[orderdetail].[OrderDetailID]" caption="OrderDetailID" attribute="1" defaultMemberUniqueName="[orderdetail].[OrderDetailID].[All]" allUniqueName="[orderdetail].[OrderDetailID].[All]" dimensionUniqueName="[orderdetail]" displayFolder="" count="0" memberValueDatatype="20" unbalanced="0"/>
    <cacheHierarchy uniqueName="[orderdetail].[OrderID]" caption="OrderID" attribute="1" defaultMemberUniqueName="[orderdetail].[OrderID].[All]" allUniqueName="[orderdetail].[OrderID].[All]" dimensionUniqueName="[orderdetail]" displayFolder="" count="0" memberValueDatatype="20" unbalanced="0"/>
    <cacheHierarchy uniqueName="[orderdetail].[ProductID]" caption="ProductID" attribute="1" defaultMemberUniqueName="[orderdetail].[ProductID].[All]" allUniqueName="[orderdetail].[ProductID].[All]" dimensionUniqueName="[orderdetail]" displayFolder="" count="0" memberValueDatatype="20" unbalanced="0"/>
    <cacheHierarchy uniqueName="[orderdetail].[Quantity]" caption="Quantity" attribute="1" defaultMemberUniqueName="[orderdetail].[Quantity].[All]" allUniqueName="[orderdetail].[Quantity].[All]" dimensionUniqueName="[orderdetail]" displayFolder="" count="0" memberValueDatatype="20" unbalanced="0"/>
    <cacheHierarchy uniqueName="[orderdetail].[Sales_amount]" caption="Sales_amount" attribute="1" defaultMemberUniqueName="[orderdetail].[Sales_amount].[All]" allUniqueName="[orderdetail].[Sales_amount].[All]" dimensionUniqueName="[orderdetail]" displayFolder="" count="0" memberValueDatatype="5" unbalanced="0"/>
    <cacheHierarchy uniqueName="[orderdetail].[UnitPrice]" caption="UnitPrice" attribute="1" defaultMemberUniqueName="[orderdetail].[UnitPrice].[All]" allUniqueName="[orderdetail].[UnitPrice].[All]" dimensionUniqueName="[orderdetail]"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Order_Quarter]" caption="Order_Quarter" attribute="1" defaultMemberUniqueName="[orders].[Order_Quarter].[All]" allUniqueName="[orders].[Order_Quarter].[All]" dimensionUniqueName="[orders]" displayFolder="" count="2" memberValueDatatype="20" unbalanced="0">
      <fieldsUsage count="2">
        <fieldUsage x="-1"/>
        <fieldUsage x="0"/>
      </fieldsUsage>
    </cacheHierarchy>
    <cacheHierarchy uniqueName="[orders].[TotalAmount]" caption="TotalAmount" attribute="1" defaultMemberUniqueName="[orders].[TotalAmount].[All]" allUniqueName="[orders].[TotalAmount].[All]" dimensionUniqueName="[orders]" displayFolder="" count="0" memberValueDatatype="5"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ProductID]" caption="ProductID" attribute="1" defaultMemberUniqueName="[product].[ProductID].[All]" allUniqueName="[product].[ProductID].[All]" dimensionUniqueName="[product]" displayFolder="" count="0" memberValueDatatype="20" unbalanced="0"/>
    <cacheHierarchy uniqueName="[product].[Name]" caption="Name" attribute="1" defaultMemberUniqueName="[product].[Name].[All]" allUniqueName="[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3"/>
      </fieldsUsage>
    </cacheHierarchy>
    <cacheHierarchy uniqueName="[product].[Description]" caption="Description" attribute="1" defaultMemberUniqueName="[product].[Description].[All]" allUniqueName="[product].[Description].[All]" dimensionUniqueName="[product]" displayFolder="" count="0" memberValueDatatype="130" unbalanced="0"/>
    <cacheHierarchy uniqueName="[product].[Price]" caption="Price" attribute="1" defaultMemberUniqueName="[product].[Price].[All]" allUniqueName="[product].[Price].[All]" dimensionUniqueName="[product]" displayFolder="" count="0" memberValueDatatype="2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Measures].[__XL_Count activity]" caption="__XL_Count activity" measure="1" displayFolder="" measureGroup="activity" count="0" hidden="1"/>
    <cacheHierarchy uniqueName="[Measures].[__XL_Count orders]" caption="__XL_Count orders" measure="1" displayFolder="" measureGroup="orders" count="0" hidden="1"/>
    <cacheHierarchy uniqueName="[Measures].[__XL_Count orderdetail]" caption="__XL_Count orderdetail" measure="1" displayFolder="" measureGroup="orderdetail" count="0" hidden="1"/>
    <cacheHierarchy uniqueName="[Measures].[__XL_Count employee]" caption="__XL_Count employee" measure="1" displayFolder="" measureGroup="employee" count="0" hidden="1"/>
    <cacheHierarchy uniqueName="[Measures].[__XL_Count customer]" caption="__XL_Count customer" measure="1" displayFolder="" measureGroup="customer" count="0" hidden="1"/>
    <cacheHierarchy uniqueName="[Measures].[__XL_Count product]" caption="__XL_Count product" measure="1" displayFolder="" measureGroup="product" count="0" hidden="1"/>
    <cacheHierarchy uniqueName="[Measures].[__No measures defined]" caption="__No measures defined" measure="1" displayFolder="" count="0" hidden="1"/>
    <cacheHierarchy uniqueName="[Measures].[Sum of CustomerID]" caption="Sum of CustomerID" measure="1" displayFolder="" measureGroup="customer"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customer" count="0" hidden="1">
      <extLst>
        <ext xmlns:x15="http://schemas.microsoft.com/office/spreadsheetml/2010/11/main" uri="{B97F6D7D-B522-45F9-BDA1-12C45D357490}">
          <x15:cacheHierarchy aggregatedColumn="5"/>
        </ext>
      </extLst>
    </cacheHierarchy>
    <cacheHierarchy uniqueName="[Measures].[Sum of CustomerID 2]" caption="Sum of CustomerID 2"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orders" count="0" hidden="1">
      <extLst>
        <ext xmlns:x15="http://schemas.microsoft.com/office/spreadsheetml/2010/11/main" uri="{B97F6D7D-B522-45F9-BDA1-12C45D357490}">
          <x15:cacheHierarchy aggregatedColumn="24"/>
        </ext>
      </extLst>
    </cacheHierarchy>
    <cacheHierarchy uniqueName="[Measures].[Sum of TotalAmount]" caption="Sum of TotalAmount" measure="1" displayFolder="" measureGroup="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orderdetail" count="0" hidden="1">
      <extLst>
        <ext xmlns:x15="http://schemas.microsoft.com/office/spreadsheetml/2010/11/main" uri="{B97F6D7D-B522-45F9-BDA1-12C45D357490}">
          <x15:cacheHierarchy aggregatedColumn="20"/>
        </ext>
      </extLst>
    </cacheHierarchy>
    <cacheHierarchy uniqueName="[Measures].[Sum of UnitPrice]" caption="Sum of UnitPrice" measure="1" displayFolder="" measureGroup="orderdetail" count="0" hidden="1">
      <extLst>
        <ext xmlns:x15="http://schemas.microsoft.com/office/spreadsheetml/2010/11/main" uri="{B97F6D7D-B522-45F9-BDA1-12C45D357490}">
          <x15:cacheHierarchy aggregatedColumn="22"/>
        </ext>
      </extLst>
    </cacheHierarchy>
    <cacheHierarchy uniqueName="[Measures].[Sum of OrderDetailID]" caption="Sum of OrderDetailID" measure="1" displayFolder="" measureGroup="orderdetail" count="0" hidden="1">
      <extLst>
        <ext xmlns:x15="http://schemas.microsoft.com/office/spreadsheetml/2010/11/main" uri="{B97F6D7D-B522-45F9-BDA1-12C45D357490}">
          <x15:cacheHierarchy aggregatedColumn="17"/>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_Quarter]" caption="Sum of Order_Quarter" measure="1" displayFolder="" measureGroup="orders"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customer" count="0" hidden="1">
      <extLst>
        <ext xmlns:x15="http://schemas.microsoft.com/office/spreadsheetml/2010/11/main" uri="{B97F6D7D-B522-45F9-BDA1-12C45D357490}">
          <x15:cacheHierarchy aggregatedColumn="11"/>
        </ext>
      </extLst>
    </cacheHierarchy>
    <cacheHierarchy uniqueName="[Measures].[Sum of Price]" caption="Sum of Price" measure="1" displayFolder="" measureGroup="product" count="0" hidden="1">
      <extLst>
        <ext xmlns:x15="http://schemas.microsoft.com/office/spreadsheetml/2010/11/main" uri="{B97F6D7D-B522-45F9-BDA1-12C45D357490}">
          <x15:cacheHierarchy aggregatedColumn="33"/>
        </ext>
      </extLst>
    </cacheHierarchy>
    <cacheHierarchy uniqueName="[Measures].[Sum of Sales_amount]" caption="Sum of Sales_amount" measure="1" displayFolder="" measureGroup="orderdetail" count="0" hidden="1">
      <extLst>
        <ext xmlns:x15="http://schemas.microsoft.com/office/spreadsheetml/2010/11/main" uri="{B97F6D7D-B522-45F9-BDA1-12C45D357490}">
          <x15:cacheHierarchy aggregatedColumn="21"/>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31"/>
        </ext>
      </extLst>
    </cacheHierarchy>
    <cacheHierarchy uniqueName="[Measures].[Sum of ProductID]" caption="Sum of ProductID" measure="1" displayFolder="" measureGroup="product" count="0" oneField="1" hidden="1">
      <fieldsUsage count="1">
        <fieldUsage x="2"/>
      </fieldsUsage>
      <extLst>
        <ext xmlns:x15="http://schemas.microsoft.com/office/spreadsheetml/2010/11/main" uri="{B97F6D7D-B522-45F9-BDA1-12C45D357490}">
          <x15:cacheHierarchy aggregatedColumn="29"/>
        </ext>
      </extLst>
    </cacheHierarchy>
    <cacheHierarchy uniqueName="[Measures].[Count of ProductID]" caption="Count of ProductID" measure="1" displayFolder="" measureGroup="product" count="0" hidden="1">
      <extLst>
        <ext xmlns:x15="http://schemas.microsoft.com/office/spreadsheetml/2010/11/main" uri="{B97F6D7D-B522-45F9-BDA1-12C45D357490}">
          <x15:cacheHierarchy aggregatedColumn="29"/>
        </ext>
      </extLst>
    </cacheHierarchy>
    <cacheHierarchy uniqueName="[Measures].[Sum of Average_value_each_customer]" caption="Sum of Average_value_each_customer" measure="1" displayFolder="" measureGroup="customer" count="0" hidden="1">
      <extLst>
        <ext xmlns:x15="http://schemas.microsoft.com/office/spreadsheetml/2010/11/main" uri="{B97F6D7D-B522-45F9-BDA1-12C45D357490}">
          <x15:cacheHierarchy aggregatedColumn="10"/>
        </ext>
      </extLst>
    </cacheHierarchy>
    <cacheHierarchy uniqueName="[Measures].[Sum of OrderID 2]" caption="Sum of OrderID 2" measure="1" displayFolder="" measureGroup="orderdetail" count="0" hidden="1">
      <extLst>
        <ext xmlns:x15="http://schemas.microsoft.com/office/spreadsheetml/2010/11/main" uri="{B97F6D7D-B522-45F9-BDA1-12C45D357490}">
          <x15:cacheHierarchy aggregatedColumn="18"/>
        </ext>
      </extLst>
    </cacheHierarchy>
    <cacheHierarchy uniqueName="[Measures].[Count of OrderID 2]" caption="Count of OrderID 2" measure="1" displayFolder="" measureGroup="orderdetail" count="0" hidden="1">
      <extLst>
        <ext xmlns:x15="http://schemas.microsoft.com/office/spreadsheetml/2010/11/main" uri="{B97F6D7D-B522-45F9-BDA1-12C45D357490}">
          <x15:cacheHierarchy aggregatedColumn="18"/>
        </ext>
      </extLst>
    </cacheHierarchy>
  </cacheHierarchies>
  <kpis count="0"/>
  <dimensions count="7">
    <dimension name="activity" uniqueName="[activity]" caption="activity"/>
    <dimension name="customer" uniqueName="[customer]" caption="customer"/>
    <dimension name="employee" uniqueName="[employee]" caption="employee"/>
    <dimension measure="1" name="Measures" uniqueName="[Measures]" caption="Measures"/>
    <dimension name="orderdetail" uniqueName="[orderdetail]" caption="orderdetail"/>
    <dimension name="orders" uniqueName="[orders]" caption="orders"/>
    <dimension name="product" uniqueName="[product]" caption="product"/>
  </dimensions>
  <measureGroups count="6">
    <measureGroup name="activity" caption="activity"/>
    <measureGroup name="customer" caption="customer"/>
    <measureGroup name="employee" caption="employee"/>
    <measureGroup name="orderdetail" caption="orderdetail"/>
    <measureGroup name="orders" caption="orders"/>
    <measureGroup name="product" caption="product"/>
  </measureGroups>
  <maps count="10">
    <map measureGroup="0" dimension="0"/>
    <map measureGroup="1" dimension="1"/>
    <map measureGroup="2" dimension="2"/>
    <map measureGroup="3" dimension="1"/>
    <map measureGroup="3" dimension="4"/>
    <map measureGroup="3" dimension="5"/>
    <map measureGroup="3" dimension="6"/>
    <map measureGroup="4" dimension="1"/>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fiyan" refreshedDate="45915.456091319444" createdVersion="8" refreshedVersion="8" minRefreshableVersion="3" recordCount="0" supportSubquery="1" supportAdvancedDrill="1" xr:uid="{921F0C92-CC14-4D47-81F2-A22EAFA780FE}">
  <cacheSource type="external" connectionId="10"/>
  <cacheFields count="4">
    <cacheField name="[orders].[Order_Quarter].[Order_Quarter]" caption="Order_Quarter" numFmtId="0" hierarchy="26" level="1">
      <sharedItems containsSemiMixedTypes="0" containsNonDate="0" containsString="0"/>
    </cacheField>
    <cacheField name="[product].[Category].[Category]" caption="Category" numFmtId="0" hierarchy="31" level="1">
      <sharedItems count="9">
        <s v="Creative Tools"/>
        <s v="Electronics"/>
        <s v="Furniture"/>
        <s v="Home Appliances"/>
        <s v="Mobile Accessories"/>
        <s v="Smart Home"/>
        <s v="Storage Devices"/>
        <s v="Tech Accessories"/>
        <s v="Wearables"/>
      </sharedItems>
    </cacheField>
    <cacheField name="[customer].[City].[City]" caption="City" numFmtId="0" hierarchy="11" level="1">
      <sharedItems containsSemiMixedTypes="0" containsNonDate="0" containsString="0"/>
    </cacheField>
    <cacheField name="[Measures].[Sum of Sales_amount]" caption="Sum of Sales_amount" numFmtId="0" hierarchy="55" level="32767"/>
  </cacheFields>
  <cacheHierarchies count="62">
    <cacheHierarchy uniqueName="[activity].[ActivityID]" caption="ActivityID" attribute="1" defaultMemberUniqueName="[activity].[ActivityID].[All]" allUniqueName="[activity].[ActivityID].[All]" dimensionUniqueName="[activity]" displayFolder="" count="0" memberValueDatatype="20" unbalanced="0"/>
    <cacheHierarchy uniqueName="[activity].[Type]" caption="Type" attribute="1" defaultMemberUniqueName="[activity].[Type].[All]" allUniqueName="[activity].[Type].[All]" dimensionUniqueName="[activity]" displayFolder="" count="0" memberValueDatatype="130" unbalanced="0"/>
    <cacheHierarchy uniqueName="[activity].[Description]" caption="Description" attribute="1" defaultMemberUniqueName="[activity].[Description].[All]" allUniqueName="[activity].[Description].[All]" dimensionUniqueName="[activity]" displayFolder="" count="0" memberValueDatatype="130" unbalanced="0"/>
    <cacheHierarchy uniqueName="[activity].[Date]" caption="Date" attribute="1" time="1" defaultMemberUniqueName="[activity].[Date].[All]" allUniqueName="[activity].[Date].[All]" dimensionUniqueName="[activity]" displayFolder="" count="0" memberValueDatatype="7" unbalanced="0"/>
    <cacheHierarchy uniqueName="[activity].[Time]" caption="Time" attribute="1" time="1" defaultMemberUniqueName="[activity].[Time].[All]" allUniqueName="[activity].[Time].[All]" dimensionUniqueName="[activity]" displayFolder="" count="0" memberValueDatatype="7" unbalanced="0"/>
    <cacheHierarchy uniqueName="[customer].[CustomerID]" caption="CustomerID" attribute="1" defaultMemberUniqueName="[customer].[CustomerID].[All]" allUniqueName="[customer].[CustomerID].[All]" dimensionUniqueName="[customer]" displayFolder="" count="0" memberValueDatatype="20" unbalanced="0"/>
    <cacheHierarchy uniqueName="[customer].[Name]" caption="Name" attribute="1" defaultMemberUniqueName="[customer].[Name].[All]" allUniqueName="[customer].[Name].[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customer].[Average_value_each_customer]" caption="Average_value_each_customer" attribute="1" defaultMemberUniqueName="[customer].[Average_value_each_customer].[All]" allUniqueName="[customer].[Average_value_each_customer].[All]" dimensionUniqueName="[customer]" displayFolder="" count="0" memberValueDatatype="5" unbalanced="0"/>
    <cacheHierarchy uniqueName="[customer].[City]" caption="City" attribute="1" defaultMemberUniqueName="[customer].[City].[All]" allUniqueName="[customer].[City].[All]" dimensionUniqueName="[customer]" displayFolder="" count="2" memberValueDatatype="130" unbalanced="0">
      <fieldsUsage count="2">
        <fieldUsage x="-1"/>
        <fieldUsage x="2"/>
      </fieldsUsage>
    </cacheHierarchy>
    <cacheHierarchy uniqueName="[employee].[EmployeeID]" caption="EmployeeID" attribute="1" defaultMemberUniqueName="[employee].[EmployeeID].[All]" allUniqueName="[employee].[EmployeeID].[All]" dimensionUniqueName="[employee]" displayFolder="" count="0" memberValueDatatype="20" unbalanced="0"/>
    <cacheHierarchy uniqueName="[employee].[Name]" caption="Name" attribute="1" defaultMemberUniqueName="[employee].[Name].[All]" allUniqueName="[employee].[Name].[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Phone]" caption="Phone" attribute="1" defaultMemberUniqueName="[employee].[Phone].[All]" allUniqueName="[employee].[Phone].[All]" dimensionUniqueName="[employee]" displayFolder="" count="0" memberValueDatatype="130" unbalanced="0"/>
    <cacheHierarchy uniqueName="[employee].[Position]" caption="Position" attribute="1" defaultMemberUniqueName="[employee].[Position].[All]" allUniqueName="[employee].[Position].[All]" dimensionUniqueName="[employee]" displayFolder="" count="0" memberValueDatatype="130" unbalanced="0"/>
    <cacheHierarchy uniqueName="[orderdetail].[OrderDetailID]" caption="OrderDetailID" attribute="1" defaultMemberUniqueName="[orderdetail].[OrderDetailID].[All]" allUniqueName="[orderdetail].[OrderDetailID].[All]" dimensionUniqueName="[orderdetail]" displayFolder="" count="0" memberValueDatatype="20" unbalanced="0"/>
    <cacheHierarchy uniqueName="[orderdetail].[OrderID]" caption="OrderID" attribute="1" defaultMemberUniqueName="[orderdetail].[OrderID].[All]" allUniqueName="[orderdetail].[OrderID].[All]" dimensionUniqueName="[orderdetail]" displayFolder="" count="0" memberValueDatatype="20" unbalanced="0"/>
    <cacheHierarchy uniqueName="[orderdetail].[ProductID]" caption="ProductID" attribute="1" defaultMemberUniqueName="[orderdetail].[ProductID].[All]" allUniqueName="[orderdetail].[ProductID].[All]" dimensionUniqueName="[orderdetail]" displayFolder="" count="0" memberValueDatatype="20" unbalanced="0"/>
    <cacheHierarchy uniqueName="[orderdetail].[Quantity]" caption="Quantity" attribute="1" defaultMemberUniqueName="[orderdetail].[Quantity].[All]" allUniqueName="[orderdetail].[Quantity].[All]" dimensionUniqueName="[orderdetail]" displayFolder="" count="0" memberValueDatatype="20" unbalanced="0"/>
    <cacheHierarchy uniqueName="[orderdetail].[Sales_amount]" caption="Sales_amount" attribute="1" defaultMemberUniqueName="[orderdetail].[Sales_amount].[All]" allUniqueName="[orderdetail].[Sales_amount].[All]" dimensionUniqueName="[orderdetail]" displayFolder="" count="0" memberValueDatatype="5" unbalanced="0"/>
    <cacheHierarchy uniqueName="[orderdetail].[UnitPrice]" caption="UnitPrice" attribute="1" defaultMemberUniqueName="[orderdetail].[UnitPrice].[All]" allUniqueName="[orderdetail].[UnitPrice].[All]" dimensionUniqueName="[orderdetail]"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Order_Quarter]" caption="Order_Quarter" attribute="1" defaultMemberUniqueName="[orders].[Order_Quarter].[All]" allUniqueName="[orders].[Order_Quarter].[All]" dimensionUniqueName="[orders]" displayFolder="" count="2" memberValueDatatype="20" unbalanced="0">
      <fieldsUsage count="2">
        <fieldUsage x="-1"/>
        <fieldUsage x="0"/>
      </fieldsUsage>
    </cacheHierarchy>
    <cacheHierarchy uniqueName="[orders].[TotalAmount]" caption="TotalAmount" attribute="1" defaultMemberUniqueName="[orders].[TotalAmount].[All]" allUniqueName="[orders].[TotalAmount].[All]" dimensionUniqueName="[orders]" displayFolder="" count="0" memberValueDatatype="5"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ProductID]" caption="ProductID" attribute="1" defaultMemberUniqueName="[product].[ProductID].[All]" allUniqueName="[product].[ProductID].[All]" dimensionUniqueName="[product]" displayFolder="" count="0" memberValueDatatype="20" unbalanced="0"/>
    <cacheHierarchy uniqueName="[product].[Name]" caption="Name" attribute="1" defaultMemberUniqueName="[product].[Name].[All]" allUniqueName="[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1"/>
      </fieldsUsage>
    </cacheHierarchy>
    <cacheHierarchy uniqueName="[product].[Description]" caption="Description" attribute="1" defaultMemberUniqueName="[product].[Description].[All]" allUniqueName="[product].[Description].[All]" dimensionUniqueName="[product]" displayFolder="" count="0" memberValueDatatype="130" unbalanced="0"/>
    <cacheHierarchy uniqueName="[product].[Price]" caption="Price" attribute="1" defaultMemberUniqueName="[product].[Price].[All]" allUniqueName="[product].[Price].[All]" dimensionUniqueName="[product]" displayFolder="" count="0" memberValueDatatype="2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Measures].[__XL_Count activity]" caption="__XL_Count activity" measure="1" displayFolder="" measureGroup="activity" count="0" hidden="1"/>
    <cacheHierarchy uniqueName="[Measures].[__XL_Count orders]" caption="__XL_Count orders" measure="1" displayFolder="" measureGroup="orders" count="0" hidden="1"/>
    <cacheHierarchy uniqueName="[Measures].[__XL_Count orderdetail]" caption="__XL_Count orderdetail" measure="1" displayFolder="" measureGroup="orderdetail" count="0" hidden="1"/>
    <cacheHierarchy uniqueName="[Measures].[__XL_Count employee]" caption="__XL_Count employee" measure="1" displayFolder="" measureGroup="employee" count="0" hidden="1"/>
    <cacheHierarchy uniqueName="[Measures].[__XL_Count customer]" caption="__XL_Count customer" measure="1" displayFolder="" measureGroup="customer" count="0" hidden="1"/>
    <cacheHierarchy uniqueName="[Measures].[__XL_Count product]" caption="__XL_Count product" measure="1" displayFolder="" measureGroup="product" count="0" hidden="1"/>
    <cacheHierarchy uniqueName="[Measures].[__No measures defined]" caption="__No measures defined" measure="1" displayFolder="" count="0" hidden="1"/>
    <cacheHierarchy uniqueName="[Measures].[Sum of CustomerID]" caption="Sum of CustomerID" measure="1" displayFolder="" measureGroup="customer"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customer" count="0" hidden="1">
      <extLst>
        <ext xmlns:x15="http://schemas.microsoft.com/office/spreadsheetml/2010/11/main" uri="{B97F6D7D-B522-45F9-BDA1-12C45D357490}">
          <x15:cacheHierarchy aggregatedColumn="5"/>
        </ext>
      </extLst>
    </cacheHierarchy>
    <cacheHierarchy uniqueName="[Measures].[Sum of CustomerID 2]" caption="Sum of CustomerID 2"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orders" count="0" hidden="1">
      <extLst>
        <ext xmlns:x15="http://schemas.microsoft.com/office/spreadsheetml/2010/11/main" uri="{B97F6D7D-B522-45F9-BDA1-12C45D357490}">
          <x15:cacheHierarchy aggregatedColumn="24"/>
        </ext>
      </extLst>
    </cacheHierarchy>
    <cacheHierarchy uniqueName="[Measures].[Sum of TotalAmount]" caption="Sum of TotalAmount" measure="1" displayFolder="" measureGroup="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orderdetail" count="0" hidden="1">
      <extLst>
        <ext xmlns:x15="http://schemas.microsoft.com/office/spreadsheetml/2010/11/main" uri="{B97F6D7D-B522-45F9-BDA1-12C45D357490}">
          <x15:cacheHierarchy aggregatedColumn="20"/>
        </ext>
      </extLst>
    </cacheHierarchy>
    <cacheHierarchy uniqueName="[Measures].[Sum of UnitPrice]" caption="Sum of UnitPrice" measure="1" displayFolder="" measureGroup="orderdetail" count="0" hidden="1">
      <extLst>
        <ext xmlns:x15="http://schemas.microsoft.com/office/spreadsheetml/2010/11/main" uri="{B97F6D7D-B522-45F9-BDA1-12C45D357490}">
          <x15:cacheHierarchy aggregatedColumn="22"/>
        </ext>
      </extLst>
    </cacheHierarchy>
    <cacheHierarchy uniqueName="[Measures].[Sum of OrderDetailID]" caption="Sum of OrderDetailID" measure="1" displayFolder="" measureGroup="orderdetail" count="0" hidden="1">
      <extLst>
        <ext xmlns:x15="http://schemas.microsoft.com/office/spreadsheetml/2010/11/main" uri="{B97F6D7D-B522-45F9-BDA1-12C45D357490}">
          <x15:cacheHierarchy aggregatedColumn="17"/>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_Quarter]" caption="Sum of Order_Quarter" measure="1" displayFolder="" measureGroup="orders"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customer" count="0" hidden="1">
      <extLst>
        <ext xmlns:x15="http://schemas.microsoft.com/office/spreadsheetml/2010/11/main" uri="{B97F6D7D-B522-45F9-BDA1-12C45D357490}">
          <x15:cacheHierarchy aggregatedColumn="11"/>
        </ext>
      </extLst>
    </cacheHierarchy>
    <cacheHierarchy uniqueName="[Measures].[Sum of Price]" caption="Sum of Price" measure="1" displayFolder="" measureGroup="product" count="0" hidden="1">
      <extLst>
        <ext xmlns:x15="http://schemas.microsoft.com/office/spreadsheetml/2010/11/main" uri="{B97F6D7D-B522-45F9-BDA1-12C45D357490}">
          <x15:cacheHierarchy aggregatedColumn="33"/>
        </ext>
      </extLst>
    </cacheHierarchy>
    <cacheHierarchy uniqueName="[Measures].[Sum of Sales_amount]" caption="Sum of Sales_amount" measure="1" displayFolder="" measureGroup="orderdetail"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31"/>
        </ext>
      </extLst>
    </cacheHierarchy>
    <cacheHierarchy uniqueName="[Measures].[Sum of ProductID]" caption="Sum of ProductID" measure="1" displayFolder="" measureGroup="product" count="0" hidden="1">
      <extLst>
        <ext xmlns:x15="http://schemas.microsoft.com/office/spreadsheetml/2010/11/main" uri="{B97F6D7D-B522-45F9-BDA1-12C45D357490}">
          <x15:cacheHierarchy aggregatedColumn="29"/>
        </ext>
      </extLst>
    </cacheHierarchy>
    <cacheHierarchy uniqueName="[Measures].[Count of ProductID]" caption="Count of ProductID" measure="1" displayFolder="" measureGroup="product" count="0" hidden="1">
      <extLst>
        <ext xmlns:x15="http://schemas.microsoft.com/office/spreadsheetml/2010/11/main" uri="{B97F6D7D-B522-45F9-BDA1-12C45D357490}">
          <x15:cacheHierarchy aggregatedColumn="29"/>
        </ext>
      </extLst>
    </cacheHierarchy>
    <cacheHierarchy uniqueName="[Measures].[Sum of Average_value_each_customer]" caption="Sum of Average_value_each_customer" measure="1" displayFolder="" measureGroup="customer" count="0" hidden="1">
      <extLst>
        <ext xmlns:x15="http://schemas.microsoft.com/office/spreadsheetml/2010/11/main" uri="{B97F6D7D-B522-45F9-BDA1-12C45D357490}">
          <x15:cacheHierarchy aggregatedColumn="10"/>
        </ext>
      </extLst>
    </cacheHierarchy>
    <cacheHierarchy uniqueName="[Measures].[Sum of OrderID 2]" caption="Sum of OrderID 2" measure="1" displayFolder="" measureGroup="orderdetail" count="0" hidden="1">
      <extLst>
        <ext xmlns:x15="http://schemas.microsoft.com/office/spreadsheetml/2010/11/main" uri="{B97F6D7D-B522-45F9-BDA1-12C45D357490}">
          <x15:cacheHierarchy aggregatedColumn="18"/>
        </ext>
      </extLst>
    </cacheHierarchy>
    <cacheHierarchy uniqueName="[Measures].[Count of OrderID 2]" caption="Count of OrderID 2" measure="1" displayFolder="" measureGroup="orderdetail" count="0" hidden="1">
      <extLst>
        <ext xmlns:x15="http://schemas.microsoft.com/office/spreadsheetml/2010/11/main" uri="{B97F6D7D-B522-45F9-BDA1-12C45D357490}">
          <x15:cacheHierarchy aggregatedColumn="18"/>
        </ext>
      </extLst>
    </cacheHierarchy>
  </cacheHierarchies>
  <kpis count="0"/>
  <dimensions count="7">
    <dimension name="activity" uniqueName="[activity]" caption="activity"/>
    <dimension name="customer" uniqueName="[customer]" caption="customer"/>
    <dimension name="employee" uniqueName="[employee]" caption="employee"/>
    <dimension measure="1" name="Measures" uniqueName="[Measures]" caption="Measures"/>
    <dimension name="orderdetail" uniqueName="[orderdetail]" caption="orderdetail"/>
    <dimension name="orders" uniqueName="[orders]" caption="orders"/>
    <dimension name="product" uniqueName="[product]" caption="product"/>
  </dimensions>
  <measureGroups count="6">
    <measureGroup name="activity" caption="activity"/>
    <measureGroup name="customer" caption="customer"/>
    <measureGroup name="employee" caption="employee"/>
    <measureGroup name="orderdetail" caption="orderdetail"/>
    <measureGroup name="orders" caption="orders"/>
    <measureGroup name="product" caption="product"/>
  </measureGroups>
  <maps count="10">
    <map measureGroup="0" dimension="0"/>
    <map measureGroup="1" dimension="1"/>
    <map measureGroup="2" dimension="2"/>
    <map measureGroup="3" dimension="1"/>
    <map measureGroup="3" dimension="4"/>
    <map measureGroup="3" dimension="5"/>
    <map measureGroup="3" dimension="6"/>
    <map measureGroup="4" dimension="1"/>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fiyan" refreshedDate="45917.781388773146" createdVersion="8" refreshedVersion="8" minRefreshableVersion="3" recordCount="0" supportSubquery="1" supportAdvancedDrill="1" xr:uid="{FA7A7E7C-2FD5-4CF1-B20D-E0E178218359}">
  <cacheSource type="external" connectionId="10"/>
  <cacheFields count="6">
    <cacheField name="[Measures].[Sum of TotalAmount]" caption="Sum of TotalAmount" numFmtId="0" hierarchy="46" level="32767"/>
    <cacheField name="[orders].[Order_Quarter].[Order_Quarter]" caption="Order_Quarter" numFmtId="0" hierarchy="26" level="1">
      <sharedItems containsSemiMixedTypes="0" containsNonDate="0" containsString="0"/>
    </cacheField>
    <cacheField name="[product].[Category].[Category]" caption="Category" numFmtId="0" hierarchy="31" level="1">
      <sharedItems containsSemiMixedTypes="0" containsNonDate="0" containsString="0"/>
    </cacheField>
    <cacheField name="[customer].[City].[City]" caption="City" numFmtId="0" hierarchy="11" level="1">
      <sharedItems containsSemiMixedTypes="0" containsNonDate="0" containsString="0"/>
    </cacheField>
    <cacheField name="[Measures].[Count of CustomerID]" caption="Count of CustomerID" numFmtId="0" hierarchy="43" level="32767"/>
    <cacheField name="[Measures].[Count of OrderID]" caption="Count of OrderID" numFmtId="0" hierarchy="51" level="32767"/>
  </cacheFields>
  <cacheHierarchies count="62">
    <cacheHierarchy uniqueName="[activity].[ActivityID]" caption="ActivityID" attribute="1" defaultMemberUniqueName="[activity].[ActivityID].[All]" allUniqueName="[activity].[ActivityID].[All]" dimensionUniqueName="[activity]" displayFolder="" count="2" memberValueDatatype="20" unbalanced="0"/>
    <cacheHierarchy uniqueName="[activity].[Type]" caption="Type" attribute="1" defaultMemberUniqueName="[activity].[Type].[All]" allUniqueName="[activity].[Type].[All]" dimensionUniqueName="[activity]" displayFolder="" count="2" memberValueDatatype="130" unbalanced="0"/>
    <cacheHierarchy uniqueName="[activity].[Description]" caption="Description" attribute="1" defaultMemberUniqueName="[activity].[Description].[All]" allUniqueName="[activity].[Description].[All]" dimensionUniqueName="[activity]" displayFolder="" count="2" memberValueDatatype="130" unbalanced="0"/>
    <cacheHierarchy uniqueName="[activity].[Date]" caption="Date" attribute="1" time="1" defaultMemberUniqueName="[activity].[Date].[All]" allUniqueName="[activity].[Date].[All]" dimensionUniqueName="[activity]" displayFolder="" count="2" memberValueDatatype="7" unbalanced="0"/>
    <cacheHierarchy uniqueName="[activity].[Time]" caption="Time" attribute="1" time="1" defaultMemberUniqueName="[activity].[Time].[All]" allUniqueName="[activity].[Time].[All]" dimensionUniqueName="[activity]" displayFolder="" count="2" memberValueDatatype="7" unbalanced="0"/>
    <cacheHierarchy uniqueName="[customer].[CustomerID]" caption="CustomerID" attribute="1" defaultMemberUniqueName="[customer].[CustomerID].[All]" allUniqueName="[customer].[CustomerID].[All]" dimensionUniqueName="[customer]" displayFolder="" count="2" memberValueDatatype="20" unbalanced="0"/>
    <cacheHierarchy uniqueName="[customer].[Name]" caption="Name" attribute="1" defaultMemberUniqueName="[customer].[Name].[All]" allUniqueName="[customer].[Name].[All]" dimensionUniqueName="[customer]" displayFolder="" count="2" memberValueDatatype="130" unbalanced="0"/>
    <cacheHierarchy uniqueName="[customer].[Email]" caption="Email" attribute="1" defaultMemberUniqueName="[customer].[Email].[All]" allUniqueName="[customer].[Email].[All]" dimensionUniqueName="[customer]" displayFolder="" count="2" memberValueDatatype="130" unbalanced="0"/>
    <cacheHierarchy uniqueName="[customer].[Phone]" caption="Phone" attribute="1" defaultMemberUniqueName="[customer].[Phone].[All]" allUniqueName="[customer].[Phone].[All]" dimensionUniqueName="[customer]" displayFolder="" count="2" memberValueDatatype="130" unbalanced="0"/>
    <cacheHierarchy uniqueName="[customer].[Address]" caption="Address" attribute="1" defaultMemberUniqueName="[customer].[Address].[All]" allUniqueName="[customer].[Address].[All]" dimensionUniqueName="[customer]" displayFolder="" count="2" memberValueDatatype="130" unbalanced="0"/>
    <cacheHierarchy uniqueName="[customer].[Average_value_each_customer]" caption="Average_value_each_customer" attribute="1" defaultMemberUniqueName="[customer].[Average_value_each_customer].[All]" allUniqueName="[customer].[Average_value_each_customer].[All]" dimensionUniqueName="[customer]" displayFolder="" count="2" memberValueDatatype="5" unbalanced="0"/>
    <cacheHierarchy uniqueName="[customer].[City]" caption="City" attribute="1" defaultMemberUniqueName="[customer].[City].[All]" allUniqueName="[customer].[City].[All]" dimensionUniqueName="[customer]" displayFolder="" count="2" memberValueDatatype="130" unbalanced="0">
      <fieldsUsage count="2">
        <fieldUsage x="-1"/>
        <fieldUsage x="3"/>
      </fieldsUsage>
    </cacheHierarchy>
    <cacheHierarchy uniqueName="[employee].[EmployeeID]" caption="EmployeeID" attribute="1" defaultMemberUniqueName="[employee].[EmployeeID].[All]" allUniqueName="[employee].[EmployeeID].[All]" dimensionUniqueName="[employee]" displayFolder="" count="2" memberValueDatatype="20" unbalanced="0"/>
    <cacheHierarchy uniqueName="[employee].[Name]" caption="Name" attribute="1" defaultMemberUniqueName="[employee].[Name].[All]" allUniqueName="[employee].[Name].[All]" dimensionUniqueName="[employee]" displayFolder="" count="2" memberValueDatatype="130" unbalanced="0"/>
    <cacheHierarchy uniqueName="[employee].[Email]" caption="Email" attribute="1" defaultMemberUniqueName="[employee].[Email].[All]" allUniqueName="[employee].[Email].[All]" dimensionUniqueName="[employee]" displayFolder="" count="2" memberValueDatatype="130" unbalanced="0"/>
    <cacheHierarchy uniqueName="[employee].[Phone]" caption="Phone" attribute="1" defaultMemberUniqueName="[employee].[Phone].[All]" allUniqueName="[employee].[Phone].[All]" dimensionUniqueName="[employee]" displayFolder="" count="2" memberValueDatatype="130" unbalanced="0"/>
    <cacheHierarchy uniqueName="[employee].[Position]" caption="Position" attribute="1" defaultMemberUniqueName="[employee].[Position].[All]" allUniqueName="[employee].[Position].[All]" dimensionUniqueName="[employee]" displayFolder="" count="2" memberValueDatatype="130" unbalanced="0"/>
    <cacheHierarchy uniqueName="[orderdetail].[OrderDetailID]" caption="OrderDetailID" attribute="1" defaultMemberUniqueName="[orderdetail].[OrderDetailID].[All]" allUniqueName="[orderdetail].[OrderDetailID].[All]" dimensionUniqueName="[orderdetail]" displayFolder="" count="2" memberValueDatatype="20" unbalanced="0"/>
    <cacheHierarchy uniqueName="[orderdetail].[OrderID]" caption="OrderID" attribute="1" defaultMemberUniqueName="[orderdetail].[OrderID].[All]" allUniqueName="[orderdetail].[OrderID].[All]" dimensionUniqueName="[orderdetail]" displayFolder="" count="2" memberValueDatatype="20" unbalanced="0"/>
    <cacheHierarchy uniqueName="[orderdetail].[ProductID]" caption="ProductID" attribute="1" defaultMemberUniqueName="[orderdetail].[ProductID].[All]" allUniqueName="[orderdetail].[ProductID].[All]" dimensionUniqueName="[orderdetail]" displayFolder="" count="2" memberValueDatatype="20" unbalanced="0"/>
    <cacheHierarchy uniqueName="[orderdetail].[Quantity]" caption="Quantity" attribute="1" defaultMemberUniqueName="[orderdetail].[Quantity].[All]" allUniqueName="[orderdetail].[Quantity].[All]" dimensionUniqueName="[orderdetail]" displayFolder="" count="2" memberValueDatatype="20" unbalanced="0"/>
    <cacheHierarchy uniqueName="[orderdetail].[Sales_amount]" caption="Sales_amount" attribute="1" defaultMemberUniqueName="[orderdetail].[Sales_amount].[All]" allUniqueName="[orderdetail].[Sales_amount].[All]" dimensionUniqueName="[orderdetail]" displayFolder="" count="2" memberValueDatatype="5" unbalanced="0"/>
    <cacheHierarchy uniqueName="[orderdetail].[UnitPrice]" caption="UnitPrice" attribute="1" defaultMemberUniqueName="[orderdetail].[UnitPrice].[All]" allUniqueName="[orderdetail].[UnitPrice].[All]" dimensionUniqueName="[orderdetail]" displayFolder="" count="2" memberValueDatatype="5" unbalanced="0"/>
    <cacheHierarchy uniqueName="[orders].[OrderID]" caption="OrderID" attribute="1" defaultMemberUniqueName="[orders].[OrderID].[All]" allUniqueName="[orders].[OrderID].[All]" dimensionUniqueName="[orders]" displayFolder="" count="2" memberValueDatatype="20" unbalanced="0"/>
    <cacheHierarchy uniqueName="[orders].[CustomerID]" caption="CustomerID" attribute="1" defaultMemberUniqueName="[orders].[CustomerID].[All]" allUniqueName="[orders].[CustomerID].[All]" dimensionUniqueName="[orders]" displayFolder="" count="2"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Order_Quarter]" caption="Order_Quarter" attribute="1" defaultMemberUniqueName="[orders].[Order_Quarter].[All]" allUniqueName="[orders].[Order_Quarter].[All]" dimensionUniqueName="[orders]" displayFolder="" count="2" memberValueDatatype="20" unbalanced="0">
      <fieldsUsage count="2">
        <fieldUsage x="-1"/>
        <fieldUsage x="1"/>
      </fieldsUsage>
    </cacheHierarchy>
    <cacheHierarchy uniqueName="[orders].[TotalAmount]" caption="TotalAmount" attribute="1" defaultMemberUniqueName="[orders].[TotalAmount].[All]" allUniqueName="[orders].[TotalAmount].[All]" dimensionUniqueName="[orders]" displayFolder="" count="2" memberValueDatatype="5" unbalanced="0"/>
    <cacheHierarchy uniqueName="[orders].[OrderDate (Month)]" caption="OrderDate (Month)" attribute="1" defaultMemberUniqueName="[orders].[OrderDate (Month)].[All]" allUniqueName="[orders].[OrderDate (Month)].[All]" dimensionUniqueName="[orders]" displayFolder="" count="2" memberValueDatatype="130" unbalanced="0"/>
    <cacheHierarchy uniqueName="[product].[ProductID]" caption="ProductID" attribute="1" defaultMemberUniqueName="[product].[ProductID].[All]" allUniqueName="[product].[ProductID].[All]" dimensionUniqueName="[product]" displayFolder="" count="2" memberValueDatatype="20" unbalanced="0"/>
    <cacheHierarchy uniqueName="[product].[Name]" caption="Name" attribute="1" defaultMemberUniqueName="[product].[Name].[All]" allUniqueName="[product].[Name].[All]" dimensionUniqueName="[product]" displayFolder="" count="2"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2"/>
      </fieldsUsage>
    </cacheHierarchy>
    <cacheHierarchy uniqueName="[product].[Description]" caption="Description" attribute="1" defaultMemberUniqueName="[product].[Description].[All]" allUniqueName="[product].[Description].[All]" dimensionUniqueName="[product]" displayFolder="" count="2" memberValueDatatype="130" unbalanced="0"/>
    <cacheHierarchy uniqueName="[product].[Price]" caption="Price" attribute="1" defaultMemberUniqueName="[product].[Price].[All]" allUniqueName="[product].[Price].[All]" dimensionUniqueName="[product]" displayFolder="" count="2" memberValueDatatype="20" unbalanced="0"/>
    <cacheHierarchy uniqueName="[orders].[OrderDate (Month Index)]" caption="OrderDate (Month Index)" attribute="1" defaultMemberUniqueName="[orders].[OrderDate (Month Index)].[All]" allUniqueName="[orders].[OrderDate (Month Index)].[All]" dimensionUniqueName="[orders]" displayFolder="" count="2" memberValueDatatype="20" unbalanced="0" hidden="1"/>
    <cacheHierarchy uniqueName="[Measures].[__XL_Count activity]" caption="__XL_Count activity" measure="1" displayFolder="" measureGroup="activity" count="0" hidden="1"/>
    <cacheHierarchy uniqueName="[Measures].[__XL_Count orders]" caption="__XL_Count orders" measure="1" displayFolder="" measureGroup="orders" count="0" hidden="1"/>
    <cacheHierarchy uniqueName="[Measures].[__XL_Count orderdetail]" caption="__XL_Count orderdetail" measure="1" displayFolder="" measureGroup="orderdetail" count="0" hidden="1"/>
    <cacheHierarchy uniqueName="[Measures].[__XL_Count employee]" caption="__XL_Count employee" measure="1" displayFolder="" measureGroup="employee" count="0" hidden="1"/>
    <cacheHierarchy uniqueName="[Measures].[__XL_Count customer]" caption="__XL_Count customer" measure="1" displayFolder="" measureGroup="customer" count="0" hidden="1"/>
    <cacheHierarchy uniqueName="[Measures].[__XL_Count product]" caption="__XL_Count product" measure="1" displayFolder="" measureGroup="product" count="0" hidden="1"/>
    <cacheHierarchy uniqueName="[Measures].[__No measures defined]" caption="__No measures defined" measure="1" displayFolder="" count="0" hidden="1"/>
    <cacheHierarchy uniqueName="[Measures].[Sum of CustomerID]" caption="Sum of CustomerID" measure="1" displayFolder="" measureGroup="customer"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customer" count="0" oneField="1" hidden="1">
      <fieldsUsage count="1">
        <fieldUsage x="4"/>
      </fieldsUsage>
      <extLst>
        <ext xmlns:x15="http://schemas.microsoft.com/office/spreadsheetml/2010/11/main" uri="{B97F6D7D-B522-45F9-BDA1-12C45D357490}">
          <x15:cacheHierarchy aggregatedColumn="5"/>
        </ext>
      </extLst>
    </cacheHierarchy>
    <cacheHierarchy uniqueName="[Measures].[Sum of CustomerID 2]" caption="Sum of CustomerID 2"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orders" count="0" hidden="1">
      <extLst>
        <ext xmlns:x15="http://schemas.microsoft.com/office/spreadsheetml/2010/11/main" uri="{B97F6D7D-B522-45F9-BDA1-12C45D357490}">
          <x15:cacheHierarchy aggregatedColumn="24"/>
        </ext>
      </extLst>
    </cacheHierarchy>
    <cacheHierarchy uniqueName="[Measures].[Sum of TotalAmount]" caption="Sum of TotalAmount" measure="1" displayFolder="" measureGroup="orders"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Quantity]" caption="Sum of Quantity" measure="1" displayFolder="" measureGroup="orderdetail" count="0" hidden="1">
      <extLst>
        <ext xmlns:x15="http://schemas.microsoft.com/office/spreadsheetml/2010/11/main" uri="{B97F6D7D-B522-45F9-BDA1-12C45D357490}">
          <x15:cacheHierarchy aggregatedColumn="20"/>
        </ext>
      </extLst>
    </cacheHierarchy>
    <cacheHierarchy uniqueName="[Measures].[Sum of UnitPrice]" caption="Sum of UnitPrice" measure="1" displayFolder="" measureGroup="orderdetail" count="0" hidden="1">
      <extLst>
        <ext xmlns:x15="http://schemas.microsoft.com/office/spreadsheetml/2010/11/main" uri="{B97F6D7D-B522-45F9-BDA1-12C45D357490}">
          <x15:cacheHierarchy aggregatedColumn="22"/>
        </ext>
      </extLst>
    </cacheHierarchy>
    <cacheHierarchy uniqueName="[Measures].[Sum of OrderDetailID]" caption="Sum of OrderDetailID" measure="1" displayFolder="" measureGroup="orderdetail" count="0" hidden="1">
      <extLst>
        <ext xmlns:x15="http://schemas.microsoft.com/office/spreadsheetml/2010/11/main" uri="{B97F6D7D-B522-45F9-BDA1-12C45D357490}">
          <x15:cacheHierarchy aggregatedColumn="17"/>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oneField="1" hidden="1">
      <fieldsUsage count="1">
        <fieldUsage x="5"/>
      </fieldsUsage>
      <extLst>
        <ext xmlns:x15="http://schemas.microsoft.com/office/spreadsheetml/2010/11/main" uri="{B97F6D7D-B522-45F9-BDA1-12C45D357490}">
          <x15:cacheHierarchy aggregatedColumn="23"/>
        </ext>
      </extLst>
    </cacheHierarchy>
    <cacheHierarchy uniqueName="[Measures].[Sum of Order_Quarter]" caption="Sum of Order_Quarter" measure="1" displayFolder="" measureGroup="orders"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customer" count="0" hidden="1">
      <extLst>
        <ext xmlns:x15="http://schemas.microsoft.com/office/spreadsheetml/2010/11/main" uri="{B97F6D7D-B522-45F9-BDA1-12C45D357490}">
          <x15:cacheHierarchy aggregatedColumn="11"/>
        </ext>
      </extLst>
    </cacheHierarchy>
    <cacheHierarchy uniqueName="[Measures].[Sum of Price]" caption="Sum of Price" measure="1" displayFolder="" measureGroup="product" count="0" hidden="1">
      <extLst>
        <ext xmlns:x15="http://schemas.microsoft.com/office/spreadsheetml/2010/11/main" uri="{B97F6D7D-B522-45F9-BDA1-12C45D357490}">
          <x15:cacheHierarchy aggregatedColumn="33"/>
        </ext>
      </extLst>
    </cacheHierarchy>
    <cacheHierarchy uniqueName="[Measures].[Sum of Sales_amount]" caption="Sum of Sales_amount" measure="1" displayFolder="" measureGroup="orderdetail" count="0" hidden="1">
      <extLst>
        <ext xmlns:x15="http://schemas.microsoft.com/office/spreadsheetml/2010/11/main" uri="{B97F6D7D-B522-45F9-BDA1-12C45D357490}">
          <x15:cacheHierarchy aggregatedColumn="21"/>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31"/>
        </ext>
      </extLst>
    </cacheHierarchy>
    <cacheHierarchy uniqueName="[Measures].[Sum of ProductID]" caption="Sum of ProductID" measure="1" displayFolder="" measureGroup="product" count="0" hidden="1">
      <extLst>
        <ext xmlns:x15="http://schemas.microsoft.com/office/spreadsheetml/2010/11/main" uri="{B97F6D7D-B522-45F9-BDA1-12C45D357490}">
          <x15:cacheHierarchy aggregatedColumn="29"/>
        </ext>
      </extLst>
    </cacheHierarchy>
    <cacheHierarchy uniqueName="[Measures].[Count of ProductID]" caption="Count of ProductID" measure="1" displayFolder="" measureGroup="product" count="0" hidden="1">
      <extLst>
        <ext xmlns:x15="http://schemas.microsoft.com/office/spreadsheetml/2010/11/main" uri="{B97F6D7D-B522-45F9-BDA1-12C45D357490}">
          <x15:cacheHierarchy aggregatedColumn="29"/>
        </ext>
      </extLst>
    </cacheHierarchy>
    <cacheHierarchy uniqueName="[Measures].[Sum of Average_value_each_customer]" caption="Sum of Average_value_each_customer" measure="1" displayFolder="" measureGroup="customer" count="0" hidden="1">
      <extLst>
        <ext xmlns:x15="http://schemas.microsoft.com/office/spreadsheetml/2010/11/main" uri="{B97F6D7D-B522-45F9-BDA1-12C45D357490}">
          <x15:cacheHierarchy aggregatedColumn="10"/>
        </ext>
      </extLst>
    </cacheHierarchy>
    <cacheHierarchy uniqueName="[Measures].[Sum of OrderID 2]" caption="Sum of OrderID 2" measure="1" displayFolder="" measureGroup="orderdetail" count="0" hidden="1">
      <extLst>
        <ext xmlns:x15="http://schemas.microsoft.com/office/spreadsheetml/2010/11/main" uri="{B97F6D7D-B522-45F9-BDA1-12C45D357490}">
          <x15:cacheHierarchy aggregatedColumn="18"/>
        </ext>
      </extLst>
    </cacheHierarchy>
    <cacheHierarchy uniqueName="[Measures].[Count of OrderID 2]" caption="Count of OrderID 2" measure="1" displayFolder="" measureGroup="orderdetail" count="0" hidden="1">
      <extLst>
        <ext xmlns:x15="http://schemas.microsoft.com/office/spreadsheetml/2010/11/main" uri="{B97F6D7D-B522-45F9-BDA1-12C45D357490}">
          <x15:cacheHierarchy aggregatedColumn="18"/>
        </ext>
      </extLst>
    </cacheHierarchy>
  </cacheHierarchies>
  <kpis count="0"/>
  <dimensions count="7">
    <dimension name="activity" uniqueName="[activity]" caption="activity"/>
    <dimension name="customer" uniqueName="[customer]" caption="customer"/>
    <dimension name="employee" uniqueName="[employee]" caption="employee"/>
    <dimension measure="1" name="Measures" uniqueName="[Measures]" caption="Measures"/>
    <dimension name="orderdetail" uniqueName="[orderdetail]" caption="orderdetail"/>
    <dimension name="orders" uniqueName="[orders]" caption="orders"/>
    <dimension name="product" uniqueName="[product]" caption="product"/>
  </dimensions>
  <measureGroups count="6">
    <measureGroup name="activity" caption="activity"/>
    <measureGroup name="customer" caption="customer"/>
    <measureGroup name="employee" caption="employee"/>
    <measureGroup name="orderdetail" caption="orderdetail"/>
    <measureGroup name="orders" caption="orders"/>
    <measureGroup name="product" caption="product"/>
  </measureGroups>
  <maps count="10">
    <map measureGroup="0" dimension="0"/>
    <map measureGroup="1" dimension="1"/>
    <map measureGroup="2" dimension="2"/>
    <map measureGroup="3" dimension="1"/>
    <map measureGroup="3" dimension="4"/>
    <map measureGroup="3" dimension="5"/>
    <map measureGroup="3" dimension="6"/>
    <map measureGroup="4" dimension="1"/>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fiyan" refreshedDate="45917.781442708336" createdVersion="8" refreshedVersion="8" minRefreshableVersion="3" recordCount="0" supportSubquery="1" supportAdvancedDrill="1" xr:uid="{82AFFAC0-3941-4179-BB5B-51FCA25C6961}">
  <cacheSource type="external" connectionId="10"/>
  <cacheFields count="4">
    <cacheField name="[product].[Category].[Category]" caption="Category" numFmtId="0" hierarchy="31" level="1">
      <sharedItems containsSemiMixedTypes="0" containsNonDate="0" containsString="0"/>
    </cacheField>
    <cacheField name="[customer].[City].[City]" caption="City" numFmtId="0" hierarchy="11" level="1">
      <sharedItems containsSemiMixedTypes="0" containsNonDate="0" containsString="0"/>
    </cacheField>
    <cacheField name="[Measures].[Sum of TotalAmount]" caption="Sum of TotalAmount" numFmtId="0" hierarchy="46" level="32767"/>
    <cacheField name="[orders].[OrderDate (Month)].[OrderDate (Month)]" caption="OrderDate (Month)" numFmtId="0" hierarchy="28" level="1">
      <sharedItems count="12">
        <s v="Jan"/>
        <s v="Feb"/>
        <s v="Mar"/>
        <s v="Apr"/>
        <s v="May"/>
        <s v="Jun"/>
        <s v="Jul"/>
        <s v="Aug"/>
        <s v="Sep"/>
        <s v="Oct"/>
        <s v="Nov"/>
        <s v="Dec"/>
      </sharedItems>
    </cacheField>
  </cacheFields>
  <cacheHierarchies count="62">
    <cacheHierarchy uniqueName="[activity].[ActivityID]" caption="ActivityID" attribute="1" defaultMemberUniqueName="[activity].[ActivityID].[All]" allUniqueName="[activity].[ActivityID].[All]" dimensionUniqueName="[activity]" displayFolder="" count="2" memberValueDatatype="20" unbalanced="0"/>
    <cacheHierarchy uniqueName="[activity].[Type]" caption="Type" attribute="1" defaultMemberUniqueName="[activity].[Type].[All]" allUniqueName="[activity].[Type].[All]" dimensionUniqueName="[activity]" displayFolder="" count="2" memberValueDatatype="130" unbalanced="0"/>
    <cacheHierarchy uniqueName="[activity].[Description]" caption="Description" attribute="1" defaultMemberUniqueName="[activity].[Description].[All]" allUniqueName="[activity].[Description].[All]" dimensionUniqueName="[activity]" displayFolder="" count="2" memberValueDatatype="130" unbalanced="0"/>
    <cacheHierarchy uniqueName="[activity].[Date]" caption="Date" attribute="1" time="1" defaultMemberUniqueName="[activity].[Date].[All]" allUniqueName="[activity].[Date].[All]" dimensionUniqueName="[activity]" displayFolder="" count="2" memberValueDatatype="7" unbalanced="0"/>
    <cacheHierarchy uniqueName="[activity].[Time]" caption="Time" attribute="1" time="1" defaultMemberUniqueName="[activity].[Time].[All]" allUniqueName="[activity].[Time].[All]" dimensionUniqueName="[activity]" displayFolder="" count="2" memberValueDatatype="7" unbalanced="0"/>
    <cacheHierarchy uniqueName="[customer].[CustomerID]" caption="CustomerID" attribute="1" defaultMemberUniqueName="[customer].[CustomerID].[All]" allUniqueName="[customer].[CustomerID].[All]" dimensionUniqueName="[customer]" displayFolder="" count="2" memberValueDatatype="20" unbalanced="0"/>
    <cacheHierarchy uniqueName="[customer].[Name]" caption="Name" attribute="1" defaultMemberUniqueName="[customer].[Name].[All]" allUniqueName="[customer].[Name].[All]" dimensionUniqueName="[customer]" displayFolder="" count="2" memberValueDatatype="130" unbalanced="0"/>
    <cacheHierarchy uniqueName="[customer].[Email]" caption="Email" attribute="1" defaultMemberUniqueName="[customer].[Email].[All]" allUniqueName="[customer].[Email].[All]" dimensionUniqueName="[customer]" displayFolder="" count="2" memberValueDatatype="130" unbalanced="0"/>
    <cacheHierarchy uniqueName="[customer].[Phone]" caption="Phone" attribute="1" defaultMemberUniqueName="[customer].[Phone].[All]" allUniqueName="[customer].[Phone].[All]" dimensionUniqueName="[customer]" displayFolder="" count="2" memberValueDatatype="130" unbalanced="0"/>
    <cacheHierarchy uniqueName="[customer].[Address]" caption="Address" attribute="1" defaultMemberUniqueName="[customer].[Address].[All]" allUniqueName="[customer].[Address].[All]" dimensionUniqueName="[customer]" displayFolder="" count="2" memberValueDatatype="130" unbalanced="0"/>
    <cacheHierarchy uniqueName="[customer].[Average_value_each_customer]" caption="Average_value_each_customer" attribute="1" defaultMemberUniqueName="[customer].[Average_value_each_customer].[All]" allUniqueName="[customer].[Average_value_each_customer].[All]" dimensionUniqueName="[customer]" displayFolder="" count="2" memberValueDatatype="5" unbalanced="0"/>
    <cacheHierarchy uniqueName="[customer].[City]" caption="City" attribute="1" defaultMemberUniqueName="[customer].[City].[All]" allUniqueName="[customer].[City].[All]" dimensionUniqueName="[customer]" displayFolder="" count="2" memberValueDatatype="130" unbalanced="0">
      <fieldsUsage count="2">
        <fieldUsage x="-1"/>
        <fieldUsage x="1"/>
      </fieldsUsage>
    </cacheHierarchy>
    <cacheHierarchy uniqueName="[employee].[EmployeeID]" caption="EmployeeID" attribute="1" defaultMemberUniqueName="[employee].[EmployeeID].[All]" allUniqueName="[employee].[EmployeeID].[All]" dimensionUniqueName="[employee]" displayFolder="" count="2" memberValueDatatype="20" unbalanced="0"/>
    <cacheHierarchy uniqueName="[employee].[Name]" caption="Name" attribute="1" defaultMemberUniqueName="[employee].[Name].[All]" allUniqueName="[employee].[Name].[All]" dimensionUniqueName="[employee]" displayFolder="" count="2" memberValueDatatype="130" unbalanced="0"/>
    <cacheHierarchy uniqueName="[employee].[Email]" caption="Email" attribute="1" defaultMemberUniqueName="[employee].[Email].[All]" allUniqueName="[employee].[Email].[All]" dimensionUniqueName="[employee]" displayFolder="" count="2" memberValueDatatype="130" unbalanced="0"/>
    <cacheHierarchy uniqueName="[employee].[Phone]" caption="Phone" attribute="1" defaultMemberUniqueName="[employee].[Phone].[All]" allUniqueName="[employee].[Phone].[All]" dimensionUniqueName="[employee]" displayFolder="" count="2" memberValueDatatype="130" unbalanced="0"/>
    <cacheHierarchy uniqueName="[employee].[Position]" caption="Position" attribute="1" defaultMemberUniqueName="[employee].[Position].[All]" allUniqueName="[employee].[Position].[All]" dimensionUniqueName="[employee]" displayFolder="" count="2" memberValueDatatype="130" unbalanced="0"/>
    <cacheHierarchy uniqueName="[orderdetail].[OrderDetailID]" caption="OrderDetailID" attribute="1" defaultMemberUniqueName="[orderdetail].[OrderDetailID].[All]" allUniqueName="[orderdetail].[OrderDetailID].[All]" dimensionUniqueName="[orderdetail]" displayFolder="" count="2" memberValueDatatype="20" unbalanced="0"/>
    <cacheHierarchy uniqueName="[orderdetail].[OrderID]" caption="OrderID" attribute="1" defaultMemberUniqueName="[orderdetail].[OrderID].[All]" allUniqueName="[orderdetail].[OrderID].[All]" dimensionUniqueName="[orderdetail]" displayFolder="" count="2" memberValueDatatype="20" unbalanced="0"/>
    <cacheHierarchy uniqueName="[orderdetail].[ProductID]" caption="ProductID" attribute="1" defaultMemberUniqueName="[orderdetail].[ProductID].[All]" allUniqueName="[orderdetail].[ProductID].[All]" dimensionUniqueName="[orderdetail]" displayFolder="" count="2" memberValueDatatype="20" unbalanced="0"/>
    <cacheHierarchy uniqueName="[orderdetail].[Quantity]" caption="Quantity" attribute="1" defaultMemberUniqueName="[orderdetail].[Quantity].[All]" allUniqueName="[orderdetail].[Quantity].[All]" dimensionUniqueName="[orderdetail]" displayFolder="" count="2" memberValueDatatype="20" unbalanced="0"/>
    <cacheHierarchy uniqueName="[orderdetail].[Sales_amount]" caption="Sales_amount" attribute="1" defaultMemberUniqueName="[orderdetail].[Sales_amount].[All]" allUniqueName="[orderdetail].[Sales_amount].[All]" dimensionUniqueName="[orderdetail]" displayFolder="" count="2" memberValueDatatype="5" unbalanced="0"/>
    <cacheHierarchy uniqueName="[orderdetail].[UnitPrice]" caption="UnitPrice" attribute="1" defaultMemberUniqueName="[orderdetail].[UnitPrice].[All]" allUniqueName="[orderdetail].[UnitPrice].[All]" dimensionUniqueName="[orderdetail]" displayFolder="" count="2" memberValueDatatype="5" unbalanced="0"/>
    <cacheHierarchy uniqueName="[orders].[OrderID]" caption="OrderID" attribute="1" defaultMemberUniqueName="[orders].[OrderID].[All]" allUniqueName="[orders].[OrderID].[All]" dimensionUniqueName="[orders]" displayFolder="" count="2" memberValueDatatype="20" unbalanced="0"/>
    <cacheHierarchy uniqueName="[orders].[CustomerID]" caption="CustomerID" attribute="1" defaultMemberUniqueName="[orders].[CustomerID].[All]" allUniqueName="[orders].[CustomerID].[All]" dimensionUniqueName="[orders]" displayFolder="" count="2"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Order_Quarter]" caption="Order_Quarter" attribute="1" defaultMemberUniqueName="[orders].[Order_Quarter].[All]" allUniqueName="[orders].[Order_Quarter].[All]" dimensionUniqueName="[orders]" displayFolder="" count="2" memberValueDatatype="20" unbalanced="0"/>
    <cacheHierarchy uniqueName="[orders].[TotalAmount]" caption="TotalAmount" attribute="1" defaultMemberUniqueName="[orders].[TotalAmount].[All]" allUniqueName="[orders].[TotalAmount].[All]" dimensionUniqueName="[orders]" displayFolder="" count="2" memberValueDatatype="5" unbalanced="0"/>
    <cacheHierarchy uniqueName="[orders].[OrderDate (Month)]" caption="OrderDate (Month)" attribute="1" defaultMemberUniqueName="[orders].[OrderDate (Month)].[All]" allUniqueName="[orders].[OrderDate (Month)].[All]" dimensionUniqueName="[orders]" displayFolder="" count="2" memberValueDatatype="130" unbalanced="0">
      <fieldsUsage count="2">
        <fieldUsage x="-1"/>
        <fieldUsage x="3"/>
      </fieldsUsage>
    </cacheHierarchy>
    <cacheHierarchy uniqueName="[product].[ProductID]" caption="ProductID" attribute="1" defaultMemberUniqueName="[product].[ProductID].[All]" allUniqueName="[product].[ProductID].[All]" dimensionUniqueName="[product]" displayFolder="" count="2" memberValueDatatype="20" unbalanced="0"/>
    <cacheHierarchy uniqueName="[product].[Name]" caption="Name" attribute="1" defaultMemberUniqueName="[product].[Name].[All]" allUniqueName="[product].[Name].[All]" dimensionUniqueName="[product]" displayFolder="" count="2"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0"/>
      </fieldsUsage>
    </cacheHierarchy>
    <cacheHierarchy uniqueName="[product].[Description]" caption="Description" attribute="1" defaultMemberUniqueName="[product].[Description].[All]" allUniqueName="[product].[Description].[All]" dimensionUniqueName="[product]" displayFolder="" count="2" memberValueDatatype="130" unbalanced="0"/>
    <cacheHierarchy uniqueName="[product].[Price]" caption="Price" attribute="1" defaultMemberUniqueName="[product].[Price].[All]" allUniqueName="[product].[Price].[All]" dimensionUniqueName="[product]" displayFolder="" count="2" memberValueDatatype="20" unbalanced="0"/>
    <cacheHierarchy uniqueName="[orders].[OrderDate (Month Index)]" caption="OrderDate (Month Index)" attribute="1" defaultMemberUniqueName="[orders].[OrderDate (Month Index)].[All]" allUniqueName="[orders].[OrderDate (Month Index)].[All]" dimensionUniqueName="[orders]" displayFolder="" count="2" memberValueDatatype="20" unbalanced="0" hidden="1"/>
    <cacheHierarchy uniqueName="[Measures].[__XL_Count activity]" caption="__XL_Count activity" measure="1" displayFolder="" measureGroup="activity" count="0" hidden="1"/>
    <cacheHierarchy uniqueName="[Measures].[__XL_Count orders]" caption="__XL_Count orders" measure="1" displayFolder="" measureGroup="orders" count="0" hidden="1"/>
    <cacheHierarchy uniqueName="[Measures].[__XL_Count orderdetail]" caption="__XL_Count orderdetail" measure="1" displayFolder="" measureGroup="orderdetail" count="0" hidden="1"/>
    <cacheHierarchy uniqueName="[Measures].[__XL_Count employee]" caption="__XL_Count employee" measure="1" displayFolder="" measureGroup="employee" count="0" hidden="1"/>
    <cacheHierarchy uniqueName="[Measures].[__XL_Count customer]" caption="__XL_Count customer" measure="1" displayFolder="" measureGroup="customer" count="0" hidden="1"/>
    <cacheHierarchy uniqueName="[Measures].[__XL_Count product]" caption="__XL_Count product" measure="1" displayFolder="" measureGroup="product" count="0" hidden="1"/>
    <cacheHierarchy uniqueName="[Measures].[__No measures defined]" caption="__No measures defined" measure="1" displayFolder="" count="0" hidden="1"/>
    <cacheHierarchy uniqueName="[Measures].[Sum of CustomerID]" caption="Sum of CustomerID" measure="1" displayFolder="" measureGroup="customer"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customer" count="0" hidden="1">
      <extLst>
        <ext xmlns:x15="http://schemas.microsoft.com/office/spreadsheetml/2010/11/main" uri="{B97F6D7D-B522-45F9-BDA1-12C45D357490}">
          <x15:cacheHierarchy aggregatedColumn="5"/>
        </ext>
      </extLst>
    </cacheHierarchy>
    <cacheHierarchy uniqueName="[Measures].[Sum of CustomerID 2]" caption="Sum of CustomerID 2"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orders" count="0" hidden="1">
      <extLst>
        <ext xmlns:x15="http://schemas.microsoft.com/office/spreadsheetml/2010/11/main" uri="{B97F6D7D-B522-45F9-BDA1-12C45D357490}">
          <x15:cacheHierarchy aggregatedColumn="24"/>
        </ext>
      </extLst>
    </cacheHierarchy>
    <cacheHierarchy uniqueName="[Measures].[Sum of TotalAmount]" caption="Sum of TotalAmount" measure="1" displayFolder="" measureGroup="orders"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Quantity]" caption="Sum of Quantity" measure="1" displayFolder="" measureGroup="orderdetail" count="0" hidden="1">
      <extLst>
        <ext xmlns:x15="http://schemas.microsoft.com/office/spreadsheetml/2010/11/main" uri="{B97F6D7D-B522-45F9-BDA1-12C45D357490}">
          <x15:cacheHierarchy aggregatedColumn="20"/>
        </ext>
      </extLst>
    </cacheHierarchy>
    <cacheHierarchy uniqueName="[Measures].[Sum of UnitPrice]" caption="Sum of UnitPrice" measure="1" displayFolder="" measureGroup="orderdetail" count="0" hidden="1">
      <extLst>
        <ext xmlns:x15="http://schemas.microsoft.com/office/spreadsheetml/2010/11/main" uri="{B97F6D7D-B522-45F9-BDA1-12C45D357490}">
          <x15:cacheHierarchy aggregatedColumn="22"/>
        </ext>
      </extLst>
    </cacheHierarchy>
    <cacheHierarchy uniqueName="[Measures].[Sum of OrderDetailID]" caption="Sum of OrderDetailID" measure="1" displayFolder="" measureGroup="orderdetail" count="0" hidden="1">
      <extLst>
        <ext xmlns:x15="http://schemas.microsoft.com/office/spreadsheetml/2010/11/main" uri="{B97F6D7D-B522-45F9-BDA1-12C45D357490}">
          <x15:cacheHierarchy aggregatedColumn="17"/>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_Quarter]" caption="Sum of Order_Quarter" measure="1" displayFolder="" measureGroup="orders"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customer" count="0" hidden="1">
      <extLst>
        <ext xmlns:x15="http://schemas.microsoft.com/office/spreadsheetml/2010/11/main" uri="{B97F6D7D-B522-45F9-BDA1-12C45D357490}">
          <x15:cacheHierarchy aggregatedColumn="11"/>
        </ext>
      </extLst>
    </cacheHierarchy>
    <cacheHierarchy uniqueName="[Measures].[Sum of Price]" caption="Sum of Price" measure="1" displayFolder="" measureGroup="product" count="0" hidden="1">
      <extLst>
        <ext xmlns:x15="http://schemas.microsoft.com/office/spreadsheetml/2010/11/main" uri="{B97F6D7D-B522-45F9-BDA1-12C45D357490}">
          <x15:cacheHierarchy aggregatedColumn="33"/>
        </ext>
      </extLst>
    </cacheHierarchy>
    <cacheHierarchy uniqueName="[Measures].[Sum of Sales_amount]" caption="Sum of Sales_amount" measure="1" displayFolder="" measureGroup="orderdetail" count="0" hidden="1">
      <extLst>
        <ext xmlns:x15="http://schemas.microsoft.com/office/spreadsheetml/2010/11/main" uri="{B97F6D7D-B522-45F9-BDA1-12C45D357490}">
          <x15:cacheHierarchy aggregatedColumn="21"/>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31"/>
        </ext>
      </extLst>
    </cacheHierarchy>
    <cacheHierarchy uniqueName="[Measures].[Sum of ProductID]" caption="Sum of ProductID" measure="1" displayFolder="" measureGroup="product" count="0" hidden="1">
      <extLst>
        <ext xmlns:x15="http://schemas.microsoft.com/office/spreadsheetml/2010/11/main" uri="{B97F6D7D-B522-45F9-BDA1-12C45D357490}">
          <x15:cacheHierarchy aggregatedColumn="29"/>
        </ext>
      </extLst>
    </cacheHierarchy>
    <cacheHierarchy uniqueName="[Measures].[Count of ProductID]" caption="Count of ProductID" measure="1" displayFolder="" measureGroup="product" count="0" hidden="1">
      <extLst>
        <ext xmlns:x15="http://schemas.microsoft.com/office/spreadsheetml/2010/11/main" uri="{B97F6D7D-B522-45F9-BDA1-12C45D357490}">
          <x15:cacheHierarchy aggregatedColumn="29"/>
        </ext>
      </extLst>
    </cacheHierarchy>
    <cacheHierarchy uniqueName="[Measures].[Sum of Average_value_each_customer]" caption="Sum of Average_value_each_customer" measure="1" displayFolder="" measureGroup="customer" count="0" hidden="1">
      <extLst>
        <ext xmlns:x15="http://schemas.microsoft.com/office/spreadsheetml/2010/11/main" uri="{B97F6D7D-B522-45F9-BDA1-12C45D357490}">
          <x15:cacheHierarchy aggregatedColumn="10"/>
        </ext>
      </extLst>
    </cacheHierarchy>
    <cacheHierarchy uniqueName="[Measures].[Sum of OrderID 2]" caption="Sum of OrderID 2" measure="1" displayFolder="" measureGroup="orderdetail" count="0" hidden="1">
      <extLst>
        <ext xmlns:x15="http://schemas.microsoft.com/office/spreadsheetml/2010/11/main" uri="{B97F6D7D-B522-45F9-BDA1-12C45D357490}">
          <x15:cacheHierarchy aggregatedColumn="18"/>
        </ext>
      </extLst>
    </cacheHierarchy>
    <cacheHierarchy uniqueName="[Measures].[Count of OrderID 2]" caption="Count of OrderID 2" measure="1" displayFolder="" measureGroup="orderdetail" count="0" hidden="1">
      <extLst>
        <ext xmlns:x15="http://schemas.microsoft.com/office/spreadsheetml/2010/11/main" uri="{B97F6D7D-B522-45F9-BDA1-12C45D357490}">
          <x15:cacheHierarchy aggregatedColumn="18"/>
        </ext>
      </extLst>
    </cacheHierarchy>
  </cacheHierarchies>
  <kpis count="0"/>
  <dimensions count="7">
    <dimension name="activity" uniqueName="[activity]" caption="activity"/>
    <dimension name="customer" uniqueName="[customer]" caption="customer"/>
    <dimension name="employee" uniqueName="[employee]" caption="employee"/>
    <dimension measure="1" name="Measures" uniqueName="[Measures]" caption="Measures"/>
    <dimension name="orderdetail" uniqueName="[orderdetail]" caption="orderdetail"/>
    <dimension name="orders" uniqueName="[orders]" caption="orders"/>
    <dimension name="product" uniqueName="[product]" caption="product"/>
  </dimensions>
  <measureGroups count="6">
    <measureGroup name="activity" caption="activity"/>
    <measureGroup name="customer" caption="customer"/>
    <measureGroup name="employee" caption="employee"/>
    <measureGroup name="orderdetail" caption="orderdetail"/>
    <measureGroup name="orders" caption="orders"/>
    <measureGroup name="product" caption="product"/>
  </measureGroups>
  <maps count="10">
    <map measureGroup="0" dimension="0"/>
    <map measureGroup="1" dimension="1"/>
    <map measureGroup="2" dimension="2"/>
    <map measureGroup="3" dimension="1"/>
    <map measureGroup="3" dimension="4"/>
    <map measureGroup="3" dimension="5"/>
    <map measureGroup="3" dimension="6"/>
    <map measureGroup="4" dimension="1"/>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fiyan" refreshedDate="45915.905605555556" createdVersion="3" refreshedVersion="8" minRefreshableVersion="3" recordCount="0" supportSubquery="1" supportAdvancedDrill="1" xr:uid="{5AAB6870-ADE4-4BF9-85D1-0727F9899C52}">
  <cacheSource type="external" connectionId="10">
    <extLst>
      <ext xmlns:x14="http://schemas.microsoft.com/office/spreadsheetml/2009/9/main" uri="{F057638F-6D5F-4e77-A914-E7F072B9BCA8}">
        <x14:sourceConnection name="ThisWorkbookDataModel"/>
      </ext>
    </extLst>
  </cacheSource>
  <cacheFields count="0"/>
  <cacheHierarchies count="60">
    <cacheHierarchy uniqueName="[activity].[ActivityID]" caption="ActivityID" attribute="1" defaultMemberUniqueName="[activity].[ActivityID].[All]" allUniqueName="[activity].[ActivityID].[All]" dimensionUniqueName="[activity]" displayFolder="" count="0" memberValueDatatype="20" unbalanced="0"/>
    <cacheHierarchy uniqueName="[activity].[Type]" caption="Type" attribute="1" defaultMemberUniqueName="[activity].[Type].[All]" allUniqueName="[activity].[Type].[All]" dimensionUniqueName="[activity]" displayFolder="" count="0" memberValueDatatype="130" unbalanced="0"/>
    <cacheHierarchy uniqueName="[activity].[Description]" caption="Description" attribute="1" defaultMemberUniqueName="[activity].[Description].[All]" allUniqueName="[activity].[Description].[All]" dimensionUniqueName="[activity]" displayFolder="" count="0" memberValueDatatype="130" unbalanced="0"/>
    <cacheHierarchy uniqueName="[activity].[Date]" caption="Date" attribute="1" time="1" defaultMemberUniqueName="[activity].[Date].[All]" allUniqueName="[activity].[Date].[All]" dimensionUniqueName="[activity]" displayFolder="" count="0" memberValueDatatype="7" unbalanced="0"/>
    <cacheHierarchy uniqueName="[activity].[Time]" caption="Time" attribute="1" time="1" defaultMemberUniqueName="[activity].[Time].[All]" allUniqueName="[activity].[Time].[All]" dimensionUniqueName="[activity]" displayFolder="" count="0" memberValueDatatype="7" unbalanced="0"/>
    <cacheHierarchy uniqueName="[customer].[CustomerID]" caption="CustomerID" attribute="1" defaultMemberUniqueName="[customer].[CustomerID].[All]" allUniqueName="[customer].[CustomerID].[All]" dimensionUniqueName="[customer]" displayFolder="" count="0" memberValueDatatype="20" unbalanced="0"/>
    <cacheHierarchy uniqueName="[customer].[Name]" caption="Name" attribute="1" defaultMemberUniqueName="[customer].[Name].[All]" allUniqueName="[customer].[Name].[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customer].[Average_value_each_customer]" caption="Average_value_each_customer" attribute="1" defaultMemberUniqueName="[customer].[Average_value_each_customer].[All]" allUniqueName="[customer].[Average_value_each_customer].[All]" dimensionUniqueName="[customer]" displayFolder="" count="0" memberValueDatatype="5" unbalanced="0"/>
    <cacheHierarchy uniqueName="[customer].[City]" caption="City" attribute="1" defaultMemberUniqueName="[customer].[City].[All]" allUniqueName="[customer].[City].[All]" dimensionUniqueName="[customer]" displayFolder="" count="2" memberValueDatatype="130" unbalanced="0"/>
    <cacheHierarchy uniqueName="[employee].[EmployeeID]" caption="EmployeeID" attribute="1" defaultMemberUniqueName="[employee].[EmployeeID].[All]" allUniqueName="[employee].[EmployeeID].[All]" dimensionUniqueName="[employee]" displayFolder="" count="0" memberValueDatatype="20" unbalanced="0"/>
    <cacheHierarchy uniqueName="[employee].[Name]" caption="Name" attribute="1" defaultMemberUniqueName="[employee].[Name].[All]" allUniqueName="[employee].[Name].[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Phone]" caption="Phone" attribute="1" defaultMemberUniqueName="[employee].[Phone].[All]" allUniqueName="[employee].[Phone].[All]" dimensionUniqueName="[employee]" displayFolder="" count="0" memberValueDatatype="130" unbalanced="0"/>
    <cacheHierarchy uniqueName="[employee].[Position]" caption="Position" attribute="1" defaultMemberUniqueName="[employee].[Position].[All]" allUniqueName="[employee].[Position].[All]" dimensionUniqueName="[employee]" displayFolder="" count="0" memberValueDatatype="130" unbalanced="0"/>
    <cacheHierarchy uniqueName="[orderdetail].[OrderDetailID]" caption="OrderDetailID" attribute="1" defaultMemberUniqueName="[orderdetail].[OrderDetailID].[All]" allUniqueName="[orderdetail].[OrderDetailID].[All]" dimensionUniqueName="[orderdetail]" displayFolder="" count="0" memberValueDatatype="20" unbalanced="0"/>
    <cacheHierarchy uniqueName="[orderdetail].[OrderID]" caption="OrderID" attribute="1" defaultMemberUniqueName="[orderdetail].[OrderID].[All]" allUniqueName="[orderdetail].[OrderID].[All]" dimensionUniqueName="[orderdetail]" displayFolder="" count="0" memberValueDatatype="20" unbalanced="0"/>
    <cacheHierarchy uniqueName="[orderdetail].[ProductID]" caption="ProductID" attribute="1" defaultMemberUniqueName="[orderdetail].[ProductID].[All]" allUniqueName="[orderdetail].[ProductID].[All]" dimensionUniqueName="[orderdetail]" displayFolder="" count="0" memberValueDatatype="20" unbalanced="0"/>
    <cacheHierarchy uniqueName="[orderdetail].[Quantity]" caption="Quantity" attribute="1" defaultMemberUniqueName="[orderdetail].[Quantity].[All]" allUniqueName="[orderdetail].[Quantity].[All]" dimensionUniqueName="[orderdetail]" displayFolder="" count="0" memberValueDatatype="20" unbalanced="0"/>
    <cacheHierarchy uniqueName="[orderdetail].[Sales_amount]" caption="Sales_amount" attribute="1" defaultMemberUniqueName="[orderdetail].[Sales_amount].[All]" allUniqueName="[orderdetail].[Sales_amount].[All]" dimensionUniqueName="[orderdetail]" displayFolder="" count="0" memberValueDatatype="5" unbalanced="0"/>
    <cacheHierarchy uniqueName="[orderdetail].[UnitPrice]" caption="UnitPrice" attribute="1" defaultMemberUniqueName="[orderdetail].[UnitPrice].[All]" allUniqueName="[orderdetail].[UnitPrice].[All]" dimensionUniqueName="[orderdetail]"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Order_Quarter]" caption="Order_Quarter" attribute="1" defaultMemberUniqueName="[orders].[Order_Quarter].[All]" allUniqueName="[orders].[Order_Quarter].[All]" dimensionUniqueName="[orders]" displayFolder="" count="2" memberValueDatatype="20" unbalanced="0"/>
    <cacheHierarchy uniqueName="[orders].[TotalAmount]" caption="TotalAmount" attribute="1" defaultMemberUniqueName="[orders].[TotalAmount].[All]" allUniqueName="[orders].[TotalAmount].[All]" dimensionUniqueName="[orders]" displayFolder="" count="0" memberValueDatatype="5"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ProductID]" caption="ProductID" attribute="1" defaultMemberUniqueName="[product].[ProductID].[All]" allUniqueName="[product].[ProductID].[All]" dimensionUniqueName="[product]" displayFolder="" count="0" memberValueDatatype="20" unbalanced="0"/>
    <cacheHierarchy uniqueName="[product].[Name]" caption="Name" attribute="1" defaultMemberUniqueName="[product].[Name].[All]" allUniqueName="[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Description]" caption="Description" attribute="1" defaultMemberUniqueName="[product].[Description].[All]" allUniqueName="[product].[Description].[All]" dimensionUniqueName="[product]" displayFolder="" count="0" memberValueDatatype="130" unbalanced="0"/>
    <cacheHierarchy uniqueName="[product].[Price]" caption="Price" attribute="1" defaultMemberUniqueName="[product].[Price].[All]" allUniqueName="[product].[Price].[All]" dimensionUniqueName="[product]" displayFolder="" count="0" memberValueDatatype="2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Measures].[__XL_Count activity]" caption="__XL_Count activity" measure="1" displayFolder="" measureGroup="activity" count="0" hidden="1"/>
    <cacheHierarchy uniqueName="[Measures].[__XL_Count orders]" caption="__XL_Count orders" measure="1" displayFolder="" measureGroup="orders" count="0" hidden="1"/>
    <cacheHierarchy uniqueName="[Measures].[__XL_Count orderdetail]" caption="__XL_Count orderdetail" measure="1" displayFolder="" measureGroup="orderdetail" count="0" hidden="1"/>
    <cacheHierarchy uniqueName="[Measures].[__XL_Count employee]" caption="__XL_Count employee" measure="1" displayFolder="" measureGroup="employee" count="0" hidden="1"/>
    <cacheHierarchy uniqueName="[Measures].[__XL_Count customer]" caption="__XL_Count customer" measure="1" displayFolder="" measureGroup="customer" count="0" hidden="1"/>
    <cacheHierarchy uniqueName="[Measures].[__XL_Count product]" caption="__XL_Count product" measure="1" displayFolder="" measureGroup="product" count="0" hidden="1"/>
    <cacheHierarchy uniqueName="[Measures].[__No measures defined]" caption="__No measures defined" measure="1" displayFolder="" count="0" hidden="1"/>
    <cacheHierarchy uniqueName="[Measures].[Sum of CustomerID]" caption="Sum of CustomerID" measure="1" displayFolder="" measureGroup="customer"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customer" count="0" hidden="1">
      <extLst>
        <ext xmlns:x15="http://schemas.microsoft.com/office/spreadsheetml/2010/11/main" uri="{B97F6D7D-B522-45F9-BDA1-12C45D357490}">
          <x15:cacheHierarchy aggregatedColumn="5"/>
        </ext>
      </extLst>
    </cacheHierarchy>
    <cacheHierarchy uniqueName="[Measures].[Sum of CustomerID 2]" caption="Sum of CustomerID 2"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orders" count="0" hidden="1">
      <extLst>
        <ext xmlns:x15="http://schemas.microsoft.com/office/spreadsheetml/2010/11/main" uri="{B97F6D7D-B522-45F9-BDA1-12C45D357490}">
          <x15:cacheHierarchy aggregatedColumn="24"/>
        </ext>
      </extLst>
    </cacheHierarchy>
    <cacheHierarchy uniqueName="[Measures].[Sum of TotalAmount]" caption="Sum of TotalAmount" measure="1" displayFolder="" measureGroup="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orderdetail" count="0" hidden="1">
      <extLst>
        <ext xmlns:x15="http://schemas.microsoft.com/office/spreadsheetml/2010/11/main" uri="{B97F6D7D-B522-45F9-BDA1-12C45D357490}">
          <x15:cacheHierarchy aggregatedColumn="20"/>
        </ext>
      </extLst>
    </cacheHierarchy>
    <cacheHierarchy uniqueName="[Measures].[Sum of UnitPrice]" caption="Sum of UnitPrice" measure="1" displayFolder="" measureGroup="orderdetail" count="0" hidden="1">
      <extLst>
        <ext xmlns:x15="http://schemas.microsoft.com/office/spreadsheetml/2010/11/main" uri="{B97F6D7D-B522-45F9-BDA1-12C45D357490}">
          <x15:cacheHierarchy aggregatedColumn="22"/>
        </ext>
      </extLst>
    </cacheHierarchy>
    <cacheHierarchy uniqueName="[Measures].[Sum of OrderDetailID]" caption="Sum of OrderDetailID" measure="1" displayFolder="" measureGroup="orderdetail" count="0" hidden="1">
      <extLst>
        <ext xmlns:x15="http://schemas.microsoft.com/office/spreadsheetml/2010/11/main" uri="{B97F6D7D-B522-45F9-BDA1-12C45D357490}">
          <x15:cacheHierarchy aggregatedColumn="17"/>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_Quarter]" caption="Sum of Order_Quarter" measure="1" displayFolder="" measureGroup="orders"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customer" count="0" hidden="1">
      <extLst>
        <ext xmlns:x15="http://schemas.microsoft.com/office/spreadsheetml/2010/11/main" uri="{B97F6D7D-B522-45F9-BDA1-12C45D357490}">
          <x15:cacheHierarchy aggregatedColumn="11"/>
        </ext>
      </extLst>
    </cacheHierarchy>
    <cacheHierarchy uniqueName="[Measures].[Sum of Price]" caption="Sum of Price" measure="1" displayFolder="" measureGroup="product" count="0" hidden="1">
      <extLst>
        <ext xmlns:x15="http://schemas.microsoft.com/office/spreadsheetml/2010/11/main" uri="{B97F6D7D-B522-45F9-BDA1-12C45D357490}">
          <x15:cacheHierarchy aggregatedColumn="33"/>
        </ext>
      </extLst>
    </cacheHierarchy>
    <cacheHierarchy uniqueName="[Measures].[Sum of Sales_amount]" caption="Sum of Sales_amount" measure="1" displayFolder="" measureGroup="orderdetail" count="0" hidden="1">
      <extLst>
        <ext xmlns:x15="http://schemas.microsoft.com/office/spreadsheetml/2010/11/main" uri="{B97F6D7D-B522-45F9-BDA1-12C45D357490}">
          <x15:cacheHierarchy aggregatedColumn="21"/>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31"/>
        </ext>
      </extLst>
    </cacheHierarchy>
    <cacheHierarchy uniqueName="[Measures].[Sum of ProductID]" caption="Sum of ProductID" measure="1" displayFolder="" measureGroup="product" count="0" hidden="1">
      <extLst>
        <ext xmlns:x15="http://schemas.microsoft.com/office/spreadsheetml/2010/11/main" uri="{B97F6D7D-B522-45F9-BDA1-12C45D357490}">
          <x15:cacheHierarchy aggregatedColumn="29"/>
        </ext>
      </extLst>
    </cacheHierarchy>
    <cacheHierarchy uniqueName="[Measures].[Count of ProductID]" caption="Count of ProductID" measure="1" displayFolder="" measureGroup="product" count="0" hidden="1">
      <extLst>
        <ext xmlns:x15="http://schemas.microsoft.com/office/spreadsheetml/2010/11/main" uri="{B97F6D7D-B522-45F9-BDA1-12C45D357490}">
          <x15:cacheHierarchy aggregatedColumn="29"/>
        </ext>
      </extLst>
    </cacheHierarchy>
    <cacheHierarchy uniqueName="[Measures].[Sum of Average_value_each_customer]" caption="Sum of Average_value_each_customer" measure="1" displayFolder="" measureGroup="customer"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511802943"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fiyan" refreshedDate="45916.542432986113" createdVersion="3" refreshedVersion="8" minRefreshableVersion="3" recordCount="0" supportSubquery="1" supportAdvancedDrill="1" xr:uid="{D3B1FECB-429A-4E76-BB3A-6AFB1B7F6443}">
  <cacheSource type="external" connectionId="10">
    <extLst>
      <ext xmlns:x14="http://schemas.microsoft.com/office/spreadsheetml/2009/9/main" uri="{F057638F-6D5F-4e77-A914-E7F072B9BCA8}">
        <x14:sourceConnection name="ThisWorkbookDataModel"/>
      </ext>
    </extLst>
  </cacheSource>
  <cacheFields count="0"/>
  <cacheHierarchies count="62">
    <cacheHierarchy uniqueName="[activity].[ActivityID]" caption="ActivityID" attribute="1" defaultMemberUniqueName="[activity].[ActivityID].[All]" allUniqueName="[activity].[ActivityID].[All]" dimensionUniqueName="[activity]" displayFolder="" count="0" memberValueDatatype="20" unbalanced="0"/>
    <cacheHierarchy uniqueName="[activity].[Type]" caption="Type" attribute="1" defaultMemberUniqueName="[activity].[Type].[All]" allUniqueName="[activity].[Type].[All]" dimensionUniqueName="[activity]" displayFolder="" count="0" memberValueDatatype="130" unbalanced="0"/>
    <cacheHierarchy uniqueName="[activity].[Description]" caption="Description" attribute="1" defaultMemberUniqueName="[activity].[Description].[All]" allUniqueName="[activity].[Description].[All]" dimensionUniqueName="[activity]" displayFolder="" count="0" memberValueDatatype="130" unbalanced="0"/>
    <cacheHierarchy uniqueName="[activity].[Date]" caption="Date" attribute="1" time="1" defaultMemberUniqueName="[activity].[Date].[All]" allUniqueName="[activity].[Date].[All]" dimensionUniqueName="[activity]" displayFolder="" count="0" memberValueDatatype="7" unbalanced="0"/>
    <cacheHierarchy uniqueName="[activity].[Time]" caption="Time" attribute="1" time="1" defaultMemberUniqueName="[activity].[Time].[All]" allUniqueName="[activity].[Time].[All]" dimensionUniqueName="[activity]" displayFolder="" count="0" memberValueDatatype="7" unbalanced="0"/>
    <cacheHierarchy uniqueName="[customer].[CustomerID]" caption="CustomerID" attribute="1" defaultMemberUniqueName="[customer].[CustomerID].[All]" allUniqueName="[customer].[CustomerID].[All]" dimensionUniqueName="[customer]" displayFolder="" count="0" memberValueDatatype="20" unbalanced="0"/>
    <cacheHierarchy uniqueName="[customer].[Name]" caption="Name" attribute="1" defaultMemberUniqueName="[customer].[Name].[All]" allUniqueName="[customer].[Name].[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customer].[Average_value_each_customer]" caption="Average_value_each_customer" attribute="1" defaultMemberUniqueName="[customer].[Average_value_each_customer].[All]" allUniqueName="[customer].[Average_value_each_customer].[All]" dimensionUniqueName="[customer]" displayFolder="" count="0" memberValueDatatype="5" unbalanced="0"/>
    <cacheHierarchy uniqueName="[customer].[City]" caption="City" attribute="1" defaultMemberUniqueName="[customer].[City].[All]" allUniqueName="[customer].[City].[All]" dimensionUniqueName="[customer]" displayFolder="" count="2" memberValueDatatype="130" unbalanced="0"/>
    <cacheHierarchy uniqueName="[employee].[EmployeeID]" caption="EmployeeID" attribute="1" defaultMemberUniqueName="[employee].[EmployeeID].[All]" allUniqueName="[employee].[EmployeeID].[All]" dimensionUniqueName="[employee]" displayFolder="" count="0" memberValueDatatype="20" unbalanced="0"/>
    <cacheHierarchy uniqueName="[employee].[Name]" caption="Name" attribute="1" defaultMemberUniqueName="[employee].[Name].[All]" allUniqueName="[employee].[Name].[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Phone]" caption="Phone" attribute="1" defaultMemberUniqueName="[employee].[Phone].[All]" allUniqueName="[employee].[Phone].[All]" dimensionUniqueName="[employee]" displayFolder="" count="0" memberValueDatatype="130" unbalanced="0"/>
    <cacheHierarchy uniqueName="[employee].[Position]" caption="Position" attribute="1" defaultMemberUniqueName="[employee].[Position].[All]" allUniqueName="[employee].[Position].[All]" dimensionUniqueName="[employee]" displayFolder="" count="0" memberValueDatatype="130" unbalanced="0"/>
    <cacheHierarchy uniqueName="[orderdetail].[OrderDetailID]" caption="OrderDetailID" attribute="1" defaultMemberUniqueName="[orderdetail].[OrderDetailID].[All]" allUniqueName="[orderdetail].[OrderDetailID].[All]" dimensionUniqueName="[orderdetail]" displayFolder="" count="0" memberValueDatatype="20" unbalanced="0"/>
    <cacheHierarchy uniqueName="[orderdetail].[OrderID]" caption="OrderID" attribute="1" defaultMemberUniqueName="[orderdetail].[OrderID].[All]" allUniqueName="[orderdetail].[OrderID].[All]" dimensionUniqueName="[orderdetail]" displayFolder="" count="0" memberValueDatatype="20" unbalanced="0"/>
    <cacheHierarchy uniqueName="[orderdetail].[ProductID]" caption="ProductID" attribute="1" defaultMemberUniqueName="[orderdetail].[ProductID].[All]" allUniqueName="[orderdetail].[ProductID].[All]" dimensionUniqueName="[orderdetail]" displayFolder="" count="0" memberValueDatatype="20" unbalanced="0"/>
    <cacheHierarchy uniqueName="[orderdetail].[Quantity]" caption="Quantity" attribute="1" defaultMemberUniqueName="[orderdetail].[Quantity].[All]" allUniqueName="[orderdetail].[Quantity].[All]" dimensionUniqueName="[orderdetail]" displayFolder="" count="0" memberValueDatatype="20" unbalanced="0"/>
    <cacheHierarchy uniqueName="[orderdetail].[Sales_amount]" caption="Sales_amount" attribute="1" defaultMemberUniqueName="[orderdetail].[Sales_amount].[All]" allUniqueName="[orderdetail].[Sales_amount].[All]" dimensionUniqueName="[orderdetail]" displayFolder="" count="0" memberValueDatatype="5" unbalanced="0"/>
    <cacheHierarchy uniqueName="[orderdetail].[UnitPrice]" caption="UnitPrice" attribute="1" defaultMemberUniqueName="[orderdetail].[UnitPrice].[All]" allUniqueName="[orderdetail].[UnitPrice].[All]" dimensionUniqueName="[orderdetail]"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Order_Quarter]" caption="Order_Quarter" attribute="1" defaultMemberUniqueName="[orders].[Order_Quarter].[All]" allUniqueName="[orders].[Order_Quarter].[All]" dimensionUniqueName="[orders]" displayFolder="" count="0" memberValueDatatype="20" unbalanced="0"/>
    <cacheHierarchy uniqueName="[orders].[TotalAmount]" caption="TotalAmount" attribute="1" defaultMemberUniqueName="[orders].[TotalAmount].[All]" allUniqueName="[orders].[TotalAmount].[All]" dimensionUniqueName="[orders]" displayFolder="" count="0" memberValueDatatype="5"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ProductID]" caption="ProductID" attribute="1" defaultMemberUniqueName="[product].[ProductID].[All]" allUniqueName="[product].[ProductID].[All]" dimensionUniqueName="[product]" displayFolder="" count="0" memberValueDatatype="20" unbalanced="0"/>
    <cacheHierarchy uniqueName="[product].[Name]" caption="Name" attribute="1" defaultMemberUniqueName="[product].[Name].[All]" allUniqueName="[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Description]" caption="Description" attribute="1" defaultMemberUniqueName="[product].[Description].[All]" allUniqueName="[product].[Description].[All]" dimensionUniqueName="[product]" displayFolder="" count="0" memberValueDatatype="130" unbalanced="0"/>
    <cacheHierarchy uniqueName="[product].[Price]" caption="Price" attribute="1" defaultMemberUniqueName="[product].[Price].[All]" allUniqueName="[product].[Price].[All]" dimensionUniqueName="[product]" displayFolder="" count="0" memberValueDatatype="2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Measures].[__XL_Count activity]" caption="__XL_Count activity" measure="1" displayFolder="" measureGroup="activity" count="0" hidden="1"/>
    <cacheHierarchy uniqueName="[Measures].[__XL_Count orders]" caption="__XL_Count orders" measure="1" displayFolder="" measureGroup="orders" count="0" hidden="1"/>
    <cacheHierarchy uniqueName="[Measures].[__XL_Count orderdetail]" caption="__XL_Count orderdetail" measure="1" displayFolder="" measureGroup="orderdetail" count="0" hidden="1"/>
    <cacheHierarchy uniqueName="[Measures].[__XL_Count employee]" caption="__XL_Count employee" measure="1" displayFolder="" measureGroup="employee" count="0" hidden="1"/>
    <cacheHierarchy uniqueName="[Measures].[__XL_Count customer]" caption="__XL_Count customer" measure="1" displayFolder="" measureGroup="customer" count="0" hidden="1"/>
    <cacheHierarchy uniqueName="[Measures].[__XL_Count product]" caption="__XL_Count product" measure="1" displayFolder="" measureGroup="product" count="0" hidden="1"/>
    <cacheHierarchy uniqueName="[Measures].[__No measures defined]" caption="__No measures defined" measure="1" displayFolder="" count="0" hidden="1"/>
    <cacheHierarchy uniqueName="[Measures].[Sum of CustomerID]" caption="Sum of CustomerID" measure="1" displayFolder="" measureGroup="customer"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customer" count="0" hidden="1">
      <extLst>
        <ext xmlns:x15="http://schemas.microsoft.com/office/spreadsheetml/2010/11/main" uri="{B97F6D7D-B522-45F9-BDA1-12C45D357490}">
          <x15:cacheHierarchy aggregatedColumn="5"/>
        </ext>
      </extLst>
    </cacheHierarchy>
    <cacheHierarchy uniqueName="[Measures].[Sum of CustomerID 2]" caption="Sum of CustomerID 2"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orders" count="0" hidden="1">
      <extLst>
        <ext xmlns:x15="http://schemas.microsoft.com/office/spreadsheetml/2010/11/main" uri="{B97F6D7D-B522-45F9-BDA1-12C45D357490}">
          <x15:cacheHierarchy aggregatedColumn="24"/>
        </ext>
      </extLst>
    </cacheHierarchy>
    <cacheHierarchy uniqueName="[Measures].[Sum of TotalAmount]" caption="Sum of TotalAmount" measure="1" displayFolder="" measureGroup="orders" count="0" hidden="1">
      <extLst>
        <ext xmlns:x15="http://schemas.microsoft.com/office/spreadsheetml/2010/11/main" uri="{B97F6D7D-B522-45F9-BDA1-12C45D357490}">
          <x15:cacheHierarchy aggregatedColumn="27"/>
        </ext>
      </extLst>
    </cacheHierarchy>
    <cacheHierarchy uniqueName="[Measures].[Sum of Quantity]" caption="Sum of Quantity" measure="1" displayFolder="" measureGroup="orderdetail" count="0" hidden="1">
      <extLst>
        <ext xmlns:x15="http://schemas.microsoft.com/office/spreadsheetml/2010/11/main" uri="{B97F6D7D-B522-45F9-BDA1-12C45D357490}">
          <x15:cacheHierarchy aggregatedColumn="20"/>
        </ext>
      </extLst>
    </cacheHierarchy>
    <cacheHierarchy uniqueName="[Measures].[Sum of UnitPrice]" caption="Sum of UnitPrice" measure="1" displayFolder="" measureGroup="orderdetail" count="0" hidden="1">
      <extLst>
        <ext xmlns:x15="http://schemas.microsoft.com/office/spreadsheetml/2010/11/main" uri="{B97F6D7D-B522-45F9-BDA1-12C45D357490}">
          <x15:cacheHierarchy aggregatedColumn="22"/>
        </ext>
      </extLst>
    </cacheHierarchy>
    <cacheHierarchy uniqueName="[Measures].[Sum of OrderDetailID]" caption="Sum of OrderDetailID" measure="1" displayFolder="" measureGroup="orderdetail" count="0" hidden="1">
      <extLst>
        <ext xmlns:x15="http://schemas.microsoft.com/office/spreadsheetml/2010/11/main" uri="{B97F6D7D-B522-45F9-BDA1-12C45D357490}">
          <x15:cacheHierarchy aggregatedColumn="17"/>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_Quarter]" caption="Sum of Order_Quarter" measure="1" displayFolder="" measureGroup="orders"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customer" count="0" hidden="1">
      <extLst>
        <ext xmlns:x15="http://schemas.microsoft.com/office/spreadsheetml/2010/11/main" uri="{B97F6D7D-B522-45F9-BDA1-12C45D357490}">
          <x15:cacheHierarchy aggregatedColumn="11"/>
        </ext>
      </extLst>
    </cacheHierarchy>
    <cacheHierarchy uniqueName="[Measures].[Sum of Price]" caption="Sum of Price" measure="1" displayFolder="" measureGroup="product" count="0" hidden="1">
      <extLst>
        <ext xmlns:x15="http://schemas.microsoft.com/office/spreadsheetml/2010/11/main" uri="{B97F6D7D-B522-45F9-BDA1-12C45D357490}">
          <x15:cacheHierarchy aggregatedColumn="33"/>
        </ext>
      </extLst>
    </cacheHierarchy>
    <cacheHierarchy uniqueName="[Measures].[Sum of Sales_amount]" caption="Sum of Sales_amount" measure="1" displayFolder="" measureGroup="orderdetail" count="0" hidden="1">
      <extLst>
        <ext xmlns:x15="http://schemas.microsoft.com/office/spreadsheetml/2010/11/main" uri="{B97F6D7D-B522-45F9-BDA1-12C45D357490}">
          <x15:cacheHierarchy aggregatedColumn="21"/>
        </ext>
      </extLst>
    </cacheHierarchy>
    <cacheHierarchy uniqueName="[Measures].[Count of Category]" caption="Count of Category" measure="1" displayFolder="" measureGroup="product" count="0" hidden="1">
      <extLst>
        <ext xmlns:x15="http://schemas.microsoft.com/office/spreadsheetml/2010/11/main" uri="{B97F6D7D-B522-45F9-BDA1-12C45D357490}">
          <x15:cacheHierarchy aggregatedColumn="31"/>
        </ext>
      </extLst>
    </cacheHierarchy>
    <cacheHierarchy uniqueName="[Measures].[Sum of ProductID]" caption="Sum of ProductID" measure="1" displayFolder="" measureGroup="product" count="0" hidden="1">
      <extLst>
        <ext xmlns:x15="http://schemas.microsoft.com/office/spreadsheetml/2010/11/main" uri="{B97F6D7D-B522-45F9-BDA1-12C45D357490}">
          <x15:cacheHierarchy aggregatedColumn="29"/>
        </ext>
      </extLst>
    </cacheHierarchy>
    <cacheHierarchy uniqueName="[Measures].[Count of ProductID]" caption="Count of ProductID" measure="1" displayFolder="" measureGroup="product" count="0" hidden="1">
      <extLst>
        <ext xmlns:x15="http://schemas.microsoft.com/office/spreadsheetml/2010/11/main" uri="{B97F6D7D-B522-45F9-BDA1-12C45D357490}">
          <x15:cacheHierarchy aggregatedColumn="29"/>
        </ext>
      </extLst>
    </cacheHierarchy>
    <cacheHierarchy uniqueName="[Measures].[Sum of Average_value_each_customer]" caption="Sum of Average_value_each_customer" measure="1" displayFolder="" measureGroup="customer" count="0" hidden="1">
      <extLst>
        <ext xmlns:x15="http://schemas.microsoft.com/office/spreadsheetml/2010/11/main" uri="{B97F6D7D-B522-45F9-BDA1-12C45D357490}">
          <x15:cacheHierarchy aggregatedColumn="10"/>
        </ext>
      </extLst>
    </cacheHierarchy>
    <cacheHierarchy uniqueName="[Measures].[Sum of OrderID 2]" caption="Sum of OrderID 2" measure="1" displayFolder="" measureGroup="orderdetail" count="0" hidden="1">
      <extLst>
        <ext xmlns:x15="http://schemas.microsoft.com/office/spreadsheetml/2010/11/main" uri="{B97F6D7D-B522-45F9-BDA1-12C45D357490}">
          <x15:cacheHierarchy aggregatedColumn="18"/>
        </ext>
      </extLst>
    </cacheHierarchy>
    <cacheHierarchy uniqueName="[Measures].[Count of OrderID 2]" caption="Count of OrderID 2" measure="1" displayFolder="" measureGroup="orderdetail"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30115821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C556FB-3D19-4713-A2C5-005AF65680B4}" name="top 10 high value customer" cacheId="2126" applyNumberFormats="0" applyBorderFormats="0" applyFontFormats="0" applyPatternFormats="0" applyAlignmentFormats="0" applyWidthHeightFormats="1" dataCaption="Values" tag="97ccdfe0-cc53-4785-a6f1-c94df207c99b" updatedVersion="8" minRefreshableVersion="3" useAutoFormatting="1" subtotalHiddenItems="1" itemPrintTitles="1" createdVersion="8" indent="0" outline="1" outlineData="1" multipleFieldFilters="0">
  <location ref="J16:K27" firstHeaderRow="1" firstDataRow="1" firstDataCol="1"/>
  <pivotFields count="5">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3"/>
  </rowFields>
  <rowItems count="11">
    <i>
      <x v="5"/>
    </i>
    <i>
      <x/>
    </i>
    <i>
      <x v="3"/>
    </i>
    <i>
      <x v="1"/>
    </i>
    <i>
      <x v="9"/>
    </i>
    <i>
      <x v="6"/>
    </i>
    <i>
      <x v="7"/>
    </i>
    <i>
      <x v="2"/>
    </i>
    <i>
      <x v="8"/>
    </i>
    <i>
      <x v="4"/>
    </i>
    <i t="grand">
      <x/>
    </i>
  </rowItems>
  <colItems count="1">
    <i/>
  </colItems>
  <dataFields count="1">
    <dataField name="Sum of Average_value_each_customer" fld="4" baseField="0" baseItem="0"/>
  </dataFields>
  <formats count="2">
    <format dxfId="12">
      <pivotArea dataOnly="0" labelOnly="1" outline="0" axis="axisValues" fieldPosition="0"/>
    </format>
    <format dxfId="11">
      <pivotArea collapsedLevelsAreSubtotals="1" fieldPosition="0">
        <references count="1">
          <reference field="3" count="0"/>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City].&amp;[ Kochi]"/>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_Quarter].&amp;[4]"/>
      </members>
    </pivotHierarchy>
    <pivotHierarchy dragToData="1"/>
    <pivotHierarchy dragToData="1"/>
    <pivotHierarchy dragToData="1"/>
    <pivotHierarchy dragToData="1"/>
    <pivotHierarchy multipleItemSelectionAllowed="1" dragToData="1">
      <members count="1" level="1">
        <member name="[product].[Category].&amp;[Mobile Accessories]"/>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ustomerID"/>
    <pivotHierarchy dragToData="1"/>
    <pivotHierarchy dragToData="1" caption="Count of CustomerID"/>
    <pivotHierarchy dragToData="1"/>
    <pivotHierarchy dragToData="1"/>
    <pivotHierarchy dragToData="1"/>
    <pivotHierarchy dragToData="1"/>
    <pivotHierarchy dragToData="1"/>
    <pivotHierarchy dragToData="1" caption="Count of Order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1" iMeasureHier="59">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813F1D-F710-4997-A300-20692AC8368C}" name="most_sales_cat_by_perc" cacheId="2127" applyNumberFormats="0" applyBorderFormats="0" applyFontFormats="0" applyPatternFormats="0" applyAlignmentFormats="0" applyWidthHeightFormats="1" dataCaption="Values" tag="0b6c1686-ff96-48b4-9e54-2948d02ecc49" updatedVersion="8" minRefreshableVersion="3" useAutoFormatting="1" subtotalHiddenItems="1" rowGrandTotals="0" colGrandTotals="0" itemPrintTitles="1" createdVersion="8" indent="0" outline="1" outlineData="1" multipleFieldFilters="0" chartFormat="8">
  <location ref="G16:H25" firstHeaderRow="1"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allDrilled="1" subtotalTop="0" showAll="0" measureFilter="1" defaultSubtotal="0" defaultAttributeDrillState="1">
      <items count="5">
        <item x="0"/>
        <item x="1"/>
        <item x="2"/>
        <item x="3"/>
        <item x="4"/>
      </items>
    </pivotField>
    <pivotField dataField="1" subtotalTop="0" showAll="0" defaultSubtotal="0"/>
  </pivotFields>
  <rowFields count="1">
    <field x="1"/>
  </rowFields>
  <rowItems count="9">
    <i>
      <x/>
    </i>
    <i>
      <x v="1"/>
    </i>
    <i>
      <x v="2"/>
    </i>
    <i>
      <x v="3"/>
    </i>
    <i>
      <x v="4"/>
    </i>
    <i>
      <x v="5"/>
    </i>
    <i>
      <x v="6"/>
    </i>
    <i>
      <x v="7"/>
    </i>
    <i>
      <x v="8"/>
    </i>
  </rowItems>
  <colItems count="1">
    <i/>
  </colItems>
  <dataFields count="1">
    <dataField name="Sum of Sales_amount" fld="4" showDataAs="percentOfTotal" baseField="1" baseItem="0" numFmtId="10"/>
  </dataFields>
  <formats count="2">
    <format dxfId="26">
      <pivotArea dataOnly="0" labelOnly="1" outline="0" axis="axisValues" fieldPosition="0"/>
    </format>
    <format dxfId="25">
      <pivotArea outline="0" fieldPosition="0">
        <references count="1">
          <reference field="4294967294" count="1">
            <x v="0"/>
          </reference>
        </references>
      </pivotArea>
    </format>
  </formats>
  <chartFormats count="10">
    <chartFormat chart="7" format="11" series="1">
      <pivotArea type="data" outline="0" fieldPosition="0">
        <references count="1">
          <reference field="4294967294" count="1" selected="0">
            <x v="0"/>
          </reference>
        </references>
      </pivotArea>
    </chartFormat>
    <chartFormat chart="7" format="12">
      <pivotArea type="data" outline="0" fieldPosition="0">
        <references count="2">
          <reference field="4294967294" count="1" selected="0">
            <x v="0"/>
          </reference>
          <reference field="1" count="1" selected="0">
            <x v="0"/>
          </reference>
        </references>
      </pivotArea>
    </chartFormat>
    <chartFormat chart="7" format="13">
      <pivotArea type="data" outline="0" fieldPosition="0">
        <references count="2">
          <reference field="4294967294" count="1" selected="0">
            <x v="0"/>
          </reference>
          <reference field="1" count="1" selected="0">
            <x v="1"/>
          </reference>
        </references>
      </pivotArea>
    </chartFormat>
    <chartFormat chart="7" format="14">
      <pivotArea type="data" outline="0" fieldPosition="0">
        <references count="2">
          <reference field="4294967294" count="1" selected="0">
            <x v="0"/>
          </reference>
          <reference field="1" count="1" selected="0">
            <x v="2"/>
          </reference>
        </references>
      </pivotArea>
    </chartFormat>
    <chartFormat chart="7" format="15">
      <pivotArea type="data" outline="0" fieldPosition="0">
        <references count="2">
          <reference field="4294967294" count="1" selected="0">
            <x v="0"/>
          </reference>
          <reference field="1" count="1" selected="0">
            <x v="3"/>
          </reference>
        </references>
      </pivotArea>
    </chartFormat>
    <chartFormat chart="7" format="16">
      <pivotArea type="data" outline="0" fieldPosition="0">
        <references count="2">
          <reference field="4294967294" count="1" selected="0">
            <x v="0"/>
          </reference>
          <reference field="1" count="1" selected="0">
            <x v="4"/>
          </reference>
        </references>
      </pivotArea>
    </chartFormat>
    <chartFormat chart="7" format="17">
      <pivotArea type="data" outline="0" fieldPosition="0">
        <references count="2">
          <reference field="4294967294" count="1" selected="0">
            <x v="0"/>
          </reference>
          <reference field="1" count="1" selected="0">
            <x v="5"/>
          </reference>
        </references>
      </pivotArea>
    </chartFormat>
    <chartFormat chart="7" format="18">
      <pivotArea type="data" outline="0" fieldPosition="0">
        <references count="2">
          <reference field="4294967294" count="1" selected="0">
            <x v="0"/>
          </reference>
          <reference field="1" count="1" selected="0">
            <x v="6"/>
          </reference>
        </references>
      </pivotArea>
    </chartFormat>
    <chartFormat chart="7" format="19">
      <pivotArea type="data" outline="0" fieldPosition="0">
        <references count="2">
          <reference field="4294967294" count="1" selected="0">
            <x v="0"/>
          </reference>
          <reference field="1" count="1" selected="0">
            <x v="7"/>
          </reference>
        </references>
      </pivotArea>
    </chartFormat>
    <chartFormat chart="7" format="20">
      <pivotArea type="data" outline="0" fieldPosition="0">
        <references count="2">
          <reference field="4294967294" count="1" selected="0">
            <x v="0"/>
          </reference>
          <reference field="1" count="1" selected="0">
            <x v="8"/>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City].&amp;[ Kochi]"/>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_Quarter].&amp;[4]"/>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ustomerID"/>
    <pivotHierarchy dragToData="1"/>
    <pivotHierarchy dragToData="1" caption="Count of CustomerID"/>
    <pivotHierarchy dragToData="1"/>
    <pivotHierarchy dragToData="1"/>
    <pivotHierarchy dragToData="1"/>
    <pivotHierarchy dragToData="1"/>
    <pivotHierarchy dragToData="1"/>
    <pivotHierarchy dragToData="1" caption="Count of Order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2" iMeasureHier="46">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ustomer]"/>
        <x15:activeTabTopLevelEntity name="[product]"/>
        <x15:activeTabTopLevelEntity name="[order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DD21C2-95A3-4AFD-9B82-5FE086AEA9F5}" name="most_spend_customer" cacheId="2128" applyNumberFormats="0" applyBorderFormats="0" applyFontFormats="0" applyPatternFormats="0" applyAlignmentFormats="0" applyWidthHeightFormats="1" dataCaption="Values" tag="91c2493f-58a6-427e-9b16-4c0444655cc7" updatedVersion="8" minRefreshableVersion="3" useAutoFormatting="1" subtotalHiddenItems="1" rowGrandTotals="0" colGrandTotals="0" itemPrintTitles="1" createdVersion="8" indent="0" outline="1" outlineData="1" multipleFieldFilters="0" chartFormat="4">
  <location ref="D16:E21" firstHeaderRow="1" firstDataRow="1" firstDataCol="1"/>
  <pivotFields count="5">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3"/>
  </rowFields>
  <rowItems count="5">
    <i>
      <x v="1"/>
    </i>
    <i>
      <x v="4"/>
    </i>
    <i>
      <x/>
    </i>
    <i>
      <x v="3"/>
    </i>
    <i>
      <x v="2"/>
    </i>
  </rowItems>
  <colItems count="1">
    <i/>
  </colItems>
  <dataFields count="1">
    <dataField name="Sum of TotalAmount" fld="4" baseField="0" baseItem="0"/>
  </dataFields>
  <formats count="1">
    <format dxfId="27">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City].&amp;[ Kochi]"/>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_Quarter].&amp;[4]"/>
      </members>
    </pivotHierarchy>
    <pivotHierarchy dragToData="1"/>
    <pivotHierarchy dragToData="1"/>
    <pivotHierarchy dragToData="1"/>
    <pivotHierarchy dragToData="1"/>
    <pivotHierarchy multipleItemSelectionAllowed="1" dragToData="1">
      <members count="1" level="1">
        <member name="[product].[Category].&amp;[Mobile Accessories]"/>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ustomerID"/>
    <pivotHierarchy dragToData="1"/>
    <pivotHierarchy dragToData="1" caption="Count of CustomerID"/>
    <pivotHierarchy dragToData="1"/>
    <pivotHierarchy dragToData="1"/>
    <pivotHierarchy dragToData="1"/>
    <pivotHierarchy dragToData="1"/>
    <pivotHierarchy dragToData="1"/>
    <pivotHierarchy dragToData="1" caption="Count of Order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2" iMeasureHier="46">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54ADCF-D34F-4F97-BD68-465A5E0B607C}" name="most_sold_categories" cacheId="2129" applyNumberFormats="0" applyBorderFormats="0" applyFontFormats="0" applyPatternFormats="0" applyAlignmentFormats="0" applyWidthHeightFormats="1" dataCaption="Values" tag="90eb2017-dd5b-4bd4-a7b1-2123ad43a943" updatedVersion="8" minRefreshableVersion="3" useAutoFormatting="1" subtotalHiddenItems="1" itemPrintTitles="1" createdVersion="8" indent="0" outline="1" outlineData="1" multipleFieldFilters="0" chartFormat="4">
  <location ref="A9:B19" firstHeaderRow="1" firstDataRow="1" firstDataCol="1"/>
  <pivotFields count="4">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s>
  <rowFields count="1">
    <field x="3"/>
  </rowFields>
  <rowItems count="10">
    <i>
      <x/>
    </i>
    <i>
      <x v="1"/>
    </i>
    <i>
      <x v="2"/>
    </i>
    <i>
      <x v="3"/>
    </i>
    <i>
      <x v="4"/>
    </i>
    <i>
      <x v="5"/>
    </i>
    <i>
      <x v="6"/>
    </i>
    <i>
      <x v="7"/>
    </i>
    <i>
      <x v="8"/>
    </i>
    <i t="grand">
      <x/>
    </i>
  </rowItems>
  <colItems count="1">
    <i/>
  </colItems>
  <dataFields count="1">
    <dataField name="Sum of ProductID" fld="2" baseField="0" baseItem="0"/>
  </dataFields>
  <formats count="1">
    <format dxfId="28">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City].&amp;[ Kochi]"/>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_Quarter].&amp;[4]"/>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ustomerID"/>
    <pivotHierarchy dragToData="1"/>
    <pivotHierarchy dragToData="1" caption="Count of CustomerID"/>
    <pivotHierarchy dragToData="1"/>
    <pivotHierarchy dragToData="1"/>
    <pivotHierarchy dragToData="1"/>
    <pivotHierarchy dragToData="1"/>
    <pivotHierarchy dragToData="1"/>
    <pivotHierarchy dragToData="1" caption="Count of OrderID"/>
    <pivotHierarchy dragToData="1"/>
    <pivotHierarchy dragToData="1"/>
    <pivotHierarchy dragToData="1"/>
    <pivotHierarchy dragToData="1"/>
    <pivotHierarchy dragToData="1"/>
    <pivotHierarchy dragToData="1"/>
    <pivotHierarchy dragToData="1" caption="Count of Product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ustomer]"/>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886F9B-E7E7-43B8-9701-9C387AD49611}" name="top 10 categories by sales" cacheId="2130" applyNumberFormats="0" applyBorderFormats="0" applyFontFormats="0" applyPatternFormats="0" applyAlignmentFormats="0" applyWidthHeightFormats="1" dataCaption="Values" tag="eb88d6d8-e7ec-4b9a-98f9-b0af4cc8cab0" updatedVersion="8" minRefreshableVersion="3" useAutoFormatting="1" subtotalHiddenItems="1" itemPrintTitles="1" createdVersion="8" indent="0" outline="1" outlineData="1" multipleFieldFilters="0" chartFormat="6">
  <location ref="I2:J12" firstHeaderRow="1" firstDataRow="1" firstDataCol="1"/>
  <pivotFields count="4">
    <pivotField allDrilled="1" subtotalTop="0" showAll="0" dataSourceSort="1" defaultSubtotal="0" defaultAttributeDrillState="1"/>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1"/>
  </rowFields>
  <rowItems count="10">
    <i>
      <x v="5"/>
    </i>
    <i>
      <x v="6"/>
    </i>
    <i>
      <x/>
    </i>
    <i>
      <x v="2"/>
    </i>
    <i>
      <x v="8"/>
    </i>
    <i>
      <x v="4"/>
    </i>
    <i>
      <x v="1"/>
    </i>
    <i>
      <x v="3"/>
    </i>
    <i>
      <x v="7"/>
    </i>
    <i t="grand">
      <x/>
    </i>
  </rowItems>
  <colItems count="1">
    <i/>
  </colItems>
  <dataFields count="1">
    <dataField name="Sum of Sales_amount" fld="3" baseField="0" baseItem="0"/>
  </dataFields>
  <formats count="2">
    <format dxfId="30">
      <pivotArea dataOnly="0" labelOnly="1" outline="0" axis="axisValues" fieldPosition="0"/>
    </format>
    <format dxfId="29">
      <pivotArea collapsedLevelsAreSubtotals="1" fieldPosition="0">
        <references count="1">
          <reference field="1"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City].&amp;[ Kochi]"/>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_Quarter].&amp;[4]"/>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ustomerID"/>
    <pivotHierarchy dragToData="1"/>
    <pivotHierarchy dragToData="1" caption="Count of CustomerID"/>
    <pivotHierarchy dragToData="1"/>
    <pivotHierarchy dragToData="1"/>
    <pivotHierarchy dragToData="1"/>
    <pivotHierarchy dragToData="1"/>
    <pivotHierarchy dragToData="1"/>
    <pivotHierarchy dragToData="1" caption="Count of Order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ustomer]"/>
        <x15:activeTabTopLevelEntity name="[product]"/>
        <x15:activeTabTopLevelEntity name="[order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2C3140-CCD1-4D43-BE93-E4678183EAAC}" name="revenue by month" cacheId="2906" applyNumberFormats="0" applyBorderFormats="0" applyFontFormats="0" applyPatternFormats="0" applyAlignmentFormats="0" applyWidthHeightFormats="1" dataCaption="Values" tag="6c6ad070-0e5a-46bb-bb4c-f56fe95efab3" updatedVersion="8" minRefreshableVersion="3" useAutoFormatting="1" subtotalHiddenItems="1" rowGrandTotals="0" colGrandTotals="0" itemPrintTitles="1" createdVersion="8" indent="0" outline="1" outlineData="1" multipleFieldFilters="0" chartFormat="5">
  <location ref="F2:G14" firstHeaderRow="1" firstDataRow="1" firstDataCol="1"/>
  <pivotFields count="4">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3"/>
  </rowFields>
  <rowItems count="12">
    <i>
      <x/>
    </i>
    <i>
      <x v="1"/>
    </i>
    <i>
      <x v="2"/>
    </i>
    <i>
      <x v="3"/>
    </i>
    <i>
      <x v="4"/>
    </i>
    <i>
      <x v="5"/>
    </i>
    <i>
      <x v="6"/>
    </i>
    <i>
      <x v="7"/>
    </i>
    <i>
      <x v="8"/>
    </i>
    <i>
      <x v="9"/>
    </i>
    <i>
      <x v="10"/>
    </i>
    <i>
      <x v="11"/>
    </i>
  </rowItems>
  <colItems count="1">
    <i/>
  </colItems>
  <dataFields count="1">
    <dataField name="Sum of TotalAmount" fld="2" baseField="0" baseItem="0"/>
  </dataFields>
  <formats count="1">
    <format dxfId="7">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product].[Category].&amp;[Mobile Accessories]"/>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ustomerID"/>
    <pivotHierarchy dragToData="1"/>
    <pivotHierarchy dragToData="1" caption="Count of CustomerID"/>
    <pivotHierarchy dragToData="1"/>
    <pivotHierarchy dragToData="1"/>
    <pivotHierarchy dragToData="1"/>
    <pivotHierarchy dragToData="1"/>
    <pivotHierarchy dragToData="1"/>
    <pivotHierarchy dragToData="1" caption="Count of Order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0C949C-B0BF-4429-A99E-2BC810CCEE29}" name="kpis 1,2,3" cacheId="2903" applyNumberFormats="0" applyBorderFormats="0" applyFontFormats="0" applyPatternFormats="0" applyAlignmentFormats="0" applyWidthHeightFormats="1" dataCaption="Values" tag="d694d381-83b7-4c55-a42a-2c1984129946" updatedVersion="8" minRefreshableVersion="3" useAutoFormatting="1" subtotalHiddenItems="1" itemPrintTitles="1" createdVersion="8" indent="0" outline="1" outlineData="1" multipleFieldFilters="0">
  <location ref="A2:C3" firstHeaderRow="0" firstDataRow="1" firstDataCol="0"/>
  <pivotFields count="6">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Sum of TotalAmount" fld="0" baseField="0" baseItem="0"/>
    <dataField name="Count of OrderID" fld="5" subtotal="count" baseField="0" baseItem="1"/>
    <dataField name="Count of CustomerID" fld="4" subtotal="count" baseField="0" baseItem="1"/>
  </dataFields>
  <formats count="1">
    <format dxfId="8">
      <pivotArea dataOnly="0" labelOnly="1" outline="0" axis="axisValues"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City].&amp;[ Kochi]"/>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product].[Category].&amp;[Mobile Accessories]"/>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ustomerID"/>
    <pivotHierarchy dragToData="1"/>
    <pivotHierarchy dragToData="1" caption="Count of CustomerID"/>
    <pivotHierarchy dragToData="1"/>
    <pivotHierarchy dragToData="1"/>
    <pivotHierarchy dragToData="1"/>
    <pivotHierarchy dragToData="1"/>
    <pivotHierarchy dragToData="1"/>
    <pivotHierarchy dragToData="1" caption="Count of Order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8" xr16:uid="{71F2995D-BA2A-4A57-AC84-88A088A7B26D}" autoFormatId="16" applyNumberFormats="0" applyBorderFormats="0" applyFontFormats="0" applyPatternFormats="0" applyAlignmentFormats="0" applyWidthHeightFormats="0">
  <queryTableRefresh nextId="6">
    <queryTableFields count="5">
      <queryTableField id="1" name="ProductID" tableColumnId="1"/>
      <queryTableField id="2" name="Name" tableColumnId="2"/>
      <queryTableField id="5" dataBound="0" tableColumnId="5"/>
      <queryTableField id="3" name="Description" tableColumnId="3"/>
      <queryTableField id="4" name="Pric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connectionId="6" xr16:uid="{E0F75099-9212-463F-9AAE-240DEA42F694}" autoFormatId="16" applyNumberFormats="0" applyBorderFormats="0" applyFontFormats="0" applyPatternFormats="0" applyAlignmentFormats="0" applyWidthHeightFormats="0">
  <queryTableRefresh nextId="7">
    <queryTableFields count="5">
      <queryTableField id="1" name="OrderID" tableColumnId="1"/>
      <queryTableField id="2" name="CustomerID" tableColumnId="2"/>
      <queryTableField id="3" name="OrderDate" tableColumnId="3"/>
      <queryTableField id="5" dataBound="0" tableColumnId="5"/>
      <queryTableField id="4" name="TotalAmount"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4" xr16:uid="{6BFE0F71-401D-40E7-9A1A-D588F173AAAE}" autoFormatId="16" applyNumberFormats="0" applyBorderFormats="0" applyFontFormats="0" applyPatternFormats="0" applyAlignmentFormats="0" applyWidthHeightFormats="0">
  <queryTableRefresh nextId="7">
    <queryTableFields count="6">
      <queryTableField id="1" name="OrderDetailID" tableColumnId="1"/>
      <queryTableField id="2" name="OrderID" tableColumnId="2"/>
      <queryTableField id="3" name="ProductID" tableColumnId="3"/>
      <queryTableField id="4" name="Quantity" tableColumnId="4"/>
      <queryTableField id="6" dataBound="0" tableColumnId="6"/>
      <queryTableField id="5" name="UnitPrice"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 xr16:uid="{1B1D34AE-7DBD-47B7-AD20-34C337872CBD}" autoFormatId="16" applyNumberFormats="0" applyBorderFormats="0" applyFontFormats="0" applyPatternFormats="0" applyAlignmentFormats="0" applyWidthHeightFormats="0">
  <queryTableRefresh nextId="11" unboundColumnsRight="2">
    <queryTableFields count="7">
      <queryTableField id="1" name="CustomerID" tableColumnId="1"/>
      <queryTableField id="2" name="Name" tableColumnId="2"/>
      <queryTableField id="3" name="Email" tableColumnId="3"/>
      <queryTableField id="4" name="Phone" tableColumnId="4"/>
      <queryTableField id="8" name="Address" tableColumnId="8"/>
      <queryTableField id="10" dataBound="0" tableColumnId="10"/>
      <queryTableField id="7" dataBound="0" tableColumnId="7"/>
    </queryTableFields>
    <queryTableDeletedFields count="1">
      <deletedField name="Address"/>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8613C31F-E3E6-4D96-A4E0-181899A086A0}" autoFormatId="16" applyNumberFormats="0" applyBorderFormats="0" applyFontFormats="0" applyPatternFormats="0" applyAlignmentFormats="0" applyWidthHeightFormats="0">
  <queryTableRefresh nextId="6">
    <queryTableFields count="5">
      <queryTableField id="1" name="ActivityID" tableColumnId="1"/>
      <queryTableField id="2" name="Type" tableColumnId="2"/>
      <queryTableField id="3" name="Description" tableColumnId="3"/>
      <queryTableField id="4" name="Date" tableColumnId="4"/>
      <queryTableField id="5" name="Time"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3" xr16:uid="{9F15F5DF-592F-4BBD-9F4C-07EA3779AF88}" autoFormatId="16" applyNumberFormats="0" applyBorderFormats="0" applyFontFormats="0" applyPatternFormats="0" applyAlignmentFormats="0" applyWidthHeightFormats="0">
  <queryTableRefresh nextId="6">
    <queryTableFields count="5">
      <queryTableField id="1" name="EmployeeID" tableColumnId="1"/>
      <queryTableField id="2" name="Name" tableColumnId="2"/>
      <queryTableField id="3" name="Email" tableColumnId="3"/>
      <queryTableField id="4" name="Phone" tableColumnId="4"/>
      <queryTableField id="5" name="Position"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Quarter" xr10:uid="{3733B643-4983-4FE4-879E-04F64E3F8C1F}" sourceName="[orders].[Order_Quarter]">
  <pivotTables>
    <pivotTable tabId="9" name="kpis 1,2,3"/>
  </pivotTables>
  <data>
    <olap pivotCacheId="1511802943">
      <levels count="2">
        <level uniqueName="[orders].[Order_Quarter].[(All)]" sourceCaption="(All)" count="0"/>
        <level uniqueName="[orders].[Order_Quarter].[Order_Quarter]" sourceCaption="Order_Quarter" count="4">
          <ranges>
            <range startItem="0">
              <i n="[orders].[Order_Quarter].&amp;[1]" c="1"/>
              <i n="[orders].[Order_Quarter].&amp;[2]" c="2"/>
              <i n="[orders].[Order_Quarter].&amp;[3]" c="3"/>
              <i n="[orders].[Order_Quarter].&amp;[4]" c="4"/>
            </range>
          </ranges>
        </level>
      </levels>
      <selections count="1">
        <selection n="[orders].[Order_Quart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DEACA68-16C3-4E7C-BBEF-A7D1B3DBCBBC}" sourceName="[customer].[City]">
  <pivotTables>
    <pivotTable tabId="9" name="revenue by month"/>
  </pivotTables>
  <data>
    <olap pivotCacheId="301158218">
      <levels count="2">
        <level uniqueName="[customer].[City].[(All)]" sourceCaption="(All)" count="0"/>
        <level uniqueName="[customer].[City].[City]" sourceCaption="City" count="13">
          <ranges>
            <range startItem="0">
              <i n="[customer].[City].&amp;[ Bangalore]" c=" Bangalore"/>
              <i n="[customer].[City].&amp;[ Chennai]" c=" Chennai"/>
              <i n="[customer].[City].&amp;[ Delhi]" c=" Delhi"/>
              <i n="[customer].[City].&amp;[ Goa]" c=" Goa"/>
              <i n="[customer].[City].&amp;[ Gurgaon]" c=" Gurgaon"/>
              <i n="[customer].[City].&amp;[ Hyderabad]" c=" Hyderabad"/>
              <i n="[customer].[City].&amp;[ Jaipur]" c=" Jaipur"/>
              <i n="[customer].[City].&amp;[ Kerala]" c=" Kerala"/>
              <i n="[customer].[City].&amp;[ Kochi]" c=" Kochi"/>
              <i n="[customer].[City].&amp;[ Kolkata]" c=" Kolkata"/>
              <i n="[customer].[City].&amp;[ Lucknow]" c=" Lucknow"/>
              <i n="[customer].[City].&amp;[ Mumbai]" c=" Mumbai"/>
              <i n="[customer].[City].&amp;[ Pune]" c=" Pune"/>
            </range>
          </ranges>
        </level>
      </levels>
      <selections count="1">
        <selection n="[customer].[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Quarter 1" xr10:uid="{773C317A-17FD-490F-B327-455FED2F57EC}" cache="Slicer_Order_Quarter" caption="Order_Quarter" columnCount="2" level="1" style="Slicer Style 1" rowHeight="180000"/>
  <slicer name="City" xr10:uid="{C0EAEA12-E4AC-4B9B-A6D6-DD888F8D0962}" cache="Slicer_City" caption="City" columnCount="2" level="1" style="Slicer Style 1" rowHeight="54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D5494E4-FA9C-480C-A36E-1A0AB2095193}" name="product" displayName="product" ref="A1:E31" tableType="queryTable" totalsRowShown="0">
  <autoFilter ref="A1:E31" xr:uid="{1D5494E4-FA9C-480C-A36E-1A0AB2095193}"/>
  <tableColumns count="5">
    <tableColumn id="1" xr3:uid="{90CD1F9E-A476-4A87-BA7B-2F8B34E4110B}" uniqueName="1" name="ProductID" queryTableFieldId="1"/>
    <tableColumn id="2" xr3:uid="{5DDAC389-C55B-42C5-ADF5-03A88FFAAC41}" uniqueName="2" name="Name" queryTableFieldId="2" dataDxfId="40"/>
    <tableColumn id="5" xr3:uid="{D2111A24-0AB2-431F-B894-884296624FD0}" uniqueName="5" name="Category" queryTableFieldId="5"/>
    <tableColumn id="3" xr3:uid="{49F94887-9F24-4164-94E6-09026162EDF1}" uniqueName="3" name="Description" queryTableFieldId="3" dataDxfId="39"/>
    <tableColumn id="4" xr3:uid="{DD48B772-3FE8-47A7-9669-60B4703429DC}" uniqueName="4" name="Pric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FFB4242-4724-48B6-9376-9F5A78ED0FFF}" name="orders" displayName="orders" ref="A1:E301" tableType="queryTable" totalsRowShown="0">
  <autoFilter ref="A1:E301" xr:uid="{2FFB4242-4724-48B6-9376-9F5A78ED0FFF}"/>
  <tableColumns count="5">
    <tableColumn id="1" xr3:uid="{466DC75D-BC79-4A50-9CD7-C42C1C10EC4C}" uniqueName="1" name="OrderID" queryTableFieldId="1"/>
    <tableColumn id="2" xr3:uid="{B63046F6-34FB-4CA7-860B-EBD34566E41B}" uniqueName="2" name="CustomerID" queryTableFieldId="2"/>
    <tableColumn id="3" xr3:uid="{28337CDA-B9B8-42E9-847F-013D0362DFD1}" uniqueName="3" name="OrderDate" queryTableFieldId="3" dataDxfId="24"/>
    <tableColumn id="5" xr3:uid="{356F9B9C-8FFD-41E2-806F-52A45C8BF99A}" uniqueName="5" name="Order_Quarter " queryTableFieldId="5" dataDxfId="23">
      <calculatedColumnFormula>IFERROR(INT((MONTH(A2)-1)/3)+1,1)</calculatedColumnFormula>
    </tableColumn>
    <tableColumn id="4" xr3:uid="{FCB93E62-E7D2-42FB-9227-B76F0DA515C6}" uniqueName="4" name="TotalAmount" queryTableFieldId="4" dataDxfId="2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7FD7344-DE27-4312-83E4-2CFE914FC56E}" name="orderdetail" displayName="orderdetail" ref="A1:F501" tableType="queryTable" totalsRowShown="0">
  <autoFilter ref="A1:F501" xr:uid="{17FD7344-DE27-4312-83E4-2CFE914FC56E}"/>
  <tableColumns count="6">
    <tableColumn id="1" xr3:uid="{E7EED688-DBE0-4F93-BCAC-AC5F58114899}" uniqueName="1" name="OrderDetailID" queryTableFieldId="1"/>
    <tableColumn id="2" xr3:uid="{008FC7E5-2567-40A2-A8A8-F9A39B208A11}" uniqueName="2" name="OrderID" queryTableFieldId="2"/>
    <tableColumn id="3" xr3:uid="{1059A6D4-A98C-4D7B-BDAD-333057CEB2FE}" uniqueName="3" name="ProductID" queryTableFieldId="3"/>
    <tableColumn id="4" xr3:uid="{4F08B51D-9A56-449D-8C0C-D58C549D2386}" uniqueName="4" name="Quantity" queryTableFieldId="4"/>
    <tableColumn id="6" xr3:uid="{BD9C51FE-5237-42EF-AED4-689186FB52E6}" uniqueName="6" name="Sales_amount" queryTableFieldId="6" dataDxfId="32">
      <calculatedColumnFormula>orderdetail[[#This Row],[Quantity]]*F2</calculatedColumnFormula>
    </tableColumn>
    <tableColumn id="5" xr3:uid="{10B05663-7147-4E3F-8C29-CB9F91EE47E4}" uniqueName="5" name="UnitPrice"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DCD1F7-F5B5-4BF3-BC6C-6A0C718FB654}" name="customer" displayName="customer" ref="A1:G106" tableType="queryTable" totalsRowShown="0" dataDxfId="31">
  <autoFilter ref="A1:G106" xr:uid="{E1DCD1F7-F5B5-4BF3-BC6C-6A0C718FB654}"/>
  <tableColumns count="7">
    <tableColumn id="1" xr3:uid="{E2BC259A-B63D-4B83-9BB9-4C03927D147B}" uniqueName="1" name="CustomerID" queryTableFieldId="1" dataDxfId="21"/>
    <tableColumn id="2" xr3:uid="{E7475D4C-7656-46C4-85D9-19E93F6F22A0}" uniqueName="2" name="Name" queryTableFieldId="2" dataDxfId="20"/>
    <tableColumn id="3" xr3:uid="{736A7305-AA47-4A65-B747-F7365011A040}" uniqueName="3" name="Email" queryTableFieldId="3" dataDxfId="19"/>
    <tableColumn id="4" xr3:uid="{47D6C720-390C-4320-860C-772B75636DFA}" uniqueName="4" name="Phone" queryTableFieldId="4" dataDxfId="18"/>
    <tableColumn id="8" xr3:uid="{D3A7EF80-8B47-46BE-B7FC-E816E98017FE}" uniqueName="8" name="Address" queryTableFieldId="8" dataDxfId="17"/>
    <tableColumn id="10" xr3:uid="{AD31D787-49FA-4A20-822F-BC949D599692}" uniqueName="10" name="Average_value_each_customer" queryTableFieldId="10" dataDxfId="16">
      <calculatedColumnFormula>orderdetail[[#This Row],[Sales_amount]]/orders[[#This Row],[OrderID]]</calculatedColumnFormula>
    </tableColumn>
    <tableColumn id="7" xr3:uid="{A69374F6-60DE-41A8-AC4E-9ADEA70D0DD5}" uniqueName="7" name="City " queryTableFieldId="7" dataDxfId="1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D2DEE6-FEF3-4CC1-BCB1-4CB062319D8F}" name="activity" displayName="activity" ref="A1:E151" tableType="queryTable" totalsRowShown="0">
  <autoFilter ref="A1:E151" xr:uid="{CBD2DEE6-FEF3-4CC1-BCB1-4CB062319D8F}"/>
  <tableColumns count="5">
    <tableColumn id="1" xr3:uid="{D10B19AF-4D34-48B9-81E8-47BFADE00927}" uniqueName="1" name="ActivityID" queryTableFieldId="1"/>
    <tableColumn id="2" xr3:uid="{A19EB626-7572-413B-B06A-F480DF6C4438}" uniqueName="2" name="Type" queryTableFieldId="2" dataDxfId="34"/>
    <tableColumn id="3" xr3:uid="{EF8D7FAE-F828-434B-8752-D491983C4F0A}" uniqueName="3" name="Description" queryTableFieldId="3" dataDxfId="33"/>
    <tableColumn id="4" xr3:uid="{84B1D819-E7BE-491C-8B3E-C35EB093900D}" uniqueName="4" name="Date" queryTableFieldId="4" dataDxfId="14"/>
    <tableColumn id="5" xr3:uid="{8F6EE287-71C3-4FD9-9B9E-4B1C2D50E58B}" uniqueName="5" name="Time" queryTableFieldId="5" dataDxfId="1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C9C8B5-587D-4F2C-9A30-D3CFAD30C8A1}" name="employee" displayName="employee" ref="A1:E26" tableType="queryTable" totalsRowShown="0">
  <autoFilter ref="A1:E26" xr:uid="{C0C9C8B5-587D-4F2C-9A30-D3CFAD30C8A1}"/>
  <tableColumns count="5">
    <tableColumn id="1" xr3:uid="{4CDA6B51-E886-494D-8C6A-13B6FFFE1BCF}" uniqueName="1" name="EmployeeID" queryTableFieldId="1"/>
    <tableColumn id="2" xr3:uid="{D9C577E6-1A2E-44CD-9091-D68A7FDB7E45}" uniqueName="2" name="Name" queryTableFieldId="2" dataDxfId="38"/>
    <tableColumn id="3" xr3:uid="{3B1ADE26-E3EC-4642-82E1-96FB62BA2818}" uniqueName="3" name="Email" queryTableFieldId="3" dataDxfId="37"/>
    <tableColumn id="4" xr3:uid="{A7495F50-2145-47BA-83AB-0FA7C05A7BE1}" uniqueName="4" name="Phone" queryTableFieldId="4" dataDxfId="36"/>
    <tableColumn id="5" xr3:uid="{5CC0255C-BE34-4C3A-BE04-7C0C2C05BC4D}" uniqueName="5" name="Position" queryTableFieldId="5" dataDxfId="3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low Edge">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A530252-106B-4CB7-ACED-328D9D305978}">
  <we:reference id="wa200004063" version="1.3.1.0" store="en-US" storeType="OMEX"/>
  <we:alternateReferences>
    <we:reference id="WA200004063" version="1.3.1.0" store="WA200004063"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_xldudf_CDATACONNECT_QUERY</we:customFunctionIds>
        <we:customFunctionIds>_xldudf_CDATACONNECT_DELETE</we:customFunctionIds>
        <we:customFunctionIds>_xldudf_CDATACONNECT_UPDATE</we:customFunctionIds>
        <we:customFunctionIds>_xldudf_CDATACONNECT_INSERT</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F6407-2C98-4AB9-B963-CB17A70C2A73}">
  <sheetPr codeName="Sheet3"/>
  <dimension ref="A1:E31"/>
  <sheetViews>
    <sheetView workbookViewId="0">
      <selection activeCell="H1" sqref="H1:H1048576"/>
    </sheetView>
  </sheetViews>
  <sheetFormatPr defaultRowHeight="14.4" x14ac:dyDescent="0.3"/>
  <cols>
    <col min="1" max="1" width="11.6640625" bestFit="1" customWidth="1"/>
    <col min="2" max="2" width="25.21875" bestFit="1" customWidth="1"/>
    <col min="3" max="3" width="16.6640625" bestFit="1" customWidth="1"/>
    <col min="4" max="4" width="46.88671875" bestFit="1" customWidth="1"/>
    <col min="5" max="5" width="7.33203125" bestFit="1" customWidth="1"/>
  </cols>
  <sheetData>
    <row r="1" spans="1:5" x14ac:dyDescent="0.3">
      <c r="A1" t="s">
        <v>670</v>
      </c>
      <c r="B1" t="s">
        <v>152</v>
      </c>
      <c r="C1" t="s">
        <v>756</v>
      </c>
      <c r="D1" t="s">
        <v>2</v>
      </c>
      <c r="E1" t="s">
        <v>675</v>
      </c>
    </row>
    <row r="2" spans="1:5" x14ac:dyDescent="0.3">
      <c r="A2">
        <v>1</v>
      </c>
      <c r="B2" t="s">
        <v>676</v>
      </c>
      <c r="C2" t="s">
        <v>757</v>
      </c>
      <c r="D2" t="s">
        <v>677</v>
      </c>
      <c r="E2">
        <v>999</v>
      </c>
    </row>
    <row r="3" spans="1:5" x14ac:dyDescent="0.3">
      <c r="A3">
        <v>2</v>
      </c>
      <c r="B3" t="s">
        <v>678</v>
      </c>
      <c r="C3" t="s">
        <v>757</v>
      </c>
      <c r="D3" t="s">
        <v>679</v>
      </c>
      <c r="E3">
        <v>2499</v>
      </c>
    </row>
    <row r="4" spans="1:5" x14ac:dyDescent="0.3">
      <c r="A4">
        <v>3</v>
      </c>
      <c r="B4" t="s">
        <v>680</v>
      </c>
      <c r="C4" t="s">
        <v>758</v>
      </c>
      <c r="D4" t="s">
        <v>681</v>
      </c>
      <c r="E4">
        <v>1799</v>
      </c>
    </row>
    <row r="5" spans="1:5" x14ac:dyDescent="0.3">
      <c r="A5">
        <v>4</v>
      </c>
      <c r="B5" t="s">
        <v>682</v>
      </c>
      <c r="C5" t="s">
        <v>759</v>
      </c>
      <c r="D5" t="s">
        <v>683</v>
      </c>
      <c r="E5">
        <v>499</v>
      </c>
    </row>
    <row r="6" spans="1:5" x14ac:dyDescent="0.3">
      <c r="A6">
        <v>5</v>
      </c>
      <c r="B6" t="s">
        <v>684</v>
      </c>
      <c r="C6" t="s">
        <v>758</v>
      </c>
      <c r="D6" t="s">
        <v>685</v>
      </c>
      <c r="E6">
        <v>3499</v>
      </c>
    </row>
    <row r="7" spans="1:5" x14ac:dyDescent="0.3">
      <c r="A7">
        <v>6</v>
      </c>
      <c r="B7" t="s">
        <v>686</v>
      </c>
      <c r="C7" t="s">
        <v>757</v>
      </c>
      <c r="D7" t="s">
        <v>687</v>
      </c>
      <c r="E7">
        <v>1599</v>
      </c>
    </row>
    <row r="8" spans="1:5" x14ac:dyDescent="0.3">
      <c r="A8">
        <v>7</v>
      </c>
      <c r="B8" t="s">
        <v>688</v>
      </c>
      <c r="C8" t="s">
        <v>760</v>
      </c>
      <c r="D8" t="s">
        <v>689</v>
      </c>
      <c r="E8">
        <v>2499</v>
      </c>
    </row>
    <row r="9" spans="1:5" x14ac:dyDescent="0.3">
      <c r="A9">
        <v>8</v>
      </c>
      <c r="B9" t="s">
        <v>690</v>
      </c>
      <c r="C9" t="s">
        <v>757</v>
      </c>
      <c r="D9" t="s">
        <v>691</v>
      </c>
      <c r="E9">
        <v>1999</v>
      </c>
    </row>
    <row r="10" spans="1:5" x14ac:dyDescent="0.3">
      <c r="A10">
        <v>9</v>
      </c>
      <c r="B10" t="s">
        <v>692</v>
      </c>
      <c r="C10" t="s">
        <v>759</v>
      </c>
      <c r="D10" t="s">
        <v>693</v>
      </c>
      <c r="E10">
        <v>1299</v>
      </c>
    </row>
    <row r="11" spans="1:5" x14ac:dyDescent="0.3">
      <c r="A11">
        <v>10</v>
      </c>
      <c r="B11" t="s">
        <v>694</v>
      </c>
      <c r="C11" t="s">
        <v>757</v>
      </c>
      <c r="D11" t="s">
        <v>695</v>
      </c>
      <c r="E11">
        <v>1799</v>
      </c>
    </row>
    <row r="12" spans="1:5" x14ac:dyDescent="0.3">
      <c r="A12">
        <v>11</v>
      </c>
      <c r="B12" t="s">
        <v>696</v>
      </c>
      <c r="C12" t="s">
        <v>761</v>
      </c>
      <c r="D12" t="s">
        <v>697</v>
      </c>
      <c r="E12">
        <v>3499</v>
      </c>
    </row>
    <row r="13" spans="1:5" x14ac:dyDescent="0.3">
      <c r="A13">
        <v>12</v>
      </c>
      <c r="B13" t="s">
        <v>698</v>
      </c>
      <c r="C13" t="s">
        <v>757</v>
      </c>
      <c r="D13" t="s">
        <v>699</v>
      </c>
      <c r="E13">
        <v>8499</v>
      </c>
    </row>
    <row r="14" spans="1:5" x14ac:dyDescent="0.3">
      <c r="A14">
        <v>13</v>
      </c>
      <c r="B14" t="s">
        <v>700</v>
      </c>
      <c r="C14" t="s">
        <v>762</v>
      </c>
      <c r="D14" t="s">
        <v>701</v>
      </c>
      <c r="E14">
        <v>3999</v>
      </c>
    </row>
    <row r="15" spans="1:5" x14ac:dyDescent="0.3">
      <c r="A15">
        <v>14</v>
      </c>
      <c r="B15" t="s">
        <v>702</v>
      </c>
      <c r="C15" t="s">
        <v>762</v>
      </c>
      <c r="D15" t="s">
        <v>703</v>
      </c>
      <c r="E15">
        <v>1499</v>
      </c>
    </row>
    <row r="16" spans="1:5" x14ac:dyDescent="0.3">
      <c r="A16">
        <v>15</v>
      </c>
      <c r="B16" t="s">
        <v>704</v>
      </c>
      <c r="C16" t="s">
        <v>763</v>
      </c>
      <c r="D16" t="s">
        <v>705</v>
      </c>
      <c r="E16">
        <v>9999</v>
      </c>
    </row>
    <row r="17" spans="1:5" x14ac:dyDescent="0.3">
      <c r="A17">
        <v>16</v>
      </c>
      <c r="B17" t="s">
        <v>706</v>
      </c>
      <c r="C17" t="s">
        <v>764</v>
      </c>
      <c r="D17" t="s">
        <v>707</v>
      </c>
      <c r="E17">
        <v>1299</v>
      </c>
    </row>
    <row r="18" spans="1:5" x14ac:dyDescent="0.3">
      <c r="A18">
        <v>17</v>
      </c>
      <c r="B18" t="s">
        <v>708</v>
      </c>
      <c r="C18" t="s">
        <v>764</v>
      </c>
      <c r="D18" t="s">
        <v>709</v>
      </c>
      <c r="E18">
        <v>4499</v>
      </c>
    </row>
    <row r="19" spans="1:5" x14ac:dyDescent="0.3">
      <c r="A19">
        <v>18</v>
      </c>
      <c r="B19" t="s">
        <v>710</v>
      </c>
      <c r="C19" t="s">
        <v>765</v>
      </c>
      <c r="D19" t="s">
        <v>711</v>
      </c>
      <c r="E19">
        <v>899</v>
      </c>
    </row>
    <row r="20" spans="1:5" x14ac:dyDescent="0.3">
      <c r="A20">
        <v>19</v>
      </c>
      <c r="B20" t="s">
        <v>712</v>
      </c>
      <c r="C20" t="s">
        <v>758</v>
      </c>
      <c r="D20" t="s">
        <v>713</v>
      </c>
      <c r="E20">
        <v>2499</v>
      </c>
    </row>
    <row r="21" spans="1:5" x14ac:dyDescent="0.3">
      <c r="A21">
        <v>20</v>
      </c>
      <c r="B21" t="s">
        <v>714</v>
      </c>
      <c r="C21" t="s">
        <v>760</v>
      </c>
      <c r="D21" t="s">
        <v>715</v>
      </c>
      <c r="E21">
        <v>3999</v>
      </c>
    </row>
    <row r="22" spans="1:5" x14ac:dyDescent="0.3">
      <c r="A22">
        <v>21</v>
      </c>
      <c r="B22" t="s">
        <v>716</v>
      </c>
      <c r="C22" t="s">
        <v>763</v>
      </c>
      <c r="D22" t="s">
        <v>717</v>
      </c>
      <c r="E22">
        <v>799</v>
      </c>
    </row>
    <row r="23" spans="1:5" x14ac:dyDescent="0.3">
      <c r="A23">
        <v>22</v>
      </c>
      <c r="B23" t="s">
        <v>718</v>
      </c>
      <c r="C23" t="s">
        <v>764</v>
      </c>
      <c r="D23" t="s">
        <v>719</v>
      </c>
      <c r="E23">
        <v>1499</v>
      </c>
    </row>
    <row r="24" spans="1:5" x14ac:dyDescent="0.3">
      <c r="A24">
        <v>23</v>
      </c>
      <c r="B24" t="s">
        <v>720</v>
      </c>
      <c r="C24" t="s">
        <v>764</v>
      </c>
      <c r="D24" t="s">
        <v>721</v>
      </c>
      <c r="E24">
        <v>1999</v>
      </c>
    </row>
    <row r="25" spans="1:5" x14ac:dyDescent="0.3">
      <c r="A25">
        <v>24</v>
      </c>
      <c r="B25" t="s">
        <v>722</v>
      </c>
      <c r="C25" t="s">
        <v>764</v>
      </c>
      <c r="D25" t="s">
        <v>723</v>
      </c>
      <c r="E25">
        <v>6999</v>
      </c>
    </row>
    <row r="26" spans="1:5" x14ac:dyDescent="0.3">
      <c r="A26">
        <v>25</v>
      </c>
      <c r="B26" t="s">
        <v>724</v>
      </c>
      <c r="C26" t="s">
        <v>759</v>
      </c>
      <c r="D26" t="s">
        <v>725</v>
      </c>
      <c r="E26">
        <v>499</v>
      </c>
    </row>
    <row r="27" spans="1:5" x14ac:dyDescent="0.3">
      <c r="A27">
        <v>26</v>
      </c>
      <c r="B27" t="s">
        <v>726</v>
      </c>
      <c r="C27" t="s">
        <v>764</v>
      </c>
      <c r="D27" t="s">
        <v>727</v>
      </c>
      <c r="E27">
        <v>2499</v>
      </c>
    </row>
    <row r="28" spans="1:5" x14ac:dyDescent="0.3">
      <c r="A28">
        <v>27</v>
      </c>
      <c r="B28" t="s">
        <v>728</v>
      </c>
      <c r="C28" t="s">
        <v>758</v>
      </c>
      <c r="D28" t="s">
        <v>729</v>
      </c>
      <c r="E28">
        <v>6999</v>
      </c>
    </row>
    <row r="29" spans="1:5" x14ac:dyDescent="0.3">
      <c r="A29">
        <v>28</v>
      </c>
      <c r="B29" t="s">
        <v>730</v>
      </c>
      <c r="C29" t="s">
        <v>757</v>
      </c>
      <c r="D29" t="s">
        <v>731</v>
      </c>
      <c r="E29">
        <v>1499</v>
      </c>
    </row>
    <row r="30" spans="1:5" x14ac:dyDescent="0.3">
      <c r="A30">
        <v>29</v>
      </c>
      <c r="B30" t="s">
        <v>732</v>
      </c>
      <c r="C30" t="s">
        <v>759</v>
      </c>
      <c r="D30" t="s">
        <v>733</v>
      </c>
      <c r="E30">
        <v>999</v>
      </c>
    </row>
    <row r="31" spans="1:5" x14ac:dyDescent="0.3">
      <c r="A31">
        <v>30</v>
      </c>
      <c r="B31" t="s">
        <v>734</v>
      </c>
      <c r="C31" t="s">
        <v>764</v>
      </c>
      <c r="D31" t="s">
        <v>735</v>
      </c>
      <c r="E31">
        <v>3499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53726-A5D1-4A61-A7E2-ACB3E4E5948B}">
  <sheetPr codeName="Sheet4"/>
  <dimension ref="A1:E301"/>
  <sheetViews>
    <sheetView workbookViewId="0">
      <selection activeCell="D22" sqref="D22"/>
    </sheetView>
  </sheetViews>
  <sheetFormatPr defaultRowHeight="14.4" x14ac:dyDescent="0.3"/>
  <cols>
    <col min="1" max="1" width="9.77734375" bestFit="1" customWidth="1"/>
    <col min="2" max="2" width="13.109375" bestFit="1" customWidth="1"/>
    <col min="3" max="3" width="11.88671875" style="1" bestFit="1" customWidth="1"/>
    <col min="4" max="4" width="16" style="7" bestFit="1" customWidth="1"/>
    <col min="5" max="5" width="14.33203125" style="6" bestFit="1" customWidth="1"/>
  </cols>
  <sheetData>
    <row r="1" spans="1:5" x14ac:dyDescent="0.3">
      <c r="A1" t="s">
        <v>669</v>
      </c>
      <c r="B1" t="s">
        <v>151</v>
      </c>
      <c r="C1" s="18" t="s">
        <v>673</v>
      </c>
      <c r="D1" s="7" t="s">
        <v>755</v>
      </c>
      <c r="E1" s="6" t="s">
        <v>674</v>
      </c>
    </row>
    <row r="2" spans="1:5" x14ac:dyDescent="0.3">
      <c r="A2">
        <v>1</v>
      </c>
      <c r="B2">
        <v>1</v>
      </c>
      <c r="C2" s="18">
        <v>45292</v>
      </c>
      <c r="D2" s="7">
        <f t="shared" ref="D2:D65" si="0">IFERROR(INT((MONTH(A2)-1)/3)+1,1)</f>
        <v>1</v>
      </c>
      <c r="E2" s="6">
        <v>4999.5</v>
      </c>
    </row>
    <row r="3" spans="1:5" x14ac:dyDescent="0.3">
      <c r="A3">
        <v>2</v>
      </c>
      <c r="B3">
        <v>2</v>
      </c>
      <c r="C3" s="18">
        <v>45293</v>
      </c>
      <c r="D3" s="7">
        <f t="shared" si="0"/>
        <v>1</v>
      </c>
      <c r="E3" s="6">
        <v>1299.99</v>
      </c>
    </row>
    <row r="4" spans="1:5" x14ac:dyDescent="0.3">
      <c r="A4">
        <v>3</v>
      </c>
      <c r="B4">
        <v>3</v>
      </c>
      <c r="C4" s="18">
        <v>45294</v>
      </c>
      <c r="D4" s="7">
        <f t="shared" si="0"/>
        <v>1</v>
      </c>
      <c r="E4" s="6">
        <v>849</v>
      </c>
    </row>
    <row r="5" spans="1:5" x14ac:dyDescent="0.3">
      <c r="A5">
        <v>4</v>
      </c>
      <c r="B5">
        <v>4</v>
      </c>
      <c r="C5" s="18">
        <v>45295</v>
      </c>
      <c r="D5" s="7">
        <f t="shared" si="0"/>
        <v>1</v>
      </c>
      <c r="E5" s="6">
        <v>1999.25</v>
      </c>
    </row>
    <row r="6" spans="1:5" x14ac:dyDescent="0.3">
      <c r="A6">
        <v>5</v>
      </c>
      <c r="B6">
        <v>5</v>
      </c>
      <c r="C6" s="18">
        <v>45296</v>
      </c>
      <c r="D6" s="7">
        <f t="shared" si="0"/>
        <v>1</v>
      </c>
      <c r="E6" s="6">
        <v>749.5</v>
      </c>
    </row>
    <row r="7" spans="1:5" x14ac:dyDescent="0.3">
      <c r="A7">
        <v>6</v>
      </c>
      <c r="B7">
        <v>6</v>
      </c>
      <c r="C7" s="18">
        <v>45297</v>
      </c>
      <c r="D7" s="7">
        <f t="shared" si="0"/>
        <v>1</v>
      </c>
      <c r="E7" s="6">
        <v>2250</v>
      </c>
    </row>
    <row r="8" spans="1:5" x14ac:dyDescent="0.3">
      <c r="A8">
        <v>7</v>
      </c>
      <c r="B8">
        <v>7</v>
      </c>
      <c r="C8" s="18">
        <v>45298</v>
      </c>
      <c r="D8" s="7">
        <f t="shared" si="0"/>
        <v>1</v>
      </c>
      <c r="E8" s="6">
        <v>3400.75</v>
      </c>
    </row>
    <row r="9" spans="1:5" x14ac:dyDescent="0.3">
      <c r="A9">
        <v>8</v>
      </c>
      <c r="B9">
        <v>8</v>
      </c>
      <c r="C9" s="18">
        <v>45299</v>
      </c>
      <c r="D9" s="7">
        <f t="shared" si="0"/>
        <v>1</v>
      </c>
      <c r="E9" s="6">
        <v>1150.9000000000001</v>
      </c>
    </row>
    <row r="10" spans="1:5" x14ac:dyDescent="0.3">
      <c r="A10">
        <v>9</v>
      </c>
      <c r="B10">
        <v>9</v>
      </c>
      <c r="C10" s="18">
        <v>45300</v>
      </c>
      <c r="D10" s="7">
        <f t="shared" si="0"/>
        <v>1</v>
      </c>
      <c r="E10" s="6">
        <v>495.6</v>
      </c>
    </row>
    <row r="11" spans="1:5" x14ac:dyDescent="0.3">
      <c r="A11">
        <v>10</v>
      </c>
      <c r="B11">
        <v>10</v>
      </c>
      <c r="C11" s="18">
        <v>45301</v>
      </c>
      <c r="D11" s="7">
        <f t="shared" si="0"/>
        <v>1</v>
      </c>
      <c r="E11" s="6">
        <v>1500.45</v>
      </c>
    </row>
    <row r="12" spans="1:5" x14ac:dyDescent="0.3">
      <c r="A12">
        <v>11</v>
      </c>
      <c r="B12">
        <v>11</v>
      </c>
      <c r="C12" s="18">
        <v>45302</v>
      </c>
      <c r="D12" s="7">
        <f t="shared" si="0"/>
        <v>1</v>
      </c>
      <c r="E12" s="6">
        <v>875.2</v>
      </c>
    </row>
    <row r="13" spans="1:5" x14ac:dyDescent="0.3">
      <c r="A13">
        <v>12</v>
      </c>
      <c r="B13">
        <v>12</v>
      </c>
      <c r="C13" s="18">
        <v>45303</v>
      </c>
      <c r="D13" s="7">
        <f t="shared" si="0"/>
        <v>1</v>
      </c>
      <c r="E13" s="6">
        <v>680</v>
      </c>
    </row>
    <row r="14" spans="1:5" x14ac:dyDescent="0.3">
      <c r="A14">
        <v>13</v>
      </c>
      <c r="B14">
        <v>13</v>
      </c>
      <c r="C14" s="18">
        <v>45304</v>
      </c>
      <c r="D14" s="7">
        <f t="shared" si="0"/>
        <v>1</v>
      </c>
      <c r="E14" s="6">
        <v>3499.99</v>
      </c>
    </row>
    <row r="15" spans="1:5" x14ac:dyDescent="0.3">
      <c r="A15">
        <v>14</v>
      </c>
      <c r="B15">
        <v>14</v>
      </c>
      <c r="C15" s="18">
        <v>45305</v>
      </c>
      <c r="D15" s="7">
        <f t="shared" si="0"/>
        <v>1</v>
      </c>
      <c r="E15" s="6">
        <v>999.75</v>
      </c>
    </row>
    <row r="16" spans="1:5" x14ac:dyDescent="0.3">
      <c r="A16">
        <v>15</v>
      </c>
      <c r="B16">
        <v>15</v>
      </c>
      <c r="C16" s="18">
        <v>45306</v>
      </c>
      <c r="D16" s="7">
        <f t="shared" si="0"/>
        <v>1</v>
      </c>
      <c r="E16" s="6">
        <v>2250.3000000000002</v>
      </c>
    </row>
    <row r="17" spans="1:5" x14ac:dyDescent="0.3">
      <c r="A17">
        <v>16</v>
      </c>
      <c r="B17">
        <v>16</v>
      </c>
      <c r="C17" s="18">
        <v>45307</v>
      </c>
      <c r="D17" s="7">
        <f t="shared" si="0"/>
        <v>1</v>
      </c>
      <c r="E17" s="6">
        <v>4900</v>
      </c>
    </row>
    <row r="18" spans="1:5" x14ac:dyDescent="0.3">
      <c r="A18">
        <v>17</v>
      </c>
      <c r="B18">
        <v>17</v>
      </c>
      <c r="C18" s="18">
        <v>45308</v>
      </c>
      <c r="D18" s="7">
        <f t="shared" si="0"/>
        <v>1</v>
      </c>
      <c r="E18" s="6">
        <v>1345.65</v>
      </c>
    </row>
    <row r="19" spans="1:5" x14ac:dyDescent="0.3">
      <c r="A19">
        <v>18</v>
      </c>
      <c r="B19">
        <v>18</v>
      </c>
      <c r="C19" s="18">
        <v>45309</v>
      </c>
      <c r="D19" s="7">
        <f t="shared" si="0"/>
        <v>1</v>
      </c>
      <c r="E19" s="6">
        <v>2450.4</v>
      </c>
    </row>
    <row r="20" spans="1:5" x14ac:dyDescent="0.3">
      <c r="A20">
        <v>19</v>
      </c>
      <c r="B20">
        <v>19</v>
      </c>
      <c r="C20" s="18">
        <v>45310</v>
      </c>
      <c r="D20" s="7">
        <f t="shared" si="0"/>
        <v>1</v>
      </c>
      <c r="E20" s="6">
        <v>1899</v>
      </c>
    </row>
    <row r="21" spans="1:5" x14ac:dyDescent="0.3">
      <c r="A21">
        <v>20</v>
      </c>
      <c r="B21">
        <v>20</v>
      </c>
      <c r="C21" s="18">
        <v>45311</v>
      </c>
      <c r="D21" s="7">
        <f t="shared" si="0"/>
        <v>1</v>
      </c>
      <c r="E21" s="6">
        <v>765.3</v>
      </c>
    </row>
    <row r="22" spans="1:5" x14ac:dyDescent="0.3">
      <c r="A22">
        <v>21</v>
      </c>
      <c r="B22">
        <v>1</v>
      </c>
      <c r="C22" s="18">
        <v>45312</v>
      </c>
      <c r="D22" s="7">
        <f t="shared" si="0"/>
        <v>1</v>
      </c>
      <c r="E22" s="6">
        <v>2900.75</v>
      </c>
    </row>
    <row r="23" spans="1:5" x14ac:dyDescent="0.3">
      <c r="A23">
        <v>22</v>
      </c>
      <c r="B23">
        <v>2</v>
      </c>
      <c r="C23" s="18">
        <v>45313</v>
      </c>
      <c r="D23" s="7">
        <f t="shared" si="0"/>
        <v>1</v>
      </c>
      <c r="E23" s="6">
        <v>1200.45</v>
      </c>
    </row>
    <row r="24" spans="1:5" x14ac:dyDescent="0.3">
      <c r="A24">
        <v>23</v>
      </c>
      <c r="B24">
        <v>3</v>
      </c>
      <c r="C24" s="18">
        <v>45314</v>
      </c>
      <c r="D24" s="7">
        <f t="shared" si="0"/>
        <v>1</v>
      </c>
      <c r="E24" s="6">
        <v>850.99</v>
      </c>
    </row>
    <row r="25" spans="1:5" x14ac:dyDescent="0.3">
      <c r="A25">
        <v>24</v>
      </c>
      <c r="B25">
        <v>4</v>
      </c>
      <c r="C25" s="18">
        <v>45315</v>
      </c>
      <c r="D25" s="7">
        <f t="shared" si="0"/>
        <v>1</v>
      </c>
      <c r="E25" s="6">
        <v>3300.5</v>
      </c>
    </row>
    <row r="26" spans="1:5" x14ac:dyDescent="0.3">
      <c r="A26">
        <v>25</v>
      </c>
      <c r="B26">
        <v>5</v>
      </c>
      <c r="C26" s="18">
        <v>45316</v>
      </c>
      <c r="D26" s="7">
        <f t="shared" si="0"/>
        <v>1</v>
      </c>
      <c r="E26" s="6">
        <v>1800</v>
      </c>
    </row>
    <row r="27" spans="1:5" x14ac:dyDescent="0.3">
      <c r="A27">
        <v>26</v>
      </c>
      <c r="B27">
        <v>6</v>
      </c>
      <c r="C27" s="18">
        <v>45317</v>
      </c>
      <c r="D27" s="7">
        <f t="shared" si="0"/>
        <v>1</v>
      </c>
      <c r="E27" s="6">
        <v>999.1</v>
      </c>
    </row>
    <row r="28" spans="1:5" x14ac:dyDescent="0.3">
      <c r="A28">
        <v>27</v>
      </c>
      <c r="B28">
        <v>7</v>
      </c>
      <c r="C28" s="18">
        <v>45318</v>
      </c>
      <c r="D28" s="7">
        <f t="shared" si="0"/>
        <v>1</v>
      </c>
      <c r="E28" s="6">
        <v>4100.75</v>
      </c>
    </row>
    <row r="29" spans="1:5" x14ac:dyDescent="0.3">
      <c r="A29">
        <v>28</v>
      </c>
      <c r="B29">
        <v>8</v>
      </c>
      <c r="C29" s="18">
        <v>45319</v>
      </c>
      <c r="D29" s="7">
        <f t="shared" si="0"/>
        <v>1</v>
      </c>
      <c r="E29" s="6">
        <v>2000.3</v>
      </c>
    </row>
    <row r="30" spans="1:5" x14ac:dyDescent="0.3">
      <c r="A30">
        <v>29</v>
      </c>
      <c r="B30">
        <v>9</v>
      </c>
      <c r="C30" s="18">
        <v>45320</v>
      </c>
      <c r="D30" s="7">
        <f t="shared" si="0"/>
        <v>1</v>
      </c>
      <c r="E30" s="6">
        <v>1250.4000000000001</v>
      </c>
    </row>
    <row r="31" spans="1:5" x14ac:dyDescent="0.3">
      <c r="A31">
        <v>30</v>
      </c>
      <c r="B31">
        <v>10</v>
      </c>
      <c r="C31" s="18">
        <v>45321</v>
      </c>
      <c r="D31" s="7">
        <f t="shared" si="0"/>
        <v>1</v>
      </c>
      <c r="E31" s="6">
        <v>800</v>
      </c>
    </row>
    <row r="32" spans="1:5" x14ac:dyDescent="0.3">
      <c r="A32">
        <v>31</v>
      </c>
      <c r="B32">
        <v>11</v>
      </c>
      <c r="C32" s="18">
        <v>45322</v>
      </c>
      <c r="D32" s="7">
        <f t="shared" si="0"/>
        <v>1</v>
      </c>
      <c r="E32" s="6">
        <v>2950.45</v>
      </c>
    </row>
    <row r="33" spans="1:5" x14ac:dyDescent="0.3">
      <c r="A33">
        <v>32</v>
      </c>
      <c r="B33">
        <v>12</v>
      </c>
      <c r="C33" s="18">
        <v>45323</v>
      </c>
      <c r="D33" s="7">
        <f t="shared" si="0"/>
        <v>1</v>
      </c>
      <c r="E33" s="6">
        <v>1900.9</v>
      </c>
    </row>
    <row r="34" spans="1:5" x14ac:dyDescent="0.3">
      <c r="A34">
        <v>33</v>
      </c>
      <c r="B34">
        <v>13</v>
      </c>
      <c r="C34" s="18">
        <v>45324</v>
      </c>
      <c r="D34" s="7">
        <f t="shared" si="0"/>
        <v>1</v>
      </c>
      <c r="E34" s="6">
        <v>3100.5</v>
      </c>
    </row>
    <row r="35" spans="1:5" x14ac:dyDescent="0.3">
      <c r="A35">
        <v>34</v>
      </c>
      <c r="B35">
        <v>14</v>
      </c>
      <c r="C35" s="18">
        <v>45325</v>
      </c>
      <c r="D35" s="7">
        <f t="shared" si="0"/>
        <v>1</v>
      </c>
      <c r="E35" s="6">
        <v>1450.75</v>
      </c>
    </row>
    <row r="36" spans="1:5" x14ac:dyDescent="0.3">
      <c r="A36">
        <v>35</v>
      </c>
      <c r="B36">
        <v>15</v>
      </c>
      <c r="C36" s="18">
        <v>45326</v>
      </c>
      <c r="D36" s="7">
        <f t="shared" si="0"/>
        <v>1</v>
      </c>
      <c r="E36" s="6">
        <v>700.3</v>
      </c>
    </row>
    <row r="37" spans="1:5" x14ac:dyDescent="0.3">
      <c r="A37">
        <v>36</v>
      </c>
      <c r="B37">
        <v>16</v>
      </c>
      <c r="C37" s="18">
        <v>45327</v>
      </c>
      <c r="D37" s="7">
        <f t="shared" si="0"/>
        <v>1</v>
      </c>
      <c r="E37" s="6">
        <v>4500</v>
      </c>
    </row>
    <row r="38" spans="1:5" x14ac:dyDescent="0.3">
      <c r="A38">
        <v>37</v>
      </c>
      <c r="B38">
        <v>17</v>
      </c>
      <c r="C38" s="18">
        <v>45328</v>
      </c>
      <c r="D38" s="7">
        <f t="shared" si="0"/>
        <v>1</v>
      </c>
      <c r="E38" s="6">
        <v>2500.75</v>
      </c>
    </row>
    <row r="39" spans="1:5" x14ac:dyDescent="0.3">
      <c r="A39">
        <v>38</v>
      </c>
      <c r="B39">
        <v>18</v>
      </c>
      <c r="C39" s="18">
        <v>45329</v>
      </c>
      <c r="D39" s="7">
        <f t="shared" si="0"/>
        <v>1</v>
      </c>
      <c r="E39" s="6">
        <v>2900</v>
      </c>
    </row>
    <row r="40" spans="1:5" x14ac:dyDescent="0.3">
      <c r="A40">
        <v>39</v>
      </c>
      <c r="B40">
        <v>19</v>
      </c>
      <c r="C40" s="18">
        <v>45330</v>
      </c>
      <c r="D40" s="7">
        <f t="shared" si="0"/>
        <v>1</v>
      </c>
      <c r="E40" s="6">
        <v>350.45</v>
      </c>
    </row>
    <row r="41" spans="1:5" x14ac:dyDescent="0.3">
      <c r="A41">
        <v>40</v>
      </c>
      <c r="B41">
        <v>20</v>
      </c>
      <c r="C41" s="18">
        <v>45331</v>
      </c>
      <c r="D41" s="7">
        <f t="shared" si="0"/>
        <v>1</v>
      </c>
      <c r="E41" s="6">
        <v>3800</v>
      </c>
    </row>
    <row r="42" spans="1:5" x14ac:dyDescent="0.3">
      <c r="A42">
        <v>41</v>
      </c>
      <c r="B42">
        <v>1</v>
      </c>
      <c r="C42" s="18">
        <v>45332</v>
      </c>
      <c r="D42" s="7">
        <f t="shared" si="0"/>
        <v>1</v>
      </c>
      <c r="E42" s="6">
        <v>2500.3000000000002</v>
      </c>
    </row>
    <row r="43" spans="1:5" x14ac:dyDescent="0.3">
      <c r="A43">
        <v>42</v>
      </c>
      <c r="B43">
        <v>2</v>
      </c>
      <c r="C43" s="18">
        <v>45333</v>
      </c>
      <c r="D43" s="7">
        <f t="shared" si="0"/>
        <v>1</v>
      </c>
      <c r="E43" s="6">
        <v>1650.75</v>
      </c>
    </row>
    <row r="44" spans="1:5" x14ac:dyDescent="0.3">
      <c r="A44">
        <v>43</v>
      </c>
      <c r="B44">
        <v>3</v>
      </c>
      <c r="C44" s="18">
        <v>45334</v>
      </c>
      <c r="D44" s="7">
        <f t="shared" si="0"/>
        <v>1</v>
      </c>
      <c r="E44" s="6">
        <v>850</v>
      </c>
    </row>
    <row r="45" spans="1:5" x14ac:dyDescent="0.3">
      <c r="A45">
        <v>44</v>
      </c>
      <c r="B45">
        <v>4</v>
      </c>
      <c r="C45" s="18">
        <v>45335</v>
      </c>
      <c r="D45" s="7">
        <f t="shared" si="0"/>
        <v>1</v>
      </c>
      <c r="E45" s="6">
        <v>1900.99</v>
      </c>
    </row>
    <row r="46" spans="1:5" x14ac:dyDescent="0.3">
      <c r="A46">
        <v>45</v>
      </c>
      <c r="B46">
        <v>5</v>
      </c>
      <c r="C46" s="18">
        <v>45336</v>
      </c>
      <c r="D46" s="7">
        <f t="shared" si="0"/>
        <v>1</v>
      </c>
      <c r="E46" s="6">
        <v>4100.75</v>
      </c>
    </row>
    <row r="47" spans="1:5" x14ac:dyDescent="0.3">
      <c r="A47">
        <v>46</v>
      </c>
      <c r="B47">
        <v>6</v>
      </c>
      <c r="C47" s="18">
        <v>45337</v>
      </c>
      <c r="D47" s="7">
        <f t="shared" si="0"/>
        <v>1</v>
      </c>
      <c r="E47" s="6">
        <v>2999.99</v>
      </c>
    </row>
    <row r="48" spans="1:5" x14ac:dyDescent="0.3">
      <c r="A48">
        <v>47</v>
      </c>
      <c r="B48">
        <v>7</v>
      </c>
      <c r="C48" s="18">
        <v>45338</v>
      </c>
      <c r="D48" s="7">
        <f t="shared" si="0"/>
        <v>1</v>
      </c>
      <c r="E48" s="6">
        <v>1750.5</v>
      </c>
    </row>
    <row r="49" spans="1:5" x14ac:dyDescent="0.3">
      <c r="A49">
        <v>48</v>
      </c>
      <c r="B49">
        <v>8</v>
      </c>
      <c r="C49" s="18">
        <v>45339</v>
      </c>
      <c r="D49" s="7">
        <f t="shared" si="0"/>
        <v>1</v>
      </c>
      <c r="E49" s="6">
        <v>780.25</v>
      </c>
    </row>
    <row r="50" spans="1:5" x14ac:dyDescent="0.3">
      <c r="A50">
        <v>49</v>
      </c>
      <c r="B50">
        <v>9</v>
      </c>
      <c r="C50" s="18">
        <v>45340</v>
      </c>
      <c r="D50" s="7">
        <f t="shared" si="0"/>
        <v>1</v>
      </c>
      <c r="E50" s="6">
        <v>1250</v>
      </c>
    </row>
    <row r="51" spans="1:5" x14ac:dyDescent="0.3">
      <c r="A51">
        <v>50</v>
      </c>
      <c r="B51">
        <v>10</v>
      </c>
      <c r="C51" s="18">
        <v>45341</v>
      </c>
      <c r="D51" s="7">
        <f t="shared" si="0"/>
        <v>1</v>
      </c>
      <c r="E51" s="6">
        <v>3499.99</v>
      </c>
    </row>
    <row r="52" spans="1:5" x14ac:dyDescent="0.3">
      <c r="A52">
        <v>51</v>
      </c>
      <c r="B52">
        <v>11</v>
      </c>
      <c r="C52" s="18">
        <v>45342</v>
      </c>
      <c r="D52" s="7">
        <f t="shared" si="0"/>
        <v>1</v>
      </c>
      <c r="E52" s="6">
        <v>2599.9899999999998</v>
      </c>
    </row>
    <row r="53" spans="1:5" x14ac:dyDescent="0.3">
      <c r="A53">
        <v>52</v>
      </c>
      <c r="B53">
        <v>15</v>
      </c>
      <c r="C53" s="18">
        <v>45343</v>
      </c>
      <c r="D53" s="7">
        <f t="shared" si="0"/>
        <v>1</v>
      </c>
      <c r="E53" s="6">
        <v>1750.49</v>
      </c>
    </row>
    <row r="54" spans="1:5" x14ac:dyDescent="0.3">
      <c r="A54">
        <v>53</v>
      </c>
      <c r="B54">
        <v>22</v>
      </c>
      <c r="C54" s="18">
        <v>45344</v>
      </c>
      <c r="D54" s="7">
        <f t="shared" si="0"/>
        <v>1</v>
      </c>
      <c r="E54" s="6">
        <v>899.99</v>
      </c>
    </row>
    <row r="55" spans="1:5" x14ac:dyDescent="0.3">
      <c r="A55">
        <v>54</v>
      </c>
      <c r="B55">
        <v>35</v>
      </c>
      <c r="C55" s="18">
        <v>45345</v>
      </c>
      <c r="D55" s="7">
        <f t="shared" si="0"/>
        <v>1</v>
      </c>
      <c r="E55" s="6">
        <v>2999.75</v>
      </c>
    </row>
    <row r="56" spans="1:5" x14ac:dyDescent="0.3">
      <c r="A56">
        <v>55</v>
      </c>
      <c r="B56">
        <v>47</v>
      </c>
      <c r="C56" s="18">
        <v>45346</v>
      </c>
      <c r="D56" s="7">
        <f t="shared" si="0"/>
        <v>1</v>
      </c>
      <c r="E56" s="6">
        <v>4550</v>
      </c>
    </row>
    <row r="57" spans="1:5" x14ac:dyDescent="0.3">
      <c r="A57">
        <v>56</v>
      </c>
      <c r="B57">
        <v>54</v>
      </c>
      <c r="C57" s="18">
        <v>45347</v>
      </c>
      <c r="D57" s="7">
        <f t="shared" si="0"/>
        <v>1</v>
      </c>
      <c r="E57" s="6">
        <v>1320.2</v>
      </c>
    </row>
    <row r="58" spans="1:5" x14ac:dyDescent="0.3">
      <c r="A58">
        <v>57</v>
      </c>
      <c r="B58">
        <v>62</v>
      </c>
      <c r="C58" s="18">
        <v>45348</v>
      </c>
      <c r="D58" s="7">
        <f t="shared" si="0"/>
        <v>1</v>
      </c>
      <c r="E58" s="6">
        <v>1780</v>
      </c>
    </row>
    <row r="59" spans="1:5" x14ac:dyDescent="0.3">
      <c r="A59">
        <v>58</v>
      </c>
      <c r="B59">
        <v>78</v>
      </c>
      <c r="C59" s="18">
        <v>45349</v>
      </c>
      <c r="D59" s="7">
        <f t="shared" si="0"/>
        <v>1</v>
      </c>
      <c r="E59" s="6">
        <v>3800.5</v>
      </c>
    </row>
    <row r="60" spans="1:5" x14ac:dyDescent="0.3">
      <c r="A60">
        <v>59</v>
      </c>
      <c r="B60">
        <v>89</v>
      </c>
      <c r="C60" s="18">
        <v>45350</v>
      </c>
      <c r="D60" s="7">
        <f t="shared" si="0"/>
        <v>1</v>
      </c>
      <c r="E60" s="6">
        <v>750</v>
      </c>
    </row>
    <row r="61" spans="1:5" x14ac:dyDescent="0.3">
      <c r="A61">
        <v>60</v>
      </c>
      <c r="B61">
        <v>99</v>
      </c>
      <c r="C61" s="18">
        <v>45351</v>
      </c>
      <c r="D61" s="7">
        <f t="shared" si="0"/>
        <v>1</v>
      </c>
      <c r="E61" s="6">
        <v>2300</v>
      </c>
    </row>
    <row r="62" spans="1:5" x14ac:dyDescent="0.3">
      <c r="A62">
        <v>61</v>
      </c>
      <c r="B62">
        <v>101</v>
      </c>
      <c r="C62" s="18">
        <v>45352</v>
      </c>
      <c r="D62" s="7">
        <f t="shared" si="0"/>
        <v>1</v>
      </c>
      <c r="E62" s="6">
        <v>4500.99</v>
      </c>
    </row>
    <row r="63" spans="1:5" x14ac:dyDescent="0.3">
      <c r="A63">
        <v>62</v>
      </c>
      <c r="B63">
        <v>105</v>
      </c>
      <c r="C63" s="18">
        <v>45353</v>
      </c>
      <c r="D63" s="7">
        <f t="shared" si="0"/>
        <v>1</v>
      </c>
      <c r="E63" s="6">
        <v>1899.49</v>
      </c>
    </row>
    <row r="64" spans="1:5" x14ac:dyDescent="0.3">
      <c r="A64">
        <v>63</v>
      </c>
      <c r="B64">
        <v>25</v>
      </c>
      <c r="C64" s="18">
        <v>45354</v>
      </c>
      <c r="D64" s="7">
        <f t="shared" si="0"/>
        <v>1</v>
      </c>
      <c r="E64" s="6">
        <v>1390</v>
      </c>
    </row>
    <row r="65" spans="1:5" x14ac:dyDescent="0.3">
      <c r="A65">
        <v>64</v>
      </c>
      <c r="B65">
        <v>33</v>
      </c>
      <c r="C65" s="18">
        <v>45355</v>
      </c>
      <c r="D65" s="7">
        <f t="shared" si="0"/>
        <v>1</v>
      </c>
      <c r="E65" s="6">
        <v>4250.5</v>
      </c>
    </row>
    <row r="66" spans="1:5" x14ac:dyDescent="0.3">
      <c r="A66">
        <v>65</v>
      </c>
      <c r="B66">
        <v>48</v>
      </c>
      <c r="C66" s="18">
        <v>45356</v>
      </c>
      <c r="D66" s="7">
        <f t="shared" ref="D66:D129" si="1">IFERROR(INT((MONTH(A66)-1)/3)+1,1)</f>
        <v>1</v>
      </c>
      <c r="E66" s="6">
        <v>990.25</v>
      </c>
    </row>
    <row r="67" spans="1:5" x14ac:dyDescent="0.3">
      <c r="A67">
        <v>66</v>
      </c>
      <c r="B67">
        <v>51</v>
      </c>
      <c r="C67" s="18">
        <v>45357</v>
      </c>
      <c r="D67" s="7">
        <f t="shared" si="1"/>
        <v>1</v>
      </c>
      <c r="E67" s="6">
        <v>1750</v>
      </c>
    </row>
    <row r="68" spans="1:5" x14ac:dyDescent="0.3">
      <c r="A68">
        <v>67</v>
      </c>
      <c r="B68">
        <v>64</v>
      </c>
      <c r="C68" s="18">
        <v>45358</v>
      </c>
      <c r="D68" s="7">
        <f t="shared" si="1"/>
        <v>1</v>
      </c>
      <c r="E68" s="6">
        <v>3499.9</v>
      </c>
    </row>
    <row r="69" spans="1:5" x14ac:dyDescent="0.3">
      <c r="A69">
        <v>68</v>
      </c>
      <c r="B69">
        <v>73</v>
      </c>
      <c r="C69" s="18">
        <v>45359</v>
      </c>
      <c r="D69" s="7">
        <f t="shared" si="1"/>
        <v>1</v>
      </c>
      <c r="E69" s="6">
        <v>450.75</v>
      </c>
    </row>
    <row r="70" spans="1:5" x14ac:dyDescent="0.3">
      <c r="A70">
        <v>69</v>
      </c>
      <c r="B70">
        <v>81</v>
      </c>
      <c r="C70" s="18">
        <v>45360</v>
      </c>
      <c r="D70" s="7">
        <f t="shared" si="1"/>
        <v>1</v>
      </c>
      <c r="E70" s="6">
        <v>3850.2</v>
      </c>
    </row>
    <row r="71" spans="1:5" x14ac:dyDescent="0.3">
      <c r="A71">
        <v>70</v>
      </c>
      <c r="B71">
        <v>92</v>
      </c>
      <c r="C71" s="18">
        <v>45361</v>
      </c>
      <c r="D71" s="7">
        <f t="shared" si="1"/>
        <v>1</v>
      </c>
      <c r="E71" s="6">
        <v>3100.99</v>
      </c>
    </row>
    <row r="72" spans="1:5" x14ac:dyDescent="0.3">
      <c r="A72">
        <v>71</v>
      </c>
      <c r="B72">
        <v>8</v>
      </c>
      <c r="C72" s="18">
        <v>45362</v>
      </c>
      <c r="D72" s="7">
        <f t="shared" si="1"/>
        <v>1</v>
      </c>
      <c r="E72" s="6">
        <v>499.99</v>
      </c>
    </row>
    <row r="73" spans="1:5" x14ac:dyDescent="0.3">
      <c r="A73">
        <v>72</v>
      </c>
      <c r="B73">
        <v>18</v>
      </c>
      <c r="C73" s="18">
        <v>45363</v>
      </c>
      <c r="D73" s="7">
        <f t="shared" si="1"/>
        <v>1</v>
      </c>
      <c r="E73" s="6">
        <v>2450.5</v>
      </c>
    </row>
    <row r="74" spans="1:5" x14ac:dyDescent="0.3">
      <c r="A74">
        <v>73</v>
      </c>
      <c r="B74">
        <v>29</v>
      </c>
      <c r="C74" s="18">
        <v>45364</v>
      </c>
      <c r="D74" s="7">
        <f t="shared" si="1"/>
        <v>1</v>
      </c>
      <c r="E74" s="6">
        <v>1300.75</v>
      </c>
    </row>
    <row r="75" spans="1:5" x14ac:dyDescent="0.3">
      <c r="A75">
        <v>74</v>
      </c>
      <c r="B75">
        <v>42</v>
      </c>
      <c r="C75" s="18">
        <v>45365</v>
      </c>
      <c r="D75" s="7">
        <f t="shared" si="1"/>
        <v>1</v>
      </c>
      <c r="E75" s="6">
        <v>980</v>
      </c>
    </row>
    <row r="76" spans="1:5" x14ac:dyDescent="0.3">
      <c r="A76">
        <v>75</v>
      </c>
      <c r="B76">
        <v>53</v>
      </c>
      <c r="C76" s="18">
        <v>45366</v>
      </c>
      <c r="D76" s="7">
        <f t="shared" si="1"/>
        <v>1</v>
      </c>
      <c r="E76" s="6">
        <v>560.49</v>
      </c>
    </row>
    <row r="77" spans="1:5" x14ac:dyDescent="0.3">
      <c r="A77">
        <v>76</v>
      </c>
      <c r="B77">
        <v>65</v>
      </c>
      <c r="C77" s="18">
        <v>45367</v>
      </c>
      <c r="D77" s="7">
        <f t="shared" si="1"/>
        <v>1</v>
      </c>
      <c r="E77" s="6">
        <v>2450</v>
      </c>
    </row>
    <row r="78" spans="1:5" x14ac:dyDescent="0.3">
      <c r="A78">
        <v>77</v>
      </c>
      <c r="B78">
        <v>77</v>
      </c>
      <c r="C78" s="18">
        <v>45368</v>
      </c>
      <c r="D78" s="7">
        <f t="shared" si="1"/>
        <v>1</v>
      </c>
      <c r="E78" s="6">
        <v>3100.25</v>
      </c>
    </row>
    <row r="79" spans="1:5" x14ac:dyDescent="0.3">
      <c r="A79">
        <v>78</v>
      </c>
      <c r="B79">
        <v>85</v>
      </c>
      <c r="C79" s="18">
        <v>45369</v>
      </c>
      <c r="D79" s="7">
        <f t="shared" si="1"/>
        <v>1</v>
      </c>
      <c r="E79" s="6">
        <v>380.99</v>
      </c>
    </row>
    <row r="80" spans="1:5" x14ac:dyDescent="0.3">
      <c r="A80">
        <v>79</v>
      </c>
      <c r="B80">
        <v>93</v>
      </c>
      <c r="C80" s="18">
        <v>45370</v>
      </c>
      <c r="D80" s="7">
        <f t="shared" si="1"/>
        <v>1</v>
      </c>
      <c r="E80" s="6">
        <v>2700.49</v>
      </c>
    </row>
    <row r="81" spans="1:5" x14ac:dyDescent="0.3">
      <c r="A81">
        <v>80</v>
      </c>
      <c r="B81">
        <v>14</v>
      </c>
      <c r="C81" s="18">
        <v>45371</v>
      </c>
      <c r="D81" s="7">
        <f t="shared" si="1"/>
        <v>1</v>
      </c>
      <c r="E81" s="6">
        <v>1999.75</v>
      </c>
    </row>
    <row r="82" spans="1:5" x14ac:dyDescent="0.3">
      <c r="A82">
        <v>81</v>
      </c>
      <c r="B82">
        <v>23</v>
      </c>
      <c r="C82" s="18">
        <v>45372</v>
      </c>
      <c r="D82" s="7">
        <f t="shared" si="1"/>
        <v>1</v>
      </c>
      <c r="E82" s="6">
        <v>4599.99</v>
      </c>
    </row>
    <row r="83" spans="1:5" x14ac:dyDescent="0.3">
      <c r="A83">
        <v>82</v>
      </c>
      <c r="B83">
        <v>38</v>
      </c>
      <c r="C83" s="18">
        <v>45373</v>
      </c>
      <c r="D83" s="7">
        <f t="shared" si="1"/>
        <v>1</v>
      </c>
      <c r="E83" s="6">
        <v>990.5</v>
      </c>
    </row>
    <row r="84" spans="1:5" x14ac:dyDescent="0.3">
      <c r="A84">
        <v>83</v>
      </c>
      <c r="B84">
        <v>46</v>
      </c>
      <c r="C84" s="18">
        <v>45374</v>
      </c>
      <c r="D84" s="7">
        <f t="shared" si="1"/>
        <v>1</v>
      </c>
      <c r="E84" s="6">
        <v>1850.75</v>
      </c>
    </row>
    <row r="85" spans="1:5" x14ac:dyDescent="0.3">
      <c r="A85">
        <v>84</v>
      </c>
      <c r="B85">
        <v>52</v>
      </c>
      <c r="C85" s="18">
        <v>45375</v>
      </c>
      <c r="D85" s="7">
        <f t="shared" si="1"/>
        <v>1</v>
      </c>
      <c r="E85" s="6">
        <v>790.49</v>
      </c>
    </row>
    <row r="86" spans="1:5" x14ac:dyDescent="0.3">
      <c r="A86">
        <v>85</v>
      </c>
      <c r="B86">
        <v>67</v>
      </c>
      <c r="C86" s="18">
        <v>45376</v>
      </c>
      <c r="D86" s="7">
        <f t="shared" si="1"/>
        <v>1</v>
      </c>
      <c r="E86" s="6">
        <v>3400.2</v>
      </c>
    </row>
    <row r="87" spans="1:5" x14ac:dyDescent="0.3">
      <c r="A87">
        <v>86</v>
      </c>
      <c r="B87">
        <v>79</v>
      </c>
      <c r="C87" s="18">
        <v>45377</v>
      </c>
      <c r="D87" s="7">
        <f t="shared" si="1"/>
        <v>1</v>
      </c>
      <c r="E87" s="6">
        <v>1950.75</v>
      </c>
    </row>
    <row r="88" spans="1:5" x14ac:dyDescent="0.3">
      <c r="A88">
        <v>87</v>
      </c>
      <c r="B88">
        <v>88</v>
      </c>
      <c r="C88" s="18">
        <v>45378</v>
      </c>
      <c r="D88" s="7">
        <f t="shared" si="1"/>
        <v>1</v>
      </c>
      <c r="E88" s="6">
        <v>4999.8999999999996</v>
      </c>
    </row>
    <row r="89" spans="1:5" x14ac:dyDescent="0.3">
      <c r="A89">
        <v>88</v>
      </c>
      <c r="B89">
        <v>95</v>
      </c>
      <c r="C89" s="18">
        <v>45379</v>
      </c>
      <c r="D89" s="7">
        <f t="shared" si="1"/>
        <v>1</v>
      </c>
      <c r="E89" s="6">
        <v>1500.75</v>
      </c>
    </row>
    <row r="90" spans="1:5" x14ac:dyDescent="0.3">
      <c r="A90">
        <v>89</v>
      </c>
      <c r="B90">
        <v>17</v>
      </c>
      <c r="C90" s="18">
        <v>45380</v>
      </c>
      <c r="D90" s="7">
        <f t="shared" si="1"/>
        <v>1</v>
      </c>
      <c r="E90" s="6">
        <v>2300.4899999999998</v>
      </c>
    </row>
    <row r="91" spans="1:5" x14ac:dyDescent="0.3">
      <c r="A91">
        <v>90</v>
      </c>
      <c r="B91">
        <v>28</v>
      </c>
      <c r="C91" s="18">
        <v>45381</v>
      </c>
      <c r="D91" s="7">
        <f t="shared" si="1"/>
        <v>1</v>
      </c>
      <c r="E91" s="6">
        <v>400</v>
      </c>
    </row>
    <row r="92" spans="1:5" x14ac:dyDescent="0.3">
      <c r="A92">
        <v>91</v>
      </c>
      <c r="B92">
        <v>36</v>
      </c>
      <c r="C92" s="18">
        <v>45382</v>
      </c>
      <c r="D92" s="7">
        <f t="shared" si="1"/>
        <v>1</v>
      </c>
      <c r="E92" s="6">
        <v>2800.75</v>
      </c>
    </row>
    <row r="93" spans="1:5" x14ac:dyDescent="0.3">
      <c r="A93">
        <v>92</v>
      </c>
      <c r="B93">
        <v>50</v>
      </c>
      <c r="C93" s="18">
        <v>45383</v>
      </c>
      <c r="D93" s="7">
        <f t="shared" si="1"/>
        <v>2</v>
      </c>
      <c r="E93" s="6">
        <v>2750.5</v>
      </c>
    </row>
    <row r="94" spans="1:5" x14ac:dyDescent="0.3">
      <c r="A94">
        <v>93</v>
      </c>
      <c r="B94">
        <v>63</v>
      </c>
      <c r="C94" s="18">
        <v>45384</v>
      </c>
      <c r="D94" s="7">
        <f t="shared" si="1"/>
        <v>2</v>
      </c>
      <c r="E94" s="6">
        <v>3800.99</v>
      </c>
    </row>
    <row r="95" spans="1:5" x14ac:dyDescent="0.3">
      <c r="A95">
        <v>94</v>
      </c>
      <c r="B95">
        <v>76</v>
      </c>
      <c r="C95" s="18">
        <v>45385</v>
      </c>
      <c r="D95" s="7">
        <f t="shared" si="1"/>
        <v>2</v>
      </c>
      <c r="E95" s="6">
        <v>499.99</v>
      </c>
    </row>
    <row r="96" spans="1:5" x14ac:dyDescent="0.3">
      <c r="A96">
        <v>95</v>
      </c>
      <c r="B96">
        <v>82</v>
      </c>
      <c r="C96" s="18">
        <v>45386</v>
      </c>
      <c r="D96" s="7">
        <f t="shared" si="1"/>
        <v>2</v>
      </c>
      <c r="E96" s="6">
        <v>3500.2</v>
      </c>
    </row>
    <row r="97" spans="1:5" x14ac:dyDescent="0.3">
      <c r="A97">
        <v>96</v>
      </c>
      <c r="B97">
        <v>98</v>
      </c>
      <c r="C97" s="18">
        <v>45387</v>
      </c>
      <c r="D97" s="7">
        <f t="shared" si="1"/>
        <v>2</v>
      </c>
      <c r="E97" s="6">
        <v>750.49</v>
      </c>
    </row>
    <row r="98" spans="1:5" x14ac:dyDescent="0.3">
      <c r="A98">
        <v>97</v>
      </c>
      <c r="B98">
        <v>3</v>
      </c>
      <c r="C98" s="18">
        <v>45388</v>
      </c>
      <c r="D98" s="7">
        <f t="shared" si="1"/>
        <v>2</v>
      </c>
      <c r="E98" s="6">
        <v>4000</v>
      </c>
    </row>
    <row r="99" spans="1:5" x14ac:dyDescent="0.3">
      <c r="A99">
        <v>98</v>
      </c>
      <c r="B99">
        <v>7</v>
      </c>
      <c r="C99" s="18">
        <v>45389</v>
      </c>
      <c r="D99" s="7">
        <f t="shared" si="1"/>
        <v>2</v>
      </c>
      <c r="E99" s="6">
        <v>2900.25</v>
      </c>
    </row>
    <row r="100" spans="1:5" x14ac:dyDescent="0.3">
      <c r="A100">
        <v>99</v>
      </c>
      <c r="B100">
        <v>21</v>
      </c>
      <c r="C100" s="18">
        <v>45390</v>
      </c>
      <c r="D100" s="7">
        <f t="shared" si="1"/>
        <v>2</v>
      </c>
      <c r="E100" s="6">
        <v>390.99</v>
      </c>
    </row>
    <row r="101" spans="1:5" x14ac:dyDescent="0.3">
      <c r="A101">
        <v>100</v>
      </c>
      <c r="B101">
        <v>44</v>
      </c>
      <c r="C101" s="18">
        <v>45391</v>
      </c>
      <c r="D101" s="7">
        <f t="shared" si="1"/>
        <v>2</v>
      </c>
      <c r="E101" s="6">
        <v>2200.4899999999998</v>
      </c>
    </row>
    <row r="102" spans="1:5" x14ac:dyDescent="0.3">
      <c r="A102">
        <v>101</v>
      </c>
      <c r="B102">
        <v>11</v>
      </c>
      <c r="C102" s="18">
        <v>45392</v>
      </c>
      <c r="D102" s="7">
        <f t="shared" si="1"/>
        <v>2</v>
      </c>
      <c r="E102" s="6">
        <v>3599.99</v>
      </c>
    </row>
    <row r="103" spans="1:5" x14ac:dyDescent="0.3">
      <c r="A103">
        <v>102</v>
      </c>
      <c r="B103">
        <v>15</v>
      </c>
      <c r="C103" s="18">
        <v>45393</v>
      </c>
      <c r="D103" s="7">
        <f t="shared" si="1"/>
        <v>2</v>
      </c>
      <c r="E103" s="6">
        <v>2550.4899999999998</v>
      </c>
    </row>
    <row r="104" spans="1:5" x14ac:dyDescent="0.3">
      <c r="A104">
        <v>103</v>
      </c>
      <c r="B104">
        <v>22</v>
      </c>
      <c r="C104" s="18">
        <v>45394</v>
      </c>
      <c r="D104" s="7">
        <f t="shared" si="1"/>
        <v>2</v>
      </c>
      <c r="E104" s="6">
        <v>1299.99</v>
      </c>
    </row>
    <row r="105" spans="1:5" x14ac:dyDescent="0.3">
      <c r="A105">
        <v>104</v>
      </c>
      <c r="B105">
        <v>35</v>
      </c>
      <c r="C105" s="18">
        <v>45395</v>
      </c>
      <c r="D105" s="7">
        <f t="shared" si="1"/>
        <v>2</v>
      </c>
      <c r="E105" s="6">
        <v>1999.75</v>
      </c>
    </row>
    <row r="106" spans="1:5" x14ac:dyDescent="0.3">
      <c r="A106">
        <v>105</v>
      </c>
      <c r="B106">
        <v>47</v>
      </c>
      <c r="C106" s="18">
        <v>45396</v>
      </c>
      <c r="D106" s="7">
        <f t="shared" si="1"/>
        <v>2</v>
      </c>
      <c r="E106" s="6">
        <v>3750</v>
      </c>
    </row>
    <row r="107" spans="1:5" x14ac:dyDescent="0.3">
      <c r="A107">
        <v>106</v>
      </c>
      <c r="B107">
        <v>54</v>
      </c>
      <c r="C107" s="18">
        <v>45397</v>
      </c>
      <c r="D107" s="7">
        <f t="shared" si="1"/>
        <v>2</v>
      </c>
      <c r="E107" s="6">
        <v>1920.2</v>
      </c>
    </row>
    <row r="108" spans="1:5" x14ac:dyDescent="0.3">
      <c r="A108">
        <v>107</v>
      </c>
      <c r="B108">
        <v>62</v>
      </c>
      <c r="C108" s="18">
        <v>45398</v>
      </c>
      <c r="D108" s="7">
        <f t="shared" si="1"/>
        <v>2</v>
      </c>
      <c r="E108" s="6">
        <v>1480</v>
      </c>
    </row>
    <row r="109" spans="1:5" x14ac:dyDescent="0.3">
      <c r="A109">
        <v>108</v>
      </c>
      <c r="B109">
        <v>78</v>
      </c>
      <c r="C109" s="18">
        <v>45399</v>
      </c>
      <c r="D109" s="7">
        <f t="shared" si="1"/>
        <v>2</v>
      </c>
      <c r="E109" s="6">
        <v>1800.5</v>
      </c>
    </row>
    <row r="110" spans="1:5" x14ac:dyDescent="0.3">
      <c r="A110">
        <v>109</v>
      </c>
      <c r="B110">
        <v>89</v>
      </c>
      <c r="C110" s="18">
        <v>45400</v>
      </c>
      <c r="D110" s="7">
        <f t="shared" si="1"/>
        <v>2</v>
      </c>
      <c r="E110" s="6">
        <v>650</v>
      </c>
    </row>
    <row r="111" spans="1:5" x14ac:dyDescent="0.3">
      <c r="A111">
        <v>110</v>
      </c>
      <c r="B111">
        <v>99</v>
      </c>
      <c r="C111" s="18">
        <v>45401</v>
      </c>
      <c r="D111" s="7">
        <f t="shared" si="1"/>
        <v>2</v>
      </c>
      <c r="E111" s="6">
        <v>2300</v>
      </c>
    </row>
    <row r="112" spans="1:5" x14ac:dyDescent="0.3">
      <c r="A112">
        <v>111</v>
      </c>
      <c r="B112">
        <v>101</v>
      </c>
      <c r="C112" s="18">
        <v>45402</v>
      </c>
      <c r="D112" s="7">
        <f t="shared" si="1"/>
        <v>2</v>
      </c>
      <c r="E112" s="6">
        <v>4900.99</v>
      </c>
    </row>
    <row r="113" spans="1:5" x14ac:dyDescent="0.3">
      <c r="A113">
        <v>112</v>
      </c>
      <c r="B113">
        <v>105</v>
      </c>
      <c r="C113" s="18">
        <v>45403</v>
      </c>
      <c r="D113" s="7">
        <f t="shared" si="1"/>
        <v>2</v>
      </c>
      <c r="E113" s="6">
        <v>2899.49</v>
      </c>
    </row>
    <row r="114" spans="1:5" x14ac:dyDescent="0.3">
      <c r="A114">
        <v>113</v>
      </c>
      <c r="B114">
        <v>25</v>
      </c>
      <c r="C114" s="18">
        <v>45404</v>
      </c>
      <c r="D114" s="7">
        <f t="shared" si="1"/>
        <v>2</v>
      </c>
      <c r="E114" s="6">
        <v>1190</v>
      </c>
    </row>
    <row r="115" spans="1:5" x14ac:dyDescent="0.3">
      <c r="A115">
        <v>114</v>
      </c>
      <c r="B115">
        <v>33</v>
      </c>
      <c r="C115" s="18">
        <v>45405</v>
      </c>
      <c r="D115" s="7">
        <f t="shared" si="1"/>
        <v>2</v>
      </c>
      <c r="E115" s="6">
        <v>3250.5</v>
      </c>
    </row>
    <row r="116" spans="1:5" x14ac:dyDescent="0.3">
      <c r="A116">
        <v>115</v>
      </c>
      <c r="B116">
        <v>48</v>
      </c>
      <c r="C116" s="18">
        <v>45406</v>
      </c>
      <c r="D116" s="7">
        <f t="shared" si="1"/>
        <v>2</v>
      </c>
      <c r="E116" s="6">
        <v>790.25</v>
      </c>
    </row>
    <row r="117" spans="1:5" x14ac:dyDescent="0.3">
      <c r="A117">
        <v>116</v>
      </c>
      <c r="B117">
        <v>51</v>
      </c>
      <c r="C117" s="18">
        <v>45407</v>
      </c>
      <c r="D117" s="7">
        <f t="shared" si="1"/>
        <v>2</v>
      </c>
      <c r="E117" s="6">
        <v>1550</v>
      </c>
    </row>
    <row r="118" spans="1:5" x14ac:dyDescent="0.3">
      <c r="A118">
        <v>117</v>
      </c>
      <c r="B118">
        <v>64</v>
      </c>
      <c r="C118" s="18">
        <v>45408</v>
      </c>
      <c r="D118" s="7">
        <f t="shared" si="1"/>
        <v>2</v>
      </c>
      <c r="E118" s="6">
        <v>1499.9</v>
      </c>
    </row>
    <row r="119" spans="1:5" x14ac:dyDescent="0.3">
      <c r="A119">
        <v>118</v>
      </c>
      <c r="B119">
        <v>73</v>
      </c>
      <c r="C119" s="18">
        <v>45409</v>
      </c>
      <c r="D119" s="7">
        <f t="shared" si="1"/>
        <v>2</v>
      </c>
      <c r="E119" s="6">
        <v>850.75</v>
      </c>
    </row>
    <row r="120" spans="1:5" x14ac:dyDescent="0.3">
      <c r="A120">
        <v>119</v>
      </c>
      <c r="B120">
        <v>81</v>
      </c>
      <c r="C120" s="18">
        <v>45410</v>
      </c>
      <c r="D120" s="7">
        <f t="shared" si="1"/>
        <v>2</v>
      </c>
      <c r="E120" s="6">
        <v>1850.2</v>
      </c>
    </row>
    <row r="121" spans="1:5" x14ac:dyDescent="0.3">
      <c r="A121">
        <v>120</v>
      </c>
      <c r="B121">
        <v>92</v>
      </c>
      <c r="C121" s="18">
        <v>45411</v>
      </c>
      <c r="D121" s="7">
        <f t="shared" si="1"/>
        <v>2</v>
      </c>
      <c r="E121" s="6">
        <v>2100.9899999999998</v>
      </c>
    </row>
    <row r="122" spans="1:5" x14ac:dyDescent="0.3">
      <c r="A122">
        <v>121</v>
      </c>
      <c r="B122">
        <v>8</v>
      </c>
      <c r="C122" s="18">
        <v>45412</v>
      </c>
      <c r="D122" s="7">
        <f t="shared" si="1"/>
        <v>2</v>
      </c>
      <c r="E122" s="6">
        <v>599.99</v>
      </c>
    </row>
    <row r="123" spans="1:5" x14ac:dyDescent="0.3">
      <c r="A123">
        <v>122</v>
      </c>
      <c r="B123">
        <v>18</v>
      </c>
      <c r="C123" s="18">
        <v>45413</v>
      </c>
      <c r="D123" s="7">
        <f t="shared" si="1"/>
        <v>2</v>
      </c>
      <c r="E123" s="6">
        <v>2050.5</v>
      </c>
    </row>
    <row r="124" spans="1:5" x14ac:dyDescent="0.3">
      <c r="A124">
        <v>123</v>
      </c>
      <c r="B124">
        <v>29</v>
      </c>
      <c r="C124" s="18">
        <v>45414</v>
      </c>
      <c r="D124" s="7">
        <f t="shared" si="1"/>
        <v>2</v>
      </c>
      <c r="E124" s="6">
        <v>1500.75</v>
      </c>
    </row>
    <row r="125" spans="1:5" x14ac:dyDescent="0.3">
      <c r="A125">
        <v>124</v>
      </c>
      <c r="B125">
        <v>42</v>
      </c>
      <c r="C125" s="18">
        <v>45415</v>
      </c>
      <c r="D125" s="7">
        <f t="shared" si="1"/>
        <v>2</v>
      </c>
      <c r="E125" s="6">
        <v>880</v>
      </c>
    </row>
    <row r="126" spans="1:5" x14ac:dyDescent="0.3">
      <c r="A126">
        <v>125</v>
      </c>
      <c r="B126">
        <v>53</v>
      </c>
      <c r="C126" s="18">
        <v>45416</v>
      </c>
      <c r="D126" s="7">
        <f t="shared" si="1"/>
        <v>2</v>
      </c>
      <c r="E126" s="6">
        <v>760.49</v>
      </c>
    </row>
    <row r="127" spans="1:5" x14ac:dyDescent="0.3">
      <c r="A127">
        <v>126</v>
      </c>
      <c r="B127">
        <v>65</v>
      </c>
      <c r="C127" s="18">
        <v>45417</v>
      </c>
      <c r="D127" s="7">
        <f t="shared" si="1"/>
        <v>2</v>
      </c>
      <c r="E127" s="6">
        <v>2450</v>
      </c>
    </row>
    <row r="128" spans="1:5" x14ac:dyDescent="0.3">
      <c r="A128">
        <v>127</v>
      </c>
      <c r="B128">
        <v>77</v>
      </c>
      <c r="C128" s="18">
        <v>45418</v>
      </c>
      <c r="D128" s="7">
        <f t="shared" si="1"/>
        <v>2</v>
      </c>
      <c r="E128" s="6">
        <v>2500.25</v>
      </c>
    </row>
    <row r="129" spans="1:5" x14ac:dyDescent="0.3">
      <c r="A129">
        <v>128</v>
      </c>
      <c r="B129">
        <v>85</v>
      </c>
      <c r="C129" s="18">
        <v>45419</v>
      </c>
      <c r="D129" s="7">
        <f t="shared" si="1"/>
        <v>2</v>
      </c>
      <c r="E129" s="6">
        <v>580.99</v>
      </c>
    </row>
    <row r="130" spans="1:5" x14ac:dyDescent="0.3">
      <c r="A130">
        <v>129</v>
      </c>
      <c r="B130">
        <v>93</v>
      </c>
      <c r="C130" s="18">
        <v>45420</v>
      </c>
      <c r="D130" s="7">
        <f t="shared" ref="D130:D193" si="2">IFERROR(INT((MONTH(A130)-1)/3)+1,1)</f>
        <v>2</v>
      </c>
      <c r="E130" s="6">
        <v>1700.49</v>
      </c>
    </row>
    <row r="131" spans="1:5" x14ac:dyDescent="0.3">
      <c r="A131">
        <v>130</v>
      </c>
      <c r="B131">
        <v>14</v>
      </c>
      <c r="C131" s="18">
        <v>45421</v>
      </c>
      <c r="D131" s="7">
        <f t="shared" si="2"/>
        <v>2</v>
      </c>
      <c r="E131" s="6">
        <v>2999.75</v>
      </c>
    </row>
    <row r="132" spans="1:5" x14ac:dyDescent="0.3">
      <c r="A132">
        <v>131</v>
      </c>
      <c r="B132">
        <v>23</v>
      </c>
      <c r="C132" s="18">
        <v>45422</v>
      </c>
      <c r="D132" s="7">
        <f t="shared" si="2"/>
        <v>2</v>
      </c>
      <c r="E132" s="6">
        <v>3599.99</v>
      </c>
    </row>
    <row r="133" spans="1:5" x14ac:dyDescent="0.3">
      <c r="A133">
        <v>132</v>
      </c>
      <c r="B133">
        <v>38</v>
      </c>
      <c r="C133" s="18">
        <v>45423</v>
      </c>
      <c r="D133" s="7">
        <f t="shared" si="2"/>
        <v>2</v>
      </c>
      <c r="E133" s="6">
        <v>1090.5</v>
      </c>
    </row>
    <row r="134" spans="1:5" x14ac:dyDescent="0.3">
      <c r="A134">
        <v>133</v>
      </c>
      <c r="B134">
        <v>46</v>
      </c>
      <c r="C134" s="18">
        <v>45424</v>
      </c>
      <c r="D134" s="7">
        <f t="shared" si="2"/>
        <v>2</v>
      </c>
      <c r="E134" s="6">
        <v>1650.75</v>
      </c>
    </row>
    <row r="135" spans="1:5" x14ac:dyDescent="0.3">
      <c r="A135">
        <v>134</v>
      </c>
      <c r="B135">
        <v>52</v>
      </c>
      <c r="C135" s="18">
        <v>45425</v>
      </c>
      <c r="D135" s="7">
        <f t="shared" si="2"/>
        <v>2</v>
      </c>
      <c r="E135" s="6">
        <v>890.49</v>
      </c>
    </row>
    <row r="136" spans="1:5" x14ac:dyDescent="0.3">
      <c r="A136">
        <v>135</v>
      </c>
      <c r="B136">
        <v>67</v>
      </c>
      <c r="C136" s="18">
        <v>45426</v>
      </c>
      <c r="D136" s="7">
        <f t="shared" si="2"/>
        <v>2</v>
      </c>
      <c r="E136" s="6">
        <v>3400.2</v>
      </c>
    </row>
    <row r="137" spans="1:5" x14ac:dyDescent="0.3">
      <c r="A137">
        <v>136</v>
      </c>
      <c r="B137">
        <v>79</v>
      </c>
      <c r="C137" s="18">
        <v>45427</v>
      </c>
      <c r="D137" s="7">
        <f t="shared" si="2"/>
        <v>2</v>
      </c>
      <c r="E137" s="6">
        <v>1250.75</v>
      </c>
    </row>
    <row r="138" spans="1:5" x14ac:dyDescent="0.3">
      <c r="A138">
        <v>137</v>
      </c>
      <c r="B138">
        <v>88</v>
      </c>
      <c r="C138" s="18">
        <v>45428</v>
      </c>
      <c r="D138" s="7">
        <f t="shared" si="2"/>
        <v>2</v>
      </c>
      <c r="E138" s="6">
        <v>4099.8999999999996</v>
      </c>
    </row>
    <row r="139" spans="1:5" x14ac:dyDescent="0.3">
      <c r="A139">
        <v>138</v>
      </c>
      <c r="B139">
        <v>95</v>
      </c>
      <c r="C139" s="18">
        <v>45429</v>
      </c>
      <c r="D139" s="7">
        <f t="shared" si="2"/>
        <v>2</v>
      </c>
      <c r="E139" s="6">
        <v>1200.75</v>
      </c>
    </row>
    <row r="140" spans="1:5" x14ac:dyDescent="0.3">
      <c r="A140">
        <v>139</v>
      </c>
      <c r="B140">
        <v>17</v>
      </c>
      <c r="C140" s="18">
        <v>45430</v>
      </c>
      <c r="D140" s="7">
        <f t="shared" si="2"/>
        <v>2</v>
      </c>
      <c r="E140" s="6">
        <v>2700.49</v>
      </c>
    </row>
    <row r="141" spans="1:5" x14ac:dyDescent="0.3">
      <c r="A141">
        <v>140</v>
      </c>
      <c r="B141">
        <v>28</v>
      </c>
      <c r="C141" s="18">
        <v>45431</v>
      </c>
      <c r="D141" s="7">
        <f t="shared" si="2"/>
        <v>2</v>
      </c>
      <c r="E141" s="6">
        <v>900</v>
      </c>
    </row>
    <row r="142" spans="1:5" x14ac:dyDescent="0.3">
      <c r="A142">
        <v>141</v>
      </c>
      <c r="B142">
        <v>36</v>
      </c>
      <c r="C142" s="18">
        <v>45432</v>
      </c>
      <c r="D142" s="7">
        <f t="shared" si="2"/>
        <v>2</v>
      </c>
      <c r="E142" s="6">
        <v>1800.75</v>
      </c>
    </row>
    <row r="143" spans="1:5" x14ac:dyDescent="0.3">
      <c r="A143">
        <v>142</v>
      </c>
      <c r="B143">
        <v>50</v>
      </c>
      <c r="C143" s="18">
        <v>45433</v>
      </c>
      <c r="D143" s="7">
        <f t="shared" si="2"/>
        <v>2</v>
      </c>
      <c r="E143" s="6">
        <v>1750.5</v>
      </c>
    </row>
    <row r="144" spans="1:5" x14ac:dyDescent="0.3">
      <c r="A144">
        <v>143</v>
      </c>
      <c r="B144">
        <v>63</v>
      </c>
      <c r="C144" s="18">
        <v>45434</v>
      </c>
      <c r="D144" s="7">
        <f t="shared" si="2"/>
        <v>2</v>
      </c>
      <c r="E144" s="6">
        <v>3800.99</v>
      </c>
    </row>
    <row r="145" spans="1:5" x14ac:dyDescent="0.3">
      <c r="A145">
        <v>144</v>
      </c>
      <c r="B145">
        <v>76</v>
      </c>
      <c r="C145" s="18">
        <v>45435</v>
      </c>
      <c r="D145" s="7">
        <f t="shared" si="2"/>
        <v>2</v>
      </c>
      <c r="E145" s="6">
        <v>599.99</v>
      </c>
    </row>
    <row r="146" spans="1:5" x14ac:dyDescent="0.3">
      <c r="A146">
        <v>145</v>
      </c>
      <c r="B146">
        <v>82</v>
      </c>
      <c r="C146" s="18">
        <v>45436</v>
      </c>
      <c r="D146" s="7">
        <f t="shared" si="2"/>
        <v>2</v>
      </c>
      <c r="E146" s="6">
        <v>1500.2</v>
      </c>
    </row>
    <row r="147" spans="1:5" x14ac:dyDescent="0.3">
      <c r="A147">
        <v>146</v>
      </c>
      <c r="B147">
        <v>98</v>
      </c>
      <c r="C147" s="18">
        <v>45437</v>
      </c>
      <c r="D147" s="7">
        <f t="shared" si="2"/>
        <v>2</v>
      </c>
      <c r="E147" s="6">
        <v>950.49</v>
      </c>
    </row>
    <row r="148" spans="1:5" x14ac:dyDescent="0.3">
      <c r="A148">
        <v>147</v>
      </c>
      <c r="B148">
        <v>3</v>
      </c>
      <c r="C148" s="18">
        <v>45438</v>
      </c>
      <c r="D148" s="7">
        <f t="shared" si="2"/>
        <v>2</v>
      </c>
      <c r="E148" s="6">
        <v>2500</v>
      </c>
    </row>
    <row r="149" spans="1:5" x14ac:dyDescent="0.3">
      <c r="A149">
        <v>148</v>
      </c>
      <c r="B149">
        <v>7</v>
      </c>
      <c r="C149" s="18">
        <v>45439</v>
      </c>
      <c r="D149" s="7">
        <f t="shared" si="2"/>
        <v>2</v>
      </c>
      <c r="E149" s="6">
        <v>1900.25</v>
      </c>
    </row>
    <row r="150" spans="1:5" x14ac:dyDescent="0.3">
      <c r="A150">
        <v>149</v>
      </c>
      <c r="B150">
        <v>21</v>
      </c>
      <c r="C150" s="18">
        <v>45440</v>
      </c>
      <c r="D150" s="7">
        <f t="shared" si="2"/>
        <v>2</v>
      </c>
      <c r="E150" s="6">
        <v>590.99</v>
      </c>
    </row>
    <row r="151" spans="1:5" x14ac:dyDescent="0.3">
      <c r="A151">
        <v>150</v>
      </c>
      <c r="B151">
        <v>44</v>
      </c>
      <c r="C151" s="18">
        <v>45441</v>
      </c>
      <c r="D151" s="7">
        <f t="shared" si="2"/>
        <v>2</v>
      </c>
      <c r="E151" s="6">
        <v>3200.49</v>
      </c>
    </row>
    <row r="152" spans="1:5" x14ac:dyDescent="0.3">
      <c r="A152">
        <v>151</v>
      </c>
      <c r="B152">
        <v>55</v>
      </c>
      <c r="C152" s="18">
        <v>45442</v>
      </c>
      <c r="D152" s="7">
        <f t="shared" si="2"/>
        <v>2</v>
      </c>
      <c r="E152" s="6">
        <v>1350.75</v>
      </c>
    </row>
    <row r="153" spans="1:5" x14ac:dyDescent="0.3">
      <c r="A153">
        <v>152</v>
      </c>
      <c r="B153">
        <v>68</v>
      </c>
      <c r="C153" s="18">
        <v>45443</v>
      </c>
      <c r="D153" s="7">
        <f t="shared" si="2"/>
        <v>2</v>
      </c>
      <c r="E153" s="6">
        <v>1900.2</v>
      </c>
    </row>
    <row r="154" spans="1:5" x14ac:dyDescent="0.3">
      <c r="A154">
        <v>153</v>
      </c>
      <c r="B154">
        <v>80</v>
      </c>
      <c r="C154" s="18">
        <v>45444</v>
      </c>
      <c r="D154" s="7">
        <f t="shared" si="2"/>
        <v>2</v>
      </c>
      <c r="E154" s="6">
        <v>2999.99</v>
      </c>
    </row>
    <row r="155" spans="1:5" x14ac:dyDescent="0.3">
      <c r="A155">
        <v>154</v>
      </c>
      <c r="B155">
        <v>90</v>
      </c>
      <c r="C155" s="18">
        <v>45445</v>
      </c>
      <c r="D155" s="7">
        <f t="shared" si="2"/>
        <v>2</v>
      </c>
      <c r="E155" s="6">
        <v>1150.4000000000001</v>
      </c>
    </row>
    <row r="156" spans="1:5" x14ac:dyDescent="0.3">
      <c r="A156">
        <v>155</v>
      </c>
      <c r="B156">
        <v>100</v>
      </c>
      <c r="C156" s="18">
        <v>45446</v>
      </c>
      <c r="D156" s="7">
        <f t="shared" si="2"/>
        <v>2</v>
      </c>
      <c r="E156" s="6">
        <v>2600</v>
      </c>
    </row>
    <row r="157" spans="1:5" x14ac:dyDescent="0.3">
      <c r="A157">
        <v>156</v>
      </c>
      <c r="B157">
        <v>103</v>
      </c>
      <c r="C157" s="18">
        <v>45447</v>
      </c>
      <c r="D157" s="7">
        <f t="shared" si="2"/>
        <v>2</v>
      </c>
      <c r="E157" s="6">
        <v>4599.99</v>
      </c>
    </row>
    <row r="158" spans="1:5" x14ac:dyDescent="0.3">
      <c r="A158">
        <v>157</v>
      </c>
      <c r="B158">
        <v>13</v>
      </c>
      <c r="C158" s="18">
        <v>45448</v>
      </c>
      <c r="D158" s="7">
        <f t="shared" si="2"/>
        <v>2</v>
      </c>
      <c r="E158" s="6">
        <v>2200.25</v>
      </c>
    </row>
    <row r="159" spans="1:5" x14ac:dyDescent="0.3">
      <c r="A159">
        <v>158</v>
      </c>
      <c r="B159">
        <v>26</v>
      </c>
      <c r="C159" s="18">
        <v>45449</v>
      </c>
      <c r="D159" s="7">
        <f t="shared" si="2"/>
        <v>2</v>
      </c>
      <c r="E159" s="6">
        <v>1450</v>
      </c>
    </row>
    <row r="160" spans="1:5" x14ac:dyDescent="0.3">
      <c r="A160">
        <v>159</v>
      </c>
      <c r="B160">
        <v>37</v>
      </c>
      <c r="C160" s="18">
        <v>45450</v>
      </c>
      <c r="D160" s="7">
        <f t="shared" si="2"/>
        <v>2</v>
      </c>
      <c r="E160" s="6">
        <v>2300.75</v>
      </c>
    </row>
    <row r="161" spans="1:5" x14ac:dyDescent="0.3">
      <c r="A161">
        <v>160</v>
      </c>
      <c r="B161">
        <v>49</v>
      </c>
      <c r="C161" s="18">
        <v>45451</v>
      </c>
      <c r="D161" s="7">
        <f t="shared" si="2"/>
        <v>2</v>
      </c>
      <c r="E161" s="6">
        <v>1700</v>
      </c>
    </row>
    <row r="162" spans="1:5" x14ac:dyDescent="0.3">
      <c r="A162">
        <v>161</v>
      </c>
      <c r="B162">
        <v>60</v>
      </c>
      <c r="C162" s="18">
        <v>45452</v>
      </c>
      <c r="D162" s="7">
        <f t="shared" si="2"/>
        <v>2</v>
      </c>
      <c r="E162" s="6">
        <v>2600.3000000000002</v>
      </c>
    </row>
    <row r="163" spans="1:5" x14ac:dyDescent="0.3">
      <c r="A163">
        <v>162</v>
      </c>
      <c r="B163">
        <v>72</v>
      </c>
      <c r="C163" s="18">
        <v>45453</v>
      </c>
      <c r="D163" s="7">
        <f t="shared" si="2"/>
        <v>2</v>
      </c>
      <c r="E163" s="6">
        <v>1950.5</v>
      </c>
    </row>
    <row r="164" spans="1:5" x14ac:dyDescent="0.3">
      <c r="A164">
        <v>163</v>
      </c>
      <c r="B164">
        <v>84</v>
      </c>
      <c r="C164" s="18">
        <v>45454</v>
      </c>
      <c r="D164" s="7">
        <f t="shared" si="2"/>
        <v>2</v>
      </c>
      <c r="E164" s="6">
        <v>2750.25</v>
      </c>
    </row>
    <row r="165" spans="1:5" x14ac:dyDescent="0.3">
      <c r="A165">
        <v>164</v>
      </c>
      <c r="B165">
        <v>96</v>
      </c>
      <c r="C165" s="18">
        <v>45455</v>
      </c>
      <c r="D165" s="7">
        <f t="shared" si="2"/>
        <v>2</v>
      </c>
      <c r="E165" s="6">
        <v>900</v>
      </c>
    </row>
    <row r="166" spans="1:5" x14ac:dyDescent="0.3">
      <c r="A166">
        <v>165</v>
      </c>
      <c r="B166">
        <v>9</v>
      </c>
      <c r="C166" s="18">
        <v>45456</v>
      </c>
      <c r="D166" s="7">
        <f t="shared" si="2"/>
        <v>2</v>
      </c>
      <c r="E166" s="6">
        <v>1950.99</v>
      </c>
    </row>
    <row r="167" spans="1:5" x14ac:dyDescent="0.3">
      <c r="A167">
        <v>166</v>
      </c>
      <c r="B167">
        <v>19</v>
      </c>
      <c r="C167" s="18">
        <v>45457</v>
      </c>
      <c r="D167" s="7">
        <f t="shared" si="2"/>
        <v>2</v>
      </c>
      <c r="E167" s="6">
        <v>1500.4</v>
      </c>
    </row>
    <row r="168" spans="1:5" x14ac:dyDescent="0.3">
      <c r="A168">
        <v>167</v>
      </c>
      <c r="B168">
        <v>30</v>
      </c>
      <c r="C168" s="18">
        <v>45458</v>
      </c>
      <c r="D168" s="7">
        <f t="shared" si="2"/>
        <v>2</v>
      </c>
      <c r="E168" s="6">
        <v>3700.25</v>
      </c>
    </row>
    <row r="169" spans="1:5" x14ac:dyDescent="0.3">
      <c r="A169">
        <v>168</v>
      </c>
      <c r="B169">
        <v>41</v>
      </c>
      <c r="C169" s="18">
        <v>45459</v>
      </c>
      <c r="D169" s="7">
        <f t="shared" si="2"/>
        <v>2</v>
      </c>
      <c r="E169" s="6">
        <v>1200.75</v>
      </c>
    </row>
    <row r="170" spans="1:5" x14ac:dyDescent="0.3">
      <c r="A170">
        <v>169</v>
      </c>
      <c r="B170">
        <v>53</v>
      </c>
      <c r="C170" s="18">
        <v>45460</v>
      </c>
      <c r="D170" s="7">
        <f t="shared" si="2"/>
        <v>2</v>
      </c>
      <c r="E170" s="6">
        <v>3400.5</v>
      </c>
    </row>
    <row r="171" spans="1:5" x14ac:dyDescent="0.3">
      <c r="A171">
        <v>170</v>
      </c>
      <c r="B171">
        <v>64</v>
      </c>
      <c r="C171" s="18">
        <v>45461</v>
      </c>
      <c r="D171" s="7">
        <f t="shared" si="2"/>
        <v>2</v>
      </c>
      <c r="E171" s="6">
        <v>4999.8999999999996</v>
      </c>
    </row>
    <row r="172" spans="1:5" x14ac:dyDescent="0.3">
      <c r="A172">
        <v>171</v>
      </c>
      <c r="B172">
        <v>75</v>
      </c>
      <c r="C172" s="18">
        <v>45462</v>
      </c>
      <c r="D172" s="7">
        <f t="shared" si="2"/>
        <v>2</v>
      </c>
      <c r="E172" s="6">
        <v>1000</v>
      </c>
    </row>
    <row r="173" spans="1:5" x14ac:dyDescent="0.3">
      <c r="A173">
        <v>172</v>
      </c>
      <c r="B173">
        <v>87</v>
      </c>
      <c r="C173" s="18">
        <v>45463</v>
      </c>
      <c r="D173" s="7">
        <f t="shared" si="2"/>
        <v>2</v>
      </c>
      <c r="E173" s="6">
        <v>1950.99</v>
      </c>
    </row>
    <row r="174" spans="1:5" x14ac:dyDescent="0.3">
      <c r="A174">
        <v>173</v>
      </c>
      <c r="B174">
        <v>99</v>
      </c>
      <c r="C174" s="18">
        <v>45464</v>
      </c>
      <c r="D174" s="7">
        <f t="shared" si="2"/>
        <v>2</v>
      </c>
      <c r="E174" s="6">
        <v>2499</v>
      </c>
    </row>
    <row r="175" spans="1:5" x14ac:dyDescent="0.3">
      <c r="A175">
        <v>174</v>
      </c>
      <c r="B175">
        <v>102</v>
      </c>
      <c r="C175" s="18">
        <v>45465</v>
      </c>
      <c r="D175" s="7">
        <f t="shared" si="2"/>
        <v>2</v>
      </c>
      <c r="E175" s="6">
        <v>2999.5</v>
      </c>
    </row>
    <row r="176" spans="1:5" x14ac:dyDescent="0.3">
      <c r="A176">
        <v>175</v>
      </c>
      <c r="B176">
        <v>8</v>
      </c>
      <c r="C176" s="18">
        <v>45466</v>
      </c>
      <c r="D176" s="7">
        <f t="shared" si="2"/>
        <v>2</v>
      </c>
      <c r="E176" s="6">
        <v>2000</v>
      </c>
    </row>
    <row r="177" spans="1:5" x14ac:dyDescent="0.3">
      <c r="A177">
        <v>176</v>
      </c>
      <c r="B177">
        <v>21</v>
      </c>
      <c r="C177" s="18">
        <v>45467</v>
      </c>
      <c r="D177" s="7">
        <f t="shared" si="2"/>
        <v>2</v>
      </c>
      <c r="E177" s="6">
        <v>2499.5</v>
      </c>
    </row>
    <row r="178" spans="1:5" x14ac:dyDescent="0.3">
      <c r="A178">
        <v>177</v>
      </c>
      <c r="B178">
        <v>34</v>
      </c>
      <c r="C178" s="18">
        <v>45468</v>
      </c>
      <c r="D178" s="7">
        <f t="shared" si="2"/>
        <v>2</v>
      </c>
      <c r="E178" s="6">
        <v>3100.75</v>
      </c>
    </row>
    <row r="179" spans="1:5" x14ac:dyDescent="0.3">
      <c r="A179">
        <v>178</v>
      </c>
      <c r="B179">
        <v>45</v>
      </c>
      <c r="C179" s="18">
        <v>45469</v>
      </c>
      <c r="D179" s="7">
        <f t="shared" si="2"/>
        <v>2</v>
      </c>
      <c r="E179" s="6">
        <v>1550</v>
      </c>
    </row>
    <row r="180" spans="1:5" x14ac:dyDescent="0.3">
      <c r="A180">
        <v>179</v>
      </c>
      <c r="B180">
        <v>56</v>
      </c>
      <c r="C180" s="18">
        <v>45470</v>
      </c>
      <c r="D180" s="7">
        <f t="shared" si="2"/>
        <v>2</v>
      </c>
      <c r="E180" s="6">
        <v>2499.25</v>
      </c>
    </row>
    <row r="181" spans="1:5" x14ac:dyDescent="0.3">
      <c r="A181">
        <v>180</v>
      </c>
      <c r="B181">
        <v>68</v>
      </c>
      <c r="C181" s="18">
        <v>45471</v>
      </c>
      <c r="D181" s="7">
        <f t="shared" si="2"/>
        <v>2</v>
      </c>
      <c r="E181" s="6">
        <v>1900.2</v>
      </c>
    </row>
    <row r="182" spans="1:5" x14ac:dyDescent="0.3">
      <c r="A182">
        <v>181</v>
      </c>
      <c r="B182">
        <v>79</v>
      </c>
      <c r="C182" s="18">
        <v>45472</v>
      </c>
      <c r="D182" s="7">
        <f t="shared" si="2"/>
        <v>2</v>
      </c>
      <c r="E182" s="6">
        <v>2750.5</v>
      </c>
    </row>
    <row r="183" spans="1:5" x14ac:dyDescent="0.3">
      <c r="A183">
        <v>182</v>
      </c>
      <c r="B183">
        <v>91</v>
      </c>
      <c r="C183" s="18">
        <v>45473</v>
      </c>
      <c r="D183" s="7">
        <f t="shared" si="2"/>
        <v>2</v>
      </c>
      <c r="E183" s="6">
        <v>3000.75</v>
      </c>
    </row>
    <row r="184" spans="1:5" x14ac:dyDescent="0.3">
      <c r="A184">
        <v>183</v>
      </c>
      <c r="B184">
        <v>3</v>
      </c>
      <c r="C184" s="18">
        <v>45474</v>
      </c>
      <c r="D184" s="7">
        <f t="shared" si="2"/>
        <v>3</v>
      </c>
      <c r="E184" s="6">
        <v>2450.9899999999998</v>
      </c>
    </row>
    <row r="185" spans="1:5" x14ac:dyDescent="0.3">
      <c r="A185">
        <v>184</v>
      </c>
      <c r="B185">
        <v>18</v>
      </c>
      <c r="C185" s="18">
        <v>45475</v>
      </c>
      <c r="D185" s="7">
        <f t="shared" si="2"/>
        <v>3</v>
      </c>
      <c r="E185" s="6">
        <v>1300.75</v>
      </c>
    </row>
    <row r="186" spans="1:5" x14ac:dyDescent="0.3">
      <c r="A186">
        <v>185</v>
      </c>
      <c r="B186">
        <v>29</v>
      </c>
      <c r="C186" s="18">
        <v>45476</v>
      </c>
      <c r="D186" s="7">
        <f t="shared" si="2"/>
        <v>3</v>
      </c>
      <c r="E186" s="6">
        <v>3450.3</v>
      </c>
    </row>
    <row r="187" spans="1:5" x14ac:dyDescent="0.3">
      <c r="A187">
        <v>186</v>
      </c>
      <c r="B187">
        <v>40</v>
      </c>
      <c r="C187" s="18">
        <v>45477</v>
      </c>
      <c r="D187" s="7">
        <f t="shared" si="2"/>
        <v>3</v>
      </c>
      <c r="E187" s="6">
        <v>2200</v>
      </c>
    </row>
    <row r="188" spans="1:5" x14ac:dyDescent="0.3">
      <c r="A188">
        <v>187</v>
      </c>
      <c r="B188">
        <v>51</v>
      </c>
      <c r="C188" s="18">
        <v>45478</v>
      </c>
      <c r="D188" s="7">
        <f t="shared" si="2"/>
        <v>3</v>
      </c>
      <c r="E188" s="6">
        <v>4500.75</v>
      </c>
    </row>
    <row r="189" spans="1:5" x14ac:dyDescent="0.3">
      <c r="A189">
        <v>188</v>
      </c>
      <c r="B189">
        <v>62</v>
      </c>
      <c r="C189" s="18">
        <v>45479</v>
      </c>
      <c r="D189" s="7">
        <f t="shared" si="2"/>
        <v>3</v>
      </c>
      <c r="E189" s="6">
        <v>1850.2</v>
      </c>
    </row>
    <row r="190" spans="1:5" x14ac:dyDescent="0.3">
      <c r="A190">
        <v>189</v>
      </c>
      <c r="B190">
        <v>73</v>
      </c>
      <c r="C190" s="18">
        <v>45480</v>
      </c>
      <c r="D190" s="7">
        <f t="shared" si="2"/>
        <v>3</v>
      </c>
      <c r="E190" s="6">
        <v>2400</v>
      </c>
    </row>
    <row r="191" spans="1:5" x14ac:dyDescent="0.3">
      <c r="A191">
        <v>190</v>
      </c>
      <c r="B191">
        <v>84</v>
      </c>
      <c r="C191" s="18">
        <v>45481</v>
      </c>
      <c r="D191" s="7">
        <f t="shared" si="2"/>
        <v>3</v>
      </c>
      <c r="E191" s="6">
        <v>1700</v>
      </c>
    </row>
    <row r="192" spans="1:5" x14ac:dyDescent="0.3">
      <c r="A192">
        <v>191</v>
      </c>
      <c r="B192">
        <v>95</v>
      </c>
      <c r="C192" s="18">
        <v>45482</v>
      </c>
      <c r="D192" s="7">
        <f t="shared" si="2"/>
        <v>3</v>
      </c>
      <c r="E192" s="6">
        <v>2500.5</v>
      </c>
    </row>
    <row r="193" spans="1:5" x14ac:dyDescent="0.3">
      <c r="A193">
        <v>192</v>
      </c>
      <c r="B193">
        <v>7</v>
      </c>
      <c r="C193" s="18">
        <v>45483</v>
      </c>
      <c r="D193" s="7">
        <f t="shared" si="2"/>
        <v>3</v>
      </c>
      <c r="E193" s="6">
        <v>1350.75</v>
      </c>
    </row>
    <row r="194" spans="1:5" x14ac:dyDescent="0.3">
      <c r="A194">
        <v>193</v>
      </c>
      <c r="B194">
        <v>18</v>
      </c>
      <c r="C194" s="18">
        <v>45484</v>
      </c>
      <c r="D194" s="7">
        <f t="shared" ref="D194:D257" si="3">IFERROR(INT((MONTH(A194)-1)/3)+1,1)</f>
        <v>3</v>
      </c>
      <c r="E194" s="6">
        <v>2150.1999999999998</v>
      </c>
    </row>
    <row r="195" spans="1:5" x14ac:dyDescent="0.3">
      <c r="A195">
        <v>194</v>
      </c>
      <c r="B195">
        <v>30</v>
      </c>
      <c r="C195" s="18">
        <v>45485</v>
      </c>
      <c r="D195" s="7">
        <f t="shared" si="3"/>
        <v>3</v>
      </c>
      <c r="E195" s="6">
        <v>3499.99</v>
      </c>
    </row>
    <row r="196" spans="1:5" x14ac:dyDescent="0.3">
      <c r="A196">
        <v>195</v>
      </c>
      <c r="B196">
        <v>41</v>
      </c>
      <c r="C196" s="18">
        <v>45486</v>
      </c>
      <c r="D196" s="7">
        <f t="shared" si="3"/>
        <v>3</v>
      </c>
      <c r="E196" s="6">
        <v>2750</v>
      </c>
    </row>
    <row r="197" spans="1:5" x14ac:dyDescent="0.3">
      <c r="A197">
        <v>196</v>
      </c>
      <c r="B197">
        <v>52</v>
      </c>
      <c r="C197" s="18">
        <v>45487</v>
      </c>
      <c r="D197" s="7">
        <f t="shared" si="3"/>
        <v>3</v>
      </c>
      <c r="E197" s="6">
        <v>1850.75</v>
      </c>
    </row>
    <row r="198" spans="1:5" x14ac:dyDescent="0.3">
      <c r="A198">
        <v>197</v>
      </c>
      <c r="B198">
        <v>64</v>
      </c>
      <c r="C198" s="18">
        <v>45488</v>
      </c>
      <c r="D198" s="7">
        <f t="shared" si="3"/>
        <v>3</v>
      </c>
      <c r="E198" s="6">
        <v>1000.3</v>
      </c>
    </row>
    <row r="199" spans="1:5" x14ac:dyDescent="0.3">
      <c r="A199">
        <v>198</v>
      </c>
      <c r="B199">
        <v>76</v>
      </c>
      <c r="C199" s="18">
        <v>45489</v>
      </c>
      <c r="D199" s="7">
        <f t="shared" si="3"/>
        <v>3</v>
      </c>
      <c r="E199" s="6">
        <v>1200</v>
      </c>
    </row>
    <row r="200" spans="1:5" x14ac:dyDescent="0.3">
      <c r="A200">
        <v>199</v>
      </c>
      <c r="B200">
        <v>87</v>
      </c>
      <c r="C200" s="18">
        <v>45490</v>
      </c>
      <c r="D200" s="7">
        <f t="shared" si="3"/>
        <v>3</v>
      </c>
      <c r="E200" s="6">
        <v>1499.99</v>
      </c>
    </row>
    <row r="201" spans="1:5" x14ac:dyDescent="0.3">
      <c r="A201">
        <v>200</v>
      </c>
      <c r="B201">
        <v>98</v>
      </c>
      <c r="C201" s="18">
        <v>45491</v>
      </c>
      <c r="D201" s="7">
        <f t="shared" si="3"/>
        <v>3</v>
      </c>
      <c r="E201" s="6">
        <v>2700.75</v>
      </c>
    </row>
    <row r="202" spans="1:5" x14ac:dyDescent="0.3">
      <c r="A202">
        <v>201</v>
      </c>
      <c r="B202">
        <v>1</v>
      </c>
      <c r="C202" s="18">
        <v>45506</v>
      </c>
      <c r="D202" s="7">
        <f t="shared" si="3"/>
        <v>3</v>
      </c>
      <c r="E202" s="6">
        <v>3200.5</v>
      </c>
    </row>
    <row r="203" spans="1:5" x14ac:dyDescent="0.3">
      <c r="A203">
        <v>202</v>
      </c>
      <c r="B203">
        <v>9</v>
      </c>
      <c r="C203" s="18">
        <v>45507</v>
      </c>
      <c r="D203" s="7">
        <f t="shared" si="3"/>
        <v>3</v>
      </c>
      <c r="E203" s="6">
        <v>1999.99</v>
      </c>
    </row>
    <row r="204" spans="1:5" x14ac:dyDescent="0.3">
      <c r="A204">
        <v>203</v>
      </c>
      <c r="B204">
        <v>15</v>
      </c>
      <c r="C204" s="18">
        <v>45508</v>
      </c>
      <c r="D204" s="7">
        <f t="shared" si="3"/>
        <v>3</v>
      </c>
      <c r="E204" s="6">
        <v>1500.75</v>
      </c>
    </row>
    <row r="205" spans="1:5" x14ac:dyDescent="0.3">
      <c r="A205">
        <v>204</v>
      </c>
      <c r="B205">
        <v>22</v>
      </c>
      <c r="C205" s="18">
        <v>45509</v>
      </c>
      <c r="D205" s="7">
        <f t="shared" si="3"/>
        <v>3</v>
      </c>
      <c r="E205" s="6">
        <v>4899.99</v>
      </c>
    </row>
    <row r="206" spans="1:5" x14ac:dyDescent="0.3">
      <c r="A206">
        <v>205</v>
      </c>
      <c r="B206">
        <v>34</v>
      </c>
      <c r="C206" s="18">
        <v>45510</v>
      </c>
      <c r="D206" s="7">
        <f t="shared" si="3"/>
        <v>3</v>
      </c>
      <c r="E206" s="6">
        <v>2900.2</v>
      </c>
    </row>
    <row r="207" spans="1:5" x14ac:dyDescent="0.3">
      <c r="A207">
        <v>206</v>
      </c>
      <c r="B207">
        <v>42</v>
      </c>
      <c r="C207" s="18">
        <v>45511</v>
      </c>
      <c r="D207" s="7">
        <f t="shared" si="3"/>
        <v>3</v>
      </c>
      <c r="E207" s="6">
        <v>1300.4000000000001</v>
      </c>
    </row>
    <row r="208" spans="1:5" x14ac:dyDescent="0.3">
      <c r="A208">
        <v>207</v>
      </c>
      <c r="B208">
        <v>51</v>
      </c>
      <c r="C208" s="18">
        <v>45512</v>
      </c>
      <c r="D208" s="7">
        <f t="shared" si="3"/>
        <v>3</v>
      </c>
      <c r="E208" s="6">
        <v>2550.5</v>
      </c>
    </row>
    <row r="209" spans="1:5" x14ac:dyDescent="0.3">
      <c r="A209">
        <v>208</v>
      </c>
      <c r="B209">
        <v>60</v>
      </c>
      <c r="C209" s="18">
        <v>45513</v>
      </c>
      <c r="D209" s="7">
        <f t="shared" si="3"/>
        <v>3</v>
      </c>
      <c r="E209" s="6">
        <v>4200.75</v>
      </c>
    </row>
    <row r="210" spans="1:5" x14ac:dyDescent="0.3">
      <c r="A210">
        <v>209</v>
      </c>
      <c r="B210">
        <v>68</v>
      </c>
      <c r="C210" s="18">
        <v>45514</v>
      </c>
      <c r="D210" s="7">
        <f t="shared" si="3"/>
        <v>3</v>
      </c>
      <c r="E210" s="6">
        <v>1800</v>
      </c>
    </row>
    <row r="211" spans="1:5" x14ac:dyDescent="0.3">
      <c r="A211">
        <v>210</v>
      </c>
      <c r="B211">
        <v>77</v>
      </c>
      <c r="C211" s="18">
        <v>45515</v>
      </c>
      <c r="D211" s="7">
        <f t="shared" si="3"/>
        <v>3</v>
      </c>
      <c r="E211" s="6">
        <v>3700.99</v>
      </c>
    </row>
    <row r="212" spans="1:5" x14ac:dyDescent="0.3">
      <c r="A212">
        <v>211</v>
      </c>
      <c r="B212">
        <v>85</v>
      </c>
      <c r="C212" s="18">
        <v>45516</v>
      </c>
      <c r="D212" s="7">
        <f t="shared" si="3"/>
        <v>3</v>
      </c>
      <c r="E212" s="6">
        <v>1150.2</v>
      </c>
    </row>
    <row r="213" spans="1:5" x14ac:dyDescent="0.3">
      <c r="A213">
        <v>212</v>
      </c>
      <c r="B213">
        <v>92</v>
      </c>
      <c r="C213" s="18">
        <v>45517</v>
      </c>
      <c r="D213" s="7">
        <f t="shared" si="3"/>
        <v>3</v>
      </c>
      <c r="E213" s="6">
        <v>2999.75</v>
      </c>
    </row>
    <row r="214" spans="1:5" x14ac:dyDescent="0.3">
      <c r="A214">
        <v>213</v>
      </c>
      <c r="B214">
        <v>5</v>
      </c>
      <c r="C214" s="18">
        <v>45518</v>
      </c>
      <c r="D214" s="7">
        <f t="shared" si="3"/>
        <v>3</v>
      </c>
      <c r="E214" s="6">
        <v>2599.9</v>
      </c>
    </row>
    <row r="215" spans="1:5" x14ac:dyDescent="0.3">
      <c r="A215">
        <v>214</v>
      </c>
      <c r="B215">
        <v>19</v>
      </c>
      <c r="C215" s="18">
        <v>45519</v>
      </c>
      <c r="D215" s="7">
        <f t="shared" si="3"/>
        <v>3</v>
      </c>
      <c r="E215" s="6">
        <v>2200.9899999999998</v>
      </c>
    </row>
    <row r="216" spans="1:5" x14ac:dyDescent="0.3">
      <c r="A216">
        <v>215</v>
      </c>
      <c r="B216">
        <v>28</v>
      </c>
      <c r="C216" s="18">
        <v>45520</v>
      </c>
      <c r="D216" s="7">
        <f t="shared" si="3"/>
        <v>3</v>
      </c>
      <c r="E216" s="6">
        <v>3000.25</v>
      </c>
    </row>
    <row r="217" spans="1:5" x14ac:dyDescent="0.3">
      <c r="A217">
        <v>216</v>
      </c>
      <c r="B217">
        <v>33</v>
      </c>
      <c r="C217" s="18">
        <v>45521</v>
      </c>
      <c r="D217" s="7">
        <f t="shared" si="3"/>
        <v>3</v>
      </c>
      <c r="E217" s="6">
        <v>2200.1999999999998</v>
      </c>
    </row>
    <row r="218" spans="1:5" x14ac:dyDescent="0.3">
      <c r="A218">
        <v>217</v>
      </c>
      <c r="B218">
        <v>45</v>
      </c>
      <c r="C218" s="18">
        <v>45522</v>
      </c>
      <c r="D218" s="7">
        <f t="shared" si="3"/>
        <v>3</v>
      </c>
      <c r="E218" s="6">
        <v>1850.75</v>
      </c>
    </row>
    <row r="219" spans="1:5" x14ac:dyDescent="0.3">
      <c r="A219">
        <v>218</v>
      </c>
      <c r="B219">
        <v>53</v>
      </c>
      <c r="C219" s="18">
        <v>45523</v>
      </c>
      <c r="D219" s="7">
        <f t="shared" si="3"/>
        <v>3</v>
      </c>
      <c r="E219" s="6">
        <v>1499.5</v>
      </c>
    </row>
    <row r="220" spans="1:5" x14ac:dyDescent="0.3">
      <c r="A220">
        <v>219</v>
      </c>
      <c r="B220">
        <v>66</v>
      </c>
      <c r="C220" s="18">
        <v>45524</v>
      </c>
      <c r="D220" s="7">
        <f t="shared" si="3"/>
        <v>3</v>
      </c>
      <c r="E220" s="6">
        <v>4200</v>
      </c>
    </row>
    <row r="221" spans="1:5" x14ac:dyDescent="0.3">
      <c r="A221">
        <v>220</v>
      </c>
      <c r="B221">
        <v>72</v>
      </c>
      <c r="C221" s="18">
        <v>45525</v>
      </c>
      <c r="D221" s="7">
        <f t="shared" si="3"/>
        <v>3</v>
      </c>
      <c r="E221" s="6">
        <v>5500.5</v>
      </c>
    </row>
    <row r="222" spans="1:5" x14ac:dyDescent="0.3">
      <c r="A222">
        <v>221</v>
      </c>
      <c r="B222">
        <v>78</v>
      </c>
      <c r="C222" s="18">
        <v>45526</v>
      </c>
      <c r="D222" s="7">
        <f t="shared" si="3"/>
        <v>3</v>
      </c>
      <c r="E222" s="6">
        <v>1700.99</v>
      </c>
    </row>
    <row r="223" spans="1:5" x14ac:dyDescent="0.3">
      <c r="A223">
        <v>222</v>
      </c>
      <c r="B223">
        <v>80</v>
      </c>
      <c r="C223" s="18">
        <v>45527</v>
      </c>
      <c r="D223" s="7">
        <f t="shared" si="3"/>
        <v>3</v>
      </c>
      <c r="E223" s="6">
        <v>3900.99</v>
      </c>
    </row>
    <row r="224" spans="1:5" x14ac:dyDescent="0.3">
      <c r="A224">
        <v>223</v>
      </c>
      <c r="B224">
        <v>88</v>
      </c>
      <c r="C224" s="18">
        <v>45528</v>
      </c>
      <c r="D224" s="7">
        <f t="shared" si="3"/>
        <v>3</v>
      </c>
      <c r="E224" s="6">
        <v>950</v>
      </c>
    </row>
    <row r="225" spans="1:5" x14ac:dyDescent="0.3">
      <c r="A225">
        <v>224</v>
      </c>
      <c r="B225">
        <v>94</v>
      </c>
      <c r="C225" s="18">
        <v>45529</v>
      </c>
      <c r="D225" s="7">
        <f t="shared" si="3"/>
        <v>3</v>
      </c>
      <c r="E225" s="6">
        <v>2000</v>
      </c>
    </row>
    <row r="226" spans="1:5" x14ac:dyDescent="0.3">
      <c r="A226">
        <v>225</v>
      </c>
      <c r="B226">
        <v>7</v>
      </c>
      <c r="C226" s="18">
        <v>45530</v>
      </c>
      <c r="D226" s="7">
        <f t="shared" si="3"/>
        <v>3</v>
      </c>
      <c r="E226" s="6">
        <v>1250.5</v>
      </c>
    </row>
    <row r="227" spans="1:5" x14ac:dyDescent="0.3">
      <c r="A227">
        <v>226</v>
      </c>
      <c r="B227">
        <v>18</v>
      </c>
      <c r="C227" s="18">
        <v>45531</v>
      </c>
      <c r="D227" s="7">
        <f t="shared" si="3"/>
        <v>3</v>
      </c>
      <c r="E227" s="6">
        <v>1999.75</v>
      </c>
    </row>
    <row r="228" spans="1:5" x14ac:dyDescent="0.3">
      <c r="A228">
        <v>227</v>
      </c>
      <c r="B228">
        <v>26</v>
      </c>
      <c r="C228" s="18">
        <v>45532</v>
      </c>
      <c r="D228" s="7">
        <f t="shared" si="3"/>
        <v>3</v>
      </c>
      <c r="E228" s="6">
        <v>3200.5</v>
      </c>
    </row>
    <row r="229" spans="1:5" x14ac:dyDescent="0.3">
      <c r="A229">
        <v>228</v>
      </c>
      <c r="B229">
        <v>37</v>
      </c>
      <c r="C229" s="18">
        <v>45533</v>
      </c>
      <c r="D229" s="7">
        <f t="shared" si="3"/>
        <v>3</v>
      </c>
      <c r="E229" s="6">
        <v>1500.99</v>
      </c>
    </row>
    <row r="230" spans="1:5" x14ac:dyDescent="0.3">
      <c r="A230">
        <v>229</v>
      </c>
      <c r="B230">
        <v>48</v>
      </c>
      <c r="C230" s="18">
        <v>45534</v>
      </c>
      <c r="D230" s="7">
        <f t="shared" si="3"/>
        <v>3</v>
      </c>
      <c r="E230" s="6">
        <v>4000</v>
      </c>
    </row>
    <row r="231" spans="1:5" x14ac:dyDescent="0.3">
      <c r="A231">
        <v>230</v>
      </c>
      <c r="B231">
        <v>56</v>
      </c>
      <c r="C231" s="18">
        <v>45535</v>
      </c>
      <c r="D231" s="7">
        <f t="shared" si="3"/>
        <v>3</v>
      </c>
      <c r="E231" s="6">
        <v>1799.75</v>
      </c>
    </row>
    <row r="232" spans="1:5" x14ac:dyDescent="0.3">
      <c r="A232">
        <v>231</v>
      </c>
      <c r="B232">
        <v>65</v>
      </c>
      <c r="C232" s="18">
        <v>45536</v>
      </c>
      <c r="D232" s="7">
        <f t="shared" si="3"/>
        <v>3</v>
      </c>
      <c r="E232" s="6">
        <v>2599</v>
      </c>
    </row>
    <row r="233" spans="1:5" x14ac:dyDescent="0.3">
      <c r="A233">
        <v>232</v>
      </c>
      <c r="B233">
        <v>74</v>
      </c>
      <c r="C233" s="18">
        <v>45537</v>
      </c>
      <c r="D233" s="7">
        <f t="shared" si="3"/>
        <v>3</v>
      </c>
      <c r="E233" s="6">
        <v>2150.75</v>
      </c>
    </row>
    <row r="234" spans="1:5" x14ac:dyDescent="0.3">
      <c r="A234">
        <v>233</v>
      </c>
      <c r="B234">
        <v>82</v>
      </c>
      <c r="C234" s="18">
        <v>45538</v>
      </c>
      <c r="D234" s="7">
        <f t="shared" si="3"/>
        <v>3</v>
      </c>
      <c r="E234" s="6">
        <v>3600.99</v>
      </c>
    </row>
    <row r="235" spans="1:5" x14ac:dyDescent="0.3">
      <c r="A235">
        <v>234</v>
      </c>
      <c r="B235">
        <v>93</v>
      </c>
      <c r="C235" s="18">
        <v>45539</v>
      </c>
      <c r="D235" s="7">
        <f t="shared" si="3"/>
        <v>3</v>
      </c>
      <c r="E235" s="6">
        <v>2100.25</v>
      </c>
    </row>
    <row r="236" spans="1:5" x14ac:dyDescent="0.3">
      <c r="A236">
        <v>235</v>
      </c>
      <c r="B236">
        <v>4</v>
      </c>
      <c r="C236" s="18">
        <v>45540</v>
      </c>
      <c r="D236" s="7">
        <f t="shared" si="3"/>
        <v>3</v>
      </c>
      <c r="E236" s="6">
        <v>1450.5</v>
      </c>
    </row>
    <row r="237" spans="1:5" x14ac:dyDescent="0.3">
      <c r="A237">
        <v>236</v>
      </c>
      <c r="B237">
        <v>13</v>
      </c>
      <c r="C237" s="18">
        <v>45541</v>
      </c>
      <c r="D237" s="7">
        <f t="shared" si="3"/>
        <v>3</v>
      </c>
      <c r="E237" s="6">
        <v>2300.1999999999998</v>
      </c>
    </row>
    <row r="238" spans="1:5" x14ac:dyDescent="0.3">
      <c r="A238">
        <v>237</v>
      </c>
      <c r="B238">
        <v>23</v>
      </c>
      <c r="C238" s="18">
        <v>45542</v>
      </c>
      <c r="D238" s="7">
        <f t="shared" si="3"/>
        <v>3</v>
      </c>
      <c r="E238" s="6">
        <v>2999.5</v>
      </c>
    </row>
    <row r="239" spans="1:5" x14ac:dyDescent="0.3">
      <c r="A239">
        <v>238</v>
      </c>
      <c r="B239">
        <v>32</v>
      </c>
      <c r="C239" s="18">
        <v>45543</v>
      </c>
      <c r="D239" s="7">
        <f t="shared" si="3"/>
        <v>3</v>
      </c>
      <c r="E239" s="6">
        <v>1700.75</v>
      </c>
    </row>
    <row r="240" spans="1:5" x14ac:dyDescent="0.3">
      <c r="A240">
        <v>239</v>
      </c>
      <c r="B240">
        <v>41</v>
      </c>
      <c r="C240" s="18">
        <v>45544</v>
      </c>
      <c r="D240" s="7">
        <f t="shared" si="3"/>
        <v>3</v>
      </c>
      <c r="E240" s="6">
        <v>1300</v>
      </c>
    </row>
    <row r="241" spans="1:5" x14ac:dyDescent="0.3">
      <c r="A241">
        <v>240</v>
      </c>
      <c r="B241">
        <v>49</v>
      </c>
      <c r="C241" s="18">
        <v>45545</v>
      </c>
      <c r="D241" s="7">
        <f t="shared" si="3"/>
        <v>3</v>
      </c>
      <c r="E241" s="6">
        <v>2200.75</v>
      </c>
    </row>
    <row r="242" spans="1:5" x14ac:dyDescent="0.3">
      <c r="A242">
        <v>241</v>
      </c>
      <c r="B242">
        <v>58</v>
      </c>
      <c r="C242" s="18">
        <v>45546</v>
      </c>
      <c r="D242" s="7">
        <f t="shared" si="3"/>
        <v>3</v>
      </c>
      <c r="E242" s="6">
        <v>550</v>
      </c>
    </row>
    <row r="243" spans="1:5" x14ac:dyDescent="0.3">
      <c r="A243">
        <v>242</v>
      </c>
      <c r="B243">
        <v>66</v>
      </c>
      <c r="C243" s="18">
        <v>45547</v>
      </c>
      <c r="D243" s="7">
        <f t="shared" si="3"/>
        <v>3</v>
      </c>
      <c r="E243" s="6">
        <v>1899.99</v>
      </c>
    </row>
    <row r="244" spans="1:5" x14ac:dyDescent="0.3">
      <c r="A244">
        <v>243</v>
      </c>
      <c r="B244">
        <v>75</v>
      </c>
      <c r="C244" s="18">
        <v>45548</v>
      </c>
      <c r="D244" s="7">
        <f t="shared" si="3"/>
        <v>3</v>
      </c>
      <c r="E244" s="6">
        <v>1400</v>
      </c>
    </row>
    <row r="245" spans="1:5" x14ac:dyDescent="0.3">
      <c r="A245">
        <v>244</v>
      </c>
      <c r="B245">
        <v>83</v>
      </c>
      <c r="C245" s="18">
        <v>45549</v>
      </c>
      <c r="D245" s="7">
        <f t="shared" si="3"/>
        <v>3</v>
      </c>
      <c r="E245" s="6">
        <v>2150.5</v>
      </c>
    </row>
    <row r="246" spans="1:5" x14ac:dyDescent="0.3">
      <c r="A246">
        <v>245</v>
      </c>
      <c r="B246">
        <v>90</v>
      </c>
      <c r="C246" s="18">
        <v>45550</v>
      </c>
      <c r="D246" s="7">
        <f t="shared" si="3"/>
        <v>3</v>
      </c>
      <c r="E246" s="6">
        <v>3799.75</v>
      </c>
    </row>
    <row r="247" spans="1:5" x14ac:dyDescent="0.3">
      <c r="A247">
        <v>246</v>
      </c>
      <c r="B247">
        <v>10</v>
      </c>
      <c r="C247" s="18">
        <v>45551</v>
      </c>
      <c r="D247" s="7">
        <f t="shared" si="3"/>
        <v>3</v>
      </c>
      <c r="E247" s="6">
        <v>1650.4</v>
      </c>
    </row>
    <row r="248" spans="1:5" x14ac:dyDescent="0.3">
      <c r="A248">
        <v>247</v>
      </c>
      <c r="B248">
        <v>17</v>
      </c>
      <c r="C248" s="18">
        <v>45552</v>
      </c>
      <c r="D248" s="7">
        <f t="shared" si="3"/>
        <v>3</v>
      </c>
      <c r="E248" s="6">
        <v>1800</v>
      </c>
    </row>
    <row r="249" spans="1:5" x14ac:dyDescent="0.3">
      <c r="A249">
        <v>248</v>
      </c>
      <c r="B249">
        <v>29</v>
      </c>
      <c r="C249" s="18">
        <v>45553</v>
      </c>
      <c r="D249" s="7">
        <f t="shared" si="3"/>
        <v>3</v>
      </c>
      <c r="E249" s="6">
        <v>2800.2</v>
      </c>
    </row>
    <row r="250" spans="1:5" x14ac:dyDescent="0.3">
      <c r="A250">
        <v>249</v>
      </c>
      <c r="B250">
        <v>39</v>
      </c>
      <c r="C250" s="18">
        <v>45554</v>
      </c>
      <c r="D250" s="7">
        <f t="shared" si="3"/>
        <v>3</v>
      </c>
      <c r="E250" s="6">
        <v>4700.75</v>
      </c>
    </row>
    <row r="251" spans="1:5" x14ac:dyDescent="0.3">
      <c r="A251">
        <v>250</v>
      </c>
      <c r="B251">
        <v>50</v>
      </c>
      <c r="C251" s="18">
        <v>45555</v>
      </c>
      <c r="D251" s="7">
        <f t="shared" si="3"/>
        <v>3</v>
      </c>
      <c r="E251" s="6">
        <v>2200.25</v>
      </c>
    </row>
    <row r="252" spans="1:5" x14ac:dyDescent="0.3">
      <c r="A252">
        <v>251</v>
      </c>
      <c r="B252">
        <v>2</v>
      </c>
      <c r="C252" s="18">
        <v>45566</v>
      </c>
      <c r="D252" s="7">
        <f t="shared" si="3"/>
        <v>3</v>
      </c>
      <c r="E252" s="6">
        <v>1500.75</v>
      </c>
    </row>
    <row r="253" spans="1:5" x14ac:dyDescent="0.3">
      <c r="A253">
        <v>252</v>
      </c>
      <c r="B253">
        <v>14</v>
      </c>
      <c r="C253" s="18">
        <v>45567</v>
      </c>
      <c r="D253" s="7">
        <f t="shared" si="3"/>
        <v>3</v>
      </c>
      <c r="E253" s="6">
        <v>2200.5</v>
      </c>
    </row>
    <row r="254" spans="1:5" x14ac:dyDescent="0.3">
      <c r="A254">
        <v>253</v>
      </c>
      <c r="B254">
        <v>27</v>
      </c>
      <c r="C254" s="18">
        <v>45568</v>
      </c>
      <c r="D254" s="7">
        <f t="shared" si="3"/>
        <v>3</v>
      </c>
      <c r="E254" s="6">
        <v>3150.99</v>
      </c>
    </row>
    <row r="255" spans="1:5" x14ac:dyDescent="0.3">
      <c r="A255">
        <v>254</v>
      </c>
      <c r="B255">
        <v>35</v>
      </c>
      <c r="C255" s="18">
        <v>45569</v>
      </c>
      <c r="D255" s="7">
        <f t="shared" si="3"/>
        <v>3</v>
      </c>
      <c r="E255" s="6">
        <v>1800</v>
      </c>
    </row>
    <row r="256" spans="1:5" x14ac:dyDescent="0.3">
      <c r="A256">
        <v>255</v>
      </c>
      <c r="B256">
        <v>43</v>
      </c>
      <c r="C256" s="18">
        <v>45570</v>
      </c>
      <c r="D256" s="7">
        <f t="shared" si="3"/>
        <v>3</v>
      </c>
      <c r="E256" s="6">
        <v>2599.25</v>
      </c>
    </row>
    <row r="257" spans="1:5" x14ac:dyDescent="0.3">
      <c r="A257">
        <v>256</v>
      </c>
      <c r="B257">
        <v>51</v>
      </c>
      <c r="C257" s="18">
        <v>45571</v>
      </c>
      <c r="D257" s="7">
        <f t="shared" si="3"/>
        <v>3</v>
      </c>
      <c r="E257" s="6">
        <v>2100.9899999999998</v>
      </c>
    </row>
    <row r="258" spans="1:5" x14ac:dyDescent="0.3">
      <c r="A258">
        <v>257</v>
      </c>
      <c r="B258">
        <v>61</v>
      </c>
      <c r="C258" s="18">
        <v>45572</v>
      </c>
      <c r="D258" s="7">
        <f t="shared" ref="D258:D301" si="4">IFERROR(INT((MONTH(A258)-1)/3)+1,1)</f>
        <v>3</v>
      </c>
      <c r="E258" s="6">
        <v>3500.75</v>
      </c>
    </row>
    <row r="259" spans="1:5" x14ac:dyDescent="0.3">
      <c r="A259">
        <v>258</v>
      </c>
      <c r="B259">
        <v>70</v>
      </c>
      <c r="C259" s="18">
        <v>45573</v>
      </c>
      <c r="D259" s="7">
        <f t="shared" si="4"/>
        <v>3</v>
      </c>
      <c r="E259" s="6">
        <v>1250.5</v>
      </c>
    </row>
    <row r="260" spans="1:5" x14ac:dyDescent="0.3">
      <c r="A260">
        <v>259</v>
      </c>
      <c r="B260">
        <v>79</v>
      </c>
      <c r="C260" s="18">
        <v>45574</v>
      </c>
      <c r="D260" s="7">
        <f t="shared" si="4"/>
        <v>3</v>
      </c>
      <c r="E260" s="6">
        <v>1450</v>
      </c>
    </row>
    <row r="261" spans="1:5" x14ac:dyDescent="0.3">
      <c r="A261">
        <v>260</v>
      </c>
      <c r="B261">
        <v>87</v>
      </c>
      <c r="C261" s="18">
        <v>45575</v>
      </c>
      <c r="D261" s="7">
        <f t="shared" si="4"/>
        <v>3</v>
      </c>
      <c r="E261" s="6">
        <v>3100.2</v>
      </c>
    </row>
    <row r="262" spans="1:5" x14ac:dyDescent="0.3">
      <c r="A262">
        <v>261</v>
      </c>
      <c r="B262">
        <v>94</v>
      </c>
      <c r="C262" s="18">
        <v>45576</v>
      </c>
      <c r="D262" s="7">
        <f t="shared" si="4"/>
        <v>3</v>
      </c>
      <c r="E262" s="6">
        <v>1750.4</v>
      </c>
    </row>
    <row r="263" spans="1:5" x14ac:dyDescent="0.3">
      <c r="A263">
        <v>262</v>
      </c>
      <c r="B263">
        <v>1</v>
      </c>
      <c r="C263" s="18">
        <v>45577</v>
      </c>
      <c r="D263" s="7">
        <f t="shared" si="4"/>
        <v>3</v>
      </c>
      <c r="E263" s="6">
        <v>2999.99</v>
      </c>
    </row>
    <row r="264" spans="1:5" x14ac:dyDescent="0.3">
      <c r="A264">
        <v>263</v>
      </c>
      <c r="B264">
        <v>9</v>
      </c>
      <c r="C264" s="18">
        <v>45578</v>
      </c>
      <c r="D264" s="7">
        <f t="shared" si="4"/>
        <v>3</v>
      </c>
      <c r="E264" s="6">
        <v>1599.75</v>
      </c>
    </row>
    <row r="265" spans="1:5" x14ac:dyDescent="0.3">
      <c r="A265">
        <v>264</v>
      </c>
      <c r="B265">
        <v>18</v>
      </c>
      <c r="C265" s="18">
        <v>45579</v>
      </c>
      <c r="D265" s="7">
        <f t="shared" si="4"/>
        <v>3</v>
      </c>
      <c r="E265" s="6">
        <v>1899.99</v>
      </c>
    </row>
    <row r="266" spans="1:5" x14ac:dyDescent="0.3">
      <c r="A266">
        <v>265</v>
      </c>
      <c r="B266">
        <v>24</v>
      </c>
      <c r="C266" s="18">
        <v>45580</v>
      </c>
      <c r="D266" s="7">
        <f t="shared" si="4"/>
        <v>3</v>
      </c>
      <c r="E266" s="6">
        <v>4500.75</v>
      </c>
    </row>
    <row r="267" spans="1:5" x14ac:dyDescent="0.3">
      <c r="A267">
        <v>266</v>
      </c>
      <c r="B267">
        <v>31</v>
      </c>
      <c r="C267" s="18">
        <v>45581</v>
      </c>
      <c r="D267" s="7">
        <f t="shared" si="4"/>
        <v>3</v>
      </c>
      <c r="E267" s="6">
        <v>1300.5</v>
      </c>
    </row>
    <row r="268" spans="1:5" x14ac:dyDescent="0.3">
      <c r="A268">
        <v>267</v>
      </c>
      <c r="B268">
        <v>39</v>
      </c>
      <c r="C268" s="18">
        <v>45582</v>
      </c>
      <c r="D268" s="7">
        <f t="shared" si="4"/>
        <v>3</v>
      </c>
      <c r="E268" s="6">
        <v>2600</v>
      </c>
    </row>
    <row r="269" spans="1:5" x14ac:dyDescent="0.3">
      <c r="A269">
        <v>268</v>
      </c>
      <c r="B269">
        <v>46</v>
      </c>
      <c r="C269" s="18">
        <v>45583</v>
      </c>
      <c r="D269" s="7">
        <f t="shared" si="4"/>
        <v>3</v>
      </c>
      <c r="E269" s="6">
        <v>1500.2</v>
      </c>
    </row>
    <row r="270" spans="1:5" x14ac:dyDescent="0.3">
      <c r="A270">
        <v>269</v>
      </c>
      <c r="B270">
        <v>54</v>
      </c>
      <c r="C270" s="18">
        <v>45584</v>
      </c>
      <c r="D270" s="7">
        <f t="shared" si="4"/>
        <v>3</v>
      </c>
      <c r="E270" s="6">
        <v>3200.25</v>
      </c>
    </row>
    <row r="271" spans="1:5" x14ac:dyDescent="0.3">
      <c r="A271">
        <v>270</v>
      </c>
      <c r="B271">
        <v>63</v>
      </c>
      <c r="C271" s="18">
        <v>45585</v>
      </c>
      <c r="D271" s="7">
        <f t="shared" si="4"/>
        <v>3</v>
      </c>
      <c r="E271" s="6">
        <v>4999.99</v>
      </c>
    </row>
    <row r="272" spans="1:5" x14ac:dyDescent="0.3">
      <c r="A272">
        <v>271</v>
      </c>
      <c r="B272">
        <v>72</v>
      </c>
      <c r="C272" s="18">
        <v>45586</v>
      </c>
      <c r="D272" s="7">
        <f t="shared" si="4"/>
        <v>3</v>
      </c>
      <c r="E272" s="6">
        <v>2100.9899999999998</v>
      </c>
    </row>
    <row r="273" spans="1:5" x14ac:dyDescent="0.3">
      <c r="A273">
        <v>272</v>
      </c>
      <c r="B273">
        <v>80</v>
      </c>
      <c r="C273" s="18">
        <v>45587</v>
      </c>
      <c r="D273" s="7">
        <f t="shared" si="4"/>
        <v>3</v>
      </c>
      <c r="E273" s="6">
        <v>2750.5</v>
      </c>
    </row>
    <row r="274" spans="1:5" x14ac:dyDescent="0.3">
      <c r="A274">
        <v>273</v>
      </c>
      <c r="B274">
        <v>88</v>
      </c>
      <c r="C274" s="18">
        <v>45588</v>
      </c>
      <c r="D274" s="7">
        <f t="shared" si="4"/>
        <v>3</v>
      </c>
      <c r="E274" s="6">
        <v>1600.99</v>
      </c>
    </row>
    <row r="275" spans="1:5" x14ac:dyDescent="0.3">
      <c r="A275">
        <v>274</v>
      </c>
      <c r="B275">
        <v>95</v>
      </c>
      <c r="C275" s="18">
        <v>45589</v>
      </c>
      <c r="D275" s="7">
        <f t="shared" si="4"/>
        <v>3</v>
      </c>
      <c r="E275" s="6">
        <v>2400</v>
      </c>
    </row>
    <row r="276" spans="1:5" x14ac:dyDescent="0.3">
      <c r="A276">
        <v>275</v>
      </c>
      <c r="B276">
        <v>7</v>
      </c>
      <c r="C276" s="18">
        <v>45597</v>
      </c>
      <c r="D276" s="7">
        <f t="shared" si="4"/>
        <v>4</v>
      </c>
      <c r="E276" s="6">
        <v>2100.4</v>
      </c>
    </row>
    <row r="277" spans="1:5" x14ac:dyDescent="0.3">
      <c r="A277">
        <v>276</v>
      </c>
      <c r="B277">
        <v>16</v>
      </c>
      <c r="C277" s="18">
        <v>45598</v>
      </c>
      <c r="D277" s="7">
        <f t="shared" si="4"/>
        <v>4</v>
      </c>
      <c r="E277" s="6">
        <v>1950.75</v>
      </c>
    </row>
    <row r="278" spans="1:5" x14ac:dyDescent="0.3">
      <c r="A278">
        <v>277</v>
      </c>
      <c r="B278">
        <v>23</v>
      </c>
      <c r="C278" s="18">
        <v>45599</v>
      </c>
      <c r="D278" s="7">
        <f t="shared" si="4"/>
        <v>4</v>
      </c>
      <c r="E278" s="6">
        <v>2850.2</v>
      </c>
    </row>
    <row r="279" spans="1:5" x14ac:dyDescent="0.3">
      <c r="A279">
        <v>278</v>
      </c>
      <c r="B279">
        <v>34</v>
      </c>
      <c r="C279" s="18">
        <v>45600</v>
      </c>
      <c r="D279" s="7">
        <f t="shared" si="4"/>
        <v>4</v>
      </c>
      <c r="E279" s="6">
        <v>3550.99</v>
      </c>
    </row>
    <row r="280" spans="1:5" x14ac:dyDescent="0.3">
      <c r="A280">
        <v>279</v>
      </c>
      <c r="B280">
        <v>42</v>
      </c>
      <c r="C280" s="18">
        <v>45601</v>
      </c>
      <c r="D280" s="7">
        <f t="shared" si="4"/>
        <v>4</v>
      </c>
      <c r="E280" s="6">
        <v>1400</v>
      </c>
    </row>
    <row r="281" spans="1:5" x14ac:dyDescent="0.3">
      <c r="A281">
        <v>280</v>
      </c>
      <c r="B281">
        <v>50</v>
      </c>
      <c r="C281" s="18">
        <v>45602</v>
      </c>
      <c r="D281" s="7">
        <f t="shared" si="4"/>
        <v>4</v>
      </c>
      <c r="E281" s="6">
        <v>2250.75</v>
      </c>
    </row>
    <row r="282" spans="1:5" x14ac:dyDescent="0.3">
      <c r="A282">
        <v>281</v>
      </c>
      <c r="B282">
        <v>59</v>
      </c>
      <c r="C282" s="18">
        <v>45603</v>
      </c>
      <c r="D282" s="7">
        <f t="shared" si="4"/>
        <v>4</v>
      </c>
      <c r="E282" s="6">
        <v>2750.2</v>
      </c>
    </row>
    <row r="283" spans="1:5" x14ac:dyDescent="0.3">
      <c r="A283">
        <v>282</v>
      </c>
      <c r="B283">
        <v>67</v>
      </c>
      <c r="C283" s="18">
        <v>45604</v>
      </c>
      <c r="D283" s="7">
        <f t="shared" si="4"/>
        <v>4</v>
      </c>
      <c r="E283" s="6">
        <v>1950.75</v>
      </c>
    </row>
    <row r="284" spans="1:5" x14ac:dyDescent="0.3">
      <c r="A284">
        <v>283</v>
      </c>
      <c r="B284">
        <v>75</v>
      </c>
      <c r="C284" s="18">
        <v>45605</v>
      </c>
      <c r="D284" s="7">
        <f t="shared" si="4"/>
        <v>4</v>
      </c>
      <c r="E284" s="6">
        <v>5000</v>
      </c>
    </row>
    <row r="285" spans="1:5" x14ac:dyDescent="0.3">
      <c r="A285">
        <v>284</v>
      </c>
      <c r="B285">
        <v>83</v>
      </c>
      <c r="C285" s="18">
        <v>45606</v>
      </c>
      <c r="D285" s="7">
        <f t="shared" si="4"/>
        <v>4</v>
      </c>
      <c r="E285" s="6">
        <v>2150.5</v>
      </c>
    </row>
    <row r="286" spans="1:5" x14ac:dyDescent="0.3">
      <c r="A286">
        <v>285</v>
      </c>
      <c r="B286">
        <v>90</v>
      </c>
      <c r="C286" s="18">
        <v>45607</v>
      </c>
      <c r="D286" s="7">
        <f t="shared" si="4"/>
        <v>4</v>
      </c>
      <c r="E286" s="6">
        <v>2450.9899999999998</v>
      </c>
    </row>
    <row r="287" spans="1:5" x14ac:dyDescent="0.3">
      <c r="A287">
        <v>286</v>
      </c>
      <c r="B287">
        <v>10</v>
      </c>
      <c r="C287" s="18">
        <v>45608</v>
      </c>
      <c r="D287" s="7">
        <f t="shared" si="4"/>
        <v>4</v>
      </c>
      <c r="E287" s="6">
        <v>1200</v>
      </c>
    </row>
    <row r="288" spans="1:5" x14ac:dyDescent="0.3">
      <c r="A288">
        <v>287</v>
      </c>
      <c r="B288">
        <v>18</v>
      </c>
      <c r="C288" s="18">
        <v>45609</v>
      </c>
      <c r="D288" s="7">
        <f t="shared" si="4"/>
        <v>4</v>
      </c>
      <c r="E288" s="6">
        <v>2799.99</v>
      </c>
    </row>
    <row r="289" spans="1:5" x14ac:dyDescent="0.3">
      <c r="A289">
        <v>288</v>
      </c>
      <c r="B289">
        <v>26</v>
      </c>
      <c r="C289" s="18">
        <v>45610</v>
      </c>
      <c r="D289" s="7">
        <f t="shared" si="4"/>
        <v>4</v>
      </c>
      <c r="E289" s="6">
        <v>2150.25</v>
      </c>
    </row>
    <row r="290" spans="1:5" x14ac:dyDescent="0.3">
      <c r="A290">
        <v>289</v>
      </c>
      <c r="B290">
        <v>37</v>
      </c>
      <c r="C290" s="18">
        <v>45611</v>
      </c>
      <c r="D290" s="7">
        <f t="shared" si="4"/>
        <v>4</v>
      </c>
      <c r="E290" s="6">
        <v>1999.5</v>
      </c>
    </row>
    <row r="291" spans="1:5" x14ac:dyDescent="0.3">
      <c r="A291">
        <v>290</v>
      </c>
      <c r="B291">
        <v>45</v>
      </c>
      <c r="C291" s="18">
        <v>45612</v>
      </c>
      <c r="D291" s="7">
        <f t="shared" si="4"/>
        <v>4</v>
      </c>
      <c r="E291" s="6">
        <v>2300</v>
      </c>
    </row>
    <row r="292" spans="1:5" x14ac:dyDescent="0.3">
      <c r="A292">
        <v>291</v>
      </c>
      <c r="B292">
        <v>53</v>
      </c>
      <c r="C292" s="18">
        <v>45613</v>
      </c>
      <c r="D292" s="7">
        <f t="shared" si="4"/>
        <v>4</v>
      </c>
      <c r="E292" s="6">
        <v>3500.75</v>
      </c>
    </row>
    <row r="293" spans="1:5" x14ac:dyDescent="0.3">
      <c r="A293">
        <v>292</v>
      </c>
      <c r="B293">
        <v>62</v>
      </c>
      <c r="C293" s="18">
        <v>45614</v>
      </c>
      <c r="D293" s="7">
        <f t="shared" si="4"/>
        <v>4</v>
      </c>
      <c r="E293" s="6">
        <v>1400</v>
      </c>
    </row>
    <row r="294" spans="1:5" x14ac:dyDescent="0.3">
      <c r="A294">
        <v>293</v>
      </c>
      <c r="B294">
        <v>71</v>
      </c>
      <c r="C294" s="18">
        <v>45615</v>
      </c>
      <c r="D294" s="7">
        <f t="shared" si="4"/>
        <v>4</v>
      </c>
      <c r="E294" s="6">
        <v>1600.2</v>
      </c>
    </row>
    <row r="295" spans="1:5" x14ac:dyDescent="0.3">
      <c r="A295">
        <v>294</v>
      </c>
      <c r="B295">
        <v>80</v>
      </c>
      <c r="C295" s="18">
        <v>45616</v>
      </c>
      <c r="D295" s="7">
        <f t="shared" si="4"/>
        <v>4</v>
      </c>
      <c r="E295" s="6">
        <v>4100.99</v>
      </c>
    </row>
    <row r="296" spans="1:5" x14ac:dyDescent="0.3">
      <c r="A296">
        <v>295</v>
      </c>
      <c r="B296">
        <v>89</v>
      </c>
      <c r="C296" s="18">
        <v>45617</v>
      </c>
      <c r="D296" s="7">
        <f t="shared" si="4"/>
        <v>4</v>
      </c>
      <c r="E296" s="6">
        <v>1800.5</v>
      </c>
    </row>
    <row r="297" spans="1:5" x14ac:dyDescent="0.3">
      <c r="A297">
        <v>296</v>
      </c>
      <c r="B297">
        <v>96</v>
      </c>
      <c r="C297" s="18">
        <v>45618</v>
      </c>
      <c r="D297" s="7">
        <f t="shared" si="4"/>
        <v>4</v>
      </c>
      <c r="E297" s="6">
        <v>2050.75</v>
      </c>
    </row>
    <row r="298" spans="1:5" x14ac:dyDescent="0.3">
      <c r="A298">
        <v>297</v>
      </c>
      <c r="B298">
        <v>3</v>
      </c>
      <c r="C298" s="18">
        <v>45627</v>
      </c>
      <c r="D298" s="7">
        <f t="shared" si="4"/>
        <v>4</v>
      </c>
      <c r="E298" s="6">
        <v>2900</v>
      </c>
    </row>
    <row r="299" spans="1:5" x14ac:dyDescent="0.3">
      <c r="A299">
        <v>298</v>
      </c>
      <c r="B299">
        <v>12</v>
      </c>
      <c r="C299" s="18">
        <v>45628</v>
      </c>
      <c r="D299" s="7">
        <f t="shared" si="4"/>
        <v>4</v>
      </c>
      <c r="E299" s="6">
        <v>1800.4</v>
      </c>
    </row>
    <row r="300" spans="1:5" x14ac:dyDescent="0.3">
      <c r="A300">
        <v>299</v>
      </c>
      <c r="B300">
        <v>20</v>
      </c>
      <c r="C300" s="18">
        <v>45629</v>
      </c>
      <c r="D300" s="7">
        <f t="shared" si="4"/>
        <v>4</v>
      </c>
      <c r="E300" s="6">
        <v>1250.2</v>
      </c>
    </row>
    <row r="301" spans="1:5" x14ac:dyDescent="0.3">
      <c r="A301">
        <v>300</v>
      </c>
      <c r="B301">
        <v>28</v>
      </c>
      <c r="C301" s="18">
        <v>45630</v>
      </c>
      <c r="D301" s="7">
        <f t="shared" si="4"/>
        <v>4</v>
      </c>
      <c r="E301" s="6">
        <v>3500.99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0E578-FA26-4440-8914-8746D08BA521}">
  <sheetPr codeName="Sheet5"/>
  <dimension ref="A1:F501"/>
  <sheetViews>
    <sheetView topLeftCell="A2" workbookViewId="0"/>
  </sheetViews>
  <sheetFormatPr defaultRowHeight="14.4" x14ac:dyDescent="0.3"/>
  <cols>
    <col min="1" max="1" width="14.5546875" bestFit="1" customWidth="1"/>
    <col min="2" max="2" width="9.77734375" bestFit="1" customWidth="1"/>
    <col min="3" max="3" width="11.6640625" bestFit="1" customWidth="1"/>
    <col min="4" max="4" width="10.5546875" bestFit="1" customWidth="1"/>
    <col min="5" max="5" width="15.109375" bestFit="1" customWidth="1"/>
    <col min="6" max="6" width="10.88671875" bestFit="1" customWidth="1"/>
    <col min="7" max="9" width="10.88671875" customWidth="1"/>
  </cols>
  <sheetData>
    <row r="1" spans="1:6" x14ac:dyDescent="0.3">
      <c r="A1" t="s">
        <v>668</v>
      </c>
      <c r="B1" t="s">
        <v>669</v>
      </c>
      <c r="C1" t="s">
        <v>670</v>
      </c>
      <c r="D1" t="s">
        <v>671</v>
      </c>
      <c r="E1" t="s">
        <v>740</v>
      </c>
      <c r="F1" t="s">
        <v>672</v>
      </c>
    </row>
    <row r="2" spans="1:6" x14ac:dyDescent="0.3">
      <c r="A2">
        <v>1</v>
      </c>
      <c r="B2">
        <v>1</v>
      </c>
      <c r="C2">
        <v>1</v>
      </c>
      <c r="D2">
        <v>3</v>
      </c>
      <c r="E2">
        <f>orderdetail[[#This Row],[Quantity]]*F2</f>
        <v>599.97</v>
      </c>
      <c r="F2">
        <v>199.99</v>
      </c>
    </row>
    <row r="3" spans="1:6" x14ac:dyDescent="0.3">
      <c r="A3">
        <v>2</v>
      </c>
      <c r="B3">
        <v>2</v>
      </c>
      <c r="C3">
        <v>2</v>
      </c>
      <c r="D3">
        <v>5</v>
      </c>
      <c r="E3">
        <f>orderdetail[[#This Row],[Quantity]]*F3</f>
        <v>749.95</v>
      </c>
      <c r="F3">
        <v>149.99</v>
      </c>
    </row>
    <row r="4" spans="1:6" x14ac:dyDescent="0.3">
      <c r="A4">
        <v>3</v>
      </c>
      <c r="B4">
        <v>3</v>
      </c>
      <c r="C4">
        <v>3</v>
      </c>
      <c r="D4">
        <v>2</v>
      </c>
      <c r="E4">
        <f>orderdetail[[#This Row],[Quantity]]*F4</f>
        <v>599.98</v>
      </c>
      <c r="F4">
        <v>299.99</v>
      </c>
    </row>
    <row r="5" spans="1:6" x14ac:dyDescent="0.3">
      <c r="A5">
        <v>4</v>
      </c>
      <c r="B5">
        <v>4</v>
      </c>
      <c r="C5">
        <v>4</v>
      </c>
      <c r="D5">
        <v>4</v>
      </c>
      <c r="E5">
        <f>orderdetail[[#This Row],[Quantity]]*F5</f>
        <v>799.96</v>
      </c>
      <c r="F5">
        <v>199.99</v>
      </c>
    </row>
    <row r="6" spans="1:6" x14ac:dyDescent="0.3">
      <c r="A6">
        <v>5</v>
      </c>
      <c r="B6">
        <v>5</v>
      </c>
      <c r="C6">
        <v>5</v>
      </c>
      <c r="D6">
        <v>6</v>
      </c>
      <c r="E6">
        <f>orderdetail[[#This Row],[Quantity]]*F6</f>
        <v>2999.94</v>
      </c>
      <c r="F6">
        <v>499.99</v>
      </c>
    </row>
    <row r="7" spans="1:6" x14ac:dyDescent="0.3">
      <c r="A7">
        <v>6</v>
      </c>
      <c r="B7">
        <v>6</v>
      </c>
      <c r="C7">
        <v>6</v>
      </c>
      <c r="D7">
        <v>1</v>
      </c>
      <c r="E7">
        <f>orderdetail[[#This Row],[Quantity]]*F7</f>
        <v>799.99</v>
      </c>
      <c r="F7">
        <v>799.99</v>
      </c>
    </row>
    <row r="8" spans="1:6" x14ac:dyDescent="0.3">
      <c r="A8">
        <v>7</v>
      </c>
      <c r="B8">
        <v>7</v>
      </c>
      <c r="C8">
        <v>7</v>
      </c>
      <c r="D8">
        <v>2</v>
      </c>
      <c r="E8">
        <f>orderdetail[[#This Row],[Quantity]]*F8</f>
        <v>799.98</v>
      </c>
      <c r="F8">
        <v>399.99</v>
      </c>
    </row>
    <row r="9" spans="1:6" x14ac:dyDescent="0.3">
      <c r="A9">
        <v>8</v>
      </c>
      <c r="B9">
        <v>8</v>
      </c>
      <c r="C9">
        <v>8</v>
      </c>
      <c r="D9">
        <v>3</v>
      </c>
      <c r="E9">
        <f>orderdetail[[#This Row],[Quantity]]*F9</f>
        <v>899.97</v>
      </c>
      <c r="F9">
        <v>299.99</v>
      </c>
    </row>
    <row r="10" spans="1:6" x14ac:dyDescent="0.3">
      <c r="A10">
        <v>9</v>
      </c>
      <c r="B10">
        <v>9</v>
      </c>
      <c r="C10">
        <v>9</v>
      </c>
      <c r="D10">
        <v>4</v>
      </c>
      <c r="E10">
        <f>orderdetail[[#This Row],[Quantity]]*F10</f>
        <v>2399.96</v>
      </c>
      <c r="F10">
        <v>599.99</v>
      </c>
    </row>
    <row r="11" spans="1:6" x14ac:dyDescent="0.3">
      <c r="A11">
        <v>10</v>
      </c>
      <c r="B11">
        <v>10</v>
      </c>
      <c r="C11">
        <v>10</v>
      </c>
      <c r="D11">
        <v>1</v>
      </c>
      <c r="E11">
        <f>orderdetail[[#This Row],[Quantity]]*F11</f>
        <v>499.99</v>
      </c>
      <c r="F11">
        <v>499.99</v>
      </c>
    </row>
    <row r="12" spans="1:6" x14ac:dyDescent="0.3">
      <c r="A12">
        <v>11</v>
      </c>
      <c r="B12">
        <v>11</v>
      </c>
      <c r="C12">
        <v>11</v>
      </c>
      <c r="D12">
        <v>3</v>
      </c>
      <c r="E12">
        <f>orderdetail[[#This Row],[Quantity]]*F12</f>
        <v>899.97</v>
      </c>
      <c r="F12">
        <v>299.99</v>
      </c>
    </row>
    <row r="13" spans="1:6" x14ac:dyDescent="0.3">
      <c r="A13">
        <v>12</v>
      </c>
      <c r="B13">
        <v>12</v>
      </c>
      <c r="C13">
        <v>12</v>
      </c>
      <c r="D13">
        <v>2</v>
      </c>
      <c r="E13">
        <f>orderdetail[[#This Row],[Quantity]]*F13</f>
        <v>1599.98</v>
      </c>
      <c r="F13">
        <v>799.99</v>
      </c>
    </row>
    <row r="14" spans="1:6" x14ac:dyDescent="0.3">
      <c r="A14">
        <v>13</v>
      </c>
      <c r="B14">
        <v>13</v>
      </c>
      <c r="C14">
        <v>13</v>
      </c>
      <c r="D14">
        <v>4</v>
      </c>
      <c r="E14">
        <f>orderdetail[[#This Row],[Quantity]]*F14</f>
        <v>1999.96</v>
      </c>
      <c r="F14">
        <v>499.99</v>
      </c>
    </row>
    <row r="15" spans="1:6" x14ac:dyDescent="0.3">
      <c r="A15">
        <v>14</v>
      </c>
      <c r="B15">
        <v>14</v>
      </c>
      <c r="C15">
        <v>14</v>
      </c>
      <c r="D15">
        <v>1</v>
      </c>
      <c r="E15">
        <f>orderdetail[[#This Row],[Quantity]]*F15</f>
        <v>399.99</v>
      </c>
      <c r="F15">
        <v>399.99</v>
      </c>
    </row>
    <row r="16" spans="1:6" x14ac:dyDescent="0.3">
      <c r="A16">
        <v>15</v>
      </c>
      <c r="B16">
        <v>15</v>
      </c>
      <c r="C16">
        <v>15</v>
      </c>
      <c r="D16">
        <v>2</v>
      </c>
      <c r="E16">
        <f>orderdetail[[#This Row],[Quantity]]*F16</f>
        <v>1999.98</v>
      </c>
      <c r="F16">
        <v>999.99</v>
      </c>
    </row>
    <row r="17" spans="1:6" x14ac:dyDescent="0.3">
      <c r="A17">
        <v>16</v>
      </c>
      <c r="B17">
        <v>16</v>
      </c>
      <c r="C17">
        <v>16</v>
      </c>
      <c r="D17">
        <v>5</v>
      </c>
      <c r="E17">
        <f>orderdetail[[#This Row],[Quantity]]*F17</f>
        <v>999.95</v>
      </c>
      <c r="F17">
        <v>199.99</v>
      </c>
    </row>
    <row r="18" spans="1:6" x14ac:dyDescent="0.3">
      <c r="A18">
        <v>17</v>
      </c>
      <c r="B18">
        <v>17</v>
      </c>
      <c r="C18">
        <v>17</v>
      </c>
      <c r="D18">
        <v>3</v>
      </c>
      <c r="E18">
        <f>orderdetail[[#This Row],[Quantity]]*F18</f>
        <v>899.97</v>
      </c>
      <c r="F18">
        <v>299.99</v>
      </c>
    </row>
    <row r="19" spans="1:6" x14ac:dyDescent="0.3">
      <c r="A19">
        <v>18</v>
      </c>
      <c r="B19">
        <v>18</v>
      </c>
      <c r="C19">
        <v>18</v>
      </c>
      <c r="D19">
        <v>1</v>
      </c>
      <c r="E19">
        <f>orderdetail[[#This Row],[Quantity]]*F19</f>
        <v>199.99</v>
      </c>
      <c r="F19">
        <v>199.99</v>
      </c>
    </row>
    <row r="20" spans="1:6" x14ac:dyDescent="0.3">
      <c r="A20">
        <v>19</v>
      </c>
      <c r="B20">
        <v>19</v>
      </c>
      <c r="C20">
        <v>19</v>
      </c>
      <c r="D20">
        <v>4</v>
      </c>
      <c r="E20">
        <f>orderdetail[[#This Row],[Quantity]]*F20</f>
        <v>2399.96</v>
      </c>
      <c r="F20">
        <v>599.99</v>
      </c>
    </row>
    <row r="21" spans="1:6" x14ac:dyDescent="0.3">
      <c r="A21">
        <v>20</v>
      </c>
      <c r="B21">
        <v>20</v>
      </c>
      <c r="C21">
        <v>20</v>
      </c>
      <c r="D21">
        <v>6</v>
      </c>
      <c r="E21">
        <f>orderdetail[[#This Row],[Quantity]]*F21</f>
        <v>4799.9400000000005</v>
      </c>
      <c r="F21">
        <v>799.99</v>
      </c>
    </row>
    <row r="22" spans="1:6" x14ac:dyDescent="0.3">
      <c r="A22">
        <v>21</v>
      </c>
      <c r="B22">
        <v>21</v>
      </c>
      <c r="C22">
        <v>21</v>
      </c>
      <c r="D22">
        <v>1</v>
      </c>
      <c r="E22">
        <f>orderdetail[[#This Row],[Quantity]]*F22</f>
        <v>199.99</v>
      </c>
      <c r="F22">
        <v>199.99</v>
      </c>
    </row>
    <row r="23" spans="1:6" x14ac:dyDescent="0.3">
      <c r="A23">
        <v>22</v>
      </c>
      <c r="B23">
        <v>22</v>
      </c>
      <c r="C23">
        <v>22</v>
      </c>
      <c r="D23">
        <v>2</v>
      </c>
      <c r="E23">
        <f>orderdetail[[#This Row],[Quantity]]*F23</f>
        <v>799.98</v>
      </c>
      <c r="F23">
        <v>399.99</v>
      </c>
    </row>
    <row r="24" spans="1:6" x14ac:dyDescent="0.3">
      <c r="A24">
        <v>23</v>
      </c>
      <c r="B24">
        <v>23</v>
      </c>
      <c r="C24">
        <v>23</v>
      </c>
      <c r="D24">
        <v>3</v>
      </c>
      <c r="E24">
        <f>orderdetail[[#This Row],[Quantity]]*F24</f>
        <v>449.97</v>
      </c>
      <c r="F24">
        <v>149.99</v>
      </c>
    </row>
    <row r="25" spans="1:6" x14ac:dyDescent="0.3">
      <c r="A25">
        <v>24</v>
      </c>
      <c r="B25">
        <v>24</v>
      </c>
      <c r="C25">
        <v>24</v>
      </c>
      <c r="D25">
        <v>4</v>
      </c>
      <c r="E25">
        <f>orderdetail[[#This Row],[Quantity]]*F25</f>
        <v>3199.96</v>
      </c>
      <c r="F25">
        <v>799.99</v>
      </c>
    </row>
    <row r="26" spans="1:6" x14ac:dyDescent="0.3">
      <c r="A26">
        <v>25</v>
      </c>
      <c r="B26">
        <v>25</v>
      </c>
      <c r="C26">
        <v>25</v>
      </c>
      <c r="D26">
        <v>2</v>
      </c>
      <c r="E26">
        <f>orderdetail[[#This Row],[Quantity]]*F26</f>
        <v>999.98</v>
      </c>
      <c r="F26">
        <v>499.99</v>
      </c>
    </row>
    <row r="27" spans="1:6" x14ac:dyDescent="0.3">
      <c r="A27">
        <v>26</v>
      </c>
      <c r="B27">
        <v>26</v>
      </c>
      <c r="C27">
        <v>26</v>
      </c>
      <c r="D27">
        <v>3</v>
      </c>
      <c r="E27">
        <f>orderdetail[[#This Row],[Quantity]]*F27</f>
        <v>899.97</v>
      </c>
      <c r="F27">
        <v>299.99</v>
      </c>
    </row>
    <row r="28" spans="1:6" x14ac:dyDescent="0.3">
      <c r="A28">
        <v>27</v>
      </c>
      <c r="B28">
        <v>27</v>
      </c>
      <c r="C28">
        <v>27</v>
      </c>
      <c r="D28">
        <v>5</v>
      </c>
      <c r="E28">
        <f>orderdetail[[#This Row],[Quantity]]*F28</f>
        <v>2999.95</v>
      </c>
      <c r="F28">
        <v>599.99</v>
      </c>
    </row>
    <row r="29" spans="1:6" x14ac:dyDescent="0.3">
      <c r="A29">
        <v>28</v>
      </c>
      <c r="B29">
        <v>28</v>
      </c>
      <c r="C29">
        <v>28</v>
      </c>
      <c r="D29">
        <v>1</v>
      </c>
      <c r="E29">
        <f>orderdetail[[#This Row],[Quantity]]*F29</f>
        <v>499.99</v>
      </c>
      <c r="F29">
        <v>499.99</v>
      </c>
    </row>
    <row r="30" spans="1:6" x14ac:dyDescent="0.3">
      <c r="A30">
        <v>29</v>
      </c>
      <c r="B30">
        <v>29</v>
      </c>
      <c r="C30">
        <v>29</v>
      </c>
      <c r="D30">
        <v>4</v>
      </c>
      <c r="E30">
        <f>orderdetail[[#This Row],[Quantity]]*F30</f>
        <v>1599.96</v>
      </c>
      <c r="F30">
        <v>399.99</v>
      </c>
    </row>
    <row r="31" spans="1:6" x14ac:dyDescent="0.3">
      <c r="A31">
        <v>30</v>
      </c>
      <c r="B31">
        <v>30</v>
      </c>
      <c r="C31">
        <v>30</v>
      </c>
      <c r="D31">
        <v>2</v>
      </c>
      <c r="E31">
        <f>orderdetail[[#This Row],[Quantity]]*F31</f>
        <v>299.98</v>
      </c>
      <c r="F31">
        <v>149.99</v>
      </c>
    </row>
    <row r="32" spans="1:6" x14ac:dyDescent="0.3">
      <c r="A32">
        <v>31</v>
      </c>
      <c r="B32">
        <v>31</v>
      </c>
      <c r="C32">
        <v>1</v>
      </c>
      <c r="D32">
        <v>6</v>
      </c>
      <c r="E32">
        <f>orderdetail[[#This Row],[Quantity]]*F32</f>
        <v>1199.94</v>
      </c>
      <c r="F32">
        <v>199.99</v>
      </c>
    </row>
    <row r="33" spans="1:6" x14ac:dyDescent="0.3">
      <c r="A33">
        <v>32</v>
      </c>
      <c r="B33">
        <v>32</v>
      </c>
      <c r="C33">
        <v>2</v>
      </c>
      <c r="D33">
        <v>3</v>
      </c>
      <c r="E33">
        <f>orderdetail[[#This Row],[Quantity]]*F33</f>
        <v>449.97</v>
      </c>
      <c r="F33">
        <v>149.99</v>
      </c>
    </row>
    <row r="34" spans="1:6" x14ac:dyDescent="0.3">
      <c r="A34">
        <v>33</v>
      </c>
      <c r="B34">
        <v>33</v>
      </c>
      <c r="C34">
        <v>3</v>
      </c>
      <c r="D34">
        <v>1</v>
      </c>
      <c r="E34">
        <f>orderdetail[[#This Row],[Quantity]]*F34</f>
        <v>299.99</v>
      </c>
      <c r="F34">
        <v>299.99</v>
      </c>
    </row>
    <row r="35" spans="1:6" x14ac:dyDescent="0.3">
      <c r="A35">
        <v>34</v>
      </c>
      <c r="B35">
        <v>34</v>
      </c>
      <c r="C35">
        <v>4</v>
      </c>
      <c r="D35">
        <v>5</v>
      </c>
      <c r="E35">
        <f>orderdetail[[#This Row],[Quantity]]*F35</f>
        <v>999.95</v>
      </c>
      <c r="F35">
        <v>199.99</v>
      </c>
    </row>
    <row r="36" spans="1:6" x14ac:dyDescent="0.3">
      <c r="A36">
        <v>35</v>
      </c>
      <c r="B36">
        <v>35</v>
      </c>
      <c r="C36">
        <v>5</v>
      </c>
      <c r="D36">
        <v>2</v>
      </c>
      <c r="E36">
        <f>orderdetail[[#This Row],[Quantity]]*F36</f>
        <v>999.98</v>
      </c>
      <c r="F36">
        <v>499.99</v>
      </c>
    </row>
    <row r="37" spans="1:6" x14ac:dyDescent="0.3">
      <c r="A37">
        <v>36</v>
      </c>
      <c r="B37">
        <v>36</v>
      </c>
      <c r="C37">
        <v>6</v>
      </c>
      <c r="D37">
        <v>4</v>
      </c>
      <c r="E37">
        <f>orderdetail[[#This Row],[Quantity]]*F37</f>
        <v>3199.96</v>
      </c>
      <c r="F37">
        <v>799.99</v>
      </c>
    </row>
    <row r="38" spans="1:6" x14ac:dyDescent="0.3">
      <c r="A38">
        <v>37</v>
      </c>
      <c r="B38">
        <v>37</v>
      </c>
      <c r="C38">
        <v>7</v>
      </c>
      <c r="D38">
        <v>3</v>
      </c>
      <c r="E38">
        <f>orderdetail[[#This Row],[Quantity]]*F38</f>
        <v>1199.97</v>
      </c>
      <c r="F38">
        <v>399.99</v>
      </c>
    </row>
    <row r="39" spans="1:6" x14ac:dyDescent="0.3">
      <c r="A39">
        <v>38</v>
      </c>
      <c r="B39">
        <v>38</v>
      </c>
      <c r="C39">
        <v>8</v>
      </c>
      <c r="D39">
        <v>2</v>
      </c>
      <c r="E39">
        <f>orderdetail[[#This Row],[Quantity]]*F39</f>
        <v>599.98</v>
      </c>
      <c r="F39">
        <v>299.99</v>
      </c>
    </row>
    <row r="40" spans="1:6" x14ac:dyDescent="0.3">
      <c r="A40">
        <v>39</v>
      </c>
      <c r="B40">
        <v>39</v>
      </c>
      <c r="C40">
        <v>9</v>
      </c>
      <c r="D40">
        <v>5</v>
      </c>
      <c r="E40">
        <f>orderdetail[[#This Row],[Quantity]]*F40</f>
        <v>2999.95</v>
      </c>
      <c r="F40">
        <v>599.99</v>
      </c>
    </row>
    <row r="41" spans="1:6" x14ac:dyDescent="0.3">
      <c r="A41">
        <v>40</v>
      </c>
      <c r="B41">
        <v>40</v>
      </c>
      <c r="C41">
        <v>10</v>
      </c>
      <c r="D41">
        <v>1</v>
      </c>
      <c r="E41">
        <f>orderdetail[[#This Row],[Quantity]]*F41</f>
        <v>499.99</v>
      </c>
      <c r="F41">
        <v>499.99</v>
      </c>
    </row>
    <row r="42" spans="1:6" x14ac:dyDescent="0.3">
      <c r="A42">
        <v>41</v>
      </c>
      <c r="B42">
        <v>41</v>
      </c>
      <c r="C42">
        <v>11</v>
      </c>
      <c r="D42">
        <v>3</v>
      </c>
      <c r="E42">
        <f>orderdetail[[#This Row],[Quantity]]*F42</f>
        <v>899.97</v>
      </c>
      <c r="F42">
        <v>299.99</v>
      </c>
    </row>
    <row r="43" spans="1:6" x14ac:dyDescent="0.3">
      <c r="A43">
        <v>42</v>
      </c>
      <c r="B43">
        <v>42</v>
      </c>
      <c r="C43">
        <v>12</v>
      </c>
      <c r="D43">
        <v>4</v>
      </c>
      <c r="E43">
        <f>orderdetail[[#This Row],[Quantity]]*F43</f>
        <v>3199.96</v>
      </c>
      <c r="F43">
        <v>799.99</v>
      </c>
    </row>
    <row r="44" spans="1:6" x14ac:dyDescent="0.3">
      <c r="A44">
        <v>43</v>
      </c>
      <c r="B44">
        <v>43</v>
      </c>
      <c r="C44">
        <v>13</v>
      </c>
      <c r="D44">
        <v>2</v>
      </c>
      <c r="E44">
        <f>orderdetail[[#This Row],[Quantity]]*F44</f>
        <v>999.98</v>
      </c>
      <c r="F44">
        <v>499.99</v>
      </c>
    </row>
    <row r="45" spans="1:6" x14ac:dyDescent="0.3">
      <c r="A45">
        <v>44</v>
      </c>
      <c r="B45">
        <v>44</v>
      </c>
      <c r="C45">
        <v>14</v>
      </c>
      <c r="D45">
        <v>3</v>
      </c>
      <c r="E45">
        <f>orderdetail[[#This Row],[Quantity]]*F45</f>
        <v>1199.97</v>
      </c>
      <c r="F45">
        <v>399.99</v>
      </c>
    </row>
    <row r="46" spans="1:6" x14ac:dyDescent="0.3">
      <c r="A46">
        <v>45</v>
      </c>
      <c r="B46">
        <v>45</v>
      </c>
      <c r="C46">
        <v>15</v>
      </c>
      <c r="D46">
        <v>5</v>
      </c>
      <c r="E46">
        <f>orderdetail[[#This Row],[Quantity]]*F46</f>
        <v>4999.95</v>
      </c>
      <c r="F46">
        <v>999.99</v>
      </c>
    </row>
    <row r="47" spans="1:6" x14ac:dyDescent="0.3">
      <c r="A47">
        <v>46</v>
      </c>
      <c r="B47">
        <v>46</v>
      </c>
      <c r="C47">
        <v>16</v>
      </c>
      <c r="D47">
        <v>1</v>
      </c>
      <c r="E47">
        <f>orderdetail[[#This Row],[Quantity]]*F47</f>
        <v>199.99</v>
      </c>
      <c r="F47">
        <v>199.99</v>
      </c>
    </row>
    <row r="48" spans="1:6" x14ac:dyDescent="0.3">
      <c r="A48">
        <v>47</v>
      </c>
      <c r="B48">
        <v>47</v>
      </c>
      <c r="C48">
        <v>17</v>
      </c>
      <c r="D48">
        <v>2</v>
      </c>
      <c r="E48">
        <f>orderdetail[[#This Row],[Quantity]]*F48</f>
        <v>599.98</v>
      </c>
      <c r="F48">
        <v>299.99</v>
      </c>
    </row>
    <row r="49" spans="1:6" x14ac:dyDescent="0.3">
      <c r="A49">
        <v>48</v>
      </c>
      <c r="B49">
        <v>48</v>
      </c>
      <c r="C49">
        <v>18</v>
      </c>
      <c r="D49">
        <v>1</v>
      </c>
      <c r="E49">
        <f>orderdetail[[#This Row],[Quantity]]*F49</f>
        <v>199.99</v>
      </c>
      <c r="F49">
        <v>199.99</v>
      </c>
    </row>
    <row r="50" spans="1:6" x14ac:dyDescent="0.3">
      <c r="A50">
        <v>49</v>
      </c>
      <c r="B50">
        <v>49</v>
      </c>
      <c r="C50">
        <v>19</v>
      </c>
      <c r="D50">
        <v>4</v>
      </c>
      <c r="E50">
        <f>orderdetail[[#This Row],[Quantity]]*F50</f>
        <v>2399.96</v>
      </c>
      <c r="F50">
        <v>599.99</v>
      </c>
    </row>
    <row r="51" spans="1:6" x14ac:dyDescent="0.3">
      <c r="A51">
        <v>50</v>
      </c>
      <c r="B51">
        <v>50</v>
      </c>
      <c r="C51">
        <v>20</v>
      </c>
      <c r="D51">
        <v>6</v>
      </c>
      <c r="E51">
        <f>orderdetail[[#This Row],[Quantity]]*F51</f>
        <v>4799.9400000000005</v>
      </c>
      <c r="F51">
        <v>799.99</v>
      </c>
    </row>
    <row r="52" spans="1:6" x14ac:dyDescent="0.3">
      <c r="A52">
        <v>51</v>
      </c>
      <c r="B52">
        <v>51</v>
      </c>
      <c r="C52">
        <v>21</v>
      </c>
      <c r="D52">
        <v>1</v>
      </c>
      <c r="E52">
        <f>orderdetail[[#This Row],[Quantity]]*F52</f>
        <v>199.99</v>
      </c>
      <c r="F52">
        <v>199.99</v>
      </c>
    </row>
    <row r="53" spans="1:6" x14ac:dyDescent="0.3">
      <c r="A53">
        <v>52</v>
      </c>
      <c r="B53">
        <v>52</v>
      </c>
      <c r="C53">
        <v>22</v>
      </c>
      <c r="D53">
        <v>2</v>
      </c>
      <c r="E53">
        <f>orderdetail[[#This Row],[Quantity]]*F53</f>
        <v>799.98</v>
      </c>
      <c r="F53">
        <v>399.99</v>
      </c>
    </row>
    <row r="54" spans="1:6" x14ac:dyDescent="0.3">
      <c r="A54">
        <v>53</v>
      </c>
      <c r="B54">
        <v>53</v>
      </c>
      <c r="C54">
        <v>23</v>
      </c>
      <c r="D54">
        <v>3</v>
      </c>
      <c r="E54">
        <f>orderdetail[[#This Row],[Quantity]]*F54</f>
        <v>449.97</v>
      </c>
      <c r="F54">
        <v>149.99</v>
      </c>
    </row>
    <row r="55" spans="1:6" x14ac:dyDescent="0.3">
      <c r="A55">
        <v>54</v>
      </c>
      <c r="B55">
        <v>54</v>
      </c>
      <c r="C55">
        <v>24</v>
      </c>
      <c r="D55">
        <v>4</v>
      </c>
      <c r="E55">
        <f>orderdetail[[#This Row],[Quantity]]*F55</f>
        <v>3199.96</v>
      </c>
      <c r="F55">
        <v>799.99</v>
      </c>
    </row>
    <row r="56" spans="1:6" x14ac:dyDescent="0.3">
      <c r="A56">
        <v>55</v>
      </c>
      <c r="B56">
        <v>55</v>
      </c>
      <c r="C56">
        <v>25</v>
      </c>
      <c r="D56">
        <v>2</v>
      </c>
      <c r="E56">
        <f>orderdetail[[#This Row],[Quantity]]*F56</f>
        <v>999.98</v>
      </c>
      <c r="F56">
        <v>499.99</v>
      </c>
    </row>
    <row r="57" spans="1:6" x14ac:dyDescent="0.3">
      <c r="A57">
        <v>56</v>
      </c>
      <c r="B57">
        <v>56</v>
      </c>
      <c r="C57">
        <v>26</v>
      </c>
      <c r="D57">
        <v>3</v>
      </c>
      <c r="E57">
        <f>orderdetail[[#This Row],[Quantity]]*F57</f>
        <v>899.97</v>
      </c>
      <c r="F57">
        <v>299.99</v>
      </c>
    </row>
    <row r="58" spans="1:6" x14ac:dyDescent="0.3">
      <c r="A58">
        <v>57</v>
      </c>
      <c r="B58">
        <v>57</v>
      </c>
      <c r="C58">
        <v>27</v>
      </c>
      <c r="D58">
        <v>5</v>
      </c>
      <c r="E58">
        <f>orderdetail[[#This Row],[Quantity]]*F58</f>
        <v>2999.95</v>
      </c>
      <c r="F58">
        <v>599.99</v>
      </c>
    </row>
    <row r="59" spans="1:6" x14ac:dyDescent="0.3">
      <c r="A59">
        <v>58</v>
      </c>
      <c r="B59">
        <v>58</v>
      </c>
      <c r="C59">
        <v>28</v>
      </c>
      <c r="D59">
        <v>1</v>
      </c>
      <c r="E59">
        <f>orderdetail[[#This Row],[Quantity]]*F59</f>
        <v>499.99</v>
      </c>
      <c r="F59">
        <v>499.99</v>
      </c>
    </row>
    <row r="60" spans="1:6" x14ac:dyDescent="0.3">
      <c r="A60">
        <v>59</v>
      </c>
      <c r="B60">
        <v>59</v>
      </c>
      <c r="C60">
        <v>29</v>
      </c>
      <c r="D60">
        <v>4</v>
      </c>
      <c r="E60">
        <f>orderdetail[[#This Row],[Quantity]]*F60</f>
        <v>1599.96</v>
      </c>
      <c r="F60">
        <v>399.99</v>
      </c>
    </row>
    <row r="61" spans="1:6" x14ac:dyDescent="0.3">
      <c r="A61">
        <v>60</v>
      </c>
      <c r="B61">
        <v>60</v>
      </c>
      <c r="C61">
        <v>30</v>
      </c>
      <c r="D61">
        <v>2</v>
      </c>
      <c r="E61">
        <f>orderdetail[[#This Row],[Quantity]]*F61</f>
        <v>299.98</v>
      </c>
      <c r="F61">
        <v>149.99</v>
      </c>
    </row>
    <row r="62" spans="1:6" x14ac:dyDescent="0.3">
      <c r="A62">
        <v>61</v>
      </c>
      <c r="B62">
        <v>61</v>
      </c>
      <c r="C62">
        <v>1</v>
      </c>
      <c r="D62">
        <v>3</v>
      </c>
      <c r="E62">
        <f>orderdetail[[#This Row],[Quantity]]*F62</f>
        <v>599.97</v>
      </c>
      <c r="F62">
        <v>199.99</v>
      </c>
    </row>
    <row r="63" spans="1:6" x14ac:dyDescent="0.3">
      <c r="A63">
        <v>62</v>
      </c>
      <c r="B63">
        <v>62</v>
      </c>
      <c r="C63">
        <v>2</v>
      </c>
      <c r="D63">
        <v>2</v>
      </c>
      <c r="E63">
        <f>orderdetail[[#This Row],[Quantity]]*F63</f>
        <v>299.98</v>
      </c>
      <c r="F63">
        <v>149.99</v>
      </c>
    </row>
    <row r="64" spans="1:6" x14ac:dyDescent="0.3">
      <c r="A64">
        <v>63</v>
      </c>
      <c r="B64">
        <v>63</v>
      </c>
      <c r="C64">
        <v>3</v>
      </c>
      <c r="D64">
        <v>4</v>
      </c>
      <c r="E64">
        <f>orderdetail[[#This Row],[Quantity]]*F64</f>
        <v>1199.96</v>
      </c>
      <c r="F64">
        <v>299.99</v>
      </c>
    </row>
    <row r="65" spans="1:6" x14ac:dyDescent="0.3">
      <c r="A65">
        <v>64</v>
      </c>
      <c r="B65">
        <v>64</v>
      </c>
      <c r="C65">
        <v>4</v>
      </c>
      <c r="D65">
        <v>5</v>
      </c>
      <c r="E65">
        <f>orderdetail[[#This Row],[Quantity]]*F65</f>
        <v>999.95</v>
      </c>
      <c r="F65">
        <v>199.99</v>
      </c>
    </row>
    <row r="66" spans="1:6" x14ac:dyDescent="0.3">
      <c r="A66">
        <v>65</v>
      </c>
      <c r="B66">
        <v>65</v>
      </c>
      <c r="C66">
        <v>5</v>
      </c>
      <c r="D66">
        <v>1</v>
      </c>
      <c r="E66">
        <f>orderdetail[[#This Row],[Quantity]]*F66</f>
        <v>499.99</v>
      </c>
      <c r="F66">
        <v>499.99</v>
      </c>
    </row>
    <row r="67" spans="1:6" x14ac:dyDescent="0.3">
      <c r="A67">
        <v>66</v>
      </c>
      <c r="B67">
        <v>66</v>
      </c>
      <c r="C67">
        <v>6</v>
      </c>
      <c r="D67">
        <v>3</v>
      </c>
      <c r="E67">
        <f>orderdetail[[#This Row],[Quantity]]*F67</f>
        <v>2399.9700000000003</v>
      </c>
      <c r="F67">
        <v>799.99</v>
      </c>
    </row>
    <row r="68" spans="1:6" x14ac:dyDescent="0.3">
      <c r="A68">
        <v>67</v>
      </c>
      <c r="B68">
        <v>67</v>
      </c>
      <c r="C68">
        <v>7</v>
      </c>
      <c r="D68">
        <v>2</v>
      </c>
      <c r="E68">
        <f>orderdetail[[#This Row],[Quantity]]*F68</f>
        <v>799.98</v>
      </c>
      <c r="F68">
        <v>399.99</v>
      </c>
    </row>
    <row r="69" spans="1:6" x14ac:dyDescent="0.3">
      <c r="A69">
        <v>68</v>
      </c>
      <c r="B69">
        <v>68</v>
      </c>
      <c r="C69">
        <v>8</v>
      </c>
      <c r="D69">
        <v>4</v>
      </c>
      <c r="E69">
        <f>orderdetail[[#This Row],[Quantity]]*F69</f>
        <v>1199.96</v>
      </c>
      <c r="F69">
        <v>299.99</v>
      </c>
    </row>
    <row r="70" spans="1:6" x14ac:dyDescent="0.3">
      <c r="A70">
        <v>69</v>
      </c>
      <c r="B70">
        <v>69</v>
      </c>
      <c r="C70">
        <v>9</v>
      </c>
      <c r="D70">
        <v>1</v>
      </c>
      <c r="E70">
        <f>orderdetail[[#This Row],[Quantity]]*F70</f>
        <v>599.99</v>
      </c>
      <c r="F70">
        <v>599.99</v>
      </c>
    </row>
    <row r="71" spans="1:6" x14ac:dyDescent="0.3">
      <c r="A71">
        <v>70</v>
      </c>
      <c r="B71">
        <v>70</v>
      </c>
      <c r="C71">
        <v>10</v>
      </c>
      <c r="D71">
        <v>3</v>
      </c>
      <c r="E71">
        <f>orderdetail[[#This Row],[Quantity]]*F71</f>
        <v>1499.97</v>
      </c>
      <c r="F71">
        <v>499.99</v>
      </c>
    </row>
    <row r="72" spans="1:6" x14ac:dyDescent="0.3">
      <c r="A72">
        <v>71</v>
      </c>
      <c r="B72">
        <v>71</v>
      </c>
      <c r="C72">
        <v>11</v>
      </c>
      <c r="D72">
        <v>2</v>
      </c>
      <c r="E72">
        <f>orderdetail[[#This Row],[Quantity]]*F72</f>
        <v>599.98</v>
      </c>
      <c r="F72">
        <v>299.99</v>
      </c>
    </row>
    <row r="73" spans="1:6" x14ac:dyDescent="0.3">
      <c r="A73">
        <v>72</v>
      </c>
      <c r="B73">
        <v>72</v>
      </c>
      <c r="C73">
        <v>12</v>
      </c>
      <c r="D73">
        <v>5</v>
      </c>
      <c r="E73">
        <f>orderdetail[[#This Row],[Quantity]]*F73</f>
        <v>3999.95</v>
      </c>
      <c r="F73">
        <v>799.99</v>
      </c>
    </row>
    <row r="74" spans="1:6" x14ac:dyDescent="0.3">
      <c r="A74">
        <v>73</v>
      </c>
      <c r="B74">
        <v>73</v>
      </c>
      <c r="C74">
        <v>13</v>
      </c>
      <c r="D74">
        <v>3</v>
      </c>
      <c r="E74">
        <f>orderdetail[[#This Row],[Quantity]]*F74</f>
        <v>1499.97</v>
      </c>
      <c r="F74">
        <v>499.99</v>
      </c>
    </row>
    <row r="75" spans="1:6" x14ac:dyDescent="0.3">
      <c r="A75">
        <v>74</v>
      </c>
      <c r="B75">
        <v>74</v>
      </c>
      <c r="C75">
        <v>14</v>
      </c>
      <c r="D75">
        <v>4</v>
      </c>
      <c r="E75">
        <f>orderdetail[[#This Row],[Quantity]]*F75</f>
        <v>1599.96</v>
      </c>
      <c r="F75">
        <v>399.99</v>
      </c>
    </row>
    <row r="76" spans="1:6" x14ac:dyDescent="0.3">
      <c r="A76">
        <v>75</v>
      </c>
      <c r="B76">
        <v>75</v>
      </c>
      <c r="C76">
        <v>15</v>
      </c>
      <c r="D76">
        <v>6</v>
      </c>
      <c r="E76">
        <f>orderdetail[[#This Row],[Quantity]]*F76</f>
        <v>5999.9400000000005</v>
      </c>
      <c r="F76">
        <v>999.99</v>
      </c>
    </row>
    <row r="77" spans="1:6" x14ac:dyDescent="0.3">
      <c r="A77">
        <v>76</v>
      </c>
      <c r="B77">
        <v>76</v>
      </c>
      <c r="C77">
        <v>16</v>
      </c>
      <c r="D77">
        <v>1</v>
      </c>
      <c r="E77">
        <f>orderdetail[[#This Row],[Quantity]]*F77</f>
        <v>199.99</v>
      </c>
      <c r="F77">
        <v>199.99</v>
      </c>
    </row>
    <row r="78" spans="1:6" x14ac:dyDescent="0.3">
      <c r="A78">
        <v>77</v>
      </c>
      <c r="B78">
        <v>77</v>
      </c>
      <c r="C78">
        <v>17</v>
      </c>
      <c r="D78">
        <v>2</v>
      </c>
      <c r="E78">
        <f>orderdetail[[#This Row],[Quantity]]*F78</f>
        <v>599.98</v>
      </c>
      <c r="F78">
        <v>299.99</v>
      </c>
    </row>
    <row r="79" spans="1:6" x14ac:dyDescent="0.3">
      <c r="A79">
        <v>78</v>
      </c>
      <c r="B79">
        <v>78</v>
      </c>
      <c r="C79">
        <v>18</v>
      </c>
      <c r="D79">
        <v>4</v>
      </c>
      <c r="E79">
        <f>orderdetail[[#This Row],[Quantity]]*F79</f>
        <v>799.96</v>
      </c>
      <c r="F79">
        <v>199.99</v>
      </c>
    </row>
    <row r="80" spans="1:6" x14ac:dyDescent="0.3">
      <c r="A80">
        <v>79</v>
      </c>
      <c r="B80">
        <v>79</v>
      </c>
      <c r="C80">
        <v>19</v>
      </c>
      <c r="D80">
        <v>3</v>
      </c>
      <c r="E80">
        <f>orderdetail[[#This Row],[Quantity]]*F80</f>
        <v>1799.97</v>
      </c>
      <c r="F80">
        <v>599.99</v>
      </c>
    </row>
    <row r="81" spans="1:6" x14ac:dyDescent="0.3">
      <c r="A81">
        <v>80</v>
      </c>
      <c r="B81">
        <v>80</v>
      </c>
      <c r="C81">
        <v>20</v>
      </c>
      <c r="D81">
        <v>2</v>
      </c>
      <c r="E81">
        <f>orderdetail[[#This Row],[Quantity]]*F81</f>
        <v>1599.98</v>
      </c>
      <c r="F81">
        <v>799.99</v>
      </c>
    </row>
    <row r="82" spans="1:6" x14ac:dyDescent="0.3">
      <c r="A82">
        <v>81</v>
      </c>
      <c r="B82">
        <v>81</v>
      </c>
      <c r="C82">
        <v>21</v>
      </c>
      <c r="D82">
        <v>1</v>
      </c>
      <c r="E82">
        <f>orderdetail[[#This Row],[Quantity]]*F82</f>
        <v>199.99</v>
      </c>
      <c r="F82">
        <v>199.99</v>
      </c>
    </row>
    <row r="83" spans="1:6" x14ac:dyDescent="0.3">
      <c r="A83">
        <v>82</v>
      </c>
      <c r="B83">
        <v>82</v>
      </c>
      <c r="C83">
        <v>22</v>
      </c>
      <c r="D83">
        <v>3</v>
      </c>
      <c r="E83">
        <f>orderdetail[[#This Row],[Quantity]]*F83</f>
        <v>1199.97</v>
      </c>
      <c r="F83">
        <v>399.99</v>
      </c>
    </row>
    <row r="84" spans="1:6" x14ac:dyDescent="0.3">
      <c r="A84">
        <v>83</v>
      </c>
      <c r="B84">
        <v>83</v>
      </c>
      <c r="C84">
        <v>23</v>
      </c>
      <c r="D84">
        <v>2</v>
      </c>
      <c r="E84">
        <f>orderdetail[[#This Row],[Quantity]]*F84</f>
        <v>299.98</v>
      </c>
      <c r="F84">
        <v>149.99</v>
      </c>
    </row>
    <row r="85" spans="1:6" x14ac:dyDescent="0.3">
      <c r="A85">
        <v>84</v>
      </c>
      <c r="B85">
        <v>84</v>
      </c>
      <c r="C85">
        <v>24</v>
      </c>
      <c r="D85">
        <v>1</v>
      </c>
      <c r="E85">
        <f>orderdetail[[#This Row],[Quantity]]*F85</f>
        <v>799.99</v>
      </c>
      <c r="F85">
        <v>799.99</v>
      </c>
    </row>
    <row r="86" spans="1:6" x14ac:dyDescent="0.3">
      <c r="A86">
        <v>85</v>
      </c>
      <c r="B86">
        <v>85</v>
      </c>
      <c r="C86">
        <v>25</v>
      </c>
      <c r="D86">
        <v>4</v>
      </c>
      <c r="E86">
        <f>orderdetail[[#This Row],[Quantity]]*F86</f>
        <v>1999.96</v>
      </c>
      <c r="F86">
        <v>499.99</v>
      </c>
    </row>
    <row r="87" spans="1:6" x14ac:dyDescent="0.3">
      <c r="A87">
        <v>86</v>
      </c>
      <c r="B87">
        <v>86</v>
      </c>
      <c r="C87">
        <v>26</v>
      </c>
      <c r="D87">
        <v>2</v>
      </c>
      <c r="E87">
        <f>orderdetail[[#This Row],[Quantity]]*F87</f>
        <v>599.98</v>
      </c>
      <c r="F87">
        <v>299.99</v>
      </c>
    </row>
    <row r="88" spans="1:6" x14ac:dyDescent="0.3">
      <c r="A88">
        <v>87</v>
      </c>
      <c r="B88">
        <v>87</v>
      </c>
      <c r="C88">
        <v>27</v>
      </c>
      <c r="D88">
        <v>3</v>
      </c>
      <c r="E88">
        <f>orderdetail[[#This Row],[Quantity]]*F88</f>
        <v>1799.97</v>
      </c>
      <c r="F88">
        <v>599.99</v>
      </c>
    </row>
    <row r="89" spans="1:6" x14ac:dyDescent="0.3">
      <c r="A89">
        <v>88</v>
      </c>
      <c r="B89">
        <v>88</v>
      </c>
      <c r="C89">
        <v>28</v>
      </c>
      <c r="D89">
        <v>4</v>
      </c>
      <c r="E89">
        <f>orderdetail[[#This Row],[Quantity]]*F89</f>
        <v>1999.96</v>
      </c>
      <c r="F89">
        <v>499.99</v>
      </c>
    </row>
    <row r="90" spans="1:6" x14ac:dyDescent="0.3">
      <c r="A90">
        <v>89</v>
      </c>
      <c r="B90">
        <v>89</v>
      </c>
      <c r="C90">
        <v>29</v>
      </c>
      <c r="D90">
        <v>1</v>
      </c>
      <c r="E90">
        <f>orderdetail[[#This Row],[Quantity]]*F90</f>
        <v>399.99</v>
      </c>
      <c r="F90">
        <v>399.99</v>
      </c>
    </row>
    <row r="91" spans="1:6" x14ac:dyDescent="0.3">
      <c r="A91">
        <v>90</v>
      </c>
      <c r="B91">
        <v>90</v>
      </c>
      <c r="C91">
        <v>30</v>
      </c>
      <c r="D91">
        <v>3</v>
      </c>
      <c r="E91">
        <f>orderdetail[[#This Row],[Quantity]]*F91</f>
        <v>449.97</v>
      </c>
      <c r="F91">
        <v>149.99</v>
      </c>
    </row>
    <row r="92" spans="1:6" x14ac:dyDescent="0.3">
      <c r="A92">
        <v>91</v>
      </c>
      <c r="B92">
        <v>91</v>
      </c>
      <c r="C92">
        <v>1</v>
      </c>
      <c r="D92">
        <v>2</v>
      </c>
      <c r="E92">
        <f>orderdetail[[#This Row],[Quantity]]*F92</f>
        <v>399.98</v>
      </c>
      <c r="F92">
        <v>199.99</v>
      </c>
    </row>
    <row r="93" spans="1:6" x14ac:dyDescent="0.3">
      <c r="A93">
        <v>92</v>
      </c>
      <c r="B93">
        <v>92</v>
      </c>
      <c r="C93">
        <v>2</v>
      </c>
      <c r="D93">
        <v>3</v>
      </c>
      <c r="E93">
        <f>orderdetail[[#This Row],[Quantity]]*F93</f>
        <v>449.97</v>
      </c>
      <c r="F93">
        <v>149.99</v>
      </c>
    </row>
    <row r="94" spans="1:6" x14ac:dyDescent="0.3">
      <c r="A94">
        <v>93</v>
      </c>
      <c r="B94">
        <v>93</v>
      </c>
      <c r="C94">
        <v>3</v>
      </c>
      <c r="D94">
        <v>1</v>
      </c>
      <c r="E94">
        <f>orderdetail[[#This Row],[Quantity]]*F94</f>
        <v>299.99</v>
      </c>
      <c r="F94">
        <v>299.99</v>
      </c>
    </row>
    <row r="95" spans="1:6" x14ac:dyDescent="0.3">
      <c r="A95">
        <v>94</v>
      </c>
      <c r="B95">
        <v>94</v>
      </c>
      <c r="C95">
        <v>4</v>
      </c>
      <c r="D95">
        <v>4</v>
      </c>
      <c r="E95">
        <f>orderdetail[[#This Row],[Quantity]]*F95</f>
        <v>799.96</v>
      </c>
      <c r="F95">
        <v>199.99</v>
      </c>
    </row>
    <row r="96" spans="1:6" x14ac:dyDescent="0.3">
      <c r="A96">
        <v>95</v>
      </c>
      <c r="B96">
        <v>95</v>
      </c>
      <c r="C96">
        <v>5</v>
      </c>
      <c r="D96">
        <v>6</v>
      </c>
      <c r="E96">
        <f>orderdetail[[#This Row],[Quantity]]*F96</f>
        <v>2999.94</v>
      </c>
      <c r="F96">
        <v>499.99</v>
      </c>
    </row>
    <row r="97" spans="1:6" x14ac:dyDescent="0.3">
      <c r="A97">
        <v>96</v>
      </c>
      <c r="B97">
        <v>96</v>
      </c>
      <c r="C97">
        <v>6</v>
      </c>
      <c r="D97">
        <v>1</v>
      </c>
      <c r="E97">
        <f>orderdetail[[#This Row],[Quantity]]*F97</f>
        <v>799.99</v>
      </c>
      <c r="F97">
        <v>799.99</v>
      </c>
    </row>
    <row r="98" spans="1:6" x14ac:dyDescent="0.3">
      <c r="A98">
        <v>97</v>
      </c>
      <c r="B98">
        <v>97</v>
      </c>
      <c r="C98">
        <v>7</v>
      </c>
      <c r="D98">
        <v>2</v>
      </c>
      <c r="E98">
        <f>orderdetail[[#This Row],[Quantity]]*F98</f>
        <v>799.98</v>
      </c>
      <c r="F98">
        <v>399.99</v>
      </c>
    </row>
    <row r="99" spans="1:6" x14ac:dyDescent="0.3">
      <c r="A99">
        <v>98</v>
      </c>
      <c r="B99">
        <v>98</v>
      </c>
      <c r="C99">
        <v>8</v>
      </c>
      <c r="D99">
        <v>3</v>
      </c>
      <c r="E99">
        <f>orderdetail[[#This Row],[Quantity]]*F99</f>
        <v>899.97</v>
      </c>
      <c r="F99">
        <v>299.99</v>
      </c>
    </row>
    <row r="100" spans="1:6" x14ac:dyDescent="0.3">
      <c r="A100">
        <v>99</v>
      </c>
      <c r="B100">
        <v>99</v>
      </c>
      <c r="C100">
        <v>9</v>
      </c>
      <c r="D100">
        <v>4</v>
      </c>
      <c r="E100">
        <f>orderdetail[[#This Row],[Quantity]]*F100</f>
        <v>2399.96</v>
      </c>
      <c r="F100">
        <v>599.99</v>
      </c>
    </row>
    <row r="101" spans="1:6" x14ac:dyDescent="0.3">
      <c r="A101">
        <v>100</v>
      </c>
      <c r="B101">
        <v>100</v>
      </c>
      <c r="C101">
        <v>10</v>
      </c>
      <c r="D101">
        <v>1</v>
      </c>
      <c r="E101">
        <f>orderdetail[[#This Row],[Quantity]]*F101</f>
        <v>499.99</v>
      </c>
      <c r="F101">
        <v>499.99</v>
      </c>
    </row>
    <row r="102" spans="1:6" x14ac:dyDescent="0.3">
      <c r="A102">
        <v>101</v>
      </c>
      <c r="B102">
        <v>101</v>
      </c>
      <c r="C102">
        <v>1</v>
      </c>
      <c r="D102">
        <v>3</v>
      </c>
      <c r="E102">
        <f>orderdetail[[#This Row],[Quantity]]*F102</f>
        <v>599.97</v>
      </c>
      <c r="F102">
        <v>199.99</v>
      </c>
    </row>
    <row r="103" spans="1:6" x14ac:dyDescent="0.3">
      <c r="A103">
        <v>102</v>
      </c>
      <c r="B103">
        <v>102</v>
      </c>
      <c r="C103">
        <v>2</v>
      </c>
      <c r="D103">
        <v>5</v>
      </c>
      <c r="E103">
        <f>orderdetail[[#This Row],[Quantity]]*F103</f>
        <v>749.95</v>
      </c>
      <c r="F103">
        <v>149.99</v>
      </c>
    </row>
    <row r="104" spans="1:6" x14ac:dyDescent="0.3">
      <c r="A104">
        <v>103</v>
      </c>
      <c r="B104">
        <v>103</v>
      </c>
      <c r="C104">
        <v>3</v>
      </c>
      <c r="D104">
        <v>2</v>
      </c>
      <c r="E104">
        <f>orderdetail[[#This Row],[Quantity]]*F104</f>
        <v>599.98</v>
      </c>
      <c r="F104">
        <v>299.99</v>
      </c>
    </row>
    <row r="105" spans="1:6" x14ac:dyDescent="0.3">
      <c r="A105">
        <v>104</v>
      </c>
      <c r="B105">
        <v>104</v>
      </c>
      <c r="C105">
        <v>4</v>
      </c>
      <c r="D105">
        <v>4</v>
      </c>
      <c r="E105">
        <f>orderdetail[[#This Row],[Quantity]]*F105</f>
        <v>799.96</v>
      </c>
      <c r="F105">
        <v>199.99</v>
      </c>
    </row>
    <row r="106" spans="1:6" x14ac:dyDescent="0.3">
      <c r="A106">
        <v>105</v>
      </c>
      <c r="B106">
        <v>105</v>
      </c>
      <c r="C106">
        <v>5</v>
      </c>
      <c r="D106">
        <v>6</v>
      </c>
      <c r="E106">
        <f>orderdetail[[#This Row],[Quantity]]*F106</f>
        <v>2999.94</v>
      </c>
      <c r="F106">
        <v>499.99</v>
      </c>
    </row>
    <row r="107" spans="1:6" x14ac:dyDescent="0.3">
      <c r="A107">
        <v>106</v>
      </c>
      <c r="B107">
        <v>106</v>
      </c>
      <c r="C107">
        <v>6</v>
      </c>
      <c r="D107">
        <v>1</v>
      </c>
      <c r="E107">
        <f>orderdetail[[#This Row],[Quantity]]*F107</f>
        <v>799.99</v>
      </c>
      <c r="F107">
        <v>799.99</v>
      </c>
    </row>
    <row r="108" spans="1:6" x14ac:dyDescent="0.3">
      <c r="A108">
        <v>107</v>
      </c>
      <c r="B108">
        <v>107</v>
      </c>
      <c r="C108">
        <v>7</v>
      </c>
      <c r="D108">
        <v>2</v>
      </c>
      <c r="E108">
        <f>orderdetail[[#This Row],[Quantity]]*F108</f>
        <v>799.98</v>
      </c>
      <c r="F108">
        <v>399.99</v>
      </c>
    </row>
    <row r="109" spans="1:6" x14ac:dyDescent="0.3">
      <c r="A109">
        <v>108</v>
      </c>
      <c r="B109">
        <v>108</v>
      </c>
      <c r="C109">
        <v>8</v>
      </c>
      <c r="D109">
        <v>3</v>
      </c>
      <c r="E109">
        <f>orderdetail[[#This Row],[Quantity]]*F109</f>
        <v>899.97</v>
      </c>
      <c r="F109">
        <v>299.99</v>
      </c>
    </row>
    <row r="110" spans="1:6" x14ac:dyDescent="0.3">
      <c r="A110">
        <v>109</v>
      </c>
      <c r="B110">
        <v>109</v>
      </c>
      <c r="C110">
        <v>9</v>
      </c>
      <c r="D110">
        <v>4</v>
      </c>
      <c r="E110">
        <f>orderdetail[[#This Row],[Quantity]]*F110</f>
        <v>2399.96</v>
      </c>
      <c r="F110">
        <v>599.99</v>
      </c>
    </row>
    <row r="111" spans="1:6" x14ac:dyDescent="0.3">
      <c r="A111">
        <v>110</v>
      </c>
      <c r="B111">
        <v>110</v>
      </c>
      <c r="C111">
        <v>10</v>
      </c>
      <c r="D111">
        <v>1</v>
      </c>
      <c r="E111">
        <f>orderdetail[[#This Row],[Quantity]]*F111</f>
        <v>499.99</v>
      </c>
      <c r="F111">
        <v>499.99</v>
      </c>
    </row>
    <row r="112" spans="1:6" x14ac:dyDescent="0.3">
      <c r="A112">
        <v>111</v>
      </c>
      <c r="B112">
        <v>111</v>
      </c>
      <c r="C112">
        <v>11</v>
      </c>
      <c r="D112">
        <v>3</v>
      </c>
      <c r="E112">
        <f>orderdetail[[#This Row],[Quantity]]*F112</f>
        <v>899.97</v>
      </c>
      <c r="F112">
        <v>299.99</v>
      </c>
    </row>
    <row r="113" spans="1:6" x14ac:dyDescent="0.3">
      <c r="A113">
        <v>112</v>
      </c>
      <c r="B113">
        <v>112</v>
      </c>
      <c r="C113">
        <v>12</v>
      </c>
      <c r="D113">
        <v>2</v>
      </c>
      <c r="E113">
        <f>orderdetail[[#This Row],[Quantity]]*F113</f>
        <v>1599.98</v>
      </c>
      <c r="F113">
        <v>799.99</v>
      </c>
    </row>
    <row r="114" spans="1:6" x14ac:dyDescent="0.3">
      <c r="A114">
        <v>113</v>
      </c>
      <c r="B114">
        <v>113</v>
      </c>
      <c r="C114">
        <v>13</v>
      </c>
      <c r="D114">
        <v>4</v>
      </c>
      <c r="E114">
        <f>orderdetail[[#This Row],[Quantity]]*F114</f>
        <v>1999.96</v>
      </c>
      <c r="F114">
        <v>499.99</v>
      </c>
    </row>
    <row r="115" spans="1:6" x14ac:dyDescent="0.3">
      <c r="A115">
        <v>114</v>
      </c>
      <c r="B115">
        <v>114</v>
      </c>
      <c r="C115">
        <v>14</v>
      </c>
      <c r="D115">
        <v>1</v>
      </c>
      <c r="E115">
        <f>orderdetail[[#This Row],[Quantity]]*F115</f>
        <v>399.99</v>
      </c>
      <c r="F115">
        <v>399.99</v>
      </c>
    </row>
    <row r="116" spans="1:6" x14ac:dyDescent="0.3">
      <c r="A116">
        <v>115</v>
      </c>
      <c r="B116">
        <v>115</v>
      </c>
      <c r="C116">
        <v>15</v>
      </c>
      <c r="D116">
        <v>2</v>
      </c>
      <c r="E116">
        <f>orderdetail[[#This Row],[Quantity]]*F116</f>
        <v>1999.98</v>
      </c>
      <c r="F116">
        <v>999.99</v>
      </c>
    </row>
    <row r="117" spans="1:6" x14ac:dyDescent="0.3">
      <c r="A117">
        <v>116</v>
      </c>
      <c r="B117">
        <v>116</v>
      </c>
      <c r="C117">
        <v>16</v>
      </c>
      <c r="D117">
        <v>5</v>
      </c>
      <c r="E117">
        <f>orderdetail[[#This Row],[Quantity]]*F117</f>
        <v>999.95</v>
      </c>
      <c r="F117">
        <v>199.99</v>
      </c>
    </row>
    <row r="118" spans="1:6" x14ac:dyDescent="0.3">
      <c r="A118">
        <v>117</v>
      </c>
      <c r="B118">
        <v>117</v>
      </c>
      <c r="C118">
        <v>17</v>
      </c>
      <c r="D118">
        <v>3</v>
      </c>
      <c r="E118">
        <f>orderdetail[[#This Row],[Quantity]]*F118</f>
        <v>899.97</v>
      </c>
      <c r="F118">
        <v>299.99</v>
      </c>
    </row>
    <row r="119" spans="1:6" x14ac:dyDescent="0.3">
      <c r="A119">
        <v>118</v>
      </c>
      <c r="B119">
        <v>118</v>
      </c>
      <c r="C119">
        <v>18</v>
      </c>
      <c r="D119">
        <v>1</v>
      </c>
      <c r="E119">
        <f>orderdetail[[#This Row],[Quantity]]*F119</f>
        <v>199.99</v>
      </c>
      <c r="F119">
        <v>199.99</v>
      </c>
    </row>
    <row r="120" spans="1:6" x14ac:dyDescent="0.3">
      <c r="A120">
        <v>119</v>
      </c>
      <c r="B120">
        <v>119</v>
      </c>
      <c r="C120">
        <v>19</v>
      </c>
      <c r="D120">
        <v>4</v>
      </c>
      <c r="E120">
        <f>orderdetail[[#This Row],[Quantity]]*F120</f>
        <v>2399.96</v>
      </c>
      <c r="F120">
        <v>599.99</v>
      </c>
    </row>
    <row r="121" spans="1:6" x14ac:dyDescent="0.3">
      <c r="A121">
        <v>120</v>
      </c>
      <c r="B121">
        <v>120</v>
      </c>
      <c r="C121">
        <v>20</v>
      </c>
      <c r="D121">
        <v>6</v>
      </c>
      <c r="E121">
        <f>orderdetail[[#This Row],[Quantity]]*F121</f>
        <v>4799.9400000000005</v>
      </c>
      <c r="F121">
        <v>799.99</v>
      </c>
    </row>
    <row r="122" spans="1:6" x14ac:dyDescent="0.3">
      <c r="A122">
        <v>121</v>
      </c>
      <c r="B122">
        <v>121</v>
      </c>
      <c r="C122">
        <v>21</v>
      </c>
      <c r="D122">
        <v>1</v>
      </c>
      <c r="E122">
        <f>orderdetail[[#This Row],[Quantity]]*F122</f>
        <v>199.99</v>
      </c>
      <c r="F122">
        <v>199.99</v>
      </c>
    </row>
    <row r="123" spans="1:6" x14ac:dyDescent="0.3">
      <c r="A123">
        <v>122</v>
      </c>
      <c r="B123">
        <v>122</v>
      </c>
      <c r="C123">
        <v>22</v>
      </c>
      <c r="D123">
        <v>2</v>
      </c>
      <c r="E123">
        <f>orderdetail[[#This Row],[Quantity]]*F123</f>
        <v>799.98</v>
      </c>
      <c r="F123">
        <v>399.99</v>
      </c>
    </row>
    <row r="124" spans="1:6" x14ac:dyDescent="0.3">
      <c r="A124">
        <v>123</v>
      </c>
      <c r="B124">
        <v>123</v>
      </c>
      <c r="C124">
        <v>23</v>
      </c>
      <c r="D124">
        <v>3</v>
      </c>
      <c r="E124">
        <f>orderdetail[[#This Row],[Quantity]]*F124</f>
        <v>449.97</v>
      </c>
      <c r="F124">
        <v>149.99</v>
      </c>
    </row>
    <row r="125" spans="1:6" x14ac:dyDescent="0.3">
      <c r="A125">
        <v>124</v>
      </c>
      <c r="B125">
        <v>124</v>
      </c>
      <c r="C125">
        <v>24</v>
      </c>
      <c r="D125">
        <v>4</v>
      </c>
      <c r="E125">
        <f>orderdetail[[#This Row],[Quantity]]*F125</f>
        <v>3199.96</v>
      </c>
      <c r="F125">
        <v>799.99</v>
      </c>
    </row>
    <row r="126" spans="1:6" x14ac:dyDescent="0.3">
      <c r="A126">
        <v>125</v>
      </c>
      <c r="B126">
        <v>125</v>
      </c>
      <c r="C126">
        <v>25</v>
      </c>
      <c r="D126">
        <v>2</v>
      </c>
      <c r="E126">
        <f>orderdetail[[#This Row],[Quantity]]*F126</f>
        <v>999.98</v>
      </c>
      <c r="F126">
        <v>499.99</v>
      </c>
    </row>
    <row r="127" spans="1:6" x14ac:dyDescent="0.3">
      <c r="A127">
        <v>126</v>
      </c>
      <c r="B127">
        <v>126</v>
      </c>
      <c r="C127">
        <v>26</v>
      </c>
      <c r="D127">
        <v>3</v>
      </c>
      <c r="E127">
        <f>orderdetail[[#This Row],[Quantity]]*F127</f>
        <v>899.97</v>
      </c>
      <c r="F127">
        <v>299.99</v>
      </c>
    </row>
    <row r="128" spans="1:6" x14ac:dyDescent="0.3">
      <c r="A128">
        <v>127</v>
      </c>
      <c r="B128">
        <v>127</v>
      </c>
      <c r="C128">
        <v>27</v>
      </c>
      <c r="D128">
        <v>5</v>
      </c>
      <c r="E128">
        <f>orderdetail[[#This Row],[Quantity]]*F128</f>
        <v>2999.95</v>
      </c>
      <c r="F128">
        <v>599.99</v>
      </c>
    </row>
    <row r="129" spans="1:6" x14ac:dyDescent="0.3">
      <c r="A129">
        <v>128</v>
      </c>
      <c r="B129">
        <v>128</v>
      </c>
      <c r="C129">
        <v>28</v>
      </c>
      <c r="D129">
        <v>1</v>
      </c>
      <c r="E129">
        <f>orderdetail[[#This Row],[Quantity]]*F129</f>
        <v>499.99</v>
      </c>
      <c r="F129">
        <v>499.99</v>
      </c>
    </row>
    <row r="130" spans="1:6" x14ac:dyDescent="0.3">
      <c r="A130">
        <v>129</v>
      </c>
      <c r="B130">
        <v>129</v>
      </c>
      <c r="C130">
        <v>29</v>
      </c>
      <c r="D130">
        <v>4</v>
      </c>
      <c r="E130">
        <f>orderdetail[[#This Row],[Quantity]]*F130</f>
        <v>1599.96</v>
      </c>
      <c r="F130">
        <v>399.99</v>
      </c>
    </row>
    <row r="131" spans="1:6" x14ac:dyDescent="0.3">
      <c r="A131">
        <v>130</v>
      </c>
      <c r="B131">
        <v>130</v>
      </c>
      <c r="C131">
        <v>30</v>
      </c>
      <c r="D131">
        <v>2</v>
      </c>
      <c r="E131">
        <f>orderdetail[[#This Row],[Quantity]]*F131</f>
        <v>299.98</v>
      </c>
      <c r="F131">
        <v>149.99</v>
      </c>
    </row>
    <row r="132" spans="1:6" x14ac:dyDescent="0.3">
      <c r="A132">
        <v>131</v>
      </c>
      <c r="B132">
        <v>131</v>
      </c>
      <c r="C132">
        <v>1</v>
      </c>
      <c r="D132">
        <v>6</v>
      </c>
      <c r="E132">
        <f>orderdetail[[#This Row],[Quantity]]*F132</f>
        <v>1199.94</v>
      </c>
      <c r="F132">
        <v>199.99</v>
      </c>
    </row>
    <row r="133" spans="1:6" x14ac:dyDescent="0.3">
      <c r="A133">
        <v>132</v>
      </c>
      <c r="B133">
        <v>132</v>
      </c>
      <c r="C133">
        <v>2</v>
      </c>
      <c r="D133">
        <v>3</v>
      </c>
      <c r="E133">
        <f>orderdetail[[#This Row],[Quantity]]*F133</f>
        <v>449.97</v>
      </c>
      <c r="F133">
        <v>149.99</v>
      </c>
    </row>
    <row r="134" spans="1:6" x14ac:dyDescent="0.3">
      <c r="A134">
        <v>133</v>
      </c>
      <c r="B134">
        <v>133</v>
      </c>
      <c r="C134">
        <v>3</v>
      </c>
      <c r="D134">
        <v>1</v>
      </c>
      <c r="E134">
        <f>orderdetail[[#This Row],[Quantity]]*F134</f>
        <v>299.99</v>
      </c>
      <c r="F134">
        <v>299.99</v>
      </c>
    </row>
    <row r="135" spans="1:6" x14ac:dyDescent="0.3">
      <c r="A135">
        <v>134</v>
      </c>
      <c r="B135">
        <v>134</v>
      </c>
      <c r="C135">
        <v>4</v>
      </c>
      <c r="D135">
        <v>5</v>
      </c>
      <c r="E135">
        <f>orderdetail[[#This Row],[Quantity]]*F135</f>
        <v>999.95</v>
      </c>
      <c r="F135">
        <v>199.99</v>
      </c>
    </row>
    <row r="136" spans="1:6" x14ac:dyDescent="0.3">
      <c r="A136">
        <v>135</v>
      </c>
      <c r="B136">
        <v>135</v>
      </c>
      <c r="C136">
        <v>5</v>
      </c>
      <c r="D136">
        <v>2</v>
      </c>
      <c r="E136">
        <f>orderdetail[[#This Row],[Quantity]]*F136</f>
        <v>999.98</v>
      </c>
      <c r="F136">
        <v>499.99</v>
      </c>
    </row>
    <row r="137" spans="1:6" x14ac:dyDescent="0.3">
      <c r="A137">
        <v>136</v>
      </c>
      <c r="B137">
        <v>136</v>
      </c>
      <c r="C137">
        <v>6</v>
      </c>
      <c r="D137">
        <v>4</v>
      </c>
      <c r="E137">
        <f>orderdetail[[#This Row],[Quantity]]*F137</f>
        <v>3199.96</v>
      </c>
      <c r="F137">
        <v>799.99</v>
      </c>
    </row>
    <row r="138" spans="1:6" x14ac:dyDescent="0.3">
      <c r="A138">
        <v>137</v>
      </c>
      <c r="B138">
        <v>137</v>
      </c>
      <c r="C138">
        <v>7</v>
      </c>
      <c r="D138">
        <v>3</v>
      </c>
      <c r="E138">
        <f>orderdetail[[#This Row],[Quantity]]*F138</f>
        <v>1199.97</v>
      </c>
      <c r="F138">
        <v>399.99</v>
      </c>
    </row>
    <row r="139" spans="1:6" x14ac:dyDescent="0.3">
      <c r="A139">
        <v>138</v>
      </c>
      <c r="B139">
        <v>138</v>
      </c>
      <c r="C139">
        <v>8</v>
      </c>
      <c r="D139">
        <v>2</v>
      </c>
      <c r="E139">
        <f>orderdetail[[#This Row],[Quantity]]*F139</f>
        <v>599.98</v>
      </c>
      <c r="F139">
        <v>299.99</v>
      </c>
    </row>
    <row r="140" spans="1:6" x14ac:dyDescent="0.3">
      <c r="A140">
        <v>139</v>
      </c>
      <c r="B140">
        <v>139</v>
      </c>
      <c r="C140">
        <v>9</v>
      </c>
      <c r="D140">
        <v>5</v>
      </c>
      <c r="E140">
        <f>orderdetail[[#This Row],[Quantity]]*F140</f>
        <v>2999.95</v>
      </c>
      <c r="F140">
        <v>599.99</v>
      </c>
    </row>
    <row r="141" spans="1:6" x14ac:dyDescent="0.3">
      <c r="A141">
        <v>140</v>
      </c>
      <c r="B141">
        <v>140</v>
      </c>
      <c r="C141">
        <v>10</v>
      </c>
      <c r="D141">
        <v>1</v>
      </c>
      <c r="E141">
        <f>orderdetail[[#This Row],[Quantity]]*F141</f>
        <v>499.99</v>
      </c>
      <c r="F141">
        <v>499.99</v>
      </c>
    </row>
    <row r="142" spans="1:6" x14ac:dyDescent="0.3">
      <c r="A142">
        <v>141</v>
      </c>
      <c r="B142">
        <v>141</v>
      </c>
      <c r="C142">
        <v>11</v>
      </c>
      <c r="D142">
        <v>3</v>
      </c>
      <c r="E142">
        <f>orderdetail[[#This Row],[Quantity]]*F142</f>
        <v>899.97</v>
      </c>
      <c r="F142">
        <v>299.99</v>
      </c>
    </row>
    <row r="143" spans="1:6" x14ac:dyDescent="0.3">
      <c r="A143">
        <v>142</v>
      </c>
      <c r="B143">
        <v>142</v>
      </c>
      <c r="C143">
        <v>12</v>
      </c>
      <c r="D143">
        <v>4</v>
      </c>
      <c r="E143">
        <f>orderdetail[[#This Row],[Quantity]]*F143</f>
        <v>3199.96</v>
      </c>
      <c r="F143">
        <v>799.99</v>
      </c>
    </row>
    <row r="144" spans="1:6" x14ac:dyDescent="0.3">
      <c r="A144">
        <v>143</v>
      </c>
      <c r="B144">
        <v>143</v>
      </c>
      <c r="C144">
        <v>13</v>
      </c>
      <c r="D144">
        <v>2</v>
      </c>
      <c r="E144">
        <f>orderdetail[[#This Row],[Quantity]]*F144</f>
        <v>999.98</v>
      </c>
      <c r="F144">
        <v>499.99</v>
      </c>
    </row>
    <row r="145" spans="1:6" x14ac:dyDescent="0.3">
      <c r="A145">
        <v>144</v>
      </c>
      <c r="B145">
        <v>144</v>
      </c>
      <c r="C145">
        <v>14</v>
      </c>
      <c r="D145">
        <v>3</v>
      </c>
      <c r="E145">
        <f>orderdetail[[#This Row],[Quantity]]*F145</f>
        <v>1199.97</v>
      </c>
      <c r="F145">
        <v>399.99</v>
      </c>
    </row>
    <row r="146" spans="1:6" x14ac:dyDescent="0.3">
      <c r="A146">
        <v>145</v>
      </c>
      <c r="B146">
        <v>145</v>
      </c>
      <c r="C146">
        <v>15</v>
      </c>
      <c r="D146">
        <v>5</v>
      </c>
      <c r="E146">
        <f>orderdetail[[#This Row],[Quantity]]*F146</f>
        <v>4999.95</v>
      </c>
      <c r="F146">
        <v>999.99</v>
      </c>
    </row>
    <row r="147" spans="1:6" x14ac:dyDescent="0.3">
      <c r="A147">
        <v>146</v>
      </c>
      <c r="B147">
        <v>146</v>
      </c>
      <c r="C147">
        <v>16</v>
      </c>
      <c r="D147">
        <v>1</v>
      </c>
      <c r="E147">
        <f>orderdetail[[#This Row],[Quantity]]*F147</f>
        <v>199.99</v>
      </c>
      <c r="F147">
        <v>199.99</v>
      </c>
    </row>
    <row r="148" spans="1:6" x14ac:dyDescent="0.3">
      <c r="A148">
        <v>147</v>
      </c>
      <c r="B148">
        <v>147</v>
      </c>
      <c r="C148">
        <v>17</v>
      </c>
      <c r="D148">
        <v>2</v>
      </c>
      <c r="E148">
        <f>orderdetail[[#This Row],[Quantity]]*F148</f>
        <v>599.98</v>
      </c>
      <c r="F148">
        <v>299.99</v>
      </c>
    </row>
    <row r="149" spans="1:6" x14ac:dyDescent="0.3">
      <c r="A149">
        <v>148</v>
      </c>
      <c r="B149">
        <v>148</v>
      </c>
      <c r="C149">
        <v>18</v>
      </c>
      <c r="D149">
        <v>1</v>
      </c>
      <c r="E149">
        <f>orderdetail[[#This Row],[Quantity]]*F149</f>
        <v>199.99</v>
      </c>
      <c r="F149">
        <v>199.99</v>
      </c>
    </row>
    <row r="150" spans="1:6" x14ac:dyDescent="0.3">
      <c r="A150">
        <v>149</v>
      </c>
      <c r="B150">
        <v>149</v>
      </c>
      <c r="C150">
        <v>19</v>
      </c>
      <c r="D150">
        <v>4</v>
      </c>
      <c r="E150">
        <f>orderdetail[[#This Row],[Quantity]]*F150</f>
        <v>2399.96</v>
      </c>
      <c r="F150">
        <v>599.99</v>
      </c>
    </row>
    <row r="151" spans="1:6" x14ac:dyDescent="0.3">
      <c r="A151">
        <v>150</v>
      </c>
      <c r="B151">
        <v>150</v>
      </c>
      <c r="C151">
        <v>20</v>
      </c>
      <c r="D151">
        <v>6</v>
      </c>
      <c r="E151">
        <f>orderdetail[[#This Row],[Quantity]]*F151</f>
        <v>4799.9400000000005</v>
      </c>
      <c r="F151">
        <v>799.99</v>
      </c>
    </row>
    <row r="152" spans="1:6" x14ac:dyDescent="0.3">
      <c r="A152">
        <v>151</v>
      </c>
      <c r="B152">
        <v>151</v>
      </c>
      <c r="C152">
        <v>21</v>
      </c>
      <c r="D152">
        <v>1</v>
      </c>
      <c r="E152">
        <f>orderdetail[[#This Row],[Quantity]]*F152</f>
        <v>199.99</v>
      </c>
      <c r="F152">
        <v>199.99</v>
      </c>
    </row>
    <row r="153" spans="1:6" x14ac:dyDescent="0.3">
      <c r="A153">
        <v>152</v>
      </c>
      <c r="B153">
        <v>152</v>
      </c>
      <c r="C153">
        <v>22</v>
      </c>
      <c r="D153">
        <v>2</v>
      </c>
      <c r="E153">
        <f>orderdetail[[#This Row],[Quantity]]*F153</f>
        <v>799.98</v>
      </c>
      <c r="F153">
        <v>399.99</v>
      </c>
    </row>
    <row r="154" spans="1:6" x14ac:dyDescent="0.3">
      <c r="A154">
        <v>153</v>
      </c>
      <c r="B154">
        <v>153</v>
      </c>
      <c r="C154">
        <v>23</v>
      </c>
      <c r="D154">
        <v>3</v>
      </c>
      <c r="E154">
        <f>orderdetail[[#This Row],[Quantity]]*F154</f>
        <v>449.97</v>
      </c>
      <c r="F154">
        <v>149.99</v>
      </c>
    </row>
    <row r="155" spans="1:6" x14ac:dyDescent="0.3">
      <c r="A155">
        <v>154</v>
      </c>
      <c r="B155">
        <v>154</v>
      </c>
      <c r="C155">
        <v>24</v>
      </c>
      <c r="D155">
        <v>4</v>
      </c>
      <c r="E155">
        <f>orderdetail[[#This Row],[Quantity]]*F155</f>
        <v>3199.96</v>
      </c>
      <c r="F155">
        <v>799.99</v>
      </c>
    </row>
    <row r="156" spans="1:6" x14ac:dyDescent="0.3">
      <c r="A156">
        <v>155</v>
      </c>
      <c r="B156">
        <v>155</v>
      </c>
      <c r="C156">
        <v>25</v>
      </c>
      <c r="D156">
        <v>2</v>
      </c>
      <c r="E156">
        <f>orderdetail[[#This Row],[Quantity]]*F156</f>
        <v>999.98</v>
      </c>
      <c r="F156">
        <v>499.99</v>
      </c>
    </row>
    <row r="157" spans="1:6" x14ac:dyDescent="0.3">
      <c r="A157">
        <v>156</v>
      </c>
      <c r="B157">
        <v>156</v>
      </c>
      <c r="C157">
        <v>26</v>
      </c>
      <c r="D157">
        <v>3</v>
      </c>
      <c r="E157">
        <f>orderdetail[[#This Row],[Quantity]]*F157</f>
        <v>899.97</v>
      </c>
      <c r="F157">
        <v>299.99</v>
      </c>
    </row>
    <row r="158" spans="1:6" x14ac:dyDescent="0.3">
      <c r="A158">
        <v>157</v>
      </c>
      <c r="B158">
        <v>157</v>
      </c>
      <c r="C158">
        <v>27</v>
      </c>
      <c r="D158">
        <v>5</v>
      </c>
      <c r="E158">
        <f>orderdetail[[#This Row],[Quantity]]*F158</f>
        <v>2999.95</v>
      </c>
      <c r="F158">
        <v>599.99</v>
      </c>
    </row>
    <row r="159" spans="1:6" x14ac:dyDescent="0.3">
      <c r="A159">
        <v>158</v>
      </c>
      <c r="B159">
        <v>158</v>
      </c>
      <c r="C159">
        <v>28</v>
      </c>
      <c r="D159">
        <v>1</v>
      </c>
      <c r="E159">
        <f>orderdetail[[#This Row],[Quantity]]*F159</f>
        <v>499.99</v>
      </c>
      <c r="F159">
        <v>499.99</v>
      </c>
    </row>
    <row r="160" spans="1:6" x14ac:dyDescent="0.3">
      <c r="A160">
        <v>159</v>
      </c>
      <c r="B160">
        <v>159</v>
      </c>
      <c r="C160">
        <v>29</v>
      </c>
      <c r="D160">
        <v>4</v>
      </c>
      <c r="E160">
        <f>orderdetail[[#This Row],[Quantity]]*F160</f>
        <v>1599.96</v>
      </c>
      <c r="F160">
        <v>399.99</v>
      </c>
    </row>
    <row r="161" spans="1:6" x14ac:dyDescent="0.3">
      <c r="A161">
        <v>160</v>
      </c>
      <c r="B161">
        <v>160</v>
      </c>
      <c r="C161">
        <v>30</v>
      </c>
      <c r="D161">
        <v>2</v>
      </c>
      <c r="E161">
        <f>orderdetail[[#This Row],[Quantity]]*F161</f>
        <v>299.98</v>
      </c>
      <c r="F161">
        <v>149.99</v>
      </c>
    </row>
    <row r="162" spans="1:6" x14ac:dyDescent="0.3">
      <c r="A162">
        <v>161</v>
      </c>
      <c r="B162">
        <v>161</v>
      </c>
      <c r="C162">
        <v>1</v>
      </c>
      <c r="D162">
        <v>3</v>
      </c>
      <c r="E162">
        <f>orderdetail[[#This Row],[Quantity]]*F162</f>
        <v>599.97</v>
      </c>
      <c r="F162">
        <v>199.99</v>
      </c>
    </row>
    <row r="163" spans="1:6" x14ac:dyDescent="0.3">
      <c r="A163">
        <v>162</v>
      </c>
      <c r="B163">
        <v>162</v>
      </c>
      <c r="C163">
        <v>2</v>
      </c>
      <c r="D163">
        <v>2</v>
      </c>
      <c r="E163">
        <f>orderdetail[[#This Row],[Quantity]]*F163</f>
        <v>299.98</v>
      </c>
      <c r="F163">
        <v>149.99</v>
      </c>
    </row>
    <row r="164" spans="1:6" x14ac:dyDescent="0.3">
      <c r="A164">
        <v>163</v>
      </c>
      <c r="B164">
        <v>163</v>
      </c>
      <c r="C164">
        <v>3</v>
      </c>
      <c r="D164">
        <v>4</v>
      </c>
      <c r="E164">
        <f>orderdetail[[#This Row],[Quantity]]*F164</f>
        <v>1199.96</v>
      </c>
      <c r="F164">
        <v>299.99</v>
      </c>
    </row>
    <row r="165" spans="1:6" x14ac:dyDescent="0.3">
      <c r="A165">
        <v>164</v>
      </c>
      <c r="B165">
        <v>164</v>
      </c>
      <c r="C165">
        <v>4</v>
      </c>
      <c r="D165">
        <v>5</v>
      </c>
      <c r="E165">
        <f>orderdetail[[#This Row],[Quantity]]*F165</f>
        <v>999.95</v>
      </c>
      <c r="F165">
        <v>199.99</v>
      </c>
    </row>
    <row r="166" spans="1:6" x14ac:dyDescent="0.3">
      <c r="A166">
        <v>165</v>
      </c>
      <c r="B166">
        <v>165</v>
      </c>
      <c r="C166">
        <v>5</v>
      </c>
      <c r="D166">
        <v>1</v>
      </c>
      <c r="E166">
        <f>orderdetail[[#This Row],[Quantity]]*F166</f>
        <v>499.99</v>
      </c>
      <c r="F166">
        <v>499.99</v>
      </c>
    </row>
    <row r="167" spans="1:6" x14ac:dyDescent="0.3">
      <c r="A167">
        <v>166</v>
      </c>
      <c r="B167">
        <v>166</v>
      </c>
      <c r="C167">
        <v>6</v>
      </c>
      <c r="D167">
        <v>3</v>
      </c>
      <c r="E167">
        <f>orderdetail[[#This Row],[Quantity]]*F167</f>
        <v>2399.9700000000003</v>
      </c>
      <c r="F167">
        <v>799.99</v>
      </c>
    </row>
    <row r="168" spans="1:6" x14ac:dyDescent="0.3">
      <c r="A168">
        <v>167</v>
      </c>
      <c r="B168">
        <v>167</v>
      </c>
      <c r="C168">
        <v>7</v>
      </c>
      <c r="D168">
        <v>2</v>
      </c>
      <c r="E168">
        <f>orderdetail[[#This Row],[Quantity]]*F168</f>
        <v>799.98</v>
      </c>
      <c r="F168">
        <v>399.99</v>
      </c>
    </row>
    <row r="169" spans="1:6" x14ac:dyDescent="0.3">
      <c r="A169">
        <v>168</v>
      </c>
      <c r="B169">
        <v>168</v>
      </c>
      <c r="C169">
        <v>8</v>
      </c>
      <c r="D169">
        <v>4</v>
      </c>
      <c r="E169">
        <f>orderdetail[[#This Row],[Quantity]]*F169</f>
        <v>1199.96</v>
      </c>
      <c r="F169">
        <v>299.99</v>
      </c>
    </row>
    <row r="170" spans="1:6" x14ac:dyDescent="0.3">
      <c r="A170">
        <v>169</v>
      </c>
      <c r="B170">
        <v>169</v>
      </c>
      <c r="C170">
        <v>9</v>
      </c>
      <c r="D170">
        <v>1</v>
      </c>
      <c r="E170">
        <f>orderdetail[[#This Row],[Quantity]]*F170</f>
        <v>599.99</v>
      </c>
      <c r="F170">
        <v>599.99</v>
      </c>
    </row>
    <row r="171" spans="1:6" x14ac:dyDescent="0.3">
      <c r="A171">
        <v>170</v>
      </c>
      <c r="B171">
        <v>170</v>
      </c>
      <c r="C171">
        <v>10</v>
      </c>
      <c r="D171">
        <v>3</v>
      </c>
      <c r="E171">
        <f>orderdetail[[#This Row],[Quantity]]*F171</f>
        <v>1499.97</v>
      </c>
      <c r="F171">
        <v>499.99</v>
      </c>
    </row>
    <row r="172" spans="1:6" x14ac:dyDescent="0.3">
      <c r="A172">
        <v>171</v>
      </c>
      <c r="B172">
        <v>171</v>
      </c>
      <c r="C172">
        <v>11</v>
      </c>
      <c r="D172">
        <v>2</v>
      </c>
      <c r="E172">
        <f>orderdetail[[#This Row],[Quantity]]*F172</f>
        <v>599.98</v>
      </c>
      <c r="F172">
        <v>299.99</v>
      </c>
    </row>
    <row r="173" spans="1:6" x14ac:dyDescent="0.3">
      <c r="A173">
        <v>172</v>
      </c>
      <c r="B173">
        <v>172</v>
      </c>
      <c r="C173">
        <v>12</v>
      </c>
      <c r="D173">
        <v>5</v>
      </c>
      <c r="E173">
        <f>orderdetail[[#This Row],[Quantity]]*F173</f>
        <v>3999.95</v>
      </c>
      <c r="F173">
        <v>799.99</v>
      </c>
    </row>
    <row r="174" spans="1:6" x14ac:dyDescent="0.3">
      <c r="A174">
        <v>173</v>
      </c>
      <c r="B174">
        <v>173</v>
      </c>
      <c r="C174">
        <v>13</v>
      </c>
      <c r="D174">
        <v>3</v>
      </c>
      <c r="E174">
        <f>orderdetail[[#This Row],[Quantity]]*F174</f>
        <v>1499.97</v>
      </c>
      <c r="F174">
        <v>499.99</v>
      </c>
    </row>
    <row r="175" spans="1:6" x14ac:dyDescent="0.3">
      <c r="A175">
        <v>174</v>
      </c>
      <c r="B175">
        <v>174</v>
      </c>
      <c r="C175">
        <v>14</v>
      </c>
      <c r="D175">
        <v>4</v>
      </c>
      <c r="E175">
        <f>orderdetail[[#This Row],[Quantity]]*F175</f>
        <v>1599.96</v>
      </c>
      <c r="F175">
        <v>399.99</v>
      </c>
    </row>
    <row r="176" spans="1:6" x14ac:dyDescent="0.3">
      <c r="A176">
        <v>175</v>
      </c>
      <c r="B176">
        <v>175</v>
      </c>
      <c r="C176">
        <v>15</v>
      </c>
      <c r="D176">
        <v>6</v>
      </c>
      <c r="E176">
        <f>orderdetail[[#This Row],[Quantity]]*F176</f>
        <v>5999.9400000000005</v>
      </c>
      <c r="F176">
        <v>999.99</v>
      </c>
    </row>
    <row r="177" spans="1:6" x14ac:dyDescent="0.3">
      <c r="A177">
        <v>176</v>
      </c>
      <c r="B177">
        <v>176</v>
      </c>
      <c r="C177">
        <v>16</v>
      </c>
      <c r="D177">
        <v>1</v>
      </c>
      <c r="E177">
        <f>orderdetail[[#This Row],[Quantity]]*F177</f>
        <v>199.99</v>
      </c>
      <c r="F177">
        <v>199.99</v>
      </c>
    </row>
    <row r="178" spans="1:6" x14ac:dyDescent="0.3">
      <c r="A178">
        <v>177</v>
      </c>
      <c r="B178">
        <v>177</v>
      </c>
      <c r="C178">
        <v>17</v>
      </c>
      <c r="D178">
        <v>2</v>
      </c>
      <c r="E178">
        <f>orderdetail[[#This Row],[Quantity]]*F178</f>
        <v>599.98</v>
      </c>
      <c r="F178">
        <v>299.99</v>
      </c>
    </row>
    <row r="179" spans="1:6" x14ac:dyDescent="0.3">
      <c r="A179">
        <v>178</v>
      </c>
      <c r="B179">
        <v>178</v>
      </c>
      <c r="C179">
        <v>18</v>
      </c>
      <c r="D179">
        <v>4</v>
      </c>
      <c r="E179">
        <f>orderdetail[[#This Row],[Quantity]]*F179</f>
        <v>799.96</v>
      </c>
      <c r="F179">
        <v>199.99</v>
      </c>
    </row>
    <row r="180" spans="1:6" x14ac:dyDescent="0.3">
      <c r="A180">
        <v>179</v>
      </c>
      <c r="B180">
        <v>179</v>
      </c>
      <c r="C180">
        <v>19</v>
      </c>
      <c r="D180">
        <v>3</v>
      </c>
      <c r="E180">
        <f>orderdetail[[#This Row],[Quantity]]*F180</f>
        <v>1799.97</v>
      </c>
      <c r="F180">
        <v>599.99</v>
      </c>
    </row>
    <row r="181" spans="1:6" x14ac:dyDescent="0.3">
      <c r="A181">
        <v>180</v>
      </c>
      <c r="B181">
        <v>180</v>
      </c>
      <c r="C181">
        <v>20</v>
      </c>
      <c r="D181">
        <v>2</v>
      </c>
      <c r="E181">
        <f>orderdetail[[#This Row],[Quantity]]*F181</f>
        <v>1599.98</v>
      </c>
      <c r="F181">
        <v>799.99</v>
      </c>
    </row>
    <row r="182" spans="1:6" x14ac:dyDescent="0.3">
      <c r="A182">
        <v>181</v>
      </c>
      <c r="B182">
        <v>181</v>
      </c>
      <c r="C182">
        <v>21</v>
      </c>
      <c r="D182">
        <v>1</v>
      </c>
      <c r="E182">
        <f>orderdetail[[#This Row],[Quantity]]*F182</f>
        <v>199.99</v>
      </c>
      <c r="F182">
        <v>199.99</v>
      </c>
    </row>
    <row r="183" spans="1:6" x14ac:dyDescent="0.3">
      <c r="A183">
        <v>182</v>
      </c>
      <c r="B183">
        <v>182</v>
      </c>
      <c r="C183">
        <v>22</v>
      </c>
      <c r="D183">
        <v>3</v>
      </c>
      <c r="E183">
        <f>orderdetail[[#This Row],[Quantity]]*F183</f>
        <v>1199.97</v>
      </c>
      <c r="F183">
        <v>399.99</v>
      </c>
    </row>
    <row r="184" spans="1:6" x14ac:dyDescent="0.3">
      <c r="A184">
        <v>183</v>
      </c>
      <c r="B184">
        <v>183</v>
      </c>
      <c r="C184">
        <v>23</v>
      </c>
      <c r="D184">
        <v>2</v>
      </c>
      <c r="E184">
        <f>orderdetail[[#This Row],[Quantity]]*F184</f>
        <v>299.98</v>
      </c>
      <c r="F184">
        <v>149.99</v>
      </c>
    </row>
    <row r="185" spans="1:6" x14ac:dyDescent="0.3">
      <c r="A185">
        <v>184</v>
      </c>
      <c r="B185">
        <v>184</v>
      </c>
      <c r="C185">
        <v>24</v>
      </c>
      <c r="D185">
        <v>1</v>
      </c>
      <c r="E185">
        <f>orderdetail[[#This Row],[Quantity]]*F185</f>
        <v>799.99</v>
      </c>
      <c r="F185">
        <v>799.99</v>
      </c>
    </row>
    <row r="186" spans="1:6" x14ac:dyDescent="0.3">
      <c r="A186">
        <v>185</v>
      </c>
      <c r="B186">
        <v>185</v>
      </c>
      <c r="C186">
        <v>25</v>
      </c>
      <c r="D186">
        <v>4</v>
      </c>
      <c r="E186">
        <f>orderdetail[[#This Row],[Quantity]]*F186</f>
        <v>1999.96</v>
      </c>
      <c r="F186">
        <v>499.99</v>
      </c>
    </row>
    <row r="187" spans="1:6" x14ac:dyDescent="0.3">
      <c r="A187">
        <v>186</v>
      </c>
      <c r="B187">
        <v>186</v>
      </c>
      <c r="C187">
        <v>26</v>
      </c>
      <c r="D187">
        <v>2</v>
      </c>
      <c r="E187">
        <f>orderdetail[[#This Row],[Quantity]]*F187</f>
        <v>599.98</v>
      </c>
      <c r="F187">
        <v>299.99</v>
      </c>
    </row>
    <row r="188" spans="1:6" x14ac:dyDescent="0.3">
      <c r="A188">
        <v>187</v>
      </c>
      <c r="B188">
        <v>187</v>
      </c>
      <c r="C188">
        <v>27</v>
      </c>
      <c r="D188">
        <v>3</v>
      </c>
      <c r="E188">
        <f>orderdetail[[#This Row],[Quantity]]*F188</f>
        <v>1799.97</v>
      </c>
      <c r="F188">
        <v>599.99</v>
      </c>
    </row>
    <row r="189" spans="1:6" x14ac:dyDescent="0.3">
      <c r="A189">
        <v>188</v>
      </c>
      <c r="B189">
        <v>188</v>
      </c>
      <c r="C189">
        <v>28</v>
      </c>
      <c r="D189">
        <v>4</v>
      </c>
      <c r="E189">
        <f>orderdetail[[#This Row],[Quantity]]*F189</f>
        <v>1999.96</v>
      </c>
      <c r="F189">
        <v>499.99</v>
      </c>
    </row>
    <row r="190" spans="1:6" x14ac:dyDescent="0.3">
      <c r="A190">
        <v>189</v>
      </c>
      <c r="B190">
        <v>189</v>
      </c>
      <c r="C190">
        <v>29</v>
      </c>
      <c r="D190">
        <v>1</v>
      </c>
      <c r="E190">
        <f>orderdetail[[#This Row],[Quantity]]*F190</f>
        <v>399.99</v>
      </c>
      <c r="F190">
        <v>399.99</v>
      </c>
    </row>
    <row r="191" spans="1:6" x14ac:dyDescent="0.3">
      <c r="A191">
        <v>190</v>
      </c>
      <c r="B191">
        <v>190</v>
      </c>
      <c r="C191">
        <v>30</v>
      </c>
      <c r="D191">
        <v>3</v>
      </c>
      <c r="E191">
        <f>orderdetail[[#This Row],[Quantity]]*F191</f>
        <v>449.97</v>
      </c>
      <c r="F191">
        <v>149.99</v>
      </c>
    </row>
    <row r="192" spans="1:6" x14ac:dyDescent="0.3">
      <c r="A192">
        <v>191</v>
      </c>
      <c r="B192">
        <v>191</v>
      </c>
      <c r="C192">
        <v>1</v>
      </c>
      <c r="D192">
        <v>2</v>
      </c>
      <c r="E192">
        <f>orderdetail[[#This Row],[Quantity]]*F192</f>
        <v>399.98</v>
      </c>
      <c r="F192">
        <v>199.99</v>
      </c>
    </row>
    <row r="193" spans="1:6" x14ac:dyDescent="0.3">
      <c r="A193">
        <v>192</v>
      </c>
      <c r="B193">
        <v>192</v>
      </c>
      <c r="C193">
        <v>2</v>
      </c>
      <c r="D193">
        <v>3</v>
      </c>
      <c r="E193">
        <f>orderdetail[[#This Row],[Quantity]]*F193</f>
        <v>449.97</v>
      </c>
      <c r="F193">
        <v>149.99</v>
      </c>
    </row>
    <row r="194" spans="1:6" x14ac:dyDescent="0.3">
      <c r="A194">
        <v>193</v>
      </c>
      <c r="B194">
        <v>193</v>
      </c>
      <c r="C194">
        <v>3</v>
      </c>
      <c r="D194">
        <v>1</v>
      </c>
      <c r="E194">
        <f>orderdetail[[#This Row],[Quantity]]*F194</f>
        <v>299.99</v>
      </c>
      <c r="F194">
        <v>299.99</v>
      </c>
    </row>
    <row r="195" spans="1:6" x14ac:dyDescent="0.3">
      <c r="A195">
        <v>194</v>
      </c>
      <c r="B195">
        <v>194</v>
      </c>
      <c r="C195">
        <v>4</v>
      </c>
      <c r="D195">
        <v>4</v>
      </c>
      <c r="E195">
        <f>orderdetail[[#This Row],[Quantity]]*F195</f>
        <v>799.96</v>
      </c>
      <c r="F195">
        <v>199.99</v>
      </c>
    </row>
    <row r="196" spans="1:6" x14ac:dyDescent="0.3">
      <c r="A196">
        <v>195</v>
      </c>
      <c r="B196">
        <v>195</v>
      </c>
      <c r="C196">
        <v>5</v>
      </c>
      <c r="D196">
        <v>6</v>
      </c>
      <c r="E196">
        <f>orderdetail[[#This Row],[Quantity]]*F196</f>
        <v>2999.94</v>
      </c>
      <c r="F196">
        <v>499.99</v>
      </c>
    </row>
    <row r="197" spans="1:6" x14ac:dyDescent="0.3">
      <c r="A197">
        <v>196</v>
      </c>
      <c r="B197">
        <v>196</v>
      </c>
      <c r="C197">
        <v>6</v>
      </c>
      <c r="D197">
        <v>1</v>
      </c>
      <c r="E197">
        <f>orderdetail[[#This Row],[Quantity]]*F197</f>
        <v>799.99</v>
      </c>
      <c r="F197">
        <v>799.99</v>
      </c>
    </row>
    <row r="198" spans="1:6" x14ac:dyDescent="0.3">
      <c r="A198">
        <v>197</v>
      </c>
      <c r="B198">
        <v>197</v>
      </c>
      <c r="C198">
        <v>7</v>
      </c>
      <c r="D198">
        <v>2</v>
      </c>
      <c r="E198">
        <f>orderdetail[[#This Row],[Quantity]]*F198</f>
        <v>799.98</v>
      </c>
      <c r="F198">
        <v>399.99</v>
      </c>
    </row>
    <row r="199" spans="1:6" x14ac:dyDescent="0.3">
      <c r="A199">
        <v>198</v>
      </c>
      <c r="B199">
        <v>198</v>
      </c>
      <c r="C199">
        <v>8</v>
      </c>
      <c r="D199">
        <v>3</v>
      </c>
      <c r="E199">
        <f>orderdetail[[#This Row],[Quantity]]*F199</f>
        <v>899.97</v>
      </c>
      <c r="F199">
        <v>299.99</v>
      </c>
    </row>
    <row r="200" spans="1:6" x14ac:dyDescent="0.3">
      <c r="A200">
        <v>199</v>
      </c>
      <c r="B200">
        <v>199</v>
      </c>
      <c r="C200">
        <v>9</v>
      </c>
      <c r="D200">
        <v>4</v>
      </c>
      <c r="E200">
        <f>orderdetail[[#This Row],[Quantity]]*F200</f>
        <v>2399.96</v>
      </c>
      <c r="F200">
        <v>599.99</v>
      </c>
    </row>
    <row r="201" spans="1:6" x14ac:dyDescent="0.3">
      <c r="A201">
        <v>200</v>
      </c>
      <c r="B201">
        <v>200</v>
      </c>
      <c r="C201">
        <v>10</v>
      </c>
      <c r="D201">
        <v>1</v>
      </c>
      <c r="E201">
        <f>orderdetail[[#This Row],[Quantity]]*F201</f>
        <v>499.99</v>
      </c>
      <c r="F201">
        <v>499.99</v>
      </c>
    </row>
    <row r="202" spans="1:6" x14ac:dyDescent="0.3">
      <c r="A202">
        <v>201</v>
      </c>
      <c r="B202">
        <v>201</v>
      </c>
      <c r="C202">
        <v>1</v>
      </c>
      <c r="D202">
        <v>5</v>
      </c>
      <c r="E202">
        <f>orderdetail[[#This Row],[Quantity]]*F202</f>
        <v>999.95</v>
      </c>
      <c r="F202">
        <v>199.99</v>
      </c>
    </row>
    <row r="203" spans="1:6" x14ac:dyDescent="0.3">
      <c r="A203">
        <v>202</v>
      </c>
      <c r="B203">
        <v>202</v>
      </c>
      <c r="C203">
        <v>2</v>
      </c>
      <c r="D203">
        <v>1</v>
      </c>
      <c r="E203">
        <f>orderdetail[[#This Row],[Quantity]]*F203</f>
        <v>149.99</v>
      </c>
      <c r="F203">
        <v>149.99</v>
      </c>
    </row>
    <row r="204" spans="1:6" x14ac:dyDescent="0.3">
      <c r="A204">
        <v>203</v>
      </c>
      <c r="B204">
        <v>203</v>
      </c>
      <c r="C204">
        <v>3</v>
      </c>
      <c r="D204">
        <v>4</v>
      </c>
      <c r="E204">
        <f>orderdetail[[#This Row],[Quantity]]*F204</f>
        <v>1199.96</v>
      </c>
      <c r="F204">
        <v>299.99</v>
      </c>
    </row>
    <row r="205" spans="1:6" x14ac:dyDescent="0.3">
      <c r="A205">
        <v>204</v>
      </c>
      <c r="B205">
        <v>204</v>
      </c>
      <c r="C205">
        <v>4</v>
      </c>
      <c r="D205">
        <v>3</v>
      </c>
      <c r="E205">
        <f>orderdetail[[#This Row],[Quantity]]*F205</f>
        <v>599.97</v>
      </c>
      <c r="F205">
        <v>199.99</v>
      </c>
    </row>
    <row r="206" spans="1:6" x14ac:dyDescent="0.3">
      <c r="A206">
        <v>205</v>
      </c>
      <c r="B206">
        <v>205</v>
      </c>
      <c r="C206">
        <v>5</v>
      </c>
      <c r="D206">
        <v>6</v>
      </c>
      <c r="E206">
        <f>orderdetail[[#This Row],[Quantity]]*F206</f>
        <v>2999.94</v>
      </c>
      <c r="F206">
        <v>499.99</v>
      </c>
    </row>
    <row r="207" spans="1:6" x14ac:dyDescent="0.3">
      <c r="A207">
        <v>206</v>
      </c>
      <c r="B207">
        <v>206</v>
      </c>
      <c r="C207">
        <v>6</v>
      </c>
      <c r="D207">
        <v>2</v>
      </c>
      <c r="E207">
        <f>orderdetail[[#This Row],[Quantity]]*F207</f>
        <v>1599.98</v>
      </c>
      <c r="F207">
        <v>799.99</v>
      </c>
    </row>
    <row r="208" spans="1:6" x14ac:dyDescent="0.3">
      <c r="A208">
        <v>207</v>
      </c>
      <c r="B208">
        <v>207</v>
      </c>
      <c r="C208">
        <v>7</v>
      </c>
      <c r="D208">
        <v>3</v>
      </c>
      <c r="E208">
        <f>orderdetail[[#This Row],[Quantity]]*F208</f>
        <v>1199.97</v>
      </c>
      <c r="F208">
        <v>399.99</v>
      </c>
    </row>
    <row r="209" spans="1:6" x14ac:dyDescent="0.3">
      <c r="A209">
        <v>208</v>
      </c>
      <c r="B209">
        <v>208</v>
      </c>
      <c r="C209">
        <v>8</v>
      </c>
      <c r="D209">
        <v>4</v>
      </c>
      <c r="E209">
        <f>orderdetail[[#This Row],[Quantity]]*F209</f>
        <v>1199.96</v>
      </c>
      <c r="F209">
        <v>299.99</v>
      </c>
    </row>
    <row r="210" spans="1:6" x14ac:dyDescent="0.3">
      <c r="A210">
        <v>209</v>
      </c>
      <c r="B210">
        <v>209</v>
      </c>
      <c r="C210">
        <v>9</v>
      </c>
      <c r="D210">
        <v>2</v>
      </c>
      <c r="E210">
        <f>orderdetail[[#This Row],[Quantity]]*F210</f>
        <v>1199.98</v>
      </c>
      <c r="F210">
        <v>599.99</v>
      </c>
    </row>
    <row r="211" spans="1:6" x14ac:dyDescent="0.3">
      <c r="A211">
        <v>210</v>
      </c>
      <c r="B211">
        <v>210</v>
      </c>
      <c r="C211">
        <v>10</v>
      </c>
      <c r="D211">
        <v>1</v>
      </c>
      <c r="E211">
        <f>orderdetail[[#This Row],[Quantity]]*F211</f>
        <v>499.99</v>
      </c>
      <c r="F211">
        <v>499.99</v>
      </c>
    </row>
    <row r="212" spans="1:6" x14ac:dyDescent="0.3">
      <c r="A212">
        <v>211</v>
      </c>
      <c r="B212">
        <v>211</v>
      </c>
      <c r="C212">
        <v>3</v>
      </c>
      <c r="D212">
        <v>5</v>
      </c>
      <c r="E212">
        <f>orderdetail[[#This Row],[Quantity]]*F212</f>
        <v>999.95</v>
      </c>
      <c r="F212">
        <v>199.99</v>
      </c>
    </row>
    <row r="213" spans="1:6" x14ac:dyDescent="0.3">
      <c r="A213">
        <v>212</v>
      </c>
      <c r="B213">
        <v>212</v>
      </c>
      <c r="C213">
        <v>5</v>
      </c>
      <c r="D213">
        <v>2</v>
      </c>
      <c r="E213">
        <f>orderdetail[[#This Row],[Quantity]]*F213</f>
        <v>999.98</v>
      </c>
      <c r="F213">
        <v>499.99</v>
      </c>
    </row>
    <row r="214" spans="1:6" x14ac:dyDescent="0.3">
      <c r="A214">
        <v>213</v>
      </c>
      <c r="B214">
        <v>213</v>
      </c>
      <c r="C214">
        <v>7</v>
      </c>
      <c r="D214">
        <v>3</v>
      </c>
      <c r="E214">
        <f>orderdetail[[#This Row],[Quantity]]*F214</f>
        <v>1199.97</v>
      </c>
      <c r="F214">
        <v>399.99</v>
      </c>
    </row>
    <row r="215" spans="1:6" x14ac:dyDescent="0.3">
      <c r="A215">
        <v>214</v>
      </c>
      <c r="B215">
        <v>214</v>
      </c>
      <c r="C215">
        <v>10</v>
      </c>
      <c r="D215">
        <v>1</v>
      </c>
      <c r="E215">
        <f>orderdetail[[#This Row],[Quantity]]*F215</f>
        <v>299.99</v>
      </c>
      <c r="F215">
        <v>299.99</v>
      </c>
    </row>
    <row r="216" spans="1:6" x14ac:dyDescent="0.3">
      <c r="A216">
        <v>215</v>
      </c>
      <c r="B216">
        <v>215</v>
      </c>
      <c r="C216">
        <v>12</v>
      </c>
      <c r="D216">
        <v>4</v>
      </c>
      <c r="E216">
        <f>orderdetail[[#This Row],[Quantity]]*F216</f>
        <v>3199.96</v>
      </c>
      <c r="F216">
        <v>799.99</v>
      </c>
    </row>
    <row r="217" spans="1:6" x14ac:dyDescent="0.3">
      <c r="A217">
        <v>216</v>
      </c>
      <c r="B217">
        <v>216</v>
      </c>
      <c r="C217">
        <v>6</v>
      </c>
      <c r="D217">
        <v>2</v>
      </c>
      <c r="E217">
        <f>orderdetail[[#This Row],[Quantity]]*F217</f>
        <v>1199.98</v>
      </c>
      <c r="F217">
        <v>599.99</v>
      </c>
    </row>
    <row r="218" spans="1:6" x14ac:dyDescent="0.3">
      <c r="A218">
        <v>217</v>
      </c>
      <c r="B218">
        <v>217</v>
      </c>
      <c r="C218">
        <v>8</v>
      </c>
      <c r="D218">
        <v>3</v>
      </c>
      <c r="E218">
        <f>orderdetail[[#This Row],[Quantity]]*F218</f>
        <v>1199.97</v>
      </c>
      <c r="F218">
        <v>399.99</v>
      </c>
    </row>
    <row r="219" spans="1:6" x14ac:dyDescent="0.3">
      <c r="A219">
        <v>218</v>
      </c>
      <c r="B219">
        <v>218</v>
      </c>
      <c r="C219">
        <v>1</v>
      </c>
      <c r="D219">
        <v>5</v>
      </c>
      <c r="E219">
        <f>orderdetail[[#This Row],[Quantity]]*F219</f>
        <v>999.95</v>
      </c>
      <c r="F219">
        <v>199.99</v>
      </c>
    </row>
    <row r="220" spans="1:6" x14ac:dyDescent="0.3">
      <c r="A220">
        <v>219</v>
      </c>
      <c r="B220">
        <v>219</v>
      </c>
      <c r="C220">
        <v>4</v>
      </c>
      <c r="D220">
        <v>3</v>
      </c>
      <c r="E220">
        <f>orderdetail[[#This Row],[Quantity]]*F220</f>
        <v>599.97</v>
      </c>
      <c r="F220">
        <v>199.99</v>
      </c>
    </row>
    <row r="221" spans="1:6" x14ac:dyDescent="0.3">
      <c r="A221">
        <v>220</v>
      </c>
      <c r="B221">
        <v>220</v>
      </c>
      <c r="C221">
        <v>2</v>
      </c>
      <c r="D221">
        <v>2</v>
      </c>
      <c r="E221">
        <f>orderdetail[[#This Row],[Quantity]]*F221</f>
        <v>299.98</v>
      </c>
      <c r="F221">
        <v>149.99</v>
      </c>
    </row>
    <row r="222" spans="1:6" x14ac:dyDescent="0.3">
      <c r="A222">
        <v>221</v>
      </c>
      <c r="B222">
        <v>221</v>
      </c>
      <c r="C222">
        <v>9</v>
      </c>
      <c r="D222">
        <v>1</v>
      </c>
      <c r="E222">
        <f>orderdetail[[#This Row],[Quantity]]*F222</f>
        <v>499.99</v>
      </c>
      <c r="F222">
        <v>499.99</v>
      </c>
    </row>
    <row r="223" spans="1:6" x14ac:dyDescent="0.3">
      <c r="A223">
        <v>222</v>
      </c>
      <c r="B223">
        <v>222</v>
      </c>
      <c r="C223">
        <v>15</v>
      </c>
      <c r="D223">
        <v>4</v>
      </c>
      <c r="E223">
        <f>orderdetail[[#This Row],[Quantity]]*F223</f>
        <v>3999.96</v>
      </c>
      <c r="F223">
        <v>999.99</v>
      </c>
    </row>
    <row r="224" spans="1:6" x14ac:dyDescent="0.3">
      <c r="A224">
        <v>223</v>
      </c>
      <c r="B224">
        <v>223</v>
      </c>
      <c r="C224">
        <v>18</v>
      </c>
      <c r="D224">
        <v>3</v>
      </c>
      <c r="E224">
        <f>orderdetail[[#This Row],[Quantity]]*F224</f>
        <v>899.97</v>
      </c>
      <c r="F224">
        <v>299.99</v>
      </c>
    </row>
    <row r="225" spans="1:6" x14ac:dyDescent="0.3">
      <c r="A225">
        <v>224</v>
      </c>
      <c r="B225">
        <v>224</v>
      </c>
      <c r="C225">
        <v>11</v>
      </c>
      <c r="D225">
        <v>5</v>
      </c>
      <c r="E225">
        <f>orderdetail[[#This Row],[Quantity]]*F225</f>
        <v>2999.95</v>
      </c>
      <c r="F225">
        <v>599.99</v>
      </c>
    </row>
    <row r="226" spans="1:6" x14ac:dyDescent="0.3">
      <c r="A226">
        <v>225</v>
      </c>
      <c r="B226">
        <v>225</v>
      </c>
      <c r="C226">
        <v>17</v>
      </c>
      <c r="D226">
        <v>2</v>
      </c>
      <c r="E226">
        <f>orderdetail[[#This Row],[Quantity]]*F226</f>
        <v>599.98</v>
      </c>
      <c r="F226">
        <v>299.99</v>
      </c>
    </row>
    <row r="227" spans="1:6" x14ac:dyDescent="0.3">
      <c r="A227">
        <v>226</v>
      </c>
      <c r="B227">
        <v>226</v>
      </c>
      <c r="C227">
        <v>16</v>
      </c>
      <c r="D227">
        <v>1</v>
      </c>
      <c r="E227">
        <f>orderdetail[[#This Row],[Quantity]]*F227</f>
        <v>199.99</v>
      </c>
      <c r="F227">
        <v>199.99</v>
      </c>
    </row>
    <row r="228" spans="1:6" x14ac:dyDescent="0.3">
      <c r="A228">
        <v>227</v>
      </c>
      <c r="B228">
        <v>227</v>
      </c>
      <c r="C228">
        <v>13</v>
      </c>
      <c r="D228">
        <v>3</v>
      </c>
      <c r="E228">
        <f>orderdetail[[#This Row],[Quantity]]*F228</f>
        <v>1499.97</v>
      </c>
      <c r="F228">
        <v>499.99</v>
      </c>
    </row>
    <row r="229" spans="1:6" x14ac:dyDescent="0.3">
      <c r="A229">
        <v>228</v>
      </c>
      <c r="B229">
        <v>228</v>
      </c>
      <c r="C229">
        <v>4</v>
      </c>
      <c r="D229">
        <v>6</v>
      </c>
      <c r="E229">
        <f>orderdetail[[#This Row],[Quantity]]*F229</f>
        <v>1799.94</v>
      </c>
      <c r="F229">
        <v>299.99</v>
      </c>
    </row>
    <row r="230" spans="1:6" x14ac:dyDescent="0.3">
      <c r="A230">
        <v>229</v>
      </c>
      <c r="B230">
        <v>229</v>
      </c>
      <c r="C230">
        <v>25</v>
      </c>
      <c r="D230">
        <v>2</v>
      </c>
      <c r="E230">
        <f>orderdetail[[#This Row],[Quantity]]*F230</f>
        <v>999.98</v>
      </c>
      <c r="F230">
        <v>499.99</v>
      </c>
    </row>
    <row r="231" spans="1:6" x14ac:dyDescent="0.3">
      <c r="A231">
        <v>230</v>
      </c>
      <c r="B231">
        <v>230</v>
      </c>
      <c r="C231">
        <v>3</v>
      </c>
      <c r="D231">
        <v>4</v>
      </c>
      <c r="E231">
        <f>orderdetail[[#This Row],[Quantity]]*F231</f>
        <v>799.96</v>
      </c>
      <c r="F231">
        <v>199.99</v>
      </c>
    </row>
    <row r="232" spans="1:6" x14ac:dyDescent="0.3">
      <c r="A232">
        <v>231</v>
      </c>
      <c r="B232">
        <v>231</v>
      </c>
      <c r="C232">
        <v>6</v>
      </c>
      <c r="D232">
        <v>2</v>
      </c>
      <c r="E232">
        <f>orderdetail[[#This Row],[Quantity]]*F232</f>
        <v>1599.98</v>
      </c>
      <c r="F232">
        <v>799.99</v>
      </c>
    </row>
    <row r="233" spans="1:6" x14ac:dyDescent="0.3">
      <c r="A233">
        <v>232</v>
      </c>
      <c r="B233">
        <v>232</v>
      </c>
      <c r="C233">
        <v>21</v>
      </c>
      <c r="D233">
        <v>3</v>
      </c>
      <c r="E233">
        <f>orderdetail[[#This Row],[Quantity]]*F233</f>
        <v>599.97</v>
      </c>
      <c r="F233">
        <v>199.99</v>
      </c>
    </row>
    <row r="234" spans="1:6" x14ac:dyDescent="0.3">
      <c r="A234">
        <v>233</v>
      </c>
      <c r="B234">
        <v>233</v>
      </c>
      <c r="C234">
        <v>27</v>
      </c>
      <c r="D234">
        <v>1</v>
      </c>
      <c r="E234">
        <f>orderdetail[[#This Row],[Quantity]]*F234</f>
        <v>599.99</v>
      </c>
      <c r="F234">
        <v>599.99</v>
      </c>
    </row>
    <row r="235" spans="1:6" x14ac:dyDescent="0.3">
      <c r="A235">
        <v>234</v>
      </c>
      <c r="B235">
        <v>234</v>
      </c>
      <c r="C235">
        <v>12</v>
      </c>
      <c r="D235">
        <v>5</v>
      </c>
      <c r="E235">
        <f>orderdetail[[#This Row],[Quantity]]*F235</f>
        <v>3999.95</v>
      </c>
      <c r="F235">
        <v>799.99</v>
      </c>
    </row>
    <row r="236" spans="1:6" x14ac:dyDescent="0.3">
      <c r="A236">
        <v>235</v>
      </c>
      <c r="B236">
        <v>235</v>
      </c>
      <c r="C236">
        <v>10</v>
      </c>
      <c r="D236">
        <v>4</v>
      </c>
      <c r="E236">
        <f>orderdetail[[#This Row],[Quantity]]*F236</f>
        <v>1999.96</v>
      </c>
      <c r="F236">
        <v>499.99</v>
      </c>
    </row>
    <row r="237" spans="1:6" x14ac:dyDescent="0.3">
      <c r="A237">
        <v>236</v>
      </c>
      <c r="B237">
        <v>236</v>
      </c>
      <c r="C237">
        <v>19</v>
      </c>
      <c r="D237">
        <v>3</v>
      </c>
      <c r="E237">
        <f>orderdetail[[#This Row],[Quantity]]*F237</f>
        <v>1199.97</v>
      </c>
      <c r="F237">
        <v>399.99</v>
      </c>
    </row>
    <row r="238" spans="1:6" x14ac:dyDescent="0.3">
      <c r="A238">
        <v>237</v>
      </c>
      <c r="B238">
        <v>237</v>
      </c>
      <c r="C238">
        <v>1</v>
      </c>
      <c r="D238">
        <v>6</v>
      </c>
      <c r="E238">
        <f>orderdetail[[#This Row],[Quantity]]*F238</f>
        <v>1799.94</v>
      </c>
      <c r="F238">
        <v>299.99</v>
      </c>
    </row>
    <row r="239" spans="1:6" x14ac:dyDescent="0.3">
      <c r="A239">
        <v>238</v>
      </c>
      <c r="B239">
        <v>238</v>
      </c>
      <c r="C239">
        <v>2</v>
      </c>
      <c r="D239">
        <v>2</v>
      </c>
      <c r="E239">
        <f>orderdetail[[#This Row],[Quantity]]*F239</f>
        <v>299.98</v>
      </c>
      <c r="F239">
        <v>149.99</v>
      </c>
    </row>
    <row r="240" spans="1:6" x14ac:dyDescent="0.3">
      <c r="A240">
        <v>239</v>
      </c>
      <c r="B240">
        <v>239</v>
      </c>
      <c r="C240">
        <v>14</v>
      </c>
      <c r="D240">
        <v>3</v>
      </c>
      <c r="E240">
        <f>orderdetail[[#This Row],[Quantity]]*F240</f>
        <v>1199.97</v>
      </c>
      <c r="F240">
        <v>399.99</v>
      </c>
    </row>
    <row r="241" spans="1:6" x14ac:dyDescent="0.3">
      <c r="A241">
        <v>240</v>
      </c>
      <c r="B241">
        <v>240</v>
      </c>
      <c r="C241">
        <v>22</v>
      </c>
      <c r="D241">
        <v>1</v>
      </c>
      <c r="E241">
        <f>orderdetail[[#This Row],[Quantity]]*F241</f>
        <v>199.99</v>
      </c>
      <c r="F241">
        <v>199.99</v>
      </c>
    </row>
    <row r="242" spans="1:6" x14ac:dyDescent="0.3">
      <c r="A242">
        <v>241</v>
      </c>
      <c r="B242">
        <v>241</v>
      </c>
      <c r="C242">
        <v>25</v>
      </c>
      <c r="D242">
        <v>5</v>
      </c>
      <c r="E242">
        <f>orderdetail[[#This Row],[Quantity]]*F242</f>
        <v>2499.9499999999998</v>
      </c>
      <c r="F242">
        <v>499.99</v>
      </c>
    </row>
    <row r="243" spans="1:6" x14ac:dyDescent="0.3">
      <c r="A243">
        <v>242</v>
      </c>
      <c r="B243">
        <v>242</v>
      </c>
      <c r="C243">
        <v>13</v>
      </c>
      <c r="D243">
        <v>4</v>
      </c>
      <c r="E243">
        <f>orderdetail[[#This Row],[Quantity]]*F243</f>
        <v>1999.96</v>
      </c>
      <c r="F243">
        <v>499.99</v>
      </c>
    </row>
    <row r="244" spans="1:6" x14ac:dyDescent="0.3">
      <c r="A244">
        <v>243</v>
      </c>
      <c r="B244">
        <v>243</v>
      </c>
      <c r="C244">
        <v>28</v>
      </c>
      <c r="D244">
        <v>3</v>
      </c>
      <c r="E244">
        <f>orderdetail[[#This Row],[Quantity]]*F244</f>
        <v>1799.97</v>
      </c>
      <c r="F244">
        <v>599.99</v>
      </c>
    </row>
    <row r="245" spans="1:6" x14ac:dyDescent="0.3">
      <c r="A245">
        <v>244</v>
      </c>
      <c r="B245">
        <v>244</v>
      </c>
      <c r="C245">
        <v>9</v>
      </c>
      <c r="D245">
        <v>2</v>
      </c>
      <c r="E245">
        <f>orderdetail[[#This Row],[Quantity]]*F245</f>
        <v>799.98</v>
      </c>
      <c r="F245">
        <v>399.99</v>
      </c>
    </row>
    <row r="246" spans="1:6" x14ac:dyDescent="0.3">
      <c r="A246">
        <v>245</v>
      </c>
      <c r="B246">
        <v>245</v>
      </c>
      <c r="C246">
        <v>24</v>
      </c>
      <c r="D246">
        <v>1</v>
      </c>
      <c r="E246">
        <f>orderdetail[[#This Row],[Quantity]]*F246</f>
        <v>499.99</v>
      </c>
      <c r="F246">
        <v>499.99</v>
      </c>
    </row>
    <row r="247" spans="1:6" x14ac:dyDescent="0.3">
      <c r="A247">
        <v>246</v>
      </c>
      <c r="B247">
        <v>246</v>
      </c>
      <c r="C247">
        <v>11</v>
      </c>
      <c r="D247">
        <v>4</v>
      </c>
      <c r="E247">
        <f>orderdetail[[#This Row],[Quantity]]*F247</f>
        <v>1199.96</v>
      </c>
      <c r="F247">
        <v>299.99</v>
      </c>
    </row>
    <row r="248" spans="1:6" x14ac:dyDescent="0.3">
      <c r="A248">
        <v>247</v>
      </c>
      <c r="B248">
        <v>247</v>
      </c>
      <c r="C248">
        <v>23</v>
      </c>
      <c r="D248">
        <v>6</v>
      </c>
      <c r="E248">
        <f>orderdetail[[#This Row],[Quantity]]*F248</f>
        <v>4799.9400000000005</v>
      </c>
      <c r="F248">
        <v>799.99</v>
      </c>
    </row>
    <row r="249" spans="1:6" x14ac:dyDescent="0.3">
      <c r="A249">
        <v>248</v>
      </c>
      <c r="B249">
        <v>248</v>
      </c>
      <c r="C249">
        <v>20</v>
      </c>
      <c r="D249">
        <v>2</v>
      </c>
      <c r="E249">
        <f>orderdetail[[#This Row],[Quantity]]*F249</f>
        <v>1599.98</v>
      </c>
      <c r="F249">
        <v>799.99</v>
      </c>
    </row>
    <row r="250" spans="1:6" x14ac:dyDescent="0.3">
      <c r="A250">
        <v>249</v>
      </c>
      <c r="B250">
        <v>249</v>
      </c>
      <c r="C250">
        <v>16</v>
      </c>
      <c r="D250">
        <v>3</v>
      </c>
      <c r="E250">
        <f>orderdetail[[#This Row],[Quantity]]*F250</f>
        <v>599.97</v>
      </c>
      <c r="F250">
        <v>199.99</v>
      </c>
    </row>
    <row r="251" spans="1:6" x14ac:dyDescent="0.3">
      <c r="A251">
        <v>250</v>
      </c>
      <c r="B251">
        <v>250</v>
      </c>
      <c r="C251">
        <v>7</v>
      </c>
      <c r="D251">
        <v>5</v>
      </c>
      <c r="E251">
        <f>orderdetail[[#This Row],[Quantity]]*F251</f>
        <v>1999.95</v>
      </c>
      <c r="F251">
        <v>399.99</v>
      </c>
    </row>
    <row r="252" spans="1:6" x14ac:dyDescent="0.3">
      <c r="A252">
        <v>251</v>
      </c>
      <c r="B252">
        <v>251</v>
      </c>
      <c r="C252">
        <v>30</v>
      </c>
      <c r="D252">
        <v>1</v>
      </c>
      <c r="E252">
        <f>orderdetail[[#This Row],[Quantity]]*F252</f>
        <v>149.99</v>
      </c>
      <c r="F252">
        <v>149.99</v>
      </c>
    </row>
    <row r="253" spans="1:6" x14ac:dyDescent="0.3">
      <c r="A253">
        <v>252</v>
      </c>
      <c r="B253">
        <v>252</v>
      </c>
      <c r="C253">
        <v>3</v>
      </c>
      <c r="D253">
        <v>4</v>
      </c>
      <c r="E253">
        <f>orderdetail[[#This Row],[Quantity]]*F253</f>
        <v>1199.96</v>
      </c>
      <c r="F253">
        <v>299.99</v>
      </c>
    </row>
    <row r="254" spans="1:6" x14ac:dyDescent="0.3">
      <c r="A254">
        <v>253</v>
      </c>
      <c r="B254">
        <v>253</v>
      </c>
      <c r="C254">
        <v>19</v>
      </c>
      <c r="D254">
        <v>2</v>
      </c>
      <c r="E254">
        <f>orderdetail[[#This Row],[Quantity]]*F254</f>
        <v>1199.98</v>
      </c>
      <c r="F254">
        <v>599.99</v>
      </c>
    </row>
    <row r="255" spans="1:6" x14ac:dyDescent="0.3">
      <c r="A255">
        <v>254</v>
      </c>
      <c r="B255">
        <v>254</v>
      </c>
      <c r="C255">
        <v>5</v>
      </c>
      <c r="D255">
        <v>6</v>
      </c>
      <c r="E255">
        <f>orderdetail[[#This Row],[Quantity]]*F255</f>
        <v>2999.94</v>
      </c>
      <c r="F255">
        <v>499.99</v>
      </c>
    </row>
    <row r="256" spans="1:6" x14ac:dyDescent="0.3">
      <c r="A256">
        <v>255</v>
      </c>
      <c r="B256">
        <v>255</v>
      </c>
      <c r="C256">
        <v>9</v>
      </c>
      <c r="D256">
        <v>3</v>
      </c>
      <c r="E256">
        <f>orderdetail[[#This Row],[Quantity]]*F256</f>
        <v>899.97</v>
      </c>
      <c r="F256">
        <v>299.99</v>
      </c>
    </row>
    <row r="257" spans="1:6" x14ac:dyDescent="0.3">
      <c r="A257">
        <v>256</v>
      </c>
      <c r="B257">
        <v>256</v>
      </c>
      <c r="C257">
        <v>22</v>
      </c>
      <c r="D257">
        <v>1</v>
      </c>
      <c r="E257">
        <f>orderdetail[[#This Row],[Quantity]]*F257</f>
        <v>399.99</v>
      </c>
      <c r="F257">
        <v>399.99</v>
      </c>
    </row>
    <row r="258" spans="1:6" x14ac:dyDescent="0.3">
      <c r="A258">
        <v>257</v>
      </c>
      <c r="B258">
        <v>257</v>
      </c>
      <c r="C258">
        <v>18</v>
      </c>
      <c r="D258">
        <v>5</v>
      </c>
      <c r="E258">
        <f>orderdetail[[#This Row],[Quantity]]*F258</f>
        <v>1499.95</v>
      </c>
      <c r="F258">
        <v>299.99</v>
      </c>
    </row>
    <row r="259" spans="1:6" x14ac:dyDescent="0.3">
      <c r="A259">
        <v>258</v>
      </c>
      <c r="B259">
        <v>258</v>
      </c>
      <c r="C259">
        <v>8</v>
      </c>
      <c r="D259">
        <v>3</v>
      </c>
      <c r="E259">
        <f>orderdetail[[#This Row],[Quantity]]*F259</f>
        <v>1499.97</v>
      </c>
      <c r="F259">
        <v>499.99</v>
      </c>
    </row>
    <row r="260" spans="1:6" x14ac:dyDescent="0.3">
      <c r="A260">
        <v>259</v>
      </c>
      <c r="B260">
        <v>259</v>
      </c>
      <c r="C260">
        <v>14</v>
      </c>
      <c r="D260">
        <v>2</v>
      </c>
      <c r="E260">
        <f>orderdetail[[#This Row],[Quantity]]*F260</f>
        <v>799.98</v>
      </c>
      <c r="F260">
        <v>399.99</v>
      </c>
    </row>
    <row r="261" spans="1:6" x14ac:dyDescent="0.3">
      <c r="A261">
        <v>260</v>
      </c>
      <c r="B261">
        <v>260</v>
      </c>
      <c r="C261">
        <v>21</v>
      </c>
      <c r="D261">
        <v>4</v>
      </c>
      <c r="E261">
        <f>orderdetail[[#This Row],[Quantity]]*F261</f>
        <v>799.96</v>
      </c>
      <c r="F261">
        <v>199.99</v>
      </c>
    </row>
    <row r="262" spans="1:6" x14ac:dyDescent="0.3">
      <c r="A262">
        <v>261</v>
      </c>
      <c r="B262">
        <v>261</v>
      </c>
      <c r="C262">
        <v>10</v>
      </c>
      <c r="D262">
        <v>6</v>
      </c>
      <c r="E262">
        <f>orderdetail[[#This Row],[Quantity]]*F262</f>
        <v>2999.94</v>
      </c>
      <c r="F262">
        <v>499.99</v>
      </c>
    </row>
    <row r="263" spans="1:6" x14ac:dyDescent="0.3">
      <c r="A263">
        <v>262</v>
      </c>
      <c r="B263">
        <v>262</v>
      </c>
      <c r="C263">
        <v>12</v>
      </c>
      <c r="D263">
        <v>3</v>
      </c>
      <c r="E263">
        <f>orderdetail[[#This Row],[Quantity]]*F263</f>
        <v>2399.9700000000003</v>
      </c>
      <c r="F263">
        <v>799.99</v>
      </c>
    </row>
    <row r="264" spans="1:6" x14ac:dyDescent="0.3">
      <c r="A264">
        <v>263</v>
      </c>
      <c r="B264">
        <v>263</v>
      </c>
      <c r="C264">
        <v>6</v>
      </c>
      <c r="D264">
        <v>2</v>
      </c>
      <c r="E264">
        <f>orderdetail[[#This Row],[Quantity]]*F264</f>
        <v>599.98</v>
      </c>
      <c r="F264">
        <v>299.99</v>
      </c>
    </row>
    <row r="265" spans="1:6" x14ac:dyDescent="0.3">
      <c r="A265">
        <v>264</v>
      </c>
      <c r="B265">
        <v>264</v>
      </c>
      <c r="C265">
        <v>28</v>
      </c>
      <c r="D265">
        <v>4</v>
      </c>
      <c r="E265">
        <f>orderdetail[[#This Row],[Quantity]]*F265</f>
        <v>2399.96</v>
      </c>
      <c r="F265">
        <v>599.99</v>
      </c>
    </row>
    <row r="266" spans="1:6" x14ac:dyDescent="0.3">
      <c r="A266">
        <v>265</v>
      </c>
      <c r="B266">
        <v>265</v>
      </c>
      <c r="C266">
        <v>27</v>
      </c>
      <c r="D266">
        <v>1</v>
      </c>
      <c r="E266">
        <f>orderdetail[[#This Row],[Quantity]]*F266</f>
        <v>499.99</v>
      </c>
      <c r="F266">
        <v>499.99</v>
      </c>
    </row>
    <row r="267" spans="1:6" x14ac:dyDescent="0.3">
      <c r="A267">
        <v>266</v>
      </c>
      <c r="B267">
        <v>266</v>
      </c>
      <c r="C267">
        <v>11</v>
      </c>
      <c r="D267">
        <v>5</v>
      </c>
      <c r="E267">
        <f>orderdetail[[#This Row],[Quantity]]*F267</f>
        <v>1499.95</v>
      </c>
      <c r="F267">
        <v>299.99</v>
      </c>
    </row>
    <row r="268" spans="1:6" x14ac:dyDescent="0.3">
      <c r="A268">
        <v>267</v>
      </c>
      <c r="B268">
        <v>267</v>
      </c>
      <c r="C268">
        <v>17</v>
      </c>
      <c r="D268">
        <v>3</v>
      </c>
      <c r="E268">
        <f>orderdetail[[#This Row],[Quantity]]*F268</f>
        <v>2399.9700000000003</v>
      </c>
      <c r="F268">
        <v>799.99</v>
      </c>
    </row>
    <row r="269" spans="1:6" x14ac:dyDescent="0.3">
      <c r="A269">
        <v>268</v>
      </c>
      <c r="B269">
        <v>268</v>
      </c>
      <c r="C269">
        <v>15</v>
      </c>
      <c r="D269">
        <v>4</v>
      </c>
      <c r="E269">
        <f>orderdetail[[#This Row],[Quantity]]*F269</f>
        <v>3999.96</v>
      </c>
      <c r="F269">
        <v>999.99</v>
      </c>
    </row>
    <row r="270" spans="1:6" x14ac:dyDescent="0.3">
      <c r="A270">
        <v>269</v>
      </c>
      <c r="B270">
        <v>269</v>
      </c>
      <c r="C270">
        <v>16</v>
      </c>
      <c r="D270">
        <v>2</v>
      </c>
      <c r="E270">
        <f>orderdetail[[#This Row],[Quantity]]*F270</f>
        <v>399.98</v>
      </c>
      <c r="F270">
        <v>199.99</v>
      </c>
    </row>
    <row r="271" spans="1:6" x14ac:dyDescent="0.3">
      <c r="A271">
        <v>270</v>
      </c>
      <c r="B271">
        <v>270</v>
      </c>
      <c r="C271">
        <v>24</v>
      </c>
      <c r="D271">
        <v>5</v>
      </c>
      <c r="E271">
        <f>orderdetail[[#This Row],[Quantity]]*F271</f>
        <v>2499.9499999999998</v>
      </c>
      <c r="F271">
        <v>499.99</v>
      </c>
    </row>
    <row r="272" spans="1:6" x14ac:dyDescent="0.3">
      <c r="A272">
        <v>271</v>
      </c>
      <c r="B272">
        <v>271</v>
      </c>
      <c r="C272">
        <v>30</v>
      </c>
      <c r="D272">
        <v>1</v>
      </c>
      <c r="E272">
        <f>orderdetail[[#This Row],[Quantity]]*F272</f>
        <v>149.99</v>
      </c>
      <c r="F272">
        <v>149.99</v>
      </c>
    </row>
    <row r="273" spans="1:6" x14ac:dyDescent="0.3">
      <c r="A273">
        <v>272</v>
      </c>
      <c r="B273">
        <v>272</v>
      </c>
      <c r="C273">
        <v>18</v>
      </c>
      <c r="D273">
        <v>3</v>
      </c>
      <c r="E273">
        <f>orderdetail[[#This Row],[Quantity]]*F273</f>
        <v>1199.97</v>
      </c>
      <c r="F273">
        <v>399.99</v>
      </c>
    </row>
    <row r="274" spans="1:6" x14ac:dyDescent="0.3">
      <c r="A274">
        <v>273</v>
      </c>
      <c r="B274">
        <v>273</v>
      </c>
      <c r="C274">
        <v>13</v>
      </c>
      <c r="D274">
        <v>4</v>
      </c>
      <c r="E274">
        <f>orderdetail[[#This Row],[Quantity]]*F274</f>
        <v>1999.96</v>
      </c>
      <c r="F274">
        <v>499.99</v>
      </c>
    </row>
    <row r="275" spans="1:6" x14ac:dyDescent="0.3">
      <c r="A275">
        <v>274</v>
      </c>
      <c r="B275">
        <v>274</v>
      </c>
      <c r="C275">
        <v>25</v>
      </c>
      <c r="D275">
        <v>2</v>
      </c>
      <c r="E275">
        <f>orderdetail[[#This Row],[Quantity]]*F275</f>
        <v>1199.98</v>
      </c>
      <c r="F275">
        <v>599.99</v>
      </c>
    </row>
    <row r="276" spans="1:6" x14ac:dyDescent="0.3">
      <c r="A276">
        <v>275</v>
      </c>
      <c r="B276">
        <v>275</v>
      </c>
      <c r="C276">
        <v>6</v>
      </c>
      <c r="D276">
        <v>5</v>
      </c>
      <c r="E276">
        <f>orderdetail[[#This Row],[Quantity]]*F276</f>
        <v>3999.95</v>
      </c>
      <c r="F276">
        <v>799.99</v>
      </c>
    </row>
    <row r="277" spans="1:6" x14ac:dyDescent="0.3">
      <c r="A277">
        <v>276</v>
      </c>
      <c r="B277">
        <v>276</v>
      </c>
      <c r="C277">
        <v>3</v>
      </c>
      <c r="D277">
        <v>2</v>
      </c>
      <c r="E277">
        <f>orderdetail[[#This Row],[Quantity]]*F277</f>
        <v>599.98</v>
      </c>
      <c r="F277">
        <v>299.99</v>
      </c>
    </row>
    <row r="278" spans="1:6" x14ac:dyDescent="0.3">
      <c r="A278">
        <v>277</v>
      </c>
      <c r="B278">
        <v>277</v>
      </c>
      <c r="C278">
        <v>8</v>
      </c>
      <c r="D278">
        <v>3</v>
      </c>
      <c r="E278">
        <f>orderdetail[[#This Row],[Quantity]]*F278</f>
        <v>899.97</v>
      </c>
      <c r="F278">
        <v>299.99</v>
      </c>
    </row>
    <row r="279" spans="1:6" x14ac:dyDescent="0.3">
      <c r="A279">
        <v>278</v>
      </c>
      <c r="B279">
        <v>278</v>
      </c>
      <c r="C279">
        <v>10</v>
      </c>
      <c r="D279">
        <v>4</v>
      </c>
      <c r="E279">
        <f>orderdetail[[#This Row],[Quantity]]*F279</f>
        <v>799.96</v>
      </c>
      <c r="F279">
        <v>199.99</v>
      </c>
    </row>
    <row r="280" spans="1:6" x14ac:dyDescent="0.3">
      <c r="A280">
        <v>279</v>
      </c>
      <c r="B280">
        <v>279</v>
      </c>
      <c r="C280">
        <v>2</v>
      </c>
      <c r="D280">
        <v>5</v>
      </c>
      <c r="E280">
        <f>orderdetail[[#This Row],[Quantity]]*F280</f>
        <v>749.95</v>
      </c>
      <c r="F280">
        <v>149.99</v>
      </c>
    </row>
    <row r="281" spans="1:6" x14ac:dyDescent="0.3">
      <c r="A281">
        <v>280</v>
      </c>
      <c r="B281">
        <v>280</v>
      </c>
      <c r="C281">
        <v>7</v>
      </c>
      <c r="D281">
        <v>2</v>
      </c>
      <c r="E281">
        <f>orderdetail[[#This Row],[Quantity]]*F281</f>
        <v>799.98</v>
      </c>
      <c r="F281">
        <v>399.99</v>
      </c>
    </row>
    <row r="282" spans="1:6" x14ac:dyDescent="0.3">
      <c r="A282">
        <v>281</v>
      </c>
      <c r="B282">
        <v>281</v>
      </c>
      <c r="C282">
        <v>14</v>
      </c>
      <c r="D282">
        <v>6</v>
      </c>
      <c r="E282">
        <f>orderdetail[[#This Row],[Quantity]]*F282</f>
        <v>2999.94</v>
      </c>
      <c r="F282">
        <v>499.99</v>
      </c>
    </row>
    <row r="283" spans="1:6" x14ac:dyDescent="0.3">
      <c r="A283">
        <v>282</v>
      </c>
      <c r="B283">
        <v>282</v>
      </c>
      <c r="C283">
        <v>11</v>
      </c>
      <c r="D283">
        <v>1</v>
      </c>
      <c r="E283">
        <f>orderdetail[[#This Row],[Quantity]]*F283</f>
        <v>299.99</v>
      </c>
      <c r="F283">
        <v>299.99</v>
      </c>
    </row>
    <row r="284" spans="1:6" x14ac:dyDescent="0.3">
      <c r="A284">
        <v>283</v>
      </c>
      <c r="B284">
        <v>283</v>
      </c>
      <c r="C284">
        <v>1</v>
      </c>
      <c r="D284">
        <v>3</v>
      </c>
      <c r="E284">
        <f>orderdetail[[#This Row],[Quantity]]*F284</f>
        <v>599.97</v>
      </c>
      <c r="F284">
        <v>199.99</v>
      </c>
    </row>
    <row r="285" spans="1:6" x14ac:dyDescent="0.3">
      <c r="A285">
        <v>284</v>
      </c>
      <c r="B285">
        <v>284</v>
      </c>
      <c r="C285">
        <v>12</v>
      </c>
      <c r="D285">
        <v>5</v>
      </c>
      <c r="E285">
        <f>orderdetail[[#This Row],[Quantity]]*F285</f>
        <v>3999.95</v>
      </c>
      <c r="F285">
        <v>799.99</v>
      </c>
    </row>
    <row r="286" spans="1:6" x14ac:dyDescent="0.3">
      <c r="A286">
        <v>285</v>
      </c>
      <c r="B286">
        <v>285</v>
      </c>
      <c r="C286">
        <v>6</v>
      </c>
      <c r="D286">
        <v>4</v>
      </c>
      <c r="E286">
        <f>orderdetail[[#This Row],[Quantity]]*F286</f>
        <v>1199.96</v>
      </c>
      <c r="F286">
        <v>299.99</v>
      </c>
    </row>
    <row r="287" spans="1:6" x14ac:dyDescent="0.3">
      <c r="A287">
        <v>286</v>
      </c>
      <c r="B287">
        <v>286</v>
      </c>
      <c r="C287">
        <v>19</v>
      </c>
      <c r="D287">
        <v>3</v>
      </c>
      <c r="E287">
        <f>orderdetail[[#This Row],[Quantity]]*F287</f>
        <v>1799.97</v>
      </c>
      <c r="F287">
        <v>599.99</v>
      </c>
    </row>
    <row r="288" spans="1:6" x14ac:dyDescent="0.3">
      <c r="A288">
        <v>287</v>
      </c>
      <c r="B288">
        <v>287</v>
      </c>
      <c r="C288">
        <v>16</v>
      </c>
      <c r="D288">
        <v>2</v>
      </c>
      <c r="E288">
        <f>orderdetail[[#This Row],[Quantity]]*F288</f>
        <v>399.98</v>
      </c>
      <c r="F288">
        <v>199.99</v>
      </c>
    </row>
    <row r="289" spans="1:6" x14ac:dyDescent="0.3">
      <c r="A289">
        <v>288</v>
      </c>
      <c r="B289">
        <v>288</v>
      </c>
      <c r="C289">
        <v>5</v>
      </c>
      <c r="D289">
        <v>1</v>
      </c>
      <c r="E289">
        <f>orderdetail[[#This Row],[Quantity]]*F289</f>
        <v>499.99</v>
      </c>
      <c r="F289">
        <v>499.99</v>
      </c>
    </row>
    <row r="290" spans="1:6" x14ac:dyDescent="0.3">
      <c r="A290">
        <v>289</v>
      </c>
      <c r="B290">
        <v>289</v>
      </c>
      <c r="C290">
        <v>25</v>
      </c>
      <c r="D290">
        <v>4</v>
      </c>
      <c r="E290">
        <f>orderdetail[[#This Row],[Quantity]]*F290</f>
        <v>1999.96</v>
      </c>
      <c r="F290">
        <v>499.99</v>
      </c>
    </row>
    <row r="291" spans="1:6" x14ac:dyDescent="0.3">
      <c r="A291">
        <v>290</v>
      </c>
      <c r="B291">
        <v>290</v>
      </c>
      <c r="C291">
        <v>17</v>
      </c>
      <c r="D291">
        <v>5</v>
      </c>
      <c r="E291">
        <f>orderdetail[[#This Row],[Quantity]]*F291</f>
        <v>1999.95</v>
      </c>
      <c r="F291">
        <v>399.99</v>
      </c>
    </row>
    <row r="292" spans="1:6" x14ac:dyDescent="0.3">
      <c r="A292">
        <v>291</v>
      </c>
      <c r="B292">
        <v>291</v>
      </c>
      <c r="C292">
        <v>3</v>
      </c>
      <c r="D292">
        <v>2</v>
      </c>
      <c r="E292">
        <f>orderdetail[[#This Row],[Quantity]]*F292</f>
        <v>399.98</v>
      </c>
      <c r="F292">
        <v>199.99</v>
      </c>
    </row>
    <row r="293" spans="1:6" x14ac:dyDescent="0.3">
      <c r="A293">
        <v>292</v>
      </c>
      <c r="B293">
        <v>292</v>
      </c>
      <c r="C293">
        <v>20</v>
      </c>
      <c r="D293">
        <v>1</v>
      </c>
      <c r="E293">
        <f>orderdetail[[#This Row],[Quantity]]*F293</f>
        <v>799.99</v>
      </c>
      <c r="F293">
        <v>799.99</v>
      </c>
    </row>
    <row r="294" spans="1:6" x14ac:dyDescent="0.3">
      <c r="A294">
        <v>293</v>
      </c>
      <c r="B294">
        <v>293</v>
      </c>
      <c r="C294">
        <v>8</v>
      </c>
      <c r="D294">
        <v>3</v>
      </c>
      <c r="E294">
        <f>orderdetail[[#This Row],[Quantity]]*F294</f>
        <v>899.97</v>
      </c>
      <c r="F294">
        <v>299.99</v>
      </c>
    </row>
    <row r="295" spans="1:6" x14ac:dyDescent="0.3">
      <c r="A295">
        <v>294</v>
      </c>
      <c r="B295">
        <v>294</v>
      </c>
      <c r="C295">
        <v>15</v>
      </c>
      <c r="D295">
        <v>2</v>
      </c>
      <c r="E295">
        <f>orderdetail[[#This Row],[Quantity]]*F295</f>
        <v>1999.98</v>
      </c>
      <c r="F295">
        <v>999.99</v>
      </c>
    </row>
    <row r="296" spans="1:6" x14ac:dyDescent="0.3">
      <c r="A296">
        <v>295</v>
      </c>
      <c r="B296">
        <v>295</v>
      </c>
      <c r="C296">
        <v>6</v>
      </c>
      <c r="D296">
        <v>4</v>
      </c>
      <c r="E296">
        <f>orderdetail[[#This Row],[Quantity]]*F296</f>
        <v>2399.96</v>
      </c>
      <c r="F296">
        <v>599.99</v>
      </c>
    </row>
    <row r="297" spans="1:6" x14ac:dyDescent="0.3">
      <c r="A297">
        <v>296</v>
      </c>
      <c r="B297">
        <v>296</v>
      </c>
      <c r="C297">
        <v>14</v>
      </c>
      <c r="D297">
        <v>1</v>
      </c>
      <c r="E297">
        <f>orderdetail[[#This Row],[Quantity]]*F297</f>
        <v>399.99</v>
      </c>
      <c r="F297">
        <v>399.99</v>
      </c>
    </row>
    <row r="298" spans="1:6" x14ac:dyDescent="0.3">
      <c r="A298">
        <v>297</v>
      </c>
      <c r="B298">
        <v>297</v>
      </c>
      <c r="C298">
        <v>21</v>
      </c>
      <c r="D298">
        <v>2</v>
      </c>
      <c r="E298">
        <f>orderdetail[[#This Row],[Quantity]]*F298</f>
        <v>399.98</v>
      </c>
      <c r="F298">
        <v>199.99</v>
      </c>
    </row>
    <row r="299" spans="1:6" x14ac:dyDescent="0.3">
      <c r="A299">
        <v>298</v>
      </c>
      <c r="B299">
        <v>298</v>
      </c>
      <c r="C299">
        <v>22</v>
      </c>
      <c r="D299">
        <v>3</v>
      </c>
      <c r="E299">
        <f>orderdetail[[#This Row],[Quantity]]*F299</f>
        <v>1199.97</v>
      </c>
      <c r="F299">
        <v>399.99</v>
      </c>
    </row>
    <row r="300" spans="1:6" x14ac:dyDescent="0.3">
      <c r="A300">
        <v>299</v>
      </c>
      <c r="B300">
        <v>299</v>
      </c>
      <c r="C300">
        <v>10</v>
      </c>
      <c r="D300">
        <v>5</v>
      </c>
      <c r="E300">
        <f>orderdetail[[#This Row],[Quantity]]*F300</f>
        <v>2499.9499999999998</v>
      </c>
      <c r="F300">
        <v>499.99</v>
      </c>
    </row>
    <row r="301" spans="1:6" x14ac:dyDescent="0.3">
      <c r="A301">
        <v>300</v>
      </c>
      <c r="B301">
        <v>300</v>
      </c>
      <c r="C301">
        <v>9</v>
      </c>
      <c r="D301">
        <v>2</v>
      </c>
      <c r="E301">
        <f>orderdetail[[#This Row],[Quantity]]*F301</f>
        <v>1199.98</v>
      </c>
      <c r="F301">
        <v>599.99</v>
      </c>
    </row>
    <row r="302" spans="1:6" x14ac:dyDescent="0.3">
      <c r="A302">
        <v>301</v>
      </c>
      <c r="B302">
        <v>56</v>
      </c>
      <c r="C302">
        <v>4</v>
      </c>
      <c r="D302">
        <v>5</v>
      </c>
      <c r="E302">
        <f>orderdetail[[#This Row],[Quantity]]*F302</f>
        <v>1499.95</v>
      </c>
      <c r="F302">
        <v>299.99</v>
      </c>
    </row>
    <row r="303" spans="1:6" x14ac:dyDescent="0.3">
      <c r="A303">
        <v>302</v>
      </c>
      <c r="B303">
        <v>184</v>
      </c>
      <c r="C303">
        <v>2</v>
      </c>
      <c r="D303">
        <v>2</v>
      </c>
      <c r="E303">
        <f>orderdetail[[#This Row],[Quantity]]*F303</f>
        <v>299.98</v>
      </c>
      <c r="F303">
        <v>149.99</v>
      </c>
    </row>
    <row r="304" spans="1:6" x14ac:dyDescent="0.3">
      <c r="A304">
        <v>303</v>
      </c>
      <c r="B304">
        <v>121</v>
      </c>
      <c r="C304">
        <v>6</v>
      </c>
      <c r="D304">
        <v>3</v>
      </c>
      <c r="E304">
        <f>orderdetail[[#This Row],[Quantity]]*F304</f>
        <v>1799.97</v>
      </c>
      <c r="F304">
        <v>599.99</v>
      </c>
    </row>
    <row r="305" spans="1:6" x14ac:dyDescent="0.3">
      <c r="A305">
        <v>304</v>
      </c>
      <c r="B305">
        <v>97</v>
      </c>
      <c r="C305">
        <v>7</v>
      </c>
      <c r="D305">
        <v>4</v>
      </c>
      <c r="E305">
        <f>orderdetail[[#This Row],[Quantity]]*F305</f>
        <v>1599.96</v>
      </c>
      <c r="F305">
        <v>399.99</v>
      </c>
    </row>
    <row r="306" spans="1:6" x14ac:dyDescent="0.3">
      <c r="A306">
        <v>305</v>
      </c>
      <c r="B306">
        <v>29</v>
      </c>
      <c r="C306">
        <v>5</v>
      </c>
      <c r="D306">
        <v>1</v>
      </c>
      <c r="E306">
        <f>orderdetail[[#This Row],[Quantity]]*F306</f>
        <v>499.99</v>
      </c>
      <c r="F306">
        <v>499.99</v>
      </c>
    </row>
    <row r="307" spans="1:6" x14ac:dyDescent="0.3">
      <c r="A307">
        <v>306</v>
      </c>
      <c r="B307">
        <v>176</v>
      </c>
      <c r="C307">
        <v>12</v>
      </c>
      <c r="D307">
        <v>4</v>
      </c>
      <c r="E307">
        <f>orderdetail[[#This Row],[Quantity]]*F307</f>
        <v>3199.96</v>
      </c>
      <c r="F307">
        <v>799.99</v>
      </c>
    </row>
    <row r="308" spans="1:6" x14ac:dyDescent="0.3">
      <c r="A308">
        <v>307</v>
      </c>
      <c r="B308">
        <v>215</v>
      </c>
      <c r="C308">
        <v>1</v>
      </c>
      <c r="D308">
        <v>6</v>
      </c>
      <c r="E308">
        <f>orderdetail[[#This Row],[Quantity]]*F308</f>
        <v>1199.94</v>
      </c>
      <c r="F308">
        <v>199.99</v>
      </c>
    </row>
    <row r="309" spans="1:6" x14ac:dyDescent="0.3">
      <c r="A309">
        <v>308</v>
      </c>
      <c r="B309">
        <v>143</v>
      </c>
      <c r="C309">
        <v>9</v>
      </c>
      <c r="D309">
        <v>3</v>
      </c>
      <c r="E309">
        <f>orderdetail[[#This Row],[Quantity]]*F309</f>
        <v>1499.97</v>
      </c>
      <c r="F309">
        <v>499.99</v>
      </c>
    </row>
    <row r="310" spans="1:6" x14ac:dyDescent="0.3">
      <c r="A310">
        <v>309</v>
      </c>
      <c r="B310">
        <v>77</v>
      </c>
      <c r="C310">
        <v>14</v>
      </c>
      <c r="D310">
        <v>2</v>
      </c>
      <c r="E310">
        <f>orderdetail[[#This Row],[Quantity]]*F310</f>
        <v>799.98</v>
      </c>
      <c r="F310">
        <v>399.99</v>
      </c>
    </row>
    <row r="311" spans="1:6" x14ac:dyDescent="0.3">
      <c r="A311">
        <v>310</v>
      </c>
      <c r="B311">
        <v>250</v>
      </c>
      <c r="C311">
        <v>3</v>
      </c>
      <c r="D311">
        <v>5</v>
      </c>
      <c r="E311">
        <f>orderdetail[[#This Row],[Quantity]]*F311</f>
        <v>1499.95</v>
      </c>
      <c r="F311">
        <v>299.99</v>
      </c>
    </row>
    <row r="312" spans="1:6" x14ac:dyDescent="0.3">
      <c r="A312">
        <v>311</v>
      </c>
      <c r="B312">
        <v>186</v>
      </c>
      <c r="C312">
        <v>21</v>
      </c>
      <c r="D312">
        <v>1</v>
      </c>
      <c r="E312">
        <f>orderdetail[[#This Row],[Quantity]]*F312</f>
        <v>199.99</v>
      </c>
      <c r="F312">
        <v>199.99</v>
      </c>
    </row>
    <row r="313" spans="1:6" x14ac:dyDescent="0.3">
      <c r="A313">
        <v>312</v>
      </c>
      <c r="B313">
        <v>212</v>
      </c>
      <c r="C313">
        <v>8</v>
      </c>
      <c r="D313">
        <v>4</v>
      </c>
      <c r="E313">
        <f>orderdetail[[#This Row],[Quantity]]*F313</f>
        <v>1199.96</v>
      </c>
      <c r="F313">
        <v>299.99</v>
      </c>
    </row>
    <row r="314" spans="1:6" x14ac:dyDescent="0.3">
      <c r="A314">
        <v>313</v>
      </c>
      <c r="B314">
        <v>67</v>
      </c>
      <c r="C314">
        <v>13</v>
      </c>
      <c r="D314">
        <v>2</v>
      </c>
      <c r="E314">
        <f>orderdetail[[#This Row],[Quantity]]*F314</f>
        <v>999.98</v>
      </c>
      <c r="F314">
        <v>499.99</v>
      </c>
    </row>
    <row r="315" spans="1:6" x14ac:dyDescent="0.3">
      <c r="A315">
        <v>314</v>
      </c>
      <c r="B315">
        <v>89</v>
      </c>
      <c r="C315">
        <v>16</v>
      </c>
      <c r="D315">
        <v>1</v>
      </c>
      <c r="E315">
        <f>orderdetail[[#This Row],[Quantity]]*F315</f>
        <v>199.99</v>
      </c>
      <c r="F315">
        <v>199.99</v>
      </c>
    </row>
    <row r="316" spans="1:6" x14ac:dyDescent="0.3">
      <c r="A316">
        <v>315</v>
      </c>
      <c r="B316">
        <v>240</v>
      </c>
      <c r="C316">
        <v>24</v>
      </c>
      <c r="D316">
        <v>3</v>
      </c>
      <c r="E316">
        <f>orderdetail[[#This Row],[Quantity]]*F316</f>
        <v>1199.97</v>
      </c>
      <c r="F316">
        <v>399.99</v>
      </c>
    </row>
    <row r="317" spans="1:6" x14ac:dyDescent="0.3">
      <c r="A317">
        <v>316</v>
      </c>
      <c r="B317">
        <v>142</v>
      </c>
      <c r="C317">
        <v>20</v>
      </c>
      <c r="D317">
        <v>5</v>
      </c>
      <c r="E317">
        <f>orderdetail[[#This Row],[Quantity]]*F317</f>
        <v>3999.95</v>
      </c>
      <c r="F317">
        <v>799.99</v>
      </c>
    </row>
    <row r="318" spans="1:6" x14ac:dyDescent="0.3">
      <c r="A318">
        <v>317</v>
      </c>
      <c r="B318">
        <v>211</v>
      </c>
      <c r="C318">
        <v>19</v>
      </c>
      <c r="D318">
        <v>2</v>
      </c>
      <c r="E318">
        <f>orderdetail[[#This Row],[Quantity]]*F318</f>
        <v>599.98</v>
      </c>
      <c r="F318">
        <v>299.99</v>
      </c>
    </row>
    <row r="319" spans="1:6" x14ac:dyDescent="0.3">
      <c r="A319">
        <v>318</v>
      </c>
      <c r="B319">
        <v>135</v>
      </c>
      <c r="C319">
        <v>28</v>
      </c>
      <c r="D319">
        <v>6</v>
      </c>
      <c r="E319">
        <f>orderdetail[[#This Row],[Quantity]]*F319</f>
        <v>3599.94</v>
      </c>
      <c r="F319">
        <v>599.99</v>
      </c>
    </row>
    <row r="320" spans="1:6" x14ac:dyDescent="0.3">
      <c r="A320">
        <v>319</v>
      </c>
      <c r="B320">
        <v>78</v>
      </c>
      <c r="C320">
        <v>10</v>
      </c>
      <c r="D320">
        <v>4</v>
      </c>
      <c r="E320">
        <f>orderdetail[[#This Row],[Quantity]]*F320</f>
        <v>1999.96</v>
      </c>
      <c r="F320">
        <v>499.99</v>
      </c>
    </row>
    <row r="321" spans="1:6" x14ac:dyDescent="0.3">
      <c r="A321">
        <v>320</v>
      </c>
      <c r="B321">
        <v>183</v>
      </c>
      <c r="C321">
        <v>17</v>
      </c>
      <c r="D321">
        <v>3</v>
      </c>
      <c r="E321">
        <f>orderdetail[[#This Row],[Quantity]]*F321</f>
        <v>899.97</v>
      </c>
      <c r="F321">
        <v>299.99</v>
      </c>
    </row>
    <row r="322" spans="1:6" x14ac:dyDescent="0.3">
      <c r="A322">
        <v>321</v>
      </c>
      <c r="B322">
        <v>72</v>
      </c>
      <c r="C322">
        <v>18</v>
      </c>
      <c r="D322">
        <v>2</v>
      </c>
      <c r="E322">
        <f>orderdetail[[#This Row],[Quantity]]*F322</f>
        <v>399.98</v>
      </c>
      <c r="F322">
        <v>199.99</v>
      </c>
    </row>
    <row r="323" spans="1:6" x14ac:dyDescent="0.3">
      <c r="A323">
        <v>322</v>
      </c>
      <c r="B323">
        <v>193</v>
      </c>
      <c r="C323">
        <v>25</v>
      </c>
      <c r="D323">
        <v>5</v>
      </c>
      <c r="E323">
        <f>orderdetail[[#This Row],[Quantity]]*F323</f>
        <v>2499.9499999999998</v>
      </c>
      <c r="F323">
        <v>499.99</v>
      </c>
    </row>
    <row r="324" spans="1:6" x14ac:dyDescent="0.3">
      <c r="A324">
        <v>323</v>
      </c>
      <c r="B324">
        <v>115</v>
      </c>
      <c r="C324">
        <v>22</v>
      </c>
      <c r="D324">
        <v>3</v>
      </c>
      <c r="E324">
        <f>orderdetail[[#This Row],[Quantity]]*F324</f>
        <v>2399.9700000000003</v>
      </c>
      <c r="F324">
        <v>799.99</v>
      </c>
    </row>
    <row r="325" spans="1:6" x14ac:dyDescent="0.3">
      <c r="A325">
        <v>324</v>
      </c>
      <c r="B325">
        <v>23</v>
      </c>
      <c r="C325">
        <v>11</v>
      </c>
      <c r="D325">
        <v>6</v>
      </c>
      <c r="E325">
        <f>orderdetail[[#This Row],[Quantity]]*F325</f>
        <v>1799.94</v>
      </c>
      <c r="F325">
        <v>299.99</v>
      </c>
    </row>
    <row r="326" spans="1:6" x14ac:dyDescent="0.3">
      <c r="A326">
        <v>325</v>
      </c>
      <c r="B326">
        <v>140</v>
      </c>
      <c r="C326">
        <v>27</v>
      </c>
      <c r="D326">
        <v>1</v>
      </c>
      <c r="E326">
        <f>orderdetail[[#This Row],[Quantity]]*F326</f>
        <v>599.99</v>
      </c>
      <c r="F326">
        <v>599.99</v>
      </c>
    </row>
    <row r="327" spans="1:6" x14ac:dyDescent="0.3">
      <c r="A327">
        <v>326</v>
      </c>
      <c r="B327">
        <v>199</v>
      </c>
      <c r="C327">
        <v>26</v>
      </c>
      <c r="D327">
        <v>4</v>
      </c>
      <c r="E327">
        <f>orderdetail[[#This Row],[Quantity]]*F327</f>
        <v>1999.96</v>
      </c>
      <c r="F327">
        <v>499.99</v>
      </c>
    </row>
    <row r="328" spans="1:6" x14ac:dyDescent="0.3">
      <c r="A328">
        <v>327</v>
      </c>
      <c r="B328">
        <v>230</v>
      </c>
      <c r="C328">
        <v>30</v>
      </c>
      <c r="D328">
        <v>2</v>
      </c>
      <c r="E328">
        <f>orderdetail[[#This Row],[Quantity]]*F328</f>
        <v>299.98</v>
      </c>
      <c r="F328">
        <v>149.99</v>
      </c>
    </row>
    <row r="329" spans="1:6" x14ac:dyDescent="0.3">
      <c r="A329">
        <v>328</v>
      </c>
      <c r="B329">
        <v>82</v>
      </c>
      <c r="C329">
        <v>1</v>
      </c>
      <c r="D329">
        <v>5</v>
      </c>
      <c r="E329">
        <f>orderdetail[[#This Row],[Quantity]]*F329</f>
        <v>999.95</v>
      </c>
      <c r="F329">
        <v>199.99</v>
      </c>
    </row>
    <row r="330" spans="1:6" x14ac:dyDescent="0.3">
      <c r="A330">
        <v>329</v>
      </c>
      <c r="B330">
        <v>168</v>
      </c>
      <c r="C330">
        <v>15</v>
      </c>
      <c r="D330">
        <v>3</v>
      </c>
      <c r="E330">
        <f>orderdetail[[#This Row],[Quantity]]*F330</f>
        <v>2999.9700000000003</v>
      </c>
      <c r="F330">
        <v>999.99</v>
      </c>
    </row>
    <row r="331" spans="1:6" x14ac:dyDescent="0.3">
      <c r="A331">
        <v>330</v>
      </c>
      <c r="B331">
        <v>106</v>
      </c>
      <c r="C331">
        <v>5</v>
      </c>
      <c r="D331">
        <v>4</v>
      </c>
      <c r="E331">
        <f>orderdetail[[#This Row],[Quantity]]*F331</f>
        <v>1599.96</v>
      </c>
      <c r="F331">
        <v>399.99</v>
      </c>
    </row>
    <row r="332" spans="1:6" x14ac:dyDescent="0.3">
      <c r="A332">
        <v>331</v>
      </c>
      <c r="B332">
        <v>142</v>
      </c>
      <c r="C332">
        <v>3</v>
      </c>
      <c r="D332">
        <v>6</v>
      </c>
      <c r="E332">
        <f>orderdetail[[#This Row],[Quantity]]*F332</f>
        <v>1799.94</v>
      </c>
      <c r="F332">
        <v>299.99</v>
      </c>
    </row>
    <row r="333" spans="1:6" x14ac:dyDescent="0.3">
      <c r="A333">
        <v>332</v>
      </c>
      <c r="B333">
        <v>177</v>
      </c>
      <c r="C333">
        <v>22</v>
      </c>
      <c r="D333">
        <v>2</v>
      </c>
      <c r="E333">
        <f>orderdetail[[#This Row],[Quantity]]*F333</f>
        <v>799.98</v>
      </c>
      <c r="F333">
        <v>399.99</v>
      </c>
    </row>
    <row r="334" spans="1:6" x14ac:dyDescent="0.3">
      <c r="A334">
        <v>333</v>
      </c>
      <c r="B334">
        <v>91</v>
      </c>
      <c r="C334">
        <v>13</v>
      </c>
      <c r="D334">
        <v>4</v>
      </c>
      <c r="E334">
        <f>orderdetail[[#This Row],[Quantity]]*F334</f>
        <v>1999.96</v>
      </c>
      <c r="F334">
        <v>499.99</v>
      </c>
    </row>
    <row r="335" spans="1:6" x14ac:dyDescent="0.3">
      <c r="A335">
        <v>334</v>
      </c>
      <c r="B335">
        <v>115</v>
      </c>
      <c r="C335">
        <v>7</v>
      </c>
      <c r="D335">
        <v>3</v>
      </c>
      <c r="E335">
        <f>orderdetail[[#This Row],[Quantity]]*F335</f>
        <v>1199.97</v>
      </c>
      <c r="F335">
        <v>399.99</v>
      </c>
    </row>
    <row r="336" spans="1:6" x14ac:dyDescent="0.3">
      <c r="A336">
        <v>335</v>
      </c>
      <c r="B336">
        <v>142</v>
      </c>
      <c r="C336">
        <v>10</v>
      </c>
      <c r="D336">
        <v>5</v>
      </c>
      <c r="E336">
        <f>orderdetail[[#This Row],[Quantity]]*F336</f>
        <v>2499.9499999999998</v>
      </c>
      <c r="F336">
        <v>499.99</v>
      </c>
    </row>
    <row r="337" spans="1:6" x14ac:dyDescent="0.3">
      <c r="A337">
        <v>336</v>
      </c>
      <c r="B337">
        <v>193</v>
      </c>
      <c r="C337">
        <v>23</v>
      </c>
      <c r="D337">
        <v>2</v>
      </c>
      <c r="E337">
        <f>orderdetail[[#This Row],[Quantity]]*F337</f>
        <v>599.98</v>
      </c>
      <c r="F337">
        <v>299.99</v>
      </c>
    </row>
    <row r="338" spans="1:6" x14ac:dyDescent="0.3">
      <c r="A338">
        <v>337</v>
      </c>
      <c r="B338">
        <v>88</v>
      </c>
      <c r="C338">
        <v>4</v>
      </c>
      <c r="D338">
        <v>3</v>
      </c>
      <c r="E338">
        <f>orderdetail[[#This Row],[Quantity]]*F338</f>
        <v>899.97</v>
      </c>
      <c r="F338">
        <v>299.99</v>
      </c>
    </row>
    <row r="339" spans="1:6" x14ac:dyDescent="0.3">
      <c r="A339">
        <v>338</v>
      </c>
      <c r="B339">
        <v>235</v>
      </c>
      <c r="C339">
        <v>11</v>
      </c>
      <c r="D339">
        <v>4</v>
      </c>
      <c r="E339">
        <f>orderdetail[[#This Row],[Quantity]]*F339</f>
        <v>3199.96</v>
      </c>
      <c r="F339">
        <v>799.99</v>
      </c>
    </row>
    <row r="340" spans="1:6" x14ac:dyDescent="0.3">
      <c r="A340">
        <v>339</v>
      </c>
      <c r="B340">
        <v>141</v>
      </c>
      <c r="C340">
        <v>16</v>
      </c>
      <c r="D340">
        <v>1</v>
      </c>
      <c r="E340">
        <f>orderdetail[[#This Row],[Quantity]]*F340</f>
        <v>199.99</v>
      </c>
      <c r="F340">
        <v>199.99</v>
      </c>
    </row>
    <row r="341" spans="1:6" x14ac:dyDescent="0.3">
      <c r="A341">
        <v>340</v>
      </c>
      <c r="B341">
        <v>219</v>
      </c>
      <c r="C341">
        <v>12</v>
      </c>
      <c r="D341">
        <v>5</v>
      </c>
      <c r="E341">
        <f>orderdetail[[#This Row],[Quantity]]*F341</f>
        <v>3999.95</v>
      </c>
      <c r="F341">
        <v>799.99</v>
      </c>
    </row>
    <row r="342" spans="1:6" x14ac:dyDescent="0.3">
      <c r="A342">
        <v>341</v>
      </c>
      <c r="B342">
        <v>186</v>
      </c>
      <c r="C342">
        <v>14</v>
      </c>
      <c r="D342">
        <v>2</v>
      </c>
      <c r="E342">
        <f>orderdetail[[#This Row],[Quantity]]*F342</f>
        <v>799.98</v>
      </c>
      <c r="F342">
        <v>399.99</v>
      </c>
    </row>
    <row r="343" spans="1:6" x14ac:dyDescent="0.3">
      <c r="A343">
        <v>342</v>
      </c>
      <c r="B343">
        <v>27</v>
      </c>
      <c r="C343">
        <v>18</v>
      </c>
      <c r="D343">
        <v>4</v>
      </c>
      <c r="E343">
        <f>orderdetail[[#This Row],[Quantity]]*F343</f>
        <v>2399.96</v>
      </c>
      <c r="F343">
        <v>599.99</v>
      </c>
    </row>
    <row r="344" spans="1:6" x14ac:dyDescent="0.3">
      <c r="A344">
        <v>343</v>
      </c>
      <c r="B344">
        <v>33</v>
      </c>
      <c r="C344">
        <v>2</v>
      </c>
      <c r="D344">
        <v>1</v>
      </c>
      <c r="E344">
        <f>orderdetail[[#This Row],[Quantity]]*F344</f>
        <v>149.99</v>
      </c>
      <c r="F344">
        <v>149.99</v>
      </c>
    </row>
    <row r="345" spans="1:6" x14ac:dyDescent="0.3">
      <c r="A345">
        <v>344</v>
      </c>
      <c r="B345">
        <v>107</v>
      </c>
      <c r="C345">
        <v>20</v>
      </c>
      <c r="D345">
        <v>3</v>
      </c>
      <c r="E345">
        <f>orderdetail[[#This Row],[Quantity]]*F345</f>
        <v>599.97</v>
      </c>
      <c r="F345">
        <v>199.99</v>
      </c>
    </row>
    <row r="346" spans="1:6" x14ac:dyDescent="0.3">
      <c r="A346">
        <v>345</v>
      </c>
      <c r="B346">
        <v>72</v>
      </c>
      <c r="C346">
        <v>9</v>
      </c>
      <c r="D346">
        <v>2</v>
      </c>
      <c r="E346">
        <f>orderdetail[[#This Row],[Quantity]]*F346</f>
        <v>999.98</v>
      </c>
      <c r="F346">
        <v>499.99</v>
      </c>
    </row>
    <row r="347" spans="1:6" x14ac:dyDescent="0.3">
      <c r="A347">
        <v>346</v>
      </c>
      <c r="B347">
        <v>195</v>
      </c>
      <c r="C347">
        <v>1</v>
      </c>
      <c r="D347">
        <v>3</v>
      </c>
      <c r="E347">
        <f>orderdetail[[#This Row],[Quantity]]*F347</f>
        <v>899.97</v>
      </c>
      <c r="F347">
        <v>299.99</v>
      </c>
    </row>
    <row r="348" spans="1:6" x14ac:dyDescent="0.3">
      <c r="A348">
        <v>347</v>
      </c>
      <c r="B348">
        <v>81</v>
      </c>
      <c r="C348">
        <v>6</v>
      </c>
      <c r="D348">
        <v>2</v>
      </c>
      <c r="E348">
        <f>orderdetail[[#This Row],[Quantity]]*F348</f>
        <v>1599.98</v>
      </c>
      <c r="F348">
        <v>799.99</v>
      </c>
    </row>
    <row r="349" spans="1:6" x14ac:dyDescent="0.3">
      <c r="A349">
        <v>348</v>
      </c>
      <c r="B349">
        <v>60</v>
      </c>
      <c r="C349">
        <v>25</v>
      </c>
      <c r="D349">
        <v>1</v>
      </c>
      <c r="E349">
        <f>orderdetail[[#This Row],[Quantity]]*F349</f>
        <v>499.99</v>
      </c>
      <c r="F349">
        <v>499.99</v>
      </c>
    </row>
    <row r="350" spans="1:6" x14ac:dyDescent="0.3">
      <c r="A350">
        <v>349</v>
      </c>
      <c r="B350">
        <v>136</v>
      </c>
      <c r="C350">
        <v>28</v>
      </c>
      <c r="D350">
        <v>5</v>
      </c>
      <c r="E350">
        <f>orderdetail[[#This Row],[Quantity]]*F350</f>
        <v>2999.95</v>
      </c>
      <c r="F350">
        <v>599.99</v>
      </c>
    </row>
    <row r="351" spans="1:6" x14ac:dyDescent="0.3">
      <c r="A351">
        <v>350</v>
      </c>
      <c r="B351">
        <v>95</v>
      </c>
      <c r="C351">
        <v>3</v>
      </c>
      <c r="D351">
        <v>4</v>
      </c>
      <c r="E351">
        <f>orderdetail[[#This Row],[Quantity]]*F351</f>
        <v>1599.96</v>
      </c>
      <c r="F351">
        <v>399.99</v>
      </c>
    </row>
    <row r="352" spans="1:6" x14ac:dyDescent="0.3">
      <c r="A352">
        <v>351</v>
      </c>
      <c r="B352">
        <v>82</v>
      </c>
      <c r="C352">
        <v>5</v>
      </c>
      <c r="D352">
        <v>6</v>
      </c>
      <c r="E352">
        <f>orderdetail[[#This Row],[Quantity]]*F352</f>
        <v>1199.94</v>
      </c>
      <c r="F352">
        <v>199.99</v>
      </c>
    </row>
    <row r="353" spans="1:6" x14ac:dyDescent="0.3">
      <c r="A353">
        <v>352</v>
      </c>
      <c r="B353">
        <v>44</v>
      </c>
      <c r="C353">
        <v>24</v>
      </c>
      <c r="D353">
        <v>2</v>
      </c>
      <c r="E353">
        <f>orderdetail[[#This Row],[Quantity]]*F353</f>
        <v>799.98</v>
      </c>
      <c r="F353">
        <v>399.99</v>
      </c>
    </row>
    <row r="354" spans="1:6" x14ac:dyDescent="0.3">
      <c r="A354">
        <v>353</v>
      </c>
      <c r="B354">
        <v>68</v>
      </c>
      <c r="C354">
        <v>17</v>
      </c>
      <c r="D354">
        <v>3</v>
      </c>
      <c r="E354">
        <f>orderdetail[[#This Row],[Quantity]]*F354</f>
        <v>899.97</v>
      </c>
      <c r="F354">
        <v>299.99</v>
      </c>
    </row>
    <row r="355" spans="1:6" x14ac:dyDescent="0.3">
      <c r="A355">
        <v>354</v>
      </c>
      <c r="B355">
        <v>174</v>
      </c>
      <c r="C355">
        <v>8</v>
      </c>
      <c r="D355">
        <v>5</v>
      </c>
      <c r="E355">
        <f>orderdetail[[#This Row],[Quantity]]*F355</f>
        <v>1499.95</v>
      </c>
      <c r="F355">
        <v>299.99</v>
      </c>
    </row>
    <row r="356" spans="1:6" x14ac:dyDescent="0.3">
      <c r="A356">
        <v>355</v>
      </c>
      <c r="B356">
        <v>118</v>
      </c>
      <c r="C356">
        <v>19</v>
      </c>
      <c r="D356">
        <v>2</v>
      </c>
      <c r="E356">
        <f>orderdetail[[#This Row],[Quantity]]*F356</f>
        <v>1599.98</v>
      </c>
      <c r="F356">
        <v>799.99</v>
      </c>
    </row>
    <row r="357" spans="1:6" x14ac:dyDescent="0.3">
      <c r="A357">
        <v>356</v>
      </c>
      <c r="B357">
        <v>141</v>
      </c>
      <c r="C357">
        <v>10</v>
      </c>
      <c r="D357">
        <v>4</v>
      </c>
      <c r="E357">
        <f>orderdetail[[#This Row],[Quantity]]*F357</f>
        <v>1599.96</v>
      </c>
      <c r="F357">
        <v>399.99</v>
      </c>
    </row>
    <row r="358" spans="1:6" x14ac:dyDescent="0.3">
      <c r="A358">
        <v>357</v>
      </c>
      <c r="B358">
        <v>250</v>
      </c>
      <c r="C358">
        <v>11</v>
      </c>
      <c r="D358">
        <v>2</v>
      </c>
      <c r="E358">
        <f>orderdetail[[#This Row],[Quantity]]*F358</f>
        <v>999.98</v>
      </c>
      <c r="F358">
        <v>499.99</v>
      </c>
    </row>
    <row r="359" spans="1:6" x14ac:dyDescent="0.3">
      <c r="A359">
        <v>358</v>
      </c>
      <c r="B359">
        <v>232</v>
      </c>
      <c r="C359">
        <v>15</v>
      </c>
      <c r="D359">
        <v>3</v>
      </c>
      <c r="E359">
        <f>orderdetail[[#This Row],[Quantity]]*F359</f>
        <v>2999.9700000000003</v>
      </c>
      <c r="F359">
        <v>999.99</v>
      </c>
    </row>
    <row r="360" spans="1:6" x14ac:dyDescent="0.3">
      <c r="A360">
        <v>359</v>
      </c>
      <c r="B360">
        <v>103</v>
      </c>
      <c r="C360">
        <v>27</v>
      </c>
      <c r="D360">
        <v>6</v>
      </c>
      <c r="E360">
        <f>orderdetail[[#This Row],[Quantity]]*F360</f>
        <v>3599.94</v>
      </c>
      <c r="F360">
        <v>599.99</v>
      </c>
    </row>
    <row r="361" spans="1:6" x14ac:dyDescent="0.3">
      <c r="A361">
        <v>360</v>
      </c>
      <c r="B361">
        <v>154</v>
      </c>
      <c r="C361">
        <v>22</v>
      </c>
      <c r="D361">
        <v>5</v>
      </c>
      <c r="E361">
        <f>orderdetail[[#This Row],[Quantity]]*F361</f>
        <v>3999.95</v>
      </c>
      <c r="F361">
        <v>799.99</v>
      </c>
    </row>
    <row r="362" spans="1:6" x14ac:dyDescent="0.3">
      <c r="A362">
        <v>361</v>
      </c>
      <c r="B362">
        <v>67</v>
      </c>
      <c r="C362">
        <v>14</v>
      </c>
      <c r="D362">
        <v>1</v>
      </c>
      <c r="E362">
        <f>orderdetail[[#This Row],[Quantity]]*F362</f>
        <v>399.99</v>
      </c>
      <c r="F362">
        <v>399.99</v>
      </c>
    </row>
    <row r="363" spans="1:6" x14ac:dyDescent="0.3">
      <c r="A363">
        <v>362</v>
      </c>
      <c r="B363">
        <v>178</v>
      </c>
      <c r="C363">
        <v>6</v>
      </c>
      <c r="D363">
        <v>3</v>
      </c>
      <c r="E363">
        <f>orderdetail[[#This Row],[Quantity]]*F363</f>
        <v>1799.97</v>
      </c>
      <c r="F363">
        <v>599.99</v>
      </c>
    </row>
    <row r="364" spans="1:6" x14ac:dyDescent="0.3">
      <c r="A364">
        <v>363</v>
      </c>
      <c r="B364">
        <v>72</v>
      </c>
      <c r="C364">
        <v>20</v>
      </c>
      <c r="D364">
        <v>5</v>
      </c>
      <c r="E364">
        <f>orderdetail[[#This Row],[Quantity]]*F364</f>
        <v>1499.95</v>
      </c>
      <c r="F364">
        <v>299.99</v>
      </c>
    </row>
    <row r="365" spans="1:6" x14ac:dyDescent="0.3">
      <c r="A365">
        <v>364</v>
      </c>
      <c r="B365">
        <v>89</v>
      </c>
      <c r="C365">
        <v>1</v>
      </c>
      <c r="D365">
        <v>2</v>
      </c>
      <c r="E365">
        <f>orderdetail[[#This Row],[Quantity]]*F365</f>
        <v>399.98</v>
      </c>
      <c r="F365">
        <v>199.99</v>
      </c>
    </row>
    <row r="366" spans="1:6" x14ac:dyDescent="0.3">
      <c r="A366">
        <v>365</v>
      </c>
      <c r="B366">
        <v>232</v>
      </c>
      <c r="C366">
        <v>30</v>
      </c>
      <c r="D366">
        <v>4</v>
      </c>
      <c r="E366">
        <f>orderdetail[[#This Row],[Quantity]]*F366</f>
        <v>599.96</v>
      </c>
      <c r="F366">
        <v>149.99</v>
      </c>
    </row>
    <row r="367" spans="1:6" x14ac:dyDescent="0.3">
      <c r="A367">
        <v>366</v>
      </c>
      <c r="B367">
        <v>215</v>
      </c>
      <c r="C367">
        <v>8</v>
      </c>
      <c r="D367">
        <v>1</v>
      </c>
      <c r="E367">
        <f>orderdetail[[#This Row],[Quantity]]*F367</f>
        <v>299.99</v>
      </c>
      <c r="F367">
        <v>299.99</v>
      </c>
    </row>
    <row r="368" spans="1:6" x14ac:dyDescent="0.3">
      <c r="A368">
        <v>367</v>
      </c>
      <c r="B368">
        <v>126</v>
      </c>
      <c r="C368">
        <v>27</v>
      </c>
      <c r="D368">
        <v>3</v>
      </c>
      <c r="E368">
        <f>orderdetail[[#This Row],[Quantity]]*F368</f>
        <v>1499.97</v>
      </c>
      <c r="F368">
        <v>499.99</v>
      </c>
    </row>
    <row r="369" spans="1:6" x14ac:dyDescent="0.3">
      <c r="A369">
        <v>368</v>
      </c>
      <c r="B369">
        <v>215</v>
      </c>
      <c r="C369">
        <v>5</v>
      </c>
      <c r="D369">
        <v>2</v>
      </c>
      <c r="E369">
        <f>orderdetail[[#This Row],[Quantity]]*F369</f>
        <v>799.98</v>
      </c>
      <c r="F369">
        <v>399.99</v>
      </c>
    </row>
    <row r="370" spans="1:6" x14ac:dyDescent="0.3">
      <c r="A370">
        <v>369</v>
      </c>
      <c r="B370">
        <v>198</v>
      </c>
      <c r="C370">
        <v>2</v>
      </c>
      <c r="D370">
        <v>5</v>
      </c>
      <c r="E370">
        <f>orderdetail[[#This Row],[Quantity]]*F370</f>
        <v>749.95</v>
      </c>
      <c r="F370">
        <v>149.99</v>
      </c>
    </row>
    <row r="371" spans="1:6" x14ac:dyDescent="0.3">
      <c r="A371">
        <v>370</v>
      </c>
      <c r="B371">
        <v>184</v>
      </c>
      <c r="C371">
        <v>3</v>
      </c>
      <c r="D371">
        <v>4</v>
      </c>
      <c r="E371">
        <f>orderdetail[[#This Row],[Quantity]]*F371</f>
        <v>1199.96</v>
      </c>
      <c r="F371">
        <v>299.99</v>
      </c>
    </row>
    <row r="372" spans="1:6" x14ac:dyDescent="0.3">
      <c r="A372">
        <v>371</v>
      </c>
      <c r="B372">
        <v>108</v>
      </c>
      <c r="C372">
        <v>18</v>
      </c>
      <c r="D372">
        <v>6</v>
      </c>
      <c r="E372">
        <f>orderdetail[[#This Row],[Quantity]]*F372</f>
        <v>3599.94</v>
      </c>
      <c r="F372">
        <v>599.99</v>
      </c>
    </row>
    <row r="373" spans="1:6" x14ac:dyDescent="0.3">
      <c r="A373">
        <v>372</v>
      </c>
      <c r="B373">
        <v>92</v>
      </c>
      <c r="C373">
        <v>16</v>
      </c>
      <c r="D373">
        <v>3</v>
      </c>
      <c r="E373">
        <f>orderdetail[[#This Row],[Quantity]]*F373</f>
        <v>899.97</v>
      </c>
      <c r="F373">
        <v>299.99</v>
      </c>
    </row>
    <row r="374" spans="1:6" x14ac:dyDescent="0.3">
      <c r="A374">
        <v>373</v>
      </c>
      <c r="B374">
        <v>47</v>
      </c>
      <c r="C374">
        <v>23</v>
      </c>
      <c r="D374">
        <v>5</v>
      </c>
      <c r="E374">
        <f>orderdetail[[#This Row],[Quantity]]*F374</f>
        <v>3999.95</v>
      </c>
      <c r="F374">
        <v>799.99</v>
      </c>
    </row>
    <row r="375" spans="1:6" x14ac:dyDescent="0.3">
      <c r="A375">
        <v>374</v>
      </c>
      <c r="B375">
        <v>151</v>
      </c>
      <c r="C375">
        <v>13</v>
      </c>
      <c r="D375">
        <v>4</v>
      </c>
      <c r="E375">
        <f>orderdetail[[#This Row],[Quantity]]*F375</f>
        <v>1999.96</v>
      </c>
      <c r="F375">
        <v>499.99</v>
      </c>
    </row>
    <row r="376" spans="1:6" x14ac:dyDescent="0.3">
      <c r="A376">
        <v>375</v>
      </c>
      <c r="B376">
        <v>111</v>
      </c>
      <c r="C376">
        <v>12</v>
      </c>
      <c r="D376">
        <v>6</v>
      </c>
      <c r="E376">
        <f>orderdetail[[#This Row],[Quantity]]*F376</f>
        <v>4799.9400000000005</v>
      </c>
      <c r="F376">
        <v>799.99</v>
      </c>
    </row>
    <row r="377" spans="1:6" x14ac:dyDescent="0.3">
      <c r="A377">
        <v>376</v>
      </c>
      <c r="B377">
        <v>188</v>
      </c>
      <c r="C377">
        <v>30</v>
      </c>
      <c r="D377">
        <v>2</v>
      </c>
      <c r="E377">
        <f>orderdetail[[#This Row],[Quantity]]*F377</f>
        <v>299.98</v>
      </c>
      <c r="F377">
        <v>149.99</v>
      </c>
    </row>
    <row r="378" spans="1:6" x14ac:dyDescent="0.3">
      <c r="A378">
        <v>377</v>
      </c>
      <c r="B378">
        <v>211</v>
      </c>
      <c r="C378">
        <v>21</v>
      </c>
      <c r="D378">
        <v>3</v>
      </c>
      <c r="E378">
        <f>orderdetail[[#This Row],[Quantity]]*F378</f>
        <v>599.97</v>
      </c>
      <c r="F378">
        <v>199.99</v>
      </c>
    </row>
    <row r="379" spans="1:6" x14ac:dyDescent="0.3">
      <c r="A379">
        <v>378</v>
      </c>
      <c r="B379">
        <v>124</v>
      </c>
      <c r="C379">
        <v>24</v>
      </c>
      <c r="D379">
        <v>1</v>
      </c>
      <c r="E379">
        <f>orderdetail[[#This Row],[Quantity]]*F379</f>
        <v>399.99</v>
      </c>
      <c r="F379">
        <v>399.99</v>
      </c>
    </row>
    <row r="380" spans="1:6" x14ac:dyDescent="0.3">
      <c r="A380">
        <v>379</v>
      </c>
      <c r="B380">
        <v>194</v>
      </c>
      <c r="C380">
        <v>28</v>
      </c>
      <c r="D380">
        <v>5</v>
      </c>
      <c r="E380">
        <f>orderdetail[[#This Row],[Quantity]]*F380</f>
        <v>2999.95</v>
      </c>
      <c r="F380">
        <v>599.99</v>
      </c>
    </row>
    <row r="381" spans="1:6" x14ac:dyDescent="0.3">
      <c r="A381">
        <v>380</v>
      </c>
      <c r="B381">
        <v>220</v>
      </c>
      <c r="C381">
        <v>7</v>
      </c>
      <c r="D381">
        <v>2</v>
      </c>
      <c r="E381">
        <f>orderdetail[[#This Row],[Quantity]]*F381</f>
        <v>799.98</v>
      </c>
      <c r="F381">
        <v>399.99</v>
      </c>
    </row>
    <row r="382" spans="1:6" x14ac:dyDescent="0.3">
      <c r="A382">
        <v>381</v>
      </c>
      <c r="B382">
        <v>161</v>
      </c>
      <c r="C382">
        <v>9</v>
      </c>
      <c r="D382">
        <v>3</v>
      </c>
      <c r="E382">
        <f>orderdetail[[#This Row],[Quantity]]*F382</f>
        <v>1499.97</v>
      </c>
      <c r="F382">
        <v>499.99</v>
      </c>
    </row>
    <row r="383" spans="1:6" x14ac:dyDescent="0.3">
      <c r="A383">
        <v>382</v>
      </c>
      <c r="B383">
        <v>205</v>
      </c>
      <c r="C383">
        <v>14</v>
      </c>
      <c r="D383">
        <v>4</v>
      </c>
      <c r="E383">
        <f>orderdetail[[#This Row],[Quantity]]*F383</f>
        <v>1199.96</v>
      </c>
      <c r="F383">
        <v>299.99</v>
      </c>
    </row>
    <row r="384" spans="1:6" x14ac:dyDescent="0.3">
      <c r="A384">
        <v>383</v>
      </c>
      <c r="B384">
        <v>178</v>
      </c>
      <c r="C384">
        <v>2</v>
      </c>
      <c r="D384">
        <v>6</v>
      </c>
      <c r="E384">
        <f>orderdetail[[#This Row],[Quantity]]*F384</f>
        <v>899.94</v>
      </c>
      <c r="F384">
        <v>149.99</v>
      </c>
    </row>
    <row r="385" spans="1:6" x14ac:dyDescent="0.3">
      <c r="A385">
        <v>384</v>
      </c>
      <c r="B385">
        <v>147</v>
      </c>
      <c r="C385">
        <v>3</v>
      </c>
      <c r="D385">
        <v>5</v>
      </c>
      <c r="E385">
        <f>orderdetail[[#This Row],[Quantity]]*F385</f>
        <v>1499.95</v>
      </c>
      <c r="F385">
        <v>299.99</v>
      </c>
    </row>
    <row r="386" spans="1:6" x14ac:dyDescent="0.3">
      <c r="A386">
        <v>385</v>
      </c>
      <c r="B386">
        <v>195</v>
      </c>
      <c r="C386">
        <v>5</v>
      </c>
      <c r="D386">
        <v>1</v>
      </c>
      <c r="E386">
        <f>orderdetail[[#This Row],[Quantity]]*F386</f>
        <v>499.99</v>
      </c>
      <c r="F386">
        <v>499.99</v>
      </c>
    </row>
    <row r="387" spans="1:6" x14ac:dyDescent="0.3">
      <c r="A387">
        <v>386</v>
      </c>
      <c r="B387">
        <v>105</v>
      </c>
      <c r="C387">
        <v>10</v>
      </c>
      <c r="D387">
        <v>2</v>
      </c>
      <c r="E387">
        <f>orderdetail[[#This Row],[Quantity]]*F387</f>
        <v>399.98</v>
      </c>
      <c r="F387">
        <v>199.99</v>
      </c>
    </row>
    <row r="388" spans="1:6" x14ac:dyDescent="0.3">
      <c r="A388">
        <v>387</v>
      </c>
      <c r="B388">
        <v>87</v>
      </c>
      <c r="C388">
        <v>8</v>
      </c>
      <c r="D388">
        <v>4</v>
      </c>
      <c r="E388">
        <f>orderdetail[[#This Row],[Quantity]]*F388</f>
        <v>1199.96</v>
      </c>
      <c r="F388">
        <v>299.99</v>
      </c>
    </row>
    <row r="389" spans="1:6" x14ac:dyDescent="0.3">
      <c r="A389">
        <v>388</v>
      </c>
      <c r="B389">
        <v>97</v>
      </c>
      <c r="C389">
        <v>17</v>
      </c>
      <c r="D389">
        <v>6</v>
      </c>
      <c r="E389">
        <f>orderdetail[[#This Row],[Quantity]]*F389</f>
        <v>4799.9400000000005</v>
      </c>
      <c r="F389">
        <v>799.99</v>
      </c>
    </row>
    <row r="390" spans="1:6" x14ac:dyDescent="0.3">
      <c r="A390">
        <v>389</v>
      </c>
      <c r="B390">
        <v>60</v>
      </c>
      <c r="C390">
        <v>15</v>
      </c>
      <c r="D390">
        <v>3</v>
      </c>
      <c r="E390">
        <f>orderdetail[[#This Row],[Quantity]]*F390</f>
        <v>2999.9700000000003</v>
      </c>
      <c r="F390">
        <v>999.99</v>
      </c>
    </row>
    <row r="391" spans="1:6" x14ac:dyDescent="0.3">
      <c r="A391">
        <v>390</v>
      </c>
      <c r="B391">
        <v>213</v>
      </c>
      <c r="C391">
        <v>11</v>
      </c>
      <c r="D391">
        <v>5</v>
      </c>
      <c r="E391">
        <f>orderdetail[[#This Row],[Quantity]]*F391</f>
        <v>1999.95</v>
      </c>
      <c r="F391">
        <v>399.99</v>
      </c>
    </row>
    <row r="392" spans="1:6" x14ac:dyDescent="0.3">
      <c r="A392">
        <v>391</v>
      </c>
      <c r="B392">
        <v>89</v>
      </c>
      <c r="C392">
        <v>1</v>
      </c>
      <c r="D392">
        <v>2</v>
      </c>
      <c r="E392">
        <f>orderdetail[[#This Row],[Quantity]]*F392</f>
        <v>599.98</v>
      </c>
      <c r="F392">
        <v>299.99</v>
      </c>
    </row>
    <row r="393" spans="1:6" x14ac:dyDescent="0.3">
      <c r="A393">
        <v>392</v>
      </c>
      <c r="B393">
        <v>33</v>
      </c>
      <c r="C393">
        <v>25</v>
      </c>
      <c r="D393">
        <v>4</v>
      </c>
      <c r="E393">
        <f>orderdetail[[#This Row],[Quantity]]*F393</f>
        <v>1999.96</v>
      </c>
      <c r="F393">
        <v>499.99</v>
      </c>
    </row>
    <row r="394" spans="1:6" x14ac:dyDescent="0.3">
      <c r="A394">
        <v>393</v>
      </c>
      <c r="B394">
        <v>141</v>
      </c>
      <c r="C394">
        <v>4</v>
      </c>
      <c r="D394">
        <v>3</v>
      </c>
      <c r="E394">
        <f>orderdetail[[#This Row],[Quantity]]*F394</f>
        <v>899.97</v>
      </c>
      <c r="F394">
        <v>299.99</v>
      </c>
    </row>
    <row r="395" spans="1:6" x14ac:dyDescent="0.3">
      <c r="A395">
        <v>394</v>
      </c>
      <c r="B395">
        <v>79</v>
      </c>
      <c r="C395">
        <v>12</v>
      </c>
      <c r="D395">
        <v>5</v>
      </c>
      <c r="E395">
        <f>orderdetail[[#This Row],[Quantity]]*F395</f>
        <v>3999.95</v>
      </c>
      <c r="F395">
        <v>799.99</v>
      </c>
    </row>
    <row r="396" spans="1:6" x14ac:dyDescent="0.3">
      <c r="A396">
        <v>395</v>
      </c>
      <c r="B396">
        <v>145</v>
      </c>
      <c r="C396">
        <v>23</v>
      </c>
      <c r="D396">
        <v>6</v>
      </c>
      <c r="E396">
        <f>orderdetail[[#This Row],[Quantity]]*F396</f>
        <v>2999.94</v>
      </c>
      <c r="F396">
        <v>499.99</v>
      </c>
    </row>
    <row r="397" spans="1:6" x14ac:dyDescent="0.3">
      <c r="A397">
        <v>396</v>
      </c>
      <c r="B397">
        <v>206</v>
      </c>
      <c r="C397">
        <v>26</v>
      </c>
      <c r="D397">
        <v>1</v>
      </c>
      <c r="E397">
        <f>orderdetail[[#This Row],[Quantity]]*F397</f>
        <v>599.99</v>
      </c>
      <c r="F397">
        <v>599.99</v>
      </c>
    </row>
    <row r="398" spans="1:6" x14ac:dyDescent="0.3">
      <c r="A398">
        <v>397</v>
      </c>
      <c r="B398">
        <v>101</v>
      </c>
      <c r="C398">
        <v>7</v>
      </c>
      <c r="D398">
        <v>2</v>
      </c>
      <c r="E398">
        <f>orderdetail[[#This Row],[Quantity]]*F398</f>
        <v>799.98</v>
      </c>
      <c r="F398">
        <v>399.99</v>
      </c>
    </row>
    <row r="399" spans="1:6" x14ac:dyDescent="0.3">
      <c r="A399">
        <v>398</v>
      </c>
      <c r="B399">
        <v>173</v>
      </c>
      <c r="C399">
        <v>16</v>
      </c>
      <c r="D399">
        <v>4</v>
      </c>
      <c r="E399">
        <f>orderdetail[[#This Row],[Quantity]]*F399</f>
        <v>1199.96</v>
      </c>
      <c r="F399">
        <v>299.99</v>
      </c>
    </row>
    <row r="400" spans="1:6" x14ac:dyDescent="0.3">
      <c r="A400">
        <v>399</v>
      </c>
      <c r="B400">
        <v>80</v>
      </c>
      <c r="C400">
        <v>29</v>
      </c>
      <c r="D400">
        <v>3</v>
      </c>
      <c r="E400">
        <f>orderdetail[[#This Row],[Quantity]]*F400</f>
        <v>1799.97</v>
      </c>
      <c r="F400">
        <v>599.99</v>
      </c>
    </row>
    <row r="401" spans="1:6" x14ac:dyDescent="0.3">
      <c r="A401">
        <v>400</v>
      </c>
      <c r="B401">
        <v>210</v>
      </c>
      <c r="C401">
        <v>8</v>
      </c>
      <c r="D401">
        <v>5</v>
      </c>
      <c r="E401">
        <f>orderdetail[[#This Row],[Quantity]]*F401</f>
        <v>1499.95</v>
      </c>
      <c r="F401">
        <v>299.99</v>
      </c>
    </row>
    <row r="402" spans="1:6" x14ac:dyDescent="0.3">
      <c r="A402">
        <v>401</v>
      </c>
      <c r="B402">
        <v>154</v>
      </c>
      <c r="C402">
        <v>12</v>
      </c>
      <c r="D402">
        <v>5</v>
      </c>
      <c r="E402">
        <f>orderdetail[[#This Row],[Quantity]]*F402</f>
        <v>1499.95</v>
      </c>
      <c r="F402">
        <v>299.99</v>
      </c>
    </row>
    <row r="403" spans="1:6" x14ac:dyDescent="0.3">
      <c r="A403">
        <v>402</v>
      </c>
      <c r="B403">
        <v>225</v>
      </c>
      <c r="C403">
        <v>7</v>
      </c>
      <c r="D403">
        <v>4</v>
      </c>
      <c r="E403">
        <f>orderdetail[[#This Row],[Quantity]]*F403</f>
        <v>799.96</v>
      </c>
      <c r="F403">
        <v>199.99</v>
      </c>
    </row>
    <row r="404" spans="1:6" x14ac:dyDescent="0.3">
      <c r="A404">
        <v>403</v>
      </c>
      <c r="B404">
        <v>102</v>
      </c>
      <c r="C404">
        <v>25</v>
      </c>
      <c r="D404">
        <v>3</v>
      </c>
      <c r="E404">
        <f>orderdetail[[#This Row],[Quantity]]*F404</f>
        <v>1499.97</v>
      </c>
      <c r="F404">
        <v>499.99</v>
      </c>
    </row>
    <row r="405" spans="1:6" x14ac:dyDescent="0.3">
      <c r="A405">
        <v>404</v>
      </c>
      <c r="B405">
        <v>66</v>
      </c>
      <c r="C405">
        <v>2</v>
      </c>
      <c r="D405">
        <v>6</v>
      </c>
      <c r="E405">
        <f>orderdetail[[#This Row],[Quantity]]*F405</f>
        <v>2399.94</v>
      </c>
      <c r="F405">
        <v>399.99</v>
      </c>
    </row>
    <row r="406" spans="1:6" x14ac:dyDescent="0.3">
      <c r="A406">
        <v>405</v>
      </c>
      <c r="B406">
        <v>175</v>
      </c>
      <c r="C406">
        <v>14</v>
      </c>
      <c r="D406">
        <v>2</v>
      </c>
      <c r="E406">
        <f>orderdetail[[#This Row],[Quantity]]*F406</f>
        <v>1599.98</v>
      </c>
      <c r="F406">
        <v>799.99</v>
      </c>
    </row>
    <row r="407" spans="1:6" x14ac:dyDescent="0.3">
      <c r="A407">
        <v>406</v>
      </c>
      <c r="B407">
        <v>52</v>
      </c>
      <c r="C407">
        <v>1</v>
      </c>
      <c r="D407">
        <v>4</v>
      </c>
      <c r="E407">
        <f>orderdetail[[#This Row],[Quantity]]*F407</f>
        <v>1199.96</v>
      </c>
      <c r="F407">
        <v>299.99</v>
      </c>
    </row>
    <row r="408" spans="1:6" x14ac:dyDescent="0.3">
      <c r="A408">
        <v>407</v>
      </c>
      <c r="B408">
        <v>193</v>
      </c>
      <c r="C408">
        <v>13</v>
      </c>
      <c r="D408">
        <v>3</v>
      </c>
      <c r="E408">
        <f>orderdetail[[#This Row],[Quantity]]*F408</f>
        <v>599.97</v>
      </c>
      <c r="F408">
        <v>199.99</v>
      </c>
    </row>
    <row r="409" spans="1:6" x14ac:dyDescent="0.3">
      <c r="A409">
        <v>408</v>
      </c>
      <c r="B409">
        <v>139</v>
      </c>
      <c r="C409">
        <v>20</v>
      </c>
      <c r="D409">
        <v>1</v>
      </c>
      <c r="E409">
        <f>orderdetail[[#This Row],[Quantity]]*F409</f>
        <v>599.99</v>
      </c>
      <c r="F409">
        <v>599.99</v>
      </c>
    </row>
    <row r="410" spans="1:6" x14ac:dyDescent="0.3">
      <c r="A410">
        <v>409</v>
      </c>
      <c r="B410">
        <v>121</v>
      </c>
      <c r="C410">
        <v>29</v>
      </c>
      <c r="D410">
        <v>4</v>
      </c>
      <c r="E410">
        <f>orderdetail[[#This Row],[Quantity]]*F410</f>
        <v>1599.96</v>
      </c>
      <c r="F410">
        <v>399.99</v>
      </c>
    </row>
    <row r="411" spans="1:6" x14ac:dyDescent="0.3">
      <c r="A411">
        <v>410</v>
      </c>
      <c r="B411">
        <v>180</v>
      </c>
      <c r="C411">
        <v>9</v>
      </c>
      <c r="D411">
        <v>5</v>
      </c>
      <c r="E411">
        <f>orderdetail[[#This Row],[Quantity]]*F411</f>
        <v>3999.95</v>
      </c>
      <c r="F411">
        <v>799.99</v>
      </c>
    </row>
    <row r="412" spans="1:6" x14ac:dyDescent="0.3">
      <c r="A412">
        <v>411</v>
      </c>
      <c r="B412">
        <v>233</v>
      </c>
      <c r="C412">
        <v>18</v>
      </c>
      <c r="D412">
        <v>6</v>
      </c>
      <c r="E412">
        <f>orderdetail[[#This Row],[Quantity]]*F412</f>
        <v>1799.94</v>
      </c>
      <c r="F412">
        <v>299.99</v>
      </c>
    </row>
    <row r="413" spans="1:6" x14ac:dyDescent="0.3">
      <c r="A413">
        <v>412</v>
      </c>
      <c r="B413">
        <v>67</v>
      </c>
      <c r="C413">
        <v>8</v>
      </c>
      <c r="D413">
        <v>2</v>
      </c>
      <c r="E413">
        <f>orderdetail[[#This Row],[Quantity]]*F413</f>
        <v>399.98</v>
      </c>
      <c r="F413">
        <v>199.99</v>
      </c>
    </row>
    <row r="414" spans="1:6" x14ac:dyDescent="0.3">
      <c r="A414">
        <v>413</v>
      </c>
      <c r="B414">
        <v>147</v>
      </c>
      <c r="C414">
        <v>26</v>
      </c>
      <c r="D414">
        <v>4</v>
      </c>
      <c r="E414">
        <f>orderdetail[[#This Row],[Quantity]]*F414</f>
        <v>1999.96</v>
      </c>
      <c r="F414">
        <v>499.99</v>
      </c>
    </row>
    <row r="415" spans="1:6" x14ac:dyDescent="0.3">
      <c r="A415">
        <v>414</v>
      </c>
      <c r="B415">
        <v>93</v>
      </c>
      <c r="C415">
        <v>21</v>
      </c>
      <c r="D415">
        <v>5</v>
      </c>
      <c r="E415">
        <f>orderdetail[[#This Row],[Quantity]]*F415</f>
        <v>1499.95</v>
      </c>
      <c r="F415">
        <v>299.99</v>
      </c>
    </row>
    <row r="416" spans="1:6" x14ac:dyDescent="0.3">
      <c r="A416">
        <v>415</v>
      </c>
      <c r="B416">
        <v>107</v>
      </c>
      <c r="C416">
        <v>17</v>
      </c>
      <c r="D416">
        <v>3</v>
      </c>
      <c r="E416">
        <f>orderdetail[[#This Row],[Quantity]]*F416</f>
        <v>1199.97</v>
      </c>
      <c r="F416">
        <v>399.99</v>
      </c>
    </row>
    <row r="417" spans="1:6" x14ac:dyDescent="0.3">
      <c r="A417">
        <v>416</v>
      </c>
      <c r="B417">
        <v>129</v>
      </c>
      <c r="C417">
        <v>11</v>
      </c>
      <c r="D417">
        <v>6</v>
      </c>
      <c r="E417">
        <f>orderdetail[[#This Row],[Quantity]]*F417</f>
        <v>1799.94</v>
      </c>
      <c r="F417">
        <v>299.99</v>
      </c>
    </row>
    <row r="418" spans="1:6" x14ac:dyDescent="0.3">
      <c r="A418">
        <v>417</v>
      </c>
      <c r="B418">
        <v>102</v>
      </c>
      <c r="C418">
        <v>30</v>
      </c>
      <c r="D418">
        <v>2</v>
      </c>
      <c r="E418">
        <f>orderdetail[[#This Row],[Quantity]]*F418</f>
        <v>1199.98</v>
      </c>
      <c r="F418">
        <v>599.99</v>
      </c>
    </row>
    <row r="419" spans="1:6" x14ac:dyDescent="0.3">
      <c r="A419">
        <v>418</v>
      </c>
      <c r="B419">
        <v>113</v>
      </c>
      <c r="C419">
        <v>3</v>
      </c>
      <c r="D419">
        <v>4</v>
      </c>
      <c r="E419">
        <f>orderdetail[[#This Row],[Quantity]]*F419</f>
        <v>799.96</v>
      </c>
      <c r="F419">
        <v>199.99</v>
      </c>
    </row>
    <row r="420" spans="1:6" x14ac:dyDescent="0.3">
      <c r="A420">
        <v>419</v>
      </c>
      <c r="B420">
        <v>140</v>
      </c>
      <c r="C420">
        <v>4</v>
      </c>
      <c r="D420">
        <v>5</v>
      </c>
      <c r="E420">
        <f>orderdetail[[#This Row],[Quantity]]*F420</f>
        <v>2499.9499999999998</v>
      </c>
      <c r="F420">
        <v>499.99</v>
      </c>
    </row>
    <row r="421" spans="1:6" x14ac:dyDescent="0.3">
      <c r="A421">
        <v>420</v>
      </c>
      <c r="B421">
        <v>215</v>
      </c>
      <c r="C421">
        <v>10</v>
      </c>
      <c r="D421">
        <v>3</v>
      </c>
      <c r="E421">
        <f>orderdetail[[#This Row],[Quantity]]*F421</f>
        <v>899.97</v>
      </c>
      <c r="F421">
        <v>299.99</v>
      </c>
    </row>
    <row r="422" spans="1:6" x14ac:dyDescent="0.3">
      <c r="A422">
        <v>421</v>
      </c>
      <c r="B422">
        <v>183</v>
      </c>
      <c r="C422">
        <v>6</v>
      </c>
      <c r="D422">
        <v>4</v>
      </c>
      <c r="E422">
        <f>orderdetail[[#This Row],[Quantity]]*F422</f>
        <v>1599.96</v>
      </c>
      <c r="F422">
        <v>399.99</v>
      </c>
    </row>
    <row r="423" spans="1:6" x14ac:dyDescent="0.3">
      <c r="A423">
        <v>422</v>
      </c>
      <c r="B423">
        <v>45</v>
      </c>
      <c r="C423">
        <v>15</v>
      </c>
      <c r="D423">
        <v>1</v>
      </c>
      <c r="E423">
        <f>orderdetail[[#This Row],[Quantity]]*F423</f>
        <v>299.99</v>
      </c>
      <c r="F423">
        <v>299.99</v>
      </c>
    </row>
    <row r="424" spans="1:6" x14ac:dyDescent="0.3">
      <c r="A424">
        <v>423</v>
      </c>
      <c r="B424">
        <v>214</v>
      </c>
      <c r="C424">
        <v>19</v>
      </c>
      <c r="D424">
        <v>5</v>
      </c>
      <c r="E424">
        <f>orderdetail[[#This Row],[Quantity]]*F424</f>
        <v>2999.95</v>
      </c>
      <c r="F424">
        <v>599.99</v>
      </c>
    </row>
    <row r="425" spans="1:6" x14ac:dyDescent="0.3">
      <c r="A425">
        <v>424</v>
      </c>
      <c r="B425">
        <v>80</v>
      </c>
      <c r="C425">
        <v>27</v>
      </c>
      <c r="D425">
        <v>2</v>
      </c>
      <c r="E425">
        <f>orderdetail[[#This Row],[Quantity]]*F425</f>
        <v>1599.98</v>
      </c>
      <c r="F425">
        <v>799.99</v>
      </c>
    </row>
    <row r="426" spans="1:6" x14ac:dyDescent="0.3">
      <c r="A426">
        <v>425</v>
      </c>
      <c r="B426">
        <v>124</v>
      </c>
      <c r="C426">
        <v>22</v>
      </c>
      <c r="D426">
        <v>3</v>
      </c>
      <c r="E426">
        <f>orderdetail[[#This Row],[Quantity]]*F426</f>
        <v>1499.97</v>
      </c>
      <c r="F426">
        <v>499.99</v>
      </c>
    </row>
    <row r="427" spans="1:6" x14ac:dyDescent="0.3">
      <c r="A427">
        <v>426</v>
      </c>
      <c r="B427">
        <v>172</v>
      </c>
      <c r="C427">
        <v>24</v>
      </c>
      <c r="D427">
        <v>5</v>
      </c>
      <c r="E427">
        <f>orderdetail[[#This Row],[Quantity]]*F427</f>
        <v>1499.95</v>
      </c>
      <c r="F427">
        <v>299.99</v>
      </c>
    </row>
    <row r="428" spans="1:6" x14ac:dyDescent="0.3">
      <c r="A428">
        <v>427</v>
      </c>
      <c r="B428">
        <v>116</v>
      </c>
      <c r="C428">
        <v>1</v>
      </c>
      <c r="D428">
        <v>6</v>
      </c>
      <c r="E428">
        <f>orderdetail[[#This Row],[Quantity]]*F428</f>
        <v>1199.94</v>
      </c>
      <c r="F428">
        <v>199.99</v>
      </c>
    </row>
    <row r="429" spans="1:6" x14ac:dyDescent="0.3">
      <c r="A429">
        <v>428</v>
      </c>
      <c r="B429">
        <v>55</v>
      </c>
      <c r="C429">
        <v>28</v>
      </c>
      <c r="D429">
        <v>4</v>
      </c>
      <c r="E429">
        <f>orderdetail[[#This Row],[Quantity]]*F429</f>
        <v>1599.96</v>
      </c>
      <c r="F429">
        <v>399.99</v>
      </c>
    </row>
    <row r="430" spans="1:6" x14ac:dyDescent="0.3">
      <c r="A430">
        <v>429</v>
      </c>
      <c r="B430">
        <v>149</v>
      </c>
      <c r="C430">
        <v>13</v>
      </c>
      <c r="D430">
        <v>3</v>
      </c>
      <c r="E430">
        <f>orderdetail[[#This Row],[Quantity]]*F430</f>
        <v>1499.97</v>
      </c>
      <c r="F430">
        <v>499.99</v>
      </c>
    </row>
    <row r="431" spans="1:6" x14ac:dyDescent="0.3">
      <c r="A431">
        <v>430</v>
      </c>
      <c r="B431">
        <v>206</v>
      </c>
      <c r="C431">
        <v>5</v>
      </c>
      <c r="D431">
        <v>2</v>
      </c>
      <c r="E431">
        <f>orderdetail[[#This Row],[Quantity]]*F431</f>
        <v>599.98</v>
      </c>
      <c r="F431">
        <v>299.99</v>
      </c>
    </row>
    <row r="432" spans="1:6" x14ac:dyDescent="0.3">
      <c r="A432">
        <v>431</v>
      </c>
      <c r="B432">
        <v>142</v>
      </c>
      <c r="C432">
        <v>12</v>
      </c>
      <c r="D432">
        <v>4</v>
      </c>
      <c r="E432">
        <f>orderdetail[[#This Row],[Quantity]]*F432</f>
        <v>1599.96</v>
      </c>
      <c r="F432">
        <v>399.99</v>
      </c>
    </row>
    <row r="433" spans="1:6" x14ac:dyDescent="0.3">
      <c r="A433">
        <v>432</v>
      </c>
      <c r="B433">
        <v>213</v>
      </c>
      <c r="C433">
        <v>16</v>
      </c>
      <c r="D433">
        <v>5</v>
      </c>
      <c r="E433">
        <f>orderdetail[[#This Row],[Quantity]]*F433</f>
        <v>2499.9499999999998</v>
      </c>
      <c r="F433">
        <v>499.99</v>
      </c>
    </row>
    <row r="434" spans="1:6" x14ac:dyDescent="0.3">
      <c r="A434">
        <v>433</v>
      </c>
      <c r="B434">
        <v>179</v>
      </c>
      <c r="C434">
        <v>9</v>
      </c>
      <c r="D434">
        <v>6</v>
      </c>
      <c r="E434">
        <f>orderdetail[[#This Row],[Quantity]]*F434</f>
        <v>1199.94</v>
      </c>
      <c r="F434">
        <v>199.99</v>
      </c>
    </row>
    <row r="435" spans="1:6" x14ac:dyDescent="0.3">
      <c r="A435">
        <v>434</v>
      </c>
      <c r="B435">
        <v>115</v>
      </c>
      <c r="C435">
        <v>20</v>
      </c>
      <c r="D435">
        <v>3</v>
      </c>
      <c r="E435">
        <f>orderdetail[[#This Row],[Quantity]]*F435</f>
        <v>2399.9700000000003</v>
      </c>
      <c r="F435">
        <v>799.99</v>
      </c>
    </row>
    <row r="436" spans="1:6" x14ac:dyDescent="0.3">
      <c r="A436">
        <v>435</v>
      </c>
      <c r="B436">
        <v>102</v>
      </c>
      <c r="C436">
        <v>23</v>
      </c>
      <c r="D436">
        <v>2</v>
      </c>
      <c r="E436">
        <f>orderdetail[[#This Row],[Quantity]]*F436</f>
        <v>599.98</v>
      </c>
      <c r="F436">
        <v>299.99</v>
      </c>
    </row>
    <row r="437" spans="1:6" x14ac:dyDescent="0.3">
      <c r="A437">
        <v>436</v>
      </c>
      <c r="B437">
        <v>88</v>
      </c>
      <c r="C437">
        <v>4</v>
      </c>
      <c r="D437">
        <v>5</v>
      </c>
      <c r="E437">
        <f>orderdetail[[#This Row],[Quantity]]*F437</f>
        <v>1499.95</v>
      </c>
      <c r="F437">
        <v>299.99</v>
      </c>
    </row>
    <row r="438" spans="1:6" x14ac:dyDescent="0.3">
      <c r="A438">
        <v>437</v>
      </c>
      <c r="B438">
        <v>136</v>
      </c>
      <c r="C438">
        <v>25</v>
      </c>
      <c r="D438">
        <v>6</v>
      </c>
      <c r="E438">
        <f>orderdetail[[#This Row],[Quantity]]*F438</f>
        <v>2399.94</v>
      </c>
      <c r="F438">
        <v>399.99</v>
      </c>
    </row>
    <row r="439" spans="1:6" x14ac:dyDescent="0.3">
      <c r="A439">
        <v>438</v>
      </c>
      <c r="B439">
        <v>110</v>
      </c>
      <c r="C439">
        <v>8</v>
      </c>
      <c r="D439">
        <v>4</v>
      </c>
      <c r="E439">
        <f>orderdetail[[#This Row],[Quantity]]*F439</f>
        <v>1199.96</v>
      </c>
      <c r="F439">
        <v>299.99</v>
      </c>
    </row>
    <row r="440" spans="1:6" x14ac:dyDescent="0.3">
      <c r="A440">
        <v>439</v>
      </c>
      <c r="B440">
        <v>194</v>
      </c>
      <c r="C440">
        <v>30</v>
      </c>
      <c r="D440">
        <v>1</v>
      </c>
      <c r="E440">
        <f>orderdetail[[#This Row],[Quantity]]*F440</f>
        <v>149.99</v>
      </c>
      <c r="F440">
        <v>149.99</v>
      </c>
    </row>
    <row r="441" spans="1:6" x14ac:dyDescent="0.3">
      <c r="A441">
        <v>440</v>
      </c>
      <c r="B441">
        <v>134</v>
      </c>
      <c r="C441">
        <v>2</v>
      </c>
      <c r="D441">
        <v>5</v>
      </c>
      <c r="E441">
        <f>orderdetail[[#This Row],[Quantity]]*F441</f>
        <v>999.95</v>
      </c>
      <c r="F441">
        <v>199.99</v>
      </c>
    </row>
    <row r="442" spans="1:6" x14ac:dyDescent="0.3">
      <c r="A442">
        <v>441</v>
      </c>
      <c r="B442">
        <v>158</v>
      </c>
      <c r="C442">
        <v>7</v>
      </c>
      <c r="D442">
        <v>3</v>
      </c>
      <c r="E442">
        <f>orderdetail[[#This Row],[Quantity]]*F442</f>
        <v>1499.97</v>
      </c>
      <c r="F442">
        <v>499.99</v>
      </c>
    </row>
    <row r="443" spans="1:6" x14ac:dyDescent="0.3">
      <c r="A443">
        <v>442</v>
      </c>
      <c r="B443">
        <v>98</v>
      </c>
      <c r="C443">
        <v>5</v>
      </c>
      <c r="D443">
        <v>6</v>
      </c>
      <c r="E443">
        <f>orderdetail[[#This Row],[Quantity]]*F443</f>
        <v>1799.94</v>
      </c>
      <c r="F443">
        <v>299.99</v>
      </c>
    </row>
    <row r="444" spans="1:6" x14ac:dyDescent="0.3">
      <c r="A444">
        <v>443</v>
      </c>
      <c r="B444">
        <v>172</v>
      </c>
      <c r="C444">
        <v>6</v>
      </c>
      <c r="D444">
        <v>4</v>
      </c>
      <c r="E444">
        <f>orderdetail[[#This Row],[Quantity]]*F444</f>
        <v>1599.96</v>
      </c>
      <c r="F444">
        <v>399.99</v>
      </c>
    </row>
    <row r="445" spans="1:6" x14ac:dyDescent="0.3">
      <c r="A445">
        <v>444</v>
      </c>
      <c r="B445">
        <v>160</v>
      </c>
      <c r="C445">
        <v>19</v>
      </c>
      <c r="D445">
        <v>2</v>
      </c>
      <c r="E445">
        <f>orderdetail[[#This Row],[Quantity]]*F445</f>
        <v>599.98</v>
      </c>
      <c r="F445">
        <v>299.99</v>
      </c>
    </row>
    <row r="446" spans="1:6" x14ac:dyDescent="0.3">
      <c r="A446">
        <v>445</v>
      </c>
      <c r="B446">
        <v>186</v>
      </c>
      <c r="C446">
        <v>11</v>
      </c>
      <c r="D446">
        <v>3</v>
      </c>
      <c r="E446">
        <f>orderdetail[[#This Row],[Quantity]]*F446</f>
        <v>1499.97</v>
      </c>
      <c r="F446">
        <v>499.99</v>
      </c>
    </row>
    <row r="447" spans="1:6" x14ac:dyDescent="0.3">
      <c r="A447">
        <v>446</v>
      </c>
      <c r="B447">
        <v>151</v>
      </c>
      <c r="C447">
        <v>18</v>
      </c>
      <c r="D447">
        <v>4</v>
      </c>
      <c r="E447">
        <f>orderdetail[[#This Row],[Quantity]]*F447</f>
        <v>3199.96</v>
      </c>
      <c r="F447">
        <v>799.99</v>
      </c>
    </row>
    <row r="448" spans="1:6" x14ac:dyDescent="0.3">
      <c r="A448">
        <v>447</v>
      </c>
      <c r="B448">
        <v>90</v>
      </c>
      <c r="C448">
        <v>12</v>
      </c>
      <c r="D448">
        <v>6</v>
      </c>
      <c r="E448">
        <f>orderdetail[[#This Row],[Quantity]]*F448</f>
        <v>2399.94</v>
      </c>
      <c r="F448">
        <v>399.99</v>
      </c>
    </row>
    <row r="449" spans="1:6" x14ac:dyDescent="0.3">
      <c r="A449">
        <v>448</v>
      </c>
      <c r="B449">
        <v>222</v>
      </c>
      <c r="C449">
        <v>3</v>
      </c>
      <c r="D449">
        <v>2</v>
      </c>
      <c r="E449">
        <f>orderdetail[[#This Row],[Quantity]]*F449</f>
        <v>599.98</v>
      </c>
      <c r="F449">
        <v>299.99</v>
      </c>
    </row>
    <row r="450" spans="1:6" x14ac:dyDescent="0.3">
      <c r="A450">
        <v>449</v>
      </c>
      <c r="B450">
        <v>81</v>
      </c>
      <c r="C450">
        <v>26</v>
      </c>
      <c r="D450">
        <v>5</v>
      </c>
      <c r="E450">
        <f>orderdetail[[#This Row],[Quantity]]*F450</f>
        <v>999.95</v>
      </c>
      <c r="F450">
        <v>199.99</v>
      </c>
    </row>
    <row r="451" spans="1:6" x14ac:dyDescent="0.3">
      <c r="A451">
        <v>450</v>
      </c>
      <c r="B451">
        <v>187</v>
      </c>
      <c r="C451">
        <v>27</v>
      </c>
      <c r="D451">
        <v>3</v>
      </c>
      <c r="E451">
        <f>orderdetail[[#This Row],[Quantity]]*F451</f>
        <v>1799.97</v>
      </c>
      <c r="F451">
        <v>599.99</v>
      </c>
    </row>
    <row r="452" spans="1:6" x14ac:dyDescent="0.3">
      <c r="A452">
        <v>451</v>
      </c>
      <c r="B452">
        <v>124</v>
      </c>
      <c r="C452">
        <v>13</v>
      </c>
      <c r="D452">
        <v>2</v>
      </c>
      <c r="E452">
        <f>orderdetail[[#This Row],[Quantity]]*F452</f>
        <v>599.98</v>
      </c>
      <c r="F452">
        <v>299.99</v>
      </c>
    </row>
    <row r="453" spans="1:6" x14ac:dyDescent="0.3">
      <c r="A453">
        <v>452</v>
      </c>
      <c r="B453">
        <v>51</v>
      </c>
      <c r="C453">
        <v>10</v>
      </c>
      <c r="D453">
        <v>4</v>
      </c>
      <c r="E453">
        <f>orderdetail[[#This Row],[Quantity]]*F453</f>
        <v>1599.96</v>
      </c>
      <c r="F453">
        <v>399.99</v>
      </c>
    </row>
    <row r="454" spans="1:6" x14ac:dyDescent="0.3">
      <c r="A454">
        <v>453</v>
      </c>
      <c r="B454">
        <v>208</v>
      </c>
      <c r="C454">
        <v>16</v>
      </c>
      <c r="D454">
        <v>1</v>
      </c>
      <c r="E454">
        <f>orderdetail[[#This Row],[Quantity]]*F454</f>
        <v>299.99</v>
      </c>
      <c r="F454">
        <v>299.99</v>
      </c>
    </row>
    <row r="455" spans="1:6" x14ac:dyDescent="0.3">
      <c r="A455">
        <v>454</v>
      </c>
      <c r="B455">
        <v>79</v>
      </c>
      <c r="C455">
        <v>28</v>
      </c>
      <c r="D455">
        <v>5</v>
      </c>
      <c r="E455">
        <f>orderdetail[[#This Row],[Quantity]]*F455</f>
        <v>2999.95</v>
      </c>
      <c r="F455">
        <v>599.99</v>
      </c>
    </row>
    <row r="456" spans="1:6" x14ac:dyDescent="0.3">
      <c r="A456">
        <v>455</v>
      </c>
      <c r="B456">
        <v>211</v>
      </c>
      <c r="C456">
        <v>25</v>
      </c>
      <c r="D456">
        <v>4</v>
      </c>
      <c r="E456">
        <f>orderdetail[[#This Row],[Quantity]]*F456</f>
        <v>1999.96</v>
      </c>
      <c r="F456">
        <v>499.99</v>
      </c>
    </row>
    <row r="457" spans="1:6" x14ac:dyDescent="0.3">
      <c r="A457">
        <v>456</v>
      </c>
      <c r="B457">
        <v>147</v>
      </c>
      <c r="C457">
        <v>22</v>
      </c>
      <c r="D457">
        <v>6</v>
      </c>
      <c r="E457">
        <f>orderdetail[[#This Row],[Quantity]]*F457</f>
        <v>4799.9400000000005</v>
      </c>
      <c r="F457">
        <v>799.99</v>
      </c>
    </row>
    <row r="458" spans="1:6" x14ac:dyDescent="0.3">
      <c r="A458">
        <v>457</v>
      </c>
      <c r="B458">
        <v>170</v>
      </c>
      <c r="C458">
        <v>6</v>
      </c>
      <c r="D458">
        <v>3</v>
      </c>
      <c r="E458">
        <f>orderdetail[[#This Row],[Quantity]]*F458</f>
        <v>899.97</v>
      </c>
      <c r="F458">
        <v>299.99</v>
      </c>
    </row>
    <row r="459" spans="1:6" x14ac:dyDescent="0.3">
      <c r="A459">
        <v>458</v>
      </c>
      <c r="B459">
        <v>85</v>
      </c>
      <c r="C459">
        <v>15</v>
      </c>
      <c r="D459">
        <v>2</v>
      </c>
      <c r="E459">
        <f>orderdetail[[#This Row],[Quantity]]*F459</f>
        <v>999.98</v>
      </c>
      <c r="F459">
        <v>499.99</v>
      </c>
    </row>
    <row r="460" spans="1:6" x14ac:dyDescent="0.3">
      <c r="A460">
        <v>459</v>
      </c>
      <c r="B460">
        <v>174</v>
      </c>
      <c r="C460">
        <v>14</v>
      </c>
      <c r="D460">
        <v>1</v>
      </c>
      <c r="E460">
        <f>orderdetail[[#This Row],[Quantity]]*F460</f>
        <v>399.99</v>
      </c>
      <c r="F460">
        <v>399.99</v>
      </c>
    </row>
    <row r="461" spans="1:6" x14ac:dyDescent="0.3">
      <c r="A461">
        <v>460</v>
      </c>
      <c r="B461">
        <v>195</v>
      </c>
      <c r="C461">
        <v>8</v>
      </c>
      <c r="D461">
        <v>4</v>
      </c>
      <c r="E461">
        <f>orderdetail[[#This Row],[Quantity]]*F461</f>
        <v>1199.96</v>
      </c>
      <c r="F461">
        <v>299.99</v>
      </c>
    </row>
    <row r="462" spans="1:6" x14ac:dyDescent="0.3">
      <c r="A462">
        <v>461</v>
      </c>
      <c r="B462">
        <v>179</v>
      </c>
      <c r="C462">
        <v>21</v>
      </c>
      <c r="D462">
        <v>5</v>
      </c>
      <c r="E462">
        <f>orderdetail[[#This Row],[Quantity]]*F462</f>
        <v>999.95</v>
      </c>
      <c r="F462">
        <v>199.99</v>
      </c>
    </row>
    <row r="463" spans="1:6" x14ac:dyDescent="0.3">
      <c r="A463">
        <v>462</v>
      </c>
      <c r="B463">
        <v>161</v>
      </c>
      <c r="C463">
        <v>3</v>
      </c>
      <c r="D463">
        <v>6</v>
      </c>
      <c r="E463">
        <f>orderdetail[[#This Row],[Quantity]]*F463</f>
        <v>1799.94</v>
      </c>
      <c r="F463">
        <v>299.99</v>
      </c>
    </row>
    <row r="464" spans="1:6" x14ac:dyDescent="0.3">
      <c r="A464">
        <v>463</v>
      </c>
      <c r="B464">
        <v>212</v>
      </c>
      <c r="C464">
        <v>4</v>
      </c>
      <c r="D464">
        <v>5</v>
      </c>
      <c r="E464">
        <f>orderdetail[[#This Row],[Quantity]]*F464</f>
        <v>2499.9499999999998</v>
      </c>
      <c r="F464">
        <v>499.99</v>
      </c>
    </row>
    <row r="465" spans="1:6" x14ac:dyDescent="0.3">
      <c r="A465">
        <v>464</v>
      </c>
      <c r="B465">
        <v>202</v>
      </c>
      <c r="C465">
        <v>19</v>
      </c>
      <c r="D465">
        <v>2</v>
      </c>
      <c r="E465">
        <f>orderdetail[[#This Row],[Quantity]]*F465</f>
        <v>799.98</v>
      </c>
      <c r="F465">
        <v>399.99</v>
      </c>
    </row>
    <row r="466" spans="1:6" x14ac:dyDescent="0.3">
      <c r="A466">
        <v>465</v>
      </c>
      <c r="B466">
        <v>134</v>
      </c>
      <c r="C466">
        <v>9</v>
      </c>
      <c r="D466">
        <v>1</v>
      </c>
      <c r="E466">
        <f>orderdetail[[#This Row],[Quantity]]*F466</f>
        <v>299.99</v>
      </c>
      <c r="F466">
        <v>299.99</v>
      </c>
    </row>
    <row r="467" spans="1:6" x14ac:dyDescent="0.3">
      <c r="A467">
        <v>466</v>
      </c>
      <c r="B467">
        <v>76</v>
      </c>
      <c r="C467">
        <v>7</v>
      </c>
      <c r="D467">
        <v>6</v>
      </c>
      <c r="E467">
        <f>orderdetail[[#This Row],[Quantity]]*F467</f>
        <v>3599.94</v>
      </c>
      <c r="F467">
        <v>599.99</v>
      </c>
    </row>
    <row r="468" spans="1:6" x14ac:dyDescent="0.3">
      <c r="A468">
        <v>467</v>
      </c>
      <c r="B468">
        <v>157</v>
      </c>
      <c r="C468">
        <v>20</v>
      </c>
      <c r="D468">
        <v>3</v>
      </c>
      <c r="E468">
        <f>orderdetail[[#This Row],[Quantity]]*F468</f>
        <v>1199.97</v>
      </c>
      <c r="F468">
        <v>399.99</v>
      </c>
    </row>
    <row r="469" spans="1:6" x14ac:dyDescent="0.3">
      <c r="A469">
        <v>468</v>
      </c>
      <c r="B469">
        <v>103</v>
      </c>
      <c r="C469">
        <v>24</v>
      </c>
      <c r="D469">
        <v>2</v>
      </c>
      <c r="E469">
        <f>orderdetail[[#This Row],[Quantity]]*F469</f>
        <v>599.98</v>
      </c>
      <c r="F469">
        <v>299.99</v>
      </c>
    </row>
    <row r="470" spans="1:6" x14ac:dyDescent="0.3">
      <c r="A470">
        <v>469</v>
      </c>
      <c r="B470">
        <v>139</v>
      </c>
      <c r="C470">
        <v>6</v>
      </c>
      <c r="D470">
        <v>4</v>
      </c>
      <c r="E470">
        <f>orderdetail[[#This Row],[Quantity]]*F470</f>
        <v>3199.96</v>
      </c>
      <c r="F470">
        <v>799.99</v>
      </c>
    </row>
    <row r="471" spans="1:6" x14ac:dyDescent="0.3">
      <c r="A471">
        <v>470</v>
      </c>
      <c r="B471">
        <v>157</v>
      </c>
      <c r="C471">
        <v>13</v>
      </c>
      <c r="D471">
        <v>3</v>
      </c>
      <c r="E471">
        <f>orderdetail[[#This Row],[Quantity]]*F471</f>
        <v>899.97</v>
      </c>
      <c r="F471">
        <v>299.99</v>
      </c>
    </row>
    <row r="472" spans="1:6" x14ac:dyDescent="0.3">
      <c r="A472">
        <v>471</v>
      </c>
      <c r="B472">
        <v>44</v>
      </c>
      <c r="C472">
        <v>16</v>
      </c>
      <c r="D472">
        <v>5</v>
      </c>
      <c r="E472">
        <f>orderdetail[[#This Row],[Quantity]]*F472</f>
        <v>2499.9499999999998</v>
      </c>
      <c r="F472">
        <v>499.99</v>
      </c>
    </row>
    <row r="473" spans="1:6" x14ac:dyDescent="0.3">
      <c r="A473">
        <v>472</v>
      </c>
      <c r="B473">
        <v>132</v>
      </c>
      <c r="C473">
        <v>1</v>
      </c>
      <c r="D473">
        <v>6</v>
      </c>
      <c r="E473">
        <f>orderdetail[[#This Row],[Quantity]]*F473</f>
        <v>1199.94</v>
      </c>
      <c r="F473">
        <v>199.99</v>
      </c>
    </row>
    <row r="474" spans="1:6" x14ac:dyDescent="0.3">
      <c r="A474">
        <v>473</v>
      </c>
      <c r="B474">
        <v>112</v>
      </c>
      <c r="C474">
        <v>10</v>
      </c>
      <c r="D474">
        <v>4</v>
      </c>
      <c r="E474">
        <f>orderdetail[[#This Row],[Quantity]]*F474</f>
        <v>1199.96</v>
      </c>
      <c r="F474">
        <v>299.99</v>
      </c>
    </row>
    <row r="475" spans="1:6" x14ac:dyDescent="0.3">
      <c r="A475">
        <v>474</v>
      </c>
      <c r="B475">
        <v>99</v>
      </c>
      <c r="C475">
        <v>28</v>
      </c>
      <c r="D475">
        <v>5</v>
      </c>
      <c r="E475">
        <f>orderdetail[[#This Row],[Quantity]]*F475</f>
        <v>2499.9499999999998</v>
      </c>
      <c r="F475">
        <v>499.99</v>
      </c>
    </row>
    <row r="476" spans="1:6" x14ac:dyDescent="0.3">
      <c r="A476">
        <v>475</v>
      </c>
      <c r="B476">
        <v>113</v>
      </c>
      <c r="C476">
        <v>5</v>
      </c>
      <c r="D476">
        <v>2</v>
      </c>
      <c r="E476">
        <f>orderdetail[[#This Row],[Quantity]]*F476</f>
        <v>599.98</v>
      </c>
      <c r="F476">
        <v>299.99</v>
      </c>
    </row>
    <row r="477" spans="1:6" x14ac:dyDescent="0.3">
      <c r="A477">
        <v>476</v>
      </c>
      <c r="B477">
        <v>70</v>
      </c>
      <c r="C477">
        <v>18</v>
      </c>
      <c r="D477">
        <v>1</v>
      </c>
      <c r="E477">
        <f>orderdetail[[#This Row],[Quantity]]*F477</f>
        <v>399.99</v>
      </c>
      <c r="F477">
        <v>399.99</v>
      </c>
    </row>
    <row r="478" spans="1:6" x14ac:dyDescent="0.3">
      <c r="A478">
        <v>477</v>
      </c>
      <c r="B478">
        <v>148</v>
      </c>
      <c r="C478">
        <v>3</v>
      </c>
      <c r="D478">
        <v>6</v>
      </c>
      <c r="E478">
        <f>orderdetail[[#This Row],[Quantity]]*F478</f>
        <v>3599.94</v>
      </c>
      <c r="F478">
        <v>599.99</v>
      </c>
    </row>
    <row r="479" spans="1:6" x14ac:dyDescent="0.3">
      <c r="A479">
        <v>478</v>
      </c>
      <c r="B479">
        <v>115</v>
      </c>
      <c r="C479">
        <v>30</v>
      </c>
      <c r="D479">
        <v>3</v>
      </c>
      <c r="E479">
        <f>orderdetail[[#This Row],[Quantity]]*F479</f>
        <v>1499.97</v>
      </c>
      <c r="F479">
        <v>499.99</v>
      </c>
    </row>
    <row r="480" spans="1:6" x14ac:dyDescent="0.3">
      <c r="A480">
        <v>479</v>
      </c>
      <c r="B480">
        <v>164</v>
      </c>
      <c r="C480">
        <v>2</v>
      </c>
      <c r="D480">
        <v>5</v>
      </c>
      <c r="E480">
        <f>orderdetail[[#This Row],[Quantity]]*F480</f>
        <v>1499.95</v>
      </c>
      <c r="F480">
        <v>299.99</v>
      </c>
    </row>
    <row r="481" spans="1:6" x14ac:dyDescent="0.3">
      <c r="A481">
        <v>480</v>
      </c>
      <c r="B481">
        <v>167</v>
      </c>
      <c r="C481">
        <v>17</v>
      </c>
      <c r="D481">
        <v>4</v>
      </c>
      <c r="E481">
        <f>orderdetail[[#This Row],[Quantity]]*F481</f>
        <v>3199.96</v>
      </c>
      <c r="F481">
        <v>799.99</v>
      </c>
    </row>
    <row r="482" spans="1:6" x14ac:dyDescent="0.3">
      <c r="A482">
        <v>481</v>
      </c>
      <c r="B482">
        <v>210</v>
      </c>
      <c r="C482">
        <v>23</v>
      </c>
      <c r="D482">
        <v>2</v>
      </c>
      <c r="E482">
        <f>orderdetail[[#This Row],[Quantity]]*F482</f>
        <v>799.98</v>
      </c>
      <c r="F482">
        <v>399.99</v>
      </c>
    </row>
    <row r="483" spans="1:6" x14ac:dyDescent="0.3">
      <c r="A483">
        <v>482</v>
      </c>
      <c r="B483">
        <v>213</v>
      </c>
      <c r="C483">
        <v>12</v>
      </c>
      <c r="D483">
        <v>5</v>
      </c>
      <c r="E483">
        <f>orderdetail[[#This Row],[Quantity]]*F483</f>
        <v>1499.95</v>
      </c>
      <c r="F483">
        <v>299.99</v>
      </c>
    </row>
    <row r="484" spans="1:6" x14ac:dyDescent="0.3">
      <c r="A484">
        <v>483</v>
      </c>
      <c r="B484">
        <v>106</v>
      </c>
      <c r="C484">
        <v>9</v>
      </c>
      <c r="D484">
        <v>1</v>
      </c>
      <c r="E484">
        <f>orderdetail[[#This Row],[Quantity]]*F484</f>
        <v>199.99</v>
      </c>
      <c r="F484">
        <v>199.99</v>
      </c>
    </row>
    <row r="485" spans="1:6" x14ac:dyDescent="0.3">
      <c r="A485">
        <v>484</v>
      </c>
      <c r="B485">
        <v>125</v>
      </c>
      <c r="C485">
        <v>22</v>
      </c>
      <c r="D485">
        <v>6</v>
      </c>
      <c r="E485">
        <f>orderdetail[[#This Row],[Quantity]]*F485</f>
        <v>2399.94</v>
      </c>
      <c r="F485">
        <v>399.99</v>
      </c>
    </row>
    <row r="486" spans="1:6" x14ac:dyDescent="0.3">
      <c r="A486">
        <v>485</v>
      </c>
      <c r="B486">
        <v>150</v>
      </c>
      <c r="C486">
        <v>11</v>
      </c>
      <c r="D486">
        <v>4</v>
      </c>
      <c r="E486">
        <f>orderdetail[[#This Row],[Quantity]]*F486</f>
        <v>1999.96</v>
      </c>
      <c r="F486">
        <v>499.99</v>
      </c>
    </row>
    <row r="487" spans="1:6" x14ac:dyDescent="0.3">
      <c r="A487">
        <v>486</v>
      </c>
      <c r="B487">
        <v>91</v>
      </c>
      <c r="C487">
        <v>14</v>
      </c>
      <c r="D487">
        <v>3</v>
      </c>
      <c r="E487">
        <f>orderdetail[[#This Row],[Quantity]]*F487</f>
        <v>899.97</v>
      </c>
      <c r="F487">
        <v>299.99</v>
      </c>
    </row>
    <row r="488" spans="1:6" x14ac:dyDescent="0.3">
      <c r="A488">
        <v>487</v>
      </c>
      <c r="B488">
        <v>168</v>
      </c>
      <c r="C488">
        <v>5</v>
      </c>
      <c r="D488">
        <v>2</v>
      </c>
      <c r="E488">
        <f>orderdetail[[#This Row],[Quantity]]*F488</f>
        <v>1599.98</v>
      </c>
      <c r="F488">
        <v>799.99</v>
      </c>
    </row>
    <row r="489" spans="1:6" x14ac:dyDescent="0.3">
      <c r="A489">
        <v>488</v>
      </c>
      <c r="B489">
        <v>169</v>
      </c>
      <c r="C489">
        <v>13</v>
      </c>
      <c r="D489">
        <v>4</v>
      </c>
      <c r="E489">
        <f>orderdetail[[#This Row],[Quantity]]*F489</f>
        <v>1199.96</v>
      </c>
      <c r="F489">
        <v>299.99</v>
      </c>
    </row>
    <row r="490" spans="1:6" x14ac:dyDescent="0.3">
      <c r="A490">
        <v>489</v>
      </c>
      <c r="B490">
        <v>191</v>
      </c>
      <c r="C490">
        <v>8</v>
      </c>
      <c r="D490">
        <v>3</v>
      </c>
      <c r="E490">
        <f>orderdetail[[#This Row],[Quantity]]*F490</f>
        <v>1799.97</v>
      </c>
      <c r="F490">
        <v>599.99</v>
      </c>
    </row>
    <row r="491" spans="1:6" x14ac:dyDescent="0.3">
      <c r="A491">
        <v>490</v>
      </c>
      <c r="B491">
        <v>58</v>
      </c>
      <c r="C491">
        <v>24</v>
      </c>
      <c r="D491">
        <v>5</v>
      </c>
      <c r="E491">
        <f>orderdetail[[#This Row],[Quantity]]*F491</f>
        <v>999.95</v>
      </c>
      <c r="F491">
        <v>199.99</v>
      </c>
    </row>
    <row r="492" spans="1:6" x14ac:dyDescent="0.3">
      <c r="A492">
        <v>491</v>
      </c>
      <c r="B492">
        <v>198</v>
      </c>
      <c r="C492">
        <v>7</v>
      </c>
      <c r="D492">
        <v>2</v>
      </c>
      <c r="E492">
        <f>orderdetail[[#This Row],[Quantity]]*F492</f>
        <v>599.98</v>
      </c>
      <c r="F492">
        <v>299.99</v>
      </c>
    </row>
    <row r="493" spans="1:6" x14ac:dyDescent="0.3">
      <c r="A493">
        <v>492</v>
      </c>
      <c r="B493">
        <v>49</v>
      </c>
      <c r="C493">
        <v>26</v>
      </c>
      <c r="D493">
        <v>1</v>
      </c>
      <c r="E493">
        <f>orderdetail[[#This Row],[Quantity]]*F493</f>
        <v>499.99</v>
      </c>
      <c r="F493">
        <v>499.99</v>
      </c>
    </row>
    <row r="494" spans="1:6" x14ac:dyDescent="0.3">
      <c r="A494">
        <v>493</v>
      </c>
      <c r="B494">
        <v>131</v>
      </c>
      <c r="C494">
        <v>17</v>
      </c>
      <c r="D494">
        <v>4</v>
      </c>
      <c r="E494">
        <f>orderdetail[[#This Row],[Quantity]]*F494</f>
        <v>1599.96</v>
      </c>
      <c r="F494">
        <v>399.99</v>
      </c>
    </row>
    <row r="495" spans="1:6" x14ac:dyDescent="0.3">
      <c r="A495">
        <v>494</v>
      </c>
      <c r="B495">
        <v>171</v>
      </c>
      <c r="C495">
        <v>19</v>
      </c>
      <c r="D495">
        <v>5</v>
      </c>
      <c r="E495">
        <f>orderdetail[[#This Row],[Quantity]]*F495</f>
        <v>1499.95</v>
      </c>
      <c r="F495">
        <v>299.99</v>
      </c>
    </row>
    <row r="496" spans="1:6" x14ac:dyDescent="0.3">
      <c r="A496">
        <v>495</v>
      </c>
      <c r="B496">
        <v>86</v>
      </c>
      <c r="C496">
        <v>29</v>
      </c>
      <c r="D496">
        <v>3</v>
      </c>
      <c r="E496">
        <f>orderdetail[[#This Row],[Quantity]]*F496</f>
        <v>1799.97</v>
      </c>
      <c r="F496">
        <v>599.99</v>
      </c>
    </row>
    <row r="497" spans="1:6" x14ac:dyDescent="0.3">
      <c r="A497">
        <v>496</v>
      </c>
      <c r="B497">
        <v>122</v>
      </c>
      <c r="C497">
        <v>20</v>
      </c>
      <c r="D497">
        <v>6</v>
      </c>
      <c r="E497">
        <f>orderdetail[[#This Row],[Quantity]]*F497</f>
        <v>2399.94</v>
      </c>
      <c r="F497">
        <v>399.99</v>
      </c>
    </row>
    <row r="498" spans="1:6" x14ac:dyDescent="0.3">
      <c r="A498">
        <v>497</v>
      </c>
      <c r="B498">
        <v>212</v>
      </c>
      <c r="C498">
        <v>4</v>
      </c>
      <c r="D498">
        <v>5</v>
      </c>
      <c r="E498">
        <f>orderdetail[[#This Row],[Quantity]]*F498</f>
        <v>1499.95</v>
      </c>
      <c r="F498">
        <v>299.99</v>
      </c>
    </row>
    <row r="499" spans="1:6" x14ac:dyDescent="0.3">
      <c r="A499">
        <v>498</v>
      </c>
      <c r="B499">
        <v>143</v>
      </c>
      <c r="C499">
        <v>16</v>
      </c>
      <c r="D499">
        <v>1</v>
      </c>
      <c r="E499">
        <f>orderdetail[[#This Row],[Quantity]]*F499</f>
        <v>499.99</v>
      </c>
      <c r="F499">
        <v>499.99</v>
      </c>
    </row>
    <row r="500" spans="1:6" x14ac:dyDescent="0.3">
      <c r="A500">
        <v>499</v>
      </c>
      <c r="B500">
        <v>178</v>
      </c>
      <c r="C500">
        <v>10</v>
      </c>
      <c r="D500">
        <v>2</v>
      </c>
      <c r="E500">
        <f>orderdetail[[#This Row],[Quantity]]*F500</f>
        <v>1199.98</v>
      </c>
      <c r="F500">
        <v>599.99</v>
      </c>
    </row>
    <row r="501" spans="1:6" x14ac:dyDescent="0.3">
      <c r="A501">
        <v>500</v>
      </c>
      <c r="B501">
        <v>67</v>
      </c>
      <c r="C501">
        <v>30</v>
      </c>
      <c r="D501">
        <v>3</v>
      </c>
      <c r="E501">
        <f>orderdetail[[#This Row],[Quantity]]*F501</f>
        <v>899.97</v>
      </c>
      <c r="F501">
        <v>299.99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C0BC5-1719-4321-8BEC-CCEEA442CB49}">
  <sheetPr codeName="Sheet7"/>
  <dimension ref="A1:G106"/>
  <sheetViews>
    <sheetView workbookViewId="0">
      <selection activeCell="F2" sqref="F2"/>
    </sheetView>
  </sheetViews>
  <sheetFormatPr defaultRowHeight="14.4" x14ac:dyDescent="0.3"/>
  <cols>
    <col min="1" max="1" width="13.109375" bestFit="1" customWidth="1"/>
    <col min="2" max="2" width="16.88671875" bestFit="1" customWidth="1"/>
    <col min="3" max="3" width="29.77734375" bestFit="1" customWidth="1"/>
    <col min="4" max="4" width="11" bestFit="1" customWidth="1"/>
    <col min="5" max="5" width="30.109375" bestFit="1" customWidth="1"/>
    <col min="6" max="6" width="30" style="6" bestFit="1" customWidth="1"/>
    <col min="7" max="7" width="10.21875" bestFit="1" customWidth="1"/>
  </cols>
  <sheetData>
    <row r="1" spans="1:7" x14ac:dyDescent="0.3">
      <c r="A1" t="s">
        <v>151</v>
      </c>
      <c r="B1" t="s">
        <v>152</v>
      </c>
      <c r="C1" t="s">
        <v>153</v>
      </c>
      <c r="D1" t="s">
        <v>154</v>
      </c>
      <c r="E1" t="s">
        <v>155</v>
      </c>
      <c r="F1" s="6" t="s">
        <v>784</v>
      </c>
      <c r="G1" t="s">
        <v>766</v>
      </c>
    </row>
    <row r="2" spans="1:7" x14ac:dyDescent="0.3">
      <c r="A2" s="13">
        <v>1</v>
      </c>
      <c r="B2" s="13" t="s">
        <v>156</v>
      </c>
      <c r="C2" s="13" t="s">
        <v>157</v>
      </c>
      <c r="D2" s="13" t="s">
        <v>158</v>
      </c>
      <c r="E2" s="14" t="s">
        <v>159</v>
      </c>
      <c r="F2" s="16">
        <f>orderdetail[[#This Row],[Sales_amount]]/orders[[#This Row],[OrderID]]</f>
        <v>599.97</v>
      </c>
      <c r="G2" s="15" t="s">
        <v>741</v>
      </c>
    </row>
    <row r="3" spans="1:7" x14ac:dyDescent="0.3">
      <c r="A3" s="13">
        <v>2</v>
      </c>
      <c r="B3" s="13" t="s">
        <v>160</v>
      </c>
      <c r="C3" s="13" t="s">
        <v>161</v>
      </c>
      <c r="D3" s="13" t="s">
        <v>162</v>
      </c>
      <c r="E3" s="14" t="s">
        <v>163</v>
      </c>
      <c r="F3" s="16">
        <f>orderdetail[[#This Row],[Sales_amount]]/orders[[#This Row],[OrderID]]</f>
        <v>374.97500000000002</v>
      </c>
      <c r="G3" s="15" t="s">
        <v>742</v>
      </c>
    </row>
    <row r="4" spans="1:7" x14ac:dyDescent="0.3">
      <c r="A4" s="13">
        <v>3</v>
      </c>
      <c r="B4" s="13" t="s">
        <v>164</v>
      </c>
      <c r="C4" s="13" t="s">
        <v>165</v>
      </c>
      <c r="D4" s="13" t="s">
        <v>166</v>
      </c>
      <c r="E4" s="14" t="s">
        <v>167</v>
      </c>
      <c r="F4" s="16">
        <f>orderdetail[[#This Row],[Sales_amount]]/orders[[#This Row],[OrderID]]</f>
        <v>199.99333333333334</v>
      </c>
      <c r="G4" s="15" t="s">
        <v>743</v>
      </c>
    </row>
    <row r="5" spans="1:7" x14ac:dyDescent="0.3">
      <c r="A5" s="13">
        <v>4</v>
      </c>
      <c r="B5" s="13" t="s">
        <v>168</v>
      </c>
      <c r="C5" s="13" t="s">
        <v>169</v>
      </c>
      <c r="D5" s="13" t="s">
        <v>170</v>
      </c>
      <c r="E5" s="14" t="s">
        <v>171</v>
      </c>
      <c r="F5" s="16">
        <f>orderdetail[[#This Row],[Sales_amount]]/orders[[#This Row],[OrderID]]</f>
        <v>199.99</v>
      </c>
      <c r="G5" s="15" t="s">
        <v>744</v>
      </c>
    </row>
    <row r="6" spans="1:7" x14ac:dyDescent="0.3">
      <c r="A6" s="13">
        <v>5</v>
      </c>
      <c r="B6" s="13" t="s">
        <v>172</v>
      </c>
      <c r="C6" s="13" t="s">
        <v>173</v>
      </c>
      <c r="D6" s="13" t="s">
        <v>174</v>
      </c>
      <c r="E6" s="14" t="s">
        <v>175</v>
      </c>
      <c r="F6" s="16">
        <f>orderdetail[[#This Row],[Sales_amount]]/orders[[#This Row],[OrderID]]</f>
        <v>599.98800000000006</v>
      </c>
      <c r="G6" s="15" t="s">
        <v>745</v>
      </c>
    </row>
    <row r="7" spans="1:7" x14ac:dyDescent="0.3">
      <c r="A7" s="13">
        <v>6</v>
      </c>
      <c r="B7" s="13" t="s">
        <v>176</v>
      </c>
      <c r="C7" s="13" t="s">
        <v>177</v>
      </c>
      <c r="D7" s="13" t="s">
        <v>178</v>
      </c>
      <c r="E7" s="14" t="s">
        <v>179</v>
      </c>
      <c r="F7" s="16">
        <f>orderdetail[[#This Row],[Sales_amount]]/orders[[#This Row],[OrderID]]</f>
        <v>133.33166666666668</v>
      </c>
      <c r="G7" s="15" t="s">
        <v>746</v>
      </c>
    </row>
    <row r="8" spans="1:7" x14ac:dyDescent="0.3">
      <c r="A8" s="13">
        <v>7</v>
      </c>
      <c r="B8" s="13" t="s">
        <v>180</v>
      </c>
      <c r="C8" s="13" t="s">
        <v>181</v>
      </c>
      <c r="D8" s="13" t="s">
        <v>182</v>
      </c>
      <c r="E8" s="14" t="s">
        <v>183</v>
      </c>
      <c r="F8" s="16">
        <f>orderdetail[[#This Row],[Sales_amount]]/orders[[#This Row],[OrderID]]</f>
        <v>114.28285714285714</v>
      </c>
      <c r="G8" s="15" t="s">
        <v>747</v>
      </c>
    </row>
    <row r="9" spans="1:7" x14ac:dyDescent="0.3">
      <c r="A9" s="13">
        <v>8</v>
      </c>
      <c r="B9" s="13" t="s">
        <v>184</v>
      </c>
      <c r="C9" s="13" t="s">
        <v>185</v>
      </c>
      <c r="D9" s="13" t="s">
        <v>186</v>
      </c>
      <c r="E9" s="14" t="s">
        <v>187</v>
      </c>
      <c r="F9" s="16">
        <f>orderdetail[[#This Row],[Sales_amount]]/orders[[#This Row],[OrderID]]</f>
        <v>112.49625</v>
      </c>
      <c r="G9" s="15" t="s">
        <v>746</v>
      </c>
    </row>
    <row r="10" spans="1:7" x14ac:dyDescent="0.3">
      <c r="A10" s="13">
        <v>9</v>
      </c>
      <c r="B10" s="13" t="s">
        <v>188</v>
      </c>
      <c r="C10" s="13" t="s">
        <v>189</v>
      </c>
      <c r="D10" s="13" t="s">
        <v>190</v>
      </c>
      <c r="E10" s="14" t="s">
        <v>191</v>
      </c>
      <c r="F10" s="16">
        <f>orderdetail[[#This Row],[Sales_amount]]/orders[[#This Row],[OrderID]]</f>
        <v>266.66222222222223</v>
      </c>
      <c r="G10" s="15" t="s">
        <v>748</v>
      </c>
    </row>
    <row r="11" spans="1:7" x14ac:dyDescent="0.3">
      <c r="A11" s="13">
        <v>10</v>
      </c>
      <c r="B11" s="13" t="s">
        <v>192</v>
      </c>
      <c r="C11" s="13" t="s">
        <v>193</v>
      </c>
      <c r="D11" s="13" t="s">
        <v>194</v>
      </c>
      <c r="E11" s="14" t="s">
        <v>195</v>
      </c>
      <c r="F11" s="16">
        <f>orderdetail[[#This Row],[Sales_amount]]/orders[[#This Row],[OrderID]]</f>
        <v>49.999000000000002</v>
      </c>
      <c r="G11" s="15" t="s">
        <v>742</v>
      </c>
    </row>
    <row r="12" spans="1:7" x14ac:dyDescent="0.3">
      <c r="A12" s="13">
        <v>11</v>
      </c>
      <c r="B12" s="13" t="s">
        <v>196</v>
      </c>
      <c r="C12" s="13" t="s">
        <v>197</v>
      </c>
      <c r="D12" s="13" t="s">
        <v>198</v>
      </c>
      <c r="E12" s="14" t="s">
        <v>199</v>
      </c>
      <c r="F12" s="16">
        <f>orderdetail[[#This Row],[Sales_amount]]/orders[[#This Row],[OrderID]]</f>
        <v>81.815454545454543</v>
      </c>
      <c r="G12" s="15" t="s">
        <v>741</v>
      </c>
    </row>
    <row r="13" spans="1:7" x14ac:dyDescent="0.3">
      <c r="A13" s="13">
        <v>12</v>
      </c>
      <c r="B13" s="13" t="s">
        <v>200</v>
      </c>
      <c r="C13" s="13" t="s">
        <v>201</v>
      </c>
      <c r="D13" s="13" t="s">
        <v>202</v>
      </c>
      <c r="E13" s="14" t="s">
        <v>203</v>
      </c>
      <c r="F13" s="16">
        <f>orderdetail[[#This Row],[Sales_amount]]/orders[[#This Row],[OrderID]]</f>
        <v>133.33166666666668</v>
      </c>
      <c r="G13" s="15" t="s">
        <v>742</v>
      </c>
    </row>
    <row r="14" spans="1:7" x14ac:dyDescent="0.3">
      <c r="A14" s="13">
        <v>13</v>
      </c>
      <c r="B14" s="13" t="s">
        <v>204</v>
      </c>
      <c r="C14" s="13" t="s">
        <v>205</v>
      </c>
      <c r="D14" s="13" t="s">
        <v>206</v>
      </c>
      <c r="E14" s="14" t="s">
        <v>207</v>
      </c>
      <c r="F14" s="16">
        <f>orderdetail[[#This Row],[Sales_amount]]/orders[[#This Row],[OrderID]]</f>
        <v>153.84307692307692</v>
      </c>
      <c r="G14" s="15" t="s">
        <v>748</v>
      </c>
    </row>
    <row r="15" spans="1:7" x14ac:dyDescent="0.3">
      <c r="A15" s="13">
        <v>14</v>
      </c>
      <c r="B15" s="13" t="s">
        <v>208</v>
      </c>
      <c r="C15" s="13" t="s">
        <v>209</v>
      </c>
      <c r="D15" s="13" t="s">
        <v>210</v>
      </c>
      <c r="E15" s="14" t="s">
        <v>211</v>
      </c>
      <c r="F15" s="16">
        <f>orderdetail[[#This Row],[Sales_amount]]/orders[[#This Row],[OrderID]]</f>
        <v>28.570714285714285</v>
      </c>
      <c r="G15" s="15" t="s">
        <v>746</v>
      </c>
    </row>
    <row r="16" spans="1:7" x14ac:dyDescent="0.3">
      <c r="A16" s="13">
        <v>15</v>
      </c>
      <c r="B16" s="13" t="s">
        <v>212</v>
      </c>
      <c r="C16" s="13" t="s">
        <v>213</v>
      </c>
      <c r="D16" s="13" t="s">
        <v>214</v>
      </c>
      <c r="E16" s="14" t="s">
        <v>215</v>
      </c>
      <c r="F16" s="16">
        <f>orderdetail[[#This Row],[Sales_amount]]/orders[[#This Row],[OrderID]]</f>
        <v>133.33199999999999</v>
      </c>
      <c r="G16" s="15" t="s">
        <v>741</v>
      </c>
    </row>
    <row r="17" spans="1:7" x14ac:dyDescent="0.3">
      <c r="A17" s="13">
        <v>16</v>
      </c>
      <c r="B17" s="13" t="s">
        <v>216</v>
      </c>
      <c r="C17" s="13" t="s">
        <v>217</v>
      </c>
      <c r="D17" s="13" t="s">
        <v>218</v>
      </c>
      <c r="E17" s="14" t="s">
        <v>219</v>
      </c>
      <c r="F17" s="16">
        <f>orderdetail[[#This Row],[Sales_amount]]/orders[[#This Row],[OrderID]]</f>
        <v>62.496875000000003</v>
      </c>
      <c r="G17" s="15" t="s">
        <v>745</v>
      </c>
    </row>
    <row r="18" spans="1:7" x14ac:dyDescent="0.3">
      <c r="A18" s="13">
        <v>17</v>
      </c>
      <c r="B18" s="13" t="s">
        <v>220</v>
      </c>
      <c r="C18" s="13" t="s">
        <v>221</v>
      </c>
      <c r="D18" s="13" t="s">
        <v>222</v>
      </c>
      <c r="E18" s="14" t="s">
        <v>223</v>
      </c>
      <c r="F18" s="16">
        <f>orderdetail[[#This Row],[Sales_amount]]/orders[[#This Row],[OrderID]]</f>
        <v>52.939411764705881</v>
      </c>
      <c r="G18" s="15" t="s">
        <v>747</v>
      </c>
    </row>
    <row r="19" spans="1:7" x14ac:dyDescent="0.3">
      <c r="A19" s="13">
        <v>18</v>
      </c>
      <c r="B19" s="13" t="s">
        <v>224</v>
      </c>
      <c r="C19" s="13" t="s">
        <v>225</v>
      </c>
      <c r="D19" s="13" t="s">
        <v>226</v>
      </c>
      <c r="E19" s="14" t="s">
        <v>227</v>
      </c>
      <c r="F19" s="16">
        <f>orderdetail[[#This Row],[Sales_amount]]/orders[[#This Row],[OrderID]]</f>
        <v>11.110555555555557</v>
      </c>
      <c r="G19" s="15" t="s">
        <v>746</v>
      </c>
    </row>
    <row r="20" spans="1:7" x14ac:dyDescent="0.3">
      <c r="A20" s="13">
        <v>19</v>
      </c>
      <c r="B20" s="13" t="s">
        <v>228</v>
      </c>
      <c r="C20" s="13" t="s">
        <v>229</v>
      </c>
      <c r="D20" s="13" t="s">
        <v>230</v>
      </c>
      <c r="E20" s="14" t="s">
        <v>231</v>
      </c>
      <c r="F20" s="16">
        <f>orderdetail[[#This Row],[Sales_amount]]/orders[[#This Row],[OrderID]]</f>
        <v>126.31368421052632</v>
      </c>
      <c r="G20" s="15" t="s">
        <v>749</v>
      </c>
    </row>
    <row r="21" spans="1:7" x14ac:dyDescent="0.3">
      <c r="A21" s="13">
        <v>20</v>
      </c>
      <c r="B21" s="13" t="s">
        <v>232</v>
      </c>
      <c r="C21" s="13" t="s">
        <v>233</v>
      </c>
      <c r="D21" s="13" t="s">
        <v>234</v>
      </c>
      <c r="E21" s="14" t="s">
        <v>235</v>
      </c>
      <c r="F21" s="16">
        <f>orderdetail[[#This Row],[Sales_amount]]/orders[[#This Row],[OrderID]]</f>
        <v>239.99700000000001</v>
      </c>
      <c r="G21" s="15" t="s">
        <v>742</v>
      </c>
    </row>
    <row r="22" spans="1:7" x14ac:dyDescent="0.3">
      <c r="A22" s="13">
        <v>21</v>
      </c>
      <c r="B22" s="13" t="s">
        <v>236</v>
      </c>
      <c r="C22" s="13" t="s">
        <v>237</v>
      </c>
      <c r="D22" s="13" t="s">
        <v>238</v>
      </c>
      <c r="E22" s="14" t="s">
        <v>239</v>
      </c>
      <c r="F22" s="16">
        <f>orderdetail[[#This Row],[Sales_amount]]/orders[[#This Row],[OrderID]]</f>
        <v>9.5233333333333334</v>
      </c>
      <c r="G22" s="15" t="s">
        <v>745</v>
      </c>
    </row>
    <row r="23" spans="1:7" x14ac:dyDescent="0.3">
      <c r="A23" s="13">
        <v>22</v>
      </c>
      <c r="B23" s="13" t="s">
        <v>240</v>
      </c>
      <c r="C23" s="13" t="s">
        <v>241</v>
      </c>
      <c r="D23" s="13" t="s">
        <v>242</v>
      </c>
      <c r="E23" s="14" t="s">
        <v>243</v>
      </c>
      <c r="F23" s="16">
        <f>orderdetail[[#This Row],[Sales_amount]]/orders[[#This Row],[OrderID]]</f>
        <v>36.362727272727277</v>
      </c>
      <c r="G23" s="15" t="s">
        <v>746</v>
      </c>
    </row>
    <row r="24" spans="1:7" x14ac:dyDescent="0.3">
      <c r="A24" s="13">
        <v>23</v>
      </c>
      <c r="B24" s="13" t="s">
        <v>244</v>
      </c>
      <c r="C24" s="13" t="s">
        <v>245</v>
      </c>
      <c r="D24" s="13" t="s">
        <v>246</v>
      </c>
      <c r="E24" s="14" t="s">
        <v>247</v>
      </c>
      <c r="F24" s="16">
        <f>orderdetail[[#This Row],[Sales_amount]]/orders[[#This Row],[OrderID]]</f>
        <v>19.563913043478262</v>
      </c>
      <c r="G24" s="15" t="s">
        <v>743</v>
      </c>
    </row>
    <row r="25" spans="1:7" x14ac:dyDescent="0.3">
      <c r="A25" s="13">
        <v>24</v>
      </c>
      <c r="B25" s="13" t="s">
        <v>248</v>
      </c>
      <c r="C25" s="13" t="s">
        <v>249</v>
      </c>
      <c r="D25" s="13" t="s">
        <v>250</v>
      </c>
      <c r="E25" s="14" t="s">
        <v>251</v>
      </c>
      <c r="F25" s="16">
        <f>orderdetail[[#This Row],[Sales_amount]]/orders[[#This Row],[OrderID]]</f>
        <v>133.33166666666668</v>
      </c>
      <c r="G25" s="15" t="s">
        <v>744</v>
      </c>
    </row>
    <row r="26" spans="1:7" x14ac:dyDescent="0.3">
      <c r="A26" s="13">
        <v>25</v>
      </c>
      <c r="B26" s="13" t="s">
        <v>252</v>
      </c>
      <c r="C26" s="13" t="s">
        <v>253</v>
      </c>
      <c r="D26" s="13" t="s">
        <v>254</v>
      </c>
      <c r="E26" s="14" t="s">
        <v>255</v>
      </c>
      <c r="F26" s="16">
        <f>orderdetail[[#This Row],[Sales_amount]]/orders[[#This Row],[OrderID]]</f>
        <v>39.999200000000002</v>
      </c>
      <c r="G26" s="15" t="s">
        <v>748</v>
      </c>
    </row>
    <row r="27" spans="1:7" x14ac:dyDescent="0.3">
      <c r="A27" s="13">
        <v>26</v>
      </c>
      <c r="B27" s="13" t="s">
        <v>256</v>
      </c>
      <c r="C27" s="13" t="s">
        <v>257</v>
      </c>
      <c r="D27" s="13" t="s">
        <v>258</v>
      </c>
      <c r="E27" s="14" t="s">
        <v>259</v>
      </c>
      <c r="F27" s="16">
        <f>orderdetail[[#This Row],[Sales_amount]]/orders[[#This Row],[OrderID]]</f>
        <v>34.614230769230772</v>
      </c>
      <c r="G27" s="15" t="s">
        <v>750</v>
      </c>
    </row>
    <row r="28" spans="1:7" x14ac:dyDescent="0.3">
      <c r="A28" s="13">
        <v>27</v>
      </c>
      <c r="B28" s="13" t="s">
        <v>260</v>
      </c>
      <c r="C28" s="13" t="s">
        <v>261</v>
      </c>
      <c r="D28" s="13" t="s">
        <v>262</v>
      </c>
      <c r="E28" s="14" t="s">
        <v>263</v>
      </c>
      <c r="F28" s="16">
        <f>orderdetail[[#This Row],[Sales_amount]]/orders[[#This Row],[OrderID]]</f>
        <v>111.10925925925925</v>
      </c>
      <c r="G28" s="15" t="s">
        <v>746</v>
      </c>
    </row>
    <row r="29" spans="1:7" x14ac:dyDescent="0.3">
      <c r="A29" s="13">
        <v>28</v>
      </c>
      <c r="B29" s="13" t="s">
        <v>264</v>
      </c>
      <c r="C29" s="13" t="s">
        <v>265</v>
      </c>
      <c r="D29" s="13" t="s">
        <v>266</v>
      </c>
      <c r="E29" s="14" t="s">
        <v>267</v>
      </c>
      <c r="F29" s="16">
        <f>orderdetail[[#This Row],[Sales_amount]]/orders[[#This Row],[OrderID]]</f>
        <v>17.856785714285714</v>
      </c>
      <c r="G29" s="15" t="s">
        <v>744</v>
      </c>
    </row>
    <row r="30" spans="1:7" x14ac:dyDescent="0.3">
      <c r="A30" s="13">
        <v>29</v>
      </c>
      <c r="B30" s="13" t="s">
        <v>268</v>
      </c>
      <c r="C30" s="13" t="s">
        <v>269</v>
      </c>
      <c r="D30" s="13" t="s">
        <v>270</v>
      </c>
      <c r="E30" s="14" t="s">
        <v>271</v>
      </c>
      <c r="F30" s="16">
        <f>orderdetail[[#This Row],[Sales_amount]]/orders[[#This Row],[OrderID]]</f>
        <v>55.171034482758621</v>
      </c>
      <c r="G30" s="15" t="s">
        <v>748</v>
      </c>
    </row>
    <row r="31" spans="1:7" x14ac:dyDescent="0.3">
      <c r="A31" s="13">
        <v>30</v>
      </c>
      <c r="B31" s="13" t="s">
        <v>272</v>
      </c>
      <c r="C31" s="13" t="s">
        <v>273</v>
      </c>
      <c r="D31" s="13" t="s">
        <v>274</v>
      </c>
      <c r="E31" s="14" t="s">
        <v>275</v>
      </c>
      <c r="F31" s="16">
        <f>orderdetail[[#This Row],[Sales_amount]]/orders[[#This Row],[OrderID]]</f>
        <v>9.9993333333333343</v>
      </c>
      <c r="G31" s="15" t="s">
        <v>750</v>
      </c>
    </row>
    <row r="32" spans="1:7" x14ac:dyDescent="0.3">
      <c r="A32" s="13">
        <v>31</v>
      </c>
      <c r="B32" s="13" t="s">
        <v>276</v>
      </c>
      <c r="C32" s="13" t="s">
        <v>277</v>
      </c>
      <c r="D32" s="13" t="s">
        <v>278</v>
      </c>
      <c r="E32" s="14" t="s">
        <v>279</v>
      </c>
      <c r="F32" s="16">
        <f>orderdetail[[#This Row],[Sales_amount]]/orders[[#This Row],[OrderID]]</f>
        <v>38.707741935483874</v>
      </c>
      <c r="G32" s="15" t="s">
        <v>742</v>
      </c>
    </row>
    <row r="33" spans="1:7" x14ac:dyDescent="0.3">
      <c r="A33" s="13">
        <v>32</v>
      </c>
      <c r="B33" s="13" t="s">
        <v>280</v>
      </c>
      <c r="C33" s="13" t="s">
        <v>281</v>
      </c>
      <c r="D33" s="13" t="s">
        <v>282</v>
      </c>
      <c r="E33" s="14" t="s">
        <v>283</v>
      </c>
      <c r="F33" s="16">
        <f>orderdetail[[#This Row],[Sales_amount]]/orders[[#This Row],[OrderID]]</f>
        <v>14.061562500000001</v>
      </c>
      <c r="G33" s="15" t="s">
        <v>746</v>
      </c>
    </row>
    <row r="34" spans="1:7" x14ac:dyDescent="0.3">
      <c r="A34" s="13">
        <v>33</v>
      </c>
      <c r="B34" s="13" t="s">
        <v>284</v>
      </c>
      <c r="C34" s="13" t="s">
        <v>285</v>
      </c>
      <c r="D34" s="13" t="s">
        <v>286</v>
      </c>
      <c r="E34" s="14" t="s">
        <v>287</v>
      </c>
      <c r="F34" s="16">
        <f>orderdetail[[#This Row],[Sales_amount]]/orders[[#This Row],[OrderID]]</f>
        <v>9.0906060606060617</v>
      </c>
      <c r="G34" s="15" t="s">
        <v>743</v>
      </c>
    </row>
    <row r="35" spans="1:7" x14ac:dyDescent="0.3">
      <c r="A35" s="13">
        <v>34</v>
      </c>
      <c r="B35" s="13" t="s">
        <v>288</v>
      </c>
      <c r="C35" s="13" t="s">
        <v>289</v>
      </c>
      <c r="D35" s="13" t="s">
        <v>290</v>
      </c>
      <c r="E35" s="14" t="s">
        <v>291</v>
      </c>
      <c r="F35" s="16">
        <f>orderdetail[[#This Row],[Sales_amount]]/orders[[#This Row],[OrderID]]</f>
        <v>29.410294117647059</v>
      </c>
      <c r="G35" s="15" t="s">
        <v>742</v>
      </c>
    </row>
    <row r="36" spans="1:7" x14ac:dyDescent="0.3">
      <c r="A36" s="13">
        <v>35</v>
      </c>
      <c r="B36" s="13" t="s">
        <v>292</v>
      </c>
      <c r="C36" s="13" t="s">
        <v>293</v>
      </c>
      <c r="D36" s="13" t="s">
        <v>294</v>
      </c>
      <c r="E36" s="14" t="s">
        <v>295</v>
      </c>
      <c r="F36" s="16">
        <f>orderdetail[[#This Row],[Sales_amount]]/orders[[#This Row],[OrderID]]</f>
        <v>28.570857142857143</v>
      </c>
      <c r="G36" s="15" t="s">
        <v>741</v>
      </c>
    </row>
    <row r="37" spans="1:7" x14ac:dyDescent="0.3">
      <c r="A37" s="13">
        <v>36</v>
      </c>
      <c r="B37" s="13" t="s">
        <v>296</v>
      </c>
      <c r="C37" s="13" t="s">
        <v>297</v>
      </c>
      <c r="D37" s="13" t="s">
        <v>298</v>
      </c>
      <c r="E37" s="14" t="s">
        <v>299</v>
      </c>
      <c r="F37" s="16">
        <f>orderdetail[[#This Row],[Sales_amount]]/orders[[#This Row],[OrderID]]</f>
        <v>88.887777777777785</v>
      </c>
      <c r="G37" s="15" t="s">
        <v>745</v>
      </c>
    </row>
    <row r="38" spans="1:7" x14ac:dyDescent="0.3">
      <c r="A38" s="13">
        <v>37</v>
      </c>
      <c r="B38" s="13" t="s">
        <v>300</v>
      </c>
      <c r="C38" s="13" t="s">
        <v>301</v>
      </c>
      <c r="D38" s="13" t="s">
        <v>302</v>
      </c>
      <c r="E38" s="14" t="s">
        <v>303</v>
      </c>
      <c r="F38" s="16">
        <f>orderdetail[[#This Row],[Sales_amount]]/orders[[#This Row],[OrderID]]</f>
        <v>32.431621621621623</v>
      </c>
      <c r="G38" s="15" t="s">
        <v>741</v>
      </c>
    </row>
    <row r="39" spans="1:7" x14ac:dyDescent="0.3">
      <c r="A39" s="13">
        <v>38</v>
      </c>
      <c r="B39" s="13" t="s">
        <v>304</v>
      </c>
      <c r="C39" s="13" t="s">
        <v>305</v>
      </c>
      <c r="D39" s="13" t="s">
        <v>306</v>
      </c>
      <c r="E39" s="14" t="s">
        <v>307</v>
      </c>
      <c r="F39" s="16">
        <f>orderdetail[[#This Row],[Sales_amount]]/orders[[#This Row],[OrderID]]</f>
        <v>15.788947368421054</v>
      </c>
      <c r="G39" s="15" t="s">
        <v>747</v>
      </c>
    </row>
    <row r="40" spans="1:7" x14ac:dyDescent="0.3">
      <c r="A40" s="13">
        <v>39</v>
      </c>
      <c r="B40" s="13" t="s">
        <v>308</v>
      </c>
      <c r="C40" s="13" t="s">
        <v>309</v>
      </c>
      <c r="D40" s="13" t="s">
        <v>310</v>
      </c>
      <c r="E40" s="14" t="s">
        <v>311</v>
      </c>
      <c r="F40" s="16">
        <f>orderdetail[[#This Row],[Sales_amount]]/orders[[#This Row],[OrderID]]</f>
        <v>76.921794871794873</v>
      </c>
      <c r="G40" s="15" t="s">
        <v>748</v>
      </c>
    </row>
    <row r="41" spans="1:7" x14ac:dyDescent="0.3">
      <c r="A41" s="13">
        <v>40</v>
      </c>
      <c r="B41" s="13" t="s">
        <v>312</v>
      </c>
      <c r="C41" s="13" t="s">
        <v>313</v>
      </c>
      <c r="D41" s="13" t="s">
        <v>314</v>
      </c>
      <c r="E41" s="14" t="s">
        <v>315</v>
      </c>
      <c r="F41" s="16">
        <f>orderdetail[[#This Row],[Sales_amount]]/orders[[#This Row],[OrderID]]</f>
        <v>12.499750000000001</v>
      </c>
      <c r="G41" s="15" t="s">
        <v>742</v>
      </c>
    </row>
    <row r="42" spans="1:7" x14ac:dyDescent="0.3">
      <c r="A42" s="13">
        <v>41</v>
      </c>
      <c r="B42" s="13" t="s">
        <v>316</v>
      </c>
      <c r="C42" s="13" t="s">
        <v>317</v>
      </c>
      <c r="D42" s="13" t="s">
        <v>318</v>
      </c>
      <c r="E42" s="14" t="s">
        <v>319</v>
      </c>
      <c r="F42" s="16">
        <f>orderdetail[[#This Row],[Sales_amount]]/orders[[#This Row],[OrderID]]</f>
        <v>21.950487804878051</v>
      </c>
      <c r="G42" s="15" t="s">
        <v>751</v>
      </c>
    </row>
    <row r="43" spans="1:7" x14ac:dyDescent="0.3">
      <c r="A43" s="13">
        <v>42</v>
      </c>
      <c r="B43" s="13" t="s">
        <v>320</v>
      </c>
      <c r="C43" s="13" t="s">
        <v>321</v>
      </c>
      <c r="D43" s="13" t="s">
        <v>322</v>
      </c>
      <c r="E43" s="14" t="s">
        <v>323</v>
      </c>
      <c r="F43" s="16">
        <f>orderdetail[[#This Row],[Sales_amount]]/orders[[#This Row],[OrderID]]</f>
        <v>76.189523809523806</v>
      </c>
      <c r="G43" s="15" t="s">
        <v>742</v>
      </c>
    </row>
    <row r="44" spans="1:7" x14ac:dyDescent="0.3">
      <c r="A44" s="13">
        <v>43</v>
      </c>
      <c r="B44" s="13" t="s">
        <v>324</v>
      </c>
      <c r="C44" s="13" t="s">
        <v>325</v>
      </c>
      <c r="D44" s="13" t="s">
        <v>326</v>
      </c>
      <c r="E44" s="14" t="s">
        <v>327</v>
      </c>
      <c r="F44" s="16">
        <f>orderdetail[[#This Row],[Sales_amount]]/orders[[#This Row],[OrderID]]</f>
        <v>23.255348837209304</v>
      </c>
      <c r="G44" s="15" t="s">
        <v>746</v>
      </c>
    </row>
    <row r="45" spans="1:7" x14ac:dyDescent="0.3">
      <c r="A45" s="13">
        <v>44</v>
      </c>
      <c r="B45" s="13" t="s">
        <v>328</v>
      </c>
      <c r="C45" s="13" t="s">
        <v>329</v>
      </c>
      <c r="D45" s="13" t="s">
        <v>330</v>
      </c>
      <c r="E45" s="14" t="s">
        <v>331</v>
      </c>
      <c r="F45" s="16">
        <f>orderdetail[[#This Row],[Sales_amount]]/orders[[#This Row],[OrderID]]</f>
        <v>27.272045454545456</v>
      </c>
      <c r="G45" s="15" t="s">
        <v>750</v>
      </c>
    </row>
    <row r="46" spans="1:7" x14ac:dyDescent="0.3">
      <c r="A46" s="13">
        <v>45</v>
      </c>
      <c r="B46" s="13" t="s">
        <v>332</v>
      </c>
      <c r="C46" s="13" t="s">
        <v>333</v>
      </c>
      <c r="D46" s="13" t="s">
        <v>334</v>
      </c>
      <c r="E46" s="14" t="s">
        <v>335</v>
      </c>
      <c r="F46" s="16">
        <f>orderdetail[[#This Row],[Sales_amount]]/orders[[#This Row],[OrderID]]</f>
        <v>111.11</v>
      </c>
      <c r="G46" s="15" t="s">
        <v>742</v>
      </c>
    </row>
    <row r="47" spans="1:7" x14ac:dyDescent="0.3">
      <c r="A47" s="13">
        <v>46</v>
      </c>
      <c r="B47" s="13" t="s">
        <v>336</v>
      </c>
      <c r="C47" s="13" t="s">
        <v>337</v>
      </c>
      <c r="D47" s="13" t="s">
        <v>338</v>
      </c>
      <c r="E47" s="14" t="s">
        <v>339</v>
      </c>
      <c r="F47" s="16">
        <f>orderdetail[[#This Row],[Sales_amount]]/orders[[#This Row],[OrderID]]</f>
        <v>4.3476086956521742</v>
      </c>
      <c r="G47" s="15" t="s">
        <v>744</v>
      </c>
    </row>
    <row r="48" spans="1:7" x14ac:dyDescent="0.3">
      <c r="A48" s="13">
        <v>47</v>
      </c>
      <c r="B48" s="13" t="s">
        <v>340</v>
      </c>
      <c r="C48" s="13" t="s">
        <v>341</v>
      </c>
      <c r="D48" s="13" t="s">
        <v>342</v>
      </c>
      <c r="E48" s="14" t="s">
        <v>343</v>
      </c>
      <c r="F48" s="16">
        <f>orderdetail[[#This Row],[Sales_amount]]/orders[[#This Row],[OrderID]]</f>
        <v>12.765531914893618</v>
      </c>
      <c r="G48" s="15" t="s">
        <v>741</v>
      </c>
    </row>
    <row r="49" spans="1:7" x14ac:dyDescent="0.3">
      <c r="A49" s="13">
        <v>48</v>
      </c>
      <c r="B49" s="13" t="s">
        <v>344</v>
      </c>
      <c r="C49" s="13" t="s">
        <v>345</v>
      </c>
      <c r="D49" s="13" t="s">
        <v>346</v>
      </c>
      <c r="E49" s="14" t="s">
        <v>347</v>
      </c>
      <c r="F49" s="16">
        <f>orderdetail[[#This Row],[Sales_amount]]/orders[[#This Row],[OrderID]]</f>
        <v>4.1664583333333338</v>
      </c>
      <c r="G49" s="15" t="s">
        <v>746</v>
      </c>
    </row>
    <row r="50" spans="1:7" x14ac:dyDescent="0.3">
      <c r="A50" s="13">
        <v>49</v>
      </c>
      <c r="B50" s="13" t="s">
        <v>348</v>
      </c>
      <c r="C50" s="13" t="s">
        <v>349</v>
      </c>
      <c r="D50" s="13" t="s">
        <v>350</v>
      </c>
      <c r="E50" s="14" t="s">
        <v>351</v>
      </c>
      <c r="F50" s="16">
        <f>orderdetail[[#This Row],[Sales_amount]]/orders[[#This Row],[OrderID]]</f>
        <v>48.97877551020408</v>
      </c>
      <c r="G50" s="15" t="s">
        <v>752</v>
      </c>
    </row>
    <row r="51" spans="1:7" x14ac:dyDescent="0.3">
      <c r="A51" s="13">
        <v>50</v>
      </c>
      <c r="B51" s="13" t="s">
        <v>352</v>
      </c>
      <c r="C51" s="13" t="s">
        <v>353</v>
      </c>
      <c r="D51" s="13" t="s">
        <v>354</v>
      </c>
      <c r="E51" s="14" t="s">
        <v>355</v>
      </c>
      <c r="F51" s="16">
        <f>orderdetail[[#This Row],[Sales_amount]]/orders[[#This Row],[OrderID]]</f>
        <v>95.998800000000017</v>
      </c>
      <c r="G51" s="15" t="s">
        <v>745</v>
      </c>
    </row>
    <row r="52" spans="1:7" x14ac:dyDescent="0.3">
      <c r="A52" s="13">
        <v>51</v>
      </c>
      <c r="B52" s="13" t="s">
        <v>356</v>
      </c>
      <c r="C52" s="13" t="s">
        <v>357</v>
      </c>
      <c r="D52" s="13" t="s">
        <v>358</v>
      </c>
      <c r="E52" s="14" t="s">
        <v>359</v>
      </c>
      <c r="F52" s="16">
        <f>orderdetail[[#This Row],[Sales_amount]]/orders[[#This Row],[OrderID]]</f>
        <v>3.9213725490196079</v>
      </c>
      <c r="G52" s="15" t="s">
        <v>752</v>
      </c>
    </row>
    <row r="53" spans="1:7" x14ac:dyDescent="0.3">
      <c r="A53" s="13">
        <v>52</v>
      </c>
      <c r="B53" s="13" t="s">
        <v>360</v>
      </c>
      <c r="C53" s="13" t="s">
        <v>361</v>
      </c>
      <c r="D53" s="13" t="s">
        <v>362</v>
      </c>
      <c r="E53" s="14" t="s">
        <v>363</v>
      </c>
      <c r="F53" s="16">
        <f>orderdetail[[#This Row],[Sales_amount]]/orders[[#This Row],[OrderID]]</f>
        <v>15.38423076923077</v>
      </c>
      <c r="G53" s="15" t="s">
        <v>747</v>
      </c>
    </row>
    <row r="54" spans="1:7" x14ac:dyDescent="0.3">
      <c r="A54" s="13">
        <v>53</v>
      </c>
      <c r="B54" s="13" t="s">
        <v>364</v>
      </c>
      <c r="C54" s="13" t="s">
        <v>365</v>
      </c>
      <c r="D54" s="13" t="s">
        <v>366</v>
      </c>
      <c r="E54" s="14" t="s">
        <v>355</v>
      </c>
      <c r="F54" s="16">
        <f>orderdetail[[#This Row],[Sales_amount]]/orders[[#This Row],[OrderID]]</f>
        <v>8.49</v>
      </c>
      <c r="G54" s="15" t="s">
        <v>745</v>
      </c>
    </row>
    <row r="55" spans="1:7" x14ac:dyDescent="0.3">
      <c r="A55" s="13">
        <v>54</v>
      </c>
      <c r="B55" s="13" t="s">
        <v>367</v>
      </c>
      <c r="C55" s="13" t="s">
        <v>368</v>
      </c>
      <c r="D55" s="13" t="s">
        <v>369</v>
      </c>
      <c r="E55" s="14" t="s">
        <v>370</v>
      </c>
      <c r="F55" s="16">
        <f>orderdetail[[#This Row],[Sales_amount]]/orders[[#This Row],[OrderID]]</f>
        <v>59.258518518518521</v>
      </c>
      <c r="G55" s="15" t="s">
        <v>742</v>
      </c>
    </row>
    <row r="56" spans="1:7" x14ac:dyDescent="0.3">
      <c r="A56" s="13">
        <v>55</v>
      </c>
      <c r="B56" s="13" t="s">
        <v>371</v>
      </c>
      <c r="C56" s="13" t="s">
        <v>372</v>
      </c>
      <c r="D56" s="13" t="s">
        <v>373</v>
      </c>
      <c r="E56" s="14" t="s">
        <v>374</v>
      </c>
      <c r="F56" s="16">
        <f>orderdetail[[#This Row],[Sales_amount]]/orders[[#This Row],[OrderID]]</f>
        <v>18.181454545454546</v>
      </c>
      <c r="G56" s="15" t="s">
        <v>753</v>
      </c>
    </row>
    <row r="57" spans="1:7" x14ac:dyDescent="0.3">
      <c r="A57" s="13">
        <v>56</v>
      </c>
      <c r="B57" s="13" t="s">
        <v>375</v>
      </c>
      <c r="C57" s="13" t="s">
        <v>376</v>
      </c>
      <c r="D57" s="13" t="s">
        <v>377</v>
      </c>
      <c r="E57" s="14" t="s">
        <v>378</v>
      </c>
      <c r="F57" s="16">
        <f>orderdetail[[#This Row],[Sales_amount]]/orders[[#This Row],[OrderID]]</f>
        <v>16.070892857142859</v>
      </c>
      <c r="G57" s="15" t="s">
        <v>748</v>
      </c>
    </row>
    <row r="58" spans="1:7" x14ac:dyDescent="0.3">
      <c r="A58" s="13">
        <v>57</v>
      </c>
      <c r="B58" s="13" t="s">
        <v>379</v>
      </c>
      <c r="C58" s="13" t="s">
        <v>380</v>
      </c>
      <c r="D58" s="13" t="s">
        <v>381</v>
      </c>
      <c r="E58" s="14" t="s">
        <v>382</v>
      </c>
      <c r="F58" s="16">
        <f>orderdetail[[#This Row],[Sales_amount]]/orders[[#This Row],[OrderID]]</f>
        <v>52.63070175438596</v>
      </c>
      <c r="G58" s="15" t="s">
        <v>746</v>
      </c>
    </row>
    <row r="59" spans="1:7" x14ac:dyDescent="0.3">
      <c r="A59" s="13">
        <v>58</v>
      </c>
      <c r="B59" s="13" t="s">
        <v>383</v>
      </c>
      <c r="C59" s="13" t="s">
        <v>384</v>
      </c>
      <c r="D59" s="13" t="s">
        <v>385</v>
      </c>
      <c r="E59" s="14" t="s">
        <v>386</v>
      </c>
      <c r="F59" s="16">
        <f>orderdetail[[#This Row],[Sales_amount]]/orders[[#This Row],[OrderID]]</f>
        <v>8.6205172413793107</v>
      </c>
      <c r="G59" s="15" t="s">
        <v>750</v>
      </c>
    </row>
    <row r="60" spans="1:7" x14ac:dyDescent="0.3">
      <c r="A60" s="13">
        <v>59</v>
      </c>
      <c r="B60" s="13" t="s">
        <v>387</v>
      </c>
      <c r="C60" s="13" t="s">
        <v>388</v>
      </c>
      <c r="D60" s="13" t="s">
        <v>389</v>
      </c>
      <c r="E60" s="14" t="s">
        <v>390</v>
      </c>
      <c r="F60" s="16">
        <f>orderdetail[[#This Row],[Sales_amount]]/orders[[#This Row],[OrderID]]</f>
        <v>27.117966101694915</v>
      </c>
      <c r="G60" s="15" t="s">
        <v>741</v>
      </c>
    </row>
    <row r="61" spans="1:7" x14ac:dyDescent="0.3">
      <c r="A61" s="13">
        <v>60</v>
      </c>
      <c r="B61" s="13" t="s">
        <v>391</v>
      </c>
      <c r="C61" s="13" t="s">
        <v>392</v>
      </c>
      <c r="D61" s="13" t="s">
        <v>393</v>
      </c>
      <c r="E61" s="14" t="s">
        <v>394</v>
      </c>
      <c r="F61" s="16">
        <f>orderdetail[[#This Row],[Sales_amount]]/orders[[#This Row],[OrderID]]</f>
        <v>4.9996666666666671</v>
      </c>
      <c r="G61" s="15" t="s">
        <v>745</v>
      </c>
    </row>
    <row r="62" spans="1:7" x14ac:dyDescent="0.3">
      <c r="A62" s="13">
        <v>61</v>
      </c>
      <c r="B62" s="13" t="s">
        <v>395</v>
      </c>
      <c r="C62" s="13" t="s">
        <v>396</v>
      </c>
      <c r="D62" s="13" t="s">
        <v>397</v>
      </c>
      <c r="E62" s="14" t="s">
        <v>398</v>
      </c>
      <c r="F62" s="16">
        <f>orderdetail[[#This Row],[Sales_amount]]/orders[[#This Row],[OrderID]]</f>
        <v>9.8355737704918038</v>
      </c>
      <c r="G62" s="15" t="s">
        <v>742</v>
      </c>
    </row>
    <row r="63" spans="1:7" x14ac:dyDescent="0.3">
      <c r="A63" s="13">
        <v>62</v>
      </c>
      <c r="B63" s="13" t="s">
        <v>399</v>
      </c>
      <c r="C63" s="13" t="s">
        <v>400</v>
      </c>
      <c r="D63" s="13" t="s">
        <v>401</v>
      </c>
      <c r="E63" s="14" t="s">
        <v>402</v>
      </c>
      <c r="F63" s="16">
        <f>orderdetail[[#This Row],[Sales_amount]]/orders[[#This Row],[OrderID]]</f>
        <v>4.838387096774194</v>
      </c>
      <c r="G63" s="15" t="s">
        <v>752</v>
      </c>
    </row>
    <row r="64" spans="1:7" x14ac:dyDescent="0.3">
      <c r="A64" s="13">
        <v>63</v>
      </c>
      <c r="B64" s="13" t="s">
        <v>403</v>
      </c>
      <c r="C64" s="13" t="s">
        <v>404</v>
      </c>
      <c r="D64" s="13" t="s">
        <v>405</v>
      </c>
      <c r="E64" s="14" t="s">
        <v>406</v>
      </c>
      <c r="F64" s="16">
        <f>orderdetail[[#This Row],[Sales_amount]]/orders[[#This Row],[OrderID]]</f>
        <v>19.046984126984128</v>
      </c>
      <c r="G64" s="15" t="s">
        <v>747</v>
      </c>
    </row>
    <row r="65" spans="1:7" x14ac:dyDescent="0.3">
      <c r="A65" s="13">
        <v>64</v>
      </c>
      <c r="B65" s="13" t="s">
        <v>407</v>
      </c>
      <c r="C65" s="13" t="s">
        <v>408</v>
      </c>
      <c r="D65" s="13" t="s">
        <v>409</v>
      </c>
      <c r="E65" s="14" t="s">
        <v>410</v>
      </c>
      <c r="F65" s="16">
        <f>orderdetail[[#This Row],[Sales_amount]]/orders[[#This Row],[OrderID]]</f>
        <v>15.624218750000001</v>
      </c>
      <c r="G65" s="15" t="s">
        <v>745</v>
      </c>
    </row>
    <row r="66" spans="1:7" x14ac:dyDescent="0.3">
      <c r="A66" s="13">
        <v>65</v>
      </c>
      <c r="B66" s="13" t="s">
        <v>411</v>
      </c>
      <c r="C66" s="13" t="s">
        <v>412</v>
      </c>
      <c r="D66" s="13" t="s">
        <v>413</v>
      </c>
      <c r="E66" s="14" t="s">
        <v>414</v>
      </c>
      <c r="F66" s="16">
        <f>orderdetail[[#This Row],[Sales_amount]]/orders[[#This Row],[OrderID]]</f>
        <v>7.6921538461538459</v>
      </c>
      <c r="G66" s="15" t="s">
        <v>753</v>
      </c>
    </row>
    <row r="67" spans="1:7" x14ac:dyDescent="0.3">
      <c r="A67" s="13">
        <v>66</v>
      </c>
      <c r="B67" s="13" t="s">
        <v>415</v>
      </c>
      <c r="C67" s="13" t="s">
        <v>416</v>
      </c>
      <c r="D67" s="13" t="s">
        <v>417</v>
      </c>
      <c r="E67" s="14" t="s">
        <v>418</v>
      </c>
      <c r="F67" s="16">
        <f>orderdetail[[#This Row],[Sales_amount]]/orders[[#This Row],[OrderID]]</f>
        <v>36.363181818181822</v>
      </c>
      <c r="G67" s="15" t="s">
        <v>748</v>
      </c>
    </row>
    <row r="68" spans="1:7" x14ac:dyDescent="0.3">
      <c r="A68" s="13">
        <v>67</v>
      </c>
      <c r="B68" s="13" t="s">
        <v>419</v>
      </c>
      <c r="C68" s="13" t="s">
        <v>420</v>
      </c>
      <c r="D68" s="13" t="s">
        <v>421</v>
      </c>
      <c r="E68" s="14" t="s">
        <v>422</v>
      </c>
      <c r="F68" s="16">
        <f>orderdetail[[#This Row],[Sales_amount]]/orders[[#This Row],[OrderID]]</f>
        <v>11.94</v>
      </c>
      <c r="G68" s="15" t="s">
        <v>741</v>
      </c>
    </row>
    <row r="69" spans="1:7" x14ac:dyDescent="0.3">
      <c r="A69" s="13">
        <v>68</v>
      </c>
      <c r="B69" s="13" t="s">
        <v>423</v>
      </c>
      <c r="C69" s="13" t="s">
        <v>424</v>
      </c>
      <c r="D69" s="13" t="s">
        <v>425</v>
      </c>
      <c r="E69" s="14" t="s">
        <v>426</v>
      </c>
      <c r="F69" s="16">
        <f>orderdetail[[#This Row],[Sales_amount]]/orders[[#This Row],[OrderID]]</f>
        <v>17.646470588235296</v>
      </c>
      <c r="G69" s="15" t="s">
        <v>747</v>
      </c>
    </row>
    <row r="70" spans="1:7" x14ac:dyDescent="0.3">
      <c r="A70" s="13">
        <v>69</v>
      </c>
      <c r="B70" s="13" t="s">
        <v>427</v>
      </c>
      <c r="C70" s="13" t="s">
        <v>428</v>
      </c>
      <c r="D70" s="13" t="s">
        <v>429</v>
      </c>
      <c r="E70" s="14" t="s">
        <v>430</v>
      </c>
      <c r="F70" s="16">
        <f>orderdetail[[#This Row],[Sales_amount]]/orders[[#This Row],[OrderID]]</f>
        <v>8.6955072463768115</v>
      </c>
      <c r="G70" s="15" t="s">
        <v>748</v>
      </c>
    </row>
    <row r="71" spans="1:7" x14ac:dyDescent="0.3">
      <c r="A71" s="13">
        <v>70</v>
      </c>
      <c r="B71" s="13" t="s">
        <v>431</v>
      </c>
      <c r="C71" s="13" t="s">
        <v>432</v>
      </c>
      <c r="D71" s="13" t="s">
        <v>433</v>
      </c>
      <c r="E71" s="14" t="s">
        <v>434</v>
      </c>
      <c r="F71" s="16">
        <f>orderdetail[[#This Row],[Sales_amount]]/orders[[#This Row],[OrderID]]</f>
        <v>21.428142857142859</v>
      </c>
      <c r="G71" s="15" t="s">
        <v>750</v>
      </c>
    </row>
    <row r="72" spans="1:7" x14ac:dyDescent="0.3">
      <c r="A72" s="13">
        <v>71</v>
      </c>
      <c r="B72" s="13" t="s">
        <v>435</v>
      </c>
      <c r="C72" s="13" t="s">
        <v>436</v>
      </c>
      <c r="D72" s="13" t="s">
        <v>437</v>
      </c>
      <c r="E72" s="14" t="s">
        <v>438</v>
      </c>
      <c r="F72" s="16">
        <f>orderdetail[[#This Row],[Sales_amount]]/orders[[#This Row],[OrderID]]</f>
        <v>8.4504225352112687</v>
      </c>
      <c r="G72" s="15" t="s">
        <v>752</v>
      </c>
    </row>
    <row r="73" spans="1:7" x14ac:dyDescent="0.3">
      <c r="A73" s="13">
        <v>72</v>
      </c>
      <c r="B73" s="13" t="s">
        <v>439</v>
      </c>
      <c r="C73" s="13" t="s">
        <v>440</v>
      </c>
      <c r="D73" s="13" t="s">
        <v>441</v>
      </c>
      <c r="E73" s="14" t="s">
        <v>442</v>
      </c>
      <c r="F73" s="16">
        <f>orderdetail[[#This Row],[Sales_amount]]/orders[[#This Row],[OrderID]]</f>
        <v>55.554861111111109</v>
      </c>
      <c r="G73" s="15" t="s">
        <v>753</v>
      </c>
    </row>
    <row r="74" spans="1:7" x14ac:dyDescent="0.3">
      <c r="A74" s="13">
        <v>73</v>
      </c>
      <c r="B74" s="13" t="s">
        <v>443</v>
      </c>
      <c r="C74" s="13" t="s">
        <v>444</v>
      </c>
      <c r="D74" s="13" t="s">
        <v>445</v>
      </c>
      <c r="E74" s="14" t="s">
        <v>446</v>
      </c>
      <c r="F74" s="16">
        <f>orderdetail[[#This Row],[Sales_amount]]/orders[[#This Row],[OrderID]]</f>
        <v>20.547534246575342</v>
      </c>
      <c r="G74" s="15" t="s">
        <v>742</v>
      </c>
    </row>
    <row r="75" spans="1:7" x14ac:dyDescent="0.3">
      <c r="A75" s="13">
        <v>74</v>
      </c>
      <c r="B75" s="13" t="s">
        <v>447</v>
      </c>
      <c r="C75" s="13" t="s">
        <v>448</v>
      </c>
      <c r="D75" s="13" t="s">
        <v>449</v>
      </c>
      <c r="E75" s="14" t="s">
        <v>450</v>
      </c>
      <c r="F75" s="16">
        <f>orderdetail[[#This Row],[Sales_amount]]/orders[[#This Row],[OrderID]]</f>
        <v>21.62108108108108</v>
      </c>
      <c r="G75" s="15" t="s">
        <v>745</v>
      </c>
    </row>
    <row r="76" spans="1:7" x14ac:dyDescent="0.3">
      <c r="A76" s="13">
        <v>75</v>
      </c>
      <c r="B76" s="13" t="s">
        <v>451</v>
      </c>
      <c r="C76" s="13" t="s">
        <v>452</v>
      </c>
      <c r="D76" s="13" t="s">
        <v>453</v>
      </c>
      <c r="E76" s="14" t="s">
        <v>454</v>
      </c>
      <c r="F76" s="16">
        <f>orderdetail[[#This Row],[Sales_amount]]/orders[[#This Row],[OrderID]]</f>
        <v>79.999200000000002</v>
      </c>
      <c r="G76" s="15" t="s">
        <v>746</v>
      </c>
    </row>
    <row r="77" spans="1:7" x14ac:dyDescent="0.3">
      <c r="A77" s="13">
        <v>76</v>
      </c>
      <c r="B77" s="13" t="s">
        <v>455</v>
      </c>
      <c r="C77" s="13" t="s">
        <v>456</v>
      </c>
      <c r="D77" s="13" t="s">
        <v>457</v>
      </c>
      <c r="E77" s="14" t="s">
        <v>458</v>
      </c>
      <c r="F77" s="16">
        <f>orderdetail[[#This Row],[Sales_amount]]/orders[[#This Row],[OrderID]]</f>
        <v>2.6314473684210529</v>
      </c>
      <c r="G77" s="15" t="s">
        <v>747</v>
      </c>
    </row>
    <row r="78" spans="1:7" x14ac:dyDescent="0.3">
      <c r="A78" s="13">
        <v>77</v>
      </c>
      <c r="B78" s="13" t="s">
        <v>459</v>
      </c>
      <c r="C78" s="13" t="s">
        <v>460</v>
      </c>
      <c r="D78" s="13" t="s">
        <v>461</v>
      </c>
      <c r="E78" s="14" t="s">
        <v>462</v>
      </c>
      <c r="F78" s="16">
        <f>orderdetail[[#This Row],[Sales_amount]]/orders[[#This Row],[OrderID]]</f>
        <v>7.7919480519480526</v>
      </c>
      <c r="G78" s="15" t="s">
        <v>748</v>
      </c>
    </row>
    <row r="79" spans="1:7" x14ac:dyDescent="0.3">
      <c r="A79" s="13">
        <v>78</v>
      </c>
      <c r="B79" s="13" t="s">
        <v>463</v>
      </c>
      <c r="C79" s="13" t="s">
        <v>464</v>
      </c>
      <c r="D79" s="13" t="s">
        <v>465</v>
      </c>
      <c r="E79" s="14" t="s">
        <v>374</v>
      </c>
      <c r="F79" s="16">
        <f>orderdetail[[#This Row],[Sales_amount]]/orders[[#This Row],[OrderID]]</f>
        <v>10.255897435897436</v>
      </c>
      <c r="G79" s="15" t="s">
        <v>753</v>
      </c>
    </row>
    <row r="80" spans="1:7" x14ac:dyDescent="0.3">
      <c r="A80" s="13">
        <v>79</v>
      </c>
      <c r="B80" s="13" t="s">
        <v>466</v>
      </c>
      <c r="C80" s="13" t="s">
        <v>467</v>
      </c>
      <c r="D80" s="13" t="s">
        <v>468</v>
      </c>
      <c r="E80" s="14" t="s">
        <v>469</v>
      </c>
      <c r="F80" s="16">
        <f>orderdetail[[#This Row],[Sales_amount]]/orders[[#This Row],[OrderID]]</f>
        <v>22.784430379746837</v>
      </c>
      <c r="G80" s="15" t="s">
        <v>745</v>
      </c>
    </row>
    <row r="81" spans="1:7" x14ac:dyDescent="0.3">
      <c r="A81" s="13">
        <v>80</v>
      </c>
      <c r="B81" s="13" t="s">
        <v>470</v>
      </c>
      <c r="C81" s="13" t="s">
        <v>471</v>
      </c>
      <c r="D81" s="13" t="s">
        <v>472</v>
      </c>
      <c r="E81" s="14" t="s">
        <v>473</v>
      </c>
      <c r="F81" s="16">
        <f>orderdetail[[#This Row],[Sales_amount]]/orders[[#This Row],[OrderID]]</f>
        <v>19.999749999999999</v>
      </c>
      <c r="G81" s="15" t="s">
        <v>742</v>
      </c>
    </row>
    <row r="82" spans="1:7" x14ac:dyDescent="0.3">
      <c r="A82" s="13">
        <v>81</v>
      </c>
      <c r="B82" s="13" t="s">
        <v>474</v>
      </c>
      <c r="C82" s="13" t="s">
        <v>475</v>
      </c>
      <c r="D82" s="13" t="s">
        <v>476</v>
      </c>
      <c r="E82" s="14" t="s">
        <v>477</v>
      </c>
      <c r="F82" s="16">
        <f>orderdetail[[#This Row],[Sales_amount]]/orders[[#This Row],[OrderID]]</f>
        <v>2.4690123456790123</v>
      </c>
      <c r="G82" s="15" t="s">
        <v>750</v>
      </c>
    </row>
    <row r="83" spans="1:7" x14ac:dyDescent="0.3">
      <c r="A83" s="13">
        <v>82</v>
      </c>
      <c r="B83" s="13" t="s">
        <v>478</v>
      </c>
      <c r="C83" s="13" t="s">
        <v>479</v>
      </c>
      <c r="D83" s="13" t="s">
        <v>480</v>
      </c>
      <c r="E83" s="14" t="s">
        <v>481</v>
      </c>
      <c r="F83" s="16">
        <f>orderdetail[[#This Row],[Sales_amount]]/orders[[#This Row],[OrderID]]</f>
        <v>14.633780487804879</v>
      </c>
      <c r="G83" s="15" t="s">
        <v>752</v>
      </c>
    </row>
    <row r="84" spans="1:7" x14ac:dyDescent="0.3">
      <c r="A84" s="13">
        <v>83</v>
      </c>
      <c r="B84" s="13" t="s">
        <v>482</v>
      </c>
      <c r="C84" s="13" t="s">
        <v>483</v>
      </c>
      <c r="D84" s="13" t="s">
        <v>484</v>
      </c>
      <c r="E84" s="14" t="s">
        <v>485</v>
      </c>
      <c r="F84" s="16">
        <f>orderdetail[[#This Row],[Sales_amount]]/orders[[#This Row],[OrderID]]</f>
        <v>3.6142168674698798</v>
      </c>
      <c r="G84" s="15" t="s">
        <v>745</v>
      </c>
    </row>
    <row r="85" spans="1:7" x14ac:dyDescent="0.3">
      <c r="A85" s="13">
        <v>84</v>
      </c>
      <c r="B85" s="13" t="s">
        <v>486</v>
      </c>
      <c r="C85" s="13" t="s">
        <v>487</v>
      </c>
      <c r="D85" s="13" t="s">
        <v>488</v>
      </c>
      <c r="E85" s="14" t="s">
        <v>489</v>
      </c>
      <c r="F85" s="16">
        <f>orderdetail[[#This Row],[Sales_amount]]/orders[[#This Row],[OrderID]]</f>
        <v>9.5236904761904757</v>
      </c>
      <c r="G85" s="15" t="s">
        <v>741</v>
      </c>
    </row>
    <row r="86" spans="1:7" x14ac:dyDescent="0.3">
      <c r="A86" s="13">
        <v>85</v>
      </c>
      <c r="B86" s="13" t="s">
        <v>490</v>
      </c>
      <c r="C86" s="13" t="s">
        <v>491</v>
      </c>
      <c r="D86" s="13" t="s">
        <v>492</v>
      </c>
      <c r="E86" s="14" t="s">
        <v>493</v>
      </c>
      <c r="F86" s="16">
        <f>orderdetail[[#This Row],[Sales_amount]]/orders[[#This Row],[OrderID]]</f>
        <v>23.528941176470589</v>
      </c>
      <c r="G86" s="15" t="s">
        <v>747</v>
      </c>
    </row>
    <row r="87" spans="1:7" x14ac:dyDescent="0.3">
      <c r="A87" s="13">
        <v>86</v>
      </c>
      <c r="B87" s="13" t="s">
        <v>494</v>
      </c>
      <c r="C87" s="13" t="s">
        <v>495</v>
      </c>
      <c r="D87" s="13" t="s">
        <v>496</v>
      </c>
      <c r="E87" s="14" t="s">
        <v>497</v>
      </c>
      <c r="F87" s="16">
        <f>orderdetail[[#This Row],[Sales_amount]]/orders[[#This Row],[OrderID]]</f>
        <v>6.9765116279069765</v>
      </c>
      <c r="G87" s="15" t="s">
        <v>742</v>
      </c>
    </row>
    <row r="88" spans="1:7" x14ac:dyDescent="0.3">
      <c r="A88" s="13">
        <v>87</v>
      </c>
      <c r="B88" s="13" t="s">
        <v>498</v>
      </c>
      <c r="C88" s="13" t="s">
        <v>499</v>
      </c>
      <c r="D88" s="13" t="s">
        <v>500</v>
      </c>
      <c r="E88" s="14" t="s">
        <v>501</v>
      </c>
      <c r="F88" s="16">
        <f>orderdetail[[#This Row],[Sales_amount]]/orders[[#This Row],[OrderID]]</f>
        <v>20.689310344827586</v>
      </c>
      <c r="G88" s="15" t="s">
        <v>752</v>
      </c>
    </row>
    <row r="89" spans="1:7" x14ac:dyDescent="0.3">
      <c r="A89" s="13">
        <v>88</v>
      </c>
      <c r="B89" s="13" t="s">
        <v>502</v>
      </c>
      <c r="C89" s="13" t="s">
        <v>503</v>
      </c>
      <c r="D89" s="13" t="s">
        <v>504</v>
      </c>
      <c r="E89" s="14" t="s">
        <v>505</v>
      </c>
      <c r="F89" s="16">
        <f>orderdetail[[#This Row],[Sales_amount]]/orders[[#This Row],[OrderID]]</f>
        <v>22.726818181818182</v>
      </c>
      <c r="G89" s="15" t="s">
        <v>745</v>
      </c>
    </row>
    <row r="90" spans="1:7" x14ac:dyDescent="0.3">
      <c r="A90" s="13">
        <v>89</v>
      </c>
      <c r="B90" s="13" t="s">
        <v>506</v>
      </c>
      <c r="C90" s="13" t="s">
        <v>507</v>
      </c>
      <c r="D90" s="13" t="s">
        <v>508</v>
      </c>
      <c r="E90" s="14" t="s">
        <v>263</v>
      </c>
      <c r="F90" s="16">
        <f>orderdetail[[#This Row],[Sales_amount]]/orders[[#This Row],[OrderID]]</f>
        <v>4.4942696629213481</v>
      </c>
      <c r="G90" s="15" t="s">
        <v>746</v>
      </c>
    </row>
    <row r="91" spans="1:7" x14ac:dyDescent="0.3">
      <c r="A91" s="13">
        <v>90</v>
      </c>
      <c r="B91" s="13" t="s">
        <v>509</v>
      </c>
      <c r="C91" s="13" t="s">
        <v>510</v>
      </c>
      <c r="D91" s="13" t="s">
        <v>511</v>
      </c>
      <c r="E91" s="14" t="s">
        <v>512</v>
      </c>
      <c r="F91" s="16">
        <f>orderdetail[[#This Row],[Sales_amount]]/orders[[#This Row],[OrderID]]</f>
        <v>4.9996666666666671</v>
      </c>
      <c r="G91" s="15" t="s">
        <v>750</v>
      </c>
    </row>
    <row r="92" spans="1:7" x14ac:dyDescent="0.3">
      <c r="A92" s="13">
        <v>91</v>
      </c>
      <c r="B92" s="13" t="s">
        <v>513</v>
      </c>
      <c r="C92" s="13" t="s">
        <v>514</v>
      </c>
      <c r="D92" s="13" t="s">
        <v>515</v>
      </c>
      <c r="E92" s="14" t="s">
        <v>516</v>
      </c>
      <c r="F92" s="16">
        <f>orderdetail[[#This Row],[Sales_amount]]/orders[[#This Row],[OrderID]]</f>
        <v>4.3953846153846152</v>
      </c>
      <c r="G92" s="15" t="s">
        <v>748</v>
      </c>
    </row>
    <row r="93" spans="1:7" x14ac:dyDescent="0.3">
      <c r="A93" s="13">
        <v>92</v>
      </c>
      <c r="B93" s="13" t="s">
        <v>517</v>
      </c>
      <c r="C93" s="13" t="s">
        <v>518</v>
      </c>
      <c r="D93" s="13" t="s">
        <v>519</v>
      </c>
      <c r="E93" s="14" t="s">
        <v>520</v>
      </c>
      <c r="F93" s="16">
        <f>orderdetail[[#This Row],[Sales_amount]]/orders[[#This Row],[OrderID]]</f>
        <v>4.8909782608695656</v>
      </c>
      <c r="G93" s="15" t="s">
        <v>741</v>
      </c>
    </row>
    <row r="94" spans="1:7" x14ac:dyDescent="0.3">
      <c r="A94" s="13">
        <v>93</v>
      </c>
      <c r="B94" s="13" t="s">
        <v>521</v>
      </c>
      <c r="C94" s="13" t="s">
        <v>522</v>
      </c>
      <c r="D94" s="13" t="s">
        <v>523</v>
      </c>
      <c r="E94" s="14" t="s">
        <v>524</v>
      </c>
      <c r="F94" s="16">
        <f>orderdetail[[#This Row],[Sales_amount]]/orders[[#This Row],[OrderID]]</f>
        <v>3.2256989247311827</v>
      </c>
      <c r="G94" s="15" t="s">
        <v>753</v>
      </c>
    </row>
    <row r="95" spans="1:7" x14ac:dyDescent="0.3">
      <c r="A95" s="13">
        <v>94</v>
      </c>
      <c r="B95" s="13" t="s">
        <v>525</v>
      </c>
      <c r="C95" s="13" t="s">
        <v>526</v>
      </c>
      <c r="D95" s="13" t="s">
        <v>527</v>
      </c>
      <c r="E95" s="14" t="s">
        <v>528</v>
      </c>
      <c r="F95" s="16">
        <f>orderdetail[[#This Row],[Sales_amount]]/orders[[#This Row],[OrderID]]</f>
        <v>8.5102127659574478</v>
      </c>
      <c r="G95" s="15" t="s">
        <v>752</v>
      </c>
    </row>
    <row r="96" spans="1:7" x14ac:dyDescent="0.3">
      <c r="A96" s="13">
        <v>95</v>
      </c>
      <c r="B96" s="13" t="s">
        <v>529</v>
      </c>
      <c r="C96" s="13" t="s">
        <v>530</v>
      </c>
      <c r="D96" s="13" t="s">
        <v>531</v>
      </c>
      <c r="E96" s="14" t="s">
        <v>446</v>
      </c>
      <c r="F96" s="16">
        <f>orderdetail[[#This Row],[Sales_amount]]/orders[[#This Row],[OrderID]]</f>
        <v>31.578315789473685</v>
      </c>
      <c r="G96" s="15" t="s">
        <v>742</v>
      </c>
    </row>
    <row r="97" spans="1:7" x14ac:dyDescent="0.3">
      <c r="A97" s="13">
        <v>96</v>
      </c>
      <c r="B97" s="13" t="s">
        <v>532</v>
      </c>
      <c r="C97" s="13" t="s">
        <v>533</v>
      </c>
      <c r="D97" s="13" t="s">
        <v>534</v>
      </c>
      <c r="E97" s="14" t="s">
        <v>535</v>
      </c>
      <c r="F97" s="16">
        <f>orderdetail[[#This Row],[Sales_amount]]/orders[[#This Row],[OrderID]]</f>
        <v>8.3332291666666674</v>
      </c>
      <c r="G97" s="15" t="s">
        <v>745</v>
      </c>
    </row>
    <row r="98" spans="1:7" x14ac:dyDescent="0.3">
      <c r="A98" s="13">
        <v>97</v>
      </c>
      <c r="B98" s="13" t="s">
        <v>383</v>
      </c>
      <c r="C98" s="13" t="s">
        <v>384</v>
      </c>
      <c r="D98" s="13" t="s">
        <v>536</v>
      </c>
      <c r="E98" s="14" t="s">
        <v>537</v>
      </c>
      <c r="F98" s="16">
        <f>orderdetail[[#This Row],[Sales_amount]]/orders[[#This Row],[OrderID]]</f>
        <v>8.247216494845361</v>
      </c>
      <c r="G98" s="15" t="s">
        <v>746</v>
      </c>
    </row>
    <row r="99" spans="1:7" x14ac:dyDescent="0.3">
      <c r="A99" s="13">
        <v>98</v>
      </c>
      <c r="B99" s="13" t="s">
        <v>538</v>
      </c>
      <c r="C99" s="13" t="s">
        <v>539</v>
      </c>
      <c r="D99" s="13" t="s">
        <v>540</v>
      </c>
      <c r="E99" s="14" t="s">
        <v>541</v>
      </c>
      <c r="F99" s="16">
        <f>orderdetail[[#This Row],[Sales_amount]]/orders[[#This Row],[OrderID]]</f>
        <v>9.1833673469387751</v>
      </c>
      <c r="G99" s="15" t="s">
        <v>748</v>
      </c>
    </row>
    <row r="100" spans="1:7" x14ac:dyDescent="0.3">
      <c r="A100" s="13">
        <v>99</v>
      </c>
      <c r="B100" s="13" t="s">
        <v>542</v>
      </c>
      <c r="C100" s="13" t="s">
        <v>543</v>
      </c>
      <c r="D100" s="13" t="s">
        <v>544</v>
      </c>
      <c r="E100" s="14" t="s">
        <v>545</v>
      </c>
      <c r="F100" s="16">
        <f>orderdetail[[#This Row],[Sales_amount]]/orders[[#This Row],[OrderID]]</f>
        <v>24.242020202020203</v>
      </c>
      <c r="G100" s="15" t="s">
        <v>753</v>
      </c>
    </row>
    <row r="101" spans="1:7" x14ac:dyDescent="0.3">
      <c r="A101" s="13">
        <v>100</v>
      </c>
      <c r="B101" s="13" t="s">
        <v>546</v>
      </c>
      <c r="C101" s="13" t="s">
        <v>547</v>
      </c>
      <c r="D101" s="13" t="s">
        <v>548</v>
      </c>
      <c r="E101" s="14" t="s">
        <v>549</v>
      </c>
      <c r="F101" s="16">
        <f>orderdetail[[#This Row],[Sales_amount]]/orders[[#This Row],[OrderID]]</f>
        <v>4.9999000000000002</v>
      </c>
      <c r="G101" s="15" t="s">
        <v>747</v>
      </c>
    </row>
    <row r="102" spans="1:7" x14ac:dyDescent="0.3">
      <c r="A102" s="13">
        <v>101</v>
      </c>
      <c r="B102" s="13" t="s">
        <v>550</v>
      </c>
      <c r="C102" s="13" t="s">
        <v>551</v>
      </c>
      <c r="D102" s="13" t="s">
        <v>552</v>
      </c>
      <c r="E102" s="14" t="s">
        <v>239</v>
      </c>
      <c r="F102" s="16">
        <f>orderdetail[[#This Row],[Sales_amount]]/orders[[#This Row],[OrderID]]</f>
        <v>5.9402970297029709</v>
      </c>
      <c r="G102" s="15" t="s">
        <v>745</v>
      </c>
    </row>
    <row r="103" spans="1:7" x14ac:dyDescent="0.3">
      <c r="A103" s="13">
        <v>102</v>
      </c>
      <c r="B103" s="13" t="s">
        <v>553</v>
      </c>
      <c r="C103" s="13" t="s">
        <v>554</v>
      </c>
      <c r="D103" s="13" t="s">
        <v>555</v>
      </c>
      <c r="E103" s="14" t="s">
        <v>556</v>
      </c>
      <c r="F103" s="16">
        <f>orderdetail[[#This Row],[Sales_amount]]/orders[[#This Row],[OrderID]]</f>
        <v>7.3524509803921569</v>
      </c>
      <c r="G103" s="15" t="s">
        <v>746</v>
      </c>
    </row>
    <row r="104" spans="1:7" x14ac:dyDescent="0.3">
      <c r="A104" s="13">
        <v>103</v>
      </c>
      <c r="B104" s="13" t="s">
        <v>557</v>
      </c>
      <c r="C104" s="13" t="s">
        <v>558</v>
      </c>
      <c r="D104" s="13" t="s">
        <v>559</v>
      </c>
      <c r="E104" s="14" t="s">
        <v>560</v>
      </c>
      <c r="F104" s="16">
        <f>orderdetail[[#This Row],[Sales_amount]]/orders[[#This Row],[OrderID]]</f>
        <v>5.8250485436893209</v>
      </c>
      <c r="G104" s="15" t="s">
        <v>742</v>
      </c>
    </row>
    <row r="105" spans="1:7" x14ac:dyDescent="0.3">
      <c r="A105" s="13">
        <v>104</v>
      </c>
      <c r="B105" s="13" t="s">
        <v>561</v>
      </c>
      <c r="C105" s="13" t="s">
        <v>562</v>
      </c>
      <c r="D105" s="13" t="s">
        <v>563</v>
      </c>
      <c r="E105" s="14" t="s">
        <v>564</v>
      </c>
      <c r="F105" s="16">
        <f>orderdetail[[#This Row],[Sales_amount]]/orders[[#This Row],[OrderID]]</f>
        <v>7.6919230769230769</v>
      </c>
      <c r="G105" s="15" t="s">
        <v>741</v>
      </c>
    </row>
    <row r="106" spans="1:7" x14ac:dyDescent="0.3">
      <c r="A106" s="13">
        <v>105</v>
      </c>
      <c r="B106" s="13" t="s">
        <v>565</v>
      </c>
      <c r="C106" s="13" t="s">
        <v>566</v>
      </c>
      <c r="D106" s="13" t="s">
        <v>567</v>
      </c>
      <c r="E106" s="14" t="s">
        <v>568</v>
      </c>
      <c r="F106" s="16">
        <f>orderdetail[[#This Row],[Sales_amount]]/orders[[#This Row],[OrderID]]</f>
        <v>28.570857142857143</v>
      </c>
      <c r="G106" s="15" t="s">
        <v>747</v>
      </c>
    </row>
  </sheetData>
  <dataConsolidate/>
  <phoneticPr fontId="3"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55BCC-8DF3-4A40-8053-EE34B30468DA}">
  <sheetPr codeName="Sheet8"/>
  <dimension ref="A1:E151"/>
  <sheetViews>
    <sheetView workbookViewId="0"/>
  </sheetViews>
  <sheetFormatPr defaultRowHeight="14.4" x14ac:dyDescent="0.3"/>
  <cols>
    <col min="1" max="1" width="11.33203125" bestFit="1" customWidth="1"/>
    <col min="2" max="2" width="12.33203125" bestFit="1" customWidth="1"/>
    <col min="3" max="3" width="34.44140625" bestFit="1" customWidth="1"/>
    <col min="4" max="4" width="10.33203125" bestFit="1" customWidth="1"/>
    <col min="5" max="5" width="8.109375" bestFit="1" customWidth="1"/>
  </cols>
  <sheetData>
    <row r="1" spans="1:5" x14ac:dyDescent="0.3">
      <c r="A1" t="s">
        <v>0</v>
      </c>
      <c r="B1" t="s">
        <v>1</v>
      </c>
      <c r="C1" t="s">
        <v>2</v>
      </c>
      <c r="D1" t="s">
        <v>3</v>
      </c>
      <c r="E1" t="s">
        <v>4</v>
      </c>
    </row>
    <row r="2" spans="1:5" x14ac:dyDescent="0.3">
      <c r="A2">
        <v>1</v>
      </c>
      <c r="B2" t="s">
        <v>5</v>
      </c>
      <c r="C2" t="s">
        <v>6</v>
      </c>
      <c r="D2" s="1">
        <v>45306</v>
      </c>
      <c r="E2" s="2">
        <v>0.4375</v>
      </c>
    </row>
    <row r="3" spans="1:5" x14ac:dyDescent="0.3">
      <c r="A3">
        <v>2</v>
      </c>
      <c r="B3" t="s">
        <v>7</v>
      </c>
      <c r="C3" t="s">
        <v>8</v>
      </c>
      <c r="D3" s="1">
        <v>45307</v>
      </c>
      <c r="E3" s="2">
        <v>0.58333333333333337</v>
      </c>
    </row>
    <row r="4" spans="1:5" x14ac:dyDescent="0.3">
      <c r="A4">
        <v>3</v>
      </c>
      <c r="B4" t="s">
        <v>9</v>
      </c>
      <c r="C4" t="s">
        <v>10</v>
      </c>
      <c r="D4" s="1">
        <v>45308</v>
      </c>
      <c r="E4" s="2">
        <v>0.375</v>
      </c>
    </row>
    <row r="5" spans="1:5" x14ac:dyDescent="0.3">
      <c r="A5">
        <v>4</v>
      </c>
      <c r="B5" t="s">
        <v>11</v>
      </c>
      <c r="C5" t="s">
        <v>12</v>
      </c>
      <c r="D5" s="1">
        <v>45309</v>
      </c>
      <c r="E5" s="2">
        <v>0.45833333333333331</v>
      </c>
    </row>
    <row r="6" spans="1:5" x14ac:dyDescent="0.3">
      <c r="A6">
        <v>5</v>
      </c>
      <c r="B6" t="s">
        <v>13</v>
      </c>
      <c r="C6" t="s">
        <v>14</v>
      </c>
      <c r="D6" s="1">
        <v>45310</v>
      </c>
      <c r="E6" s="2">
        <v>0.64583333333333337</v>
      </c>
    </row>
    <row r="7" spans="1:5" x14ac:dyDescent="0.3">
      <c r="A7">
        <v>6</v>
      </c>
      <c r="B7" t="s">
        <v>5</v>
      </c>
      <c r="C7" t="s">
        <v>15</v>
      </c>
      <c r="D7" s="1">
        <v>45311</v>
      </c>
      <c r="E7" s="2">
        <v>0.41666666666666669</v>
      </c>
    </row>
    <row r="8" spans="1:5" x14ac:dyDescent="0.3">
      <c r="A8">
        <v>7</v>
      </c>
      <c r="B8" t="s">
        <v>7</v>
      </c>
      <c r="C8" t="s">
        <v>16</v>
      </c>
      <c r="D8" s="1">
        <v>45312</v>
      </c>
      <c r="E8" s="2">
        <v>0.54166666666666663</v>
      </c>
    </row>
    <row r="9" spans="1:5" x14ac:dyDescent="0.3">
      <c r="A9">
        <v>8</v>
      </c>
      <c r="B9" t="s">
        <v>9</v>
      </c>
      <c r="C9" t="s">
        <v>17</v>
      </c>
      <c r="D9" s="1">
        <v>45313</v>
      </c>
      <c r="E9" s="2">
        <v>0.41666666666666669</v>
      </c>
    </row>
    <row r="10" spans="1:5" x14ac:dyDescent="0.3">
      <c r="A10">
        <v>9</v>
      </c>
      <c r="B10" t="s">
        <v>11</v>
      </c>
      <c r="C10" t="s">
        <v>18</v>
      </c>
      <c r="D10" s="1">
        <v>45314</v>
      </c>
      <c r="E10" s="2">
        <v>0.39583333333333331</v>
      </c>
    </row>
    <row r="11" spans="1:5" x14ac:dyDescent="0.3">
      <c r="A11">
        <v>10</v>
      </c>
      <c r="B11" t="s">
        <v>5</v>
      </c>
      <c r="C11" t="s">
        <v>19</v>
      </c>
      <c r="D11" s="1">
        <v>45315</v>
      </c>
      <c r="E11" s="2">
        <v>0.58333333333333337</v>
      </c>
    </row>
    <row r="12" spans="1:5" x14ac:dyDescent="0.3">
      <c r="A12">
        <v>11</v>
      </c>
      <c r="B12" t="s">
        <v>7</v>
      </c>
      <c r="C12" t="s">
        <v>20</v>
      </c>
      <c r="D12" s="1">
        <v>45316</v>
      </c>
      <c r="E12" s="2">
        <v>0.47916666666666669</v>
      </c>
    </row>
    <row r="13" spans="1:5" x14ac:dyDescent="0.3">
      <c r="A13">
        <v>12</v>
      </c>
      <c r="B13" t="s">
        <v>9</v>
      </c>
      <c r="C13" t="s">
        <v>21</v>
      </c>
      <c r="D13" s="1">
        <v>45317</v>
      </c>
      <c r="E13" s="2">
        <v>0.625</v>
      </c>
    </row>
    <row r="14" spans="1:5" x14ac:dyDescent="0.3">
      <c r="A14">
        <v>13</v>
      </c>
      <c r="B14" t="s">
        <v>11</v>
      </c>
      <c r="C14" t="s">
        <v>22</v>
      </c>
      <c r="D14" s="1">
        <v>45318</v>
      </c>
      <c r="E14" s="2">
        <v>0.4375</v>
      </c>
    </row>
    <row r="15" spans="1:5" x14ac:dyDescent="0.3">
      <c r="A15">
        <v>14</v>
      </c>
      <c r="B15" t="s">
        <v>13</v>
      </c>
      <c r="C15" t="s">
        <v>23</v>
      </c>
      <c r="D15" s="1">
        <v>45319</v>
      </c>
      <c r="E15" s="2">
        <v>0.66666666666666663</v>
      </c>
    </row>
    <row r="16" spans="1:5" x14ac:dyDescent="0.3">
      <c r="A16">
        <v>15</v>
      </c>
      <c r="B16" t="s">
        <v>5</v>
      </c>
      <c r="C16" t="s">
        <v>24</v>
      </c>
      <c r="D16" s="1">
        <v>45320</v>
      </c>
      <c r="E16" s="2">
        <v>0.5</v>
      </c>
    </row>
    <row r="17" spans="1:5" x14ac:dyDescent="0.3">
      <c r="A17">
        <v>16</v>
      </c>
      <c r="B17" t="s">
        <v>7</v>
      </c>
      <c r="C17" t="s">
        <v>25</v>
      </c>
      <c r="D17" s="1">
        <v>45321</v>
      </c>
      <c r="E17" s="2">
        <v>0.58333333333333337</v>
      </c>
    </row>
    <row r="18" spans="1:5" x14ac:dyDescent="0.3">
      <c r="A18">
        <v>17</v>
      </c>
      <c r="B18" t="s">
        <v>9</v>
      </c>
      <c r="C18" t="s">
        <v>26</v>
      </c>
      <c r="D18" s="1">
        <v>45322</v>
      </c>
      <c r="E18" s="2">
        <v>0.45833333333333331</v>
      </c>
    </row>
    <row r="19" spans="1:5" x14ac:dyDescent="0.3">
      <c r="A19">
        <v>18</v>
      </c>
      <c r="B19" t="s">
        <v>11</v>
      </c>
      <c r="C19" t="s">
        <v>27</v>
      </c>
      <c r="D19" s="1">
        <v>45323</v>
      </c>
      <c r="E19" s="2">
        <v>0.375</v>
      </c>
    </row>
    <row r="20" spans="1:5" x14ac:dyDescent="0.3">
      <c r="A20">
        <v>19</v>
      </c>
      <c r="B20" t="s">
        <v>5</v>
      </c>
      <c r="C20" t="s">
        <v>28</v>
      </c>
      <c r="D20" s="1">
        <v>45324</v>
      </c>
      <c r="E20" s="2">
        <v>0.5625</v>
      </c>
    </row>
    <row r="21" spans="1:5" x14ac:dyDescent="0.3">
      <c r="A21">
        <v>20</v>
      </c>
      <c r="B21" t="s">
        <v>13</v>
      </c>
      <c r="C21" t="s">
        <v>29</v>
      </c>
      <c r="D21" s="1">
        <v>45325</v>
      </c>
      <c r="E21" s="2">
        <v>0.70833333333333337</v>
      </c>
    </row>
    <row r="22" spans="1:5" x14ac:dyDescent="0.3">
      <c r="A22">
        <v>21</v>
      </c>
      <c r="B22" t="s">
        <v>9</v>
      </c>
      <c r="C22" t="s">
        <v>30</v>
      </c>
      <c r="D22" s="1">
        <v>45326</v>
      </c>
      <c r="E22" s="2">
        <v>0.4375</v>
      </c>
    </row>
    <row r="23" spans="1:5" x14ac:dyDescent="0.3">
      <c r="A23">
        <v>22</v>
      </c>
      <c r="B23" t="s">
        <v>11</v>
      </c>
      <c r="C23" t="s">
        <v>31</v>
      </c>
      <c r="D23" s="1">
        <v>45327</v>
      </c>
      <c r="E23" s="2">
        <v>0.375</v>
      </c>
    </row>
    <row r="24" spans="1:5" x14ac:dyDescent="0.3">
      <c r="A24">
        <v>23</v>
      </c>
      <c r="B24" t="s">
        <v>7</v>
      </c>
      <c r="C24" t="s">
        <v>32</v>
      </c>
      <c r="D24" s="1">
        <v>45328</v>
      </c>
      <c r="E24" s="2">
        <v>0.54166666666666663</v>
      </c>
    </row>
    <row r="25" spans="1:5" x14ac:dyDescent="0.3">
      <c r="A25">
        <v>24</v>
      </c>
      <c r="B25" t="s">
        <v>5</v>
      </c>
      <c r="C25" t="s">
        <v>33</v>
      </c>
      <c r="D25" s="1">
        <v>45329</v>
      </c>
      <c r="E25" s="2">
        <v>0.64583333333333337</v>
      </c>
    </row>
    <row r="26" spans="1:5" x14ac:dyDescent="0.3">
      <c r="A26">
        <v>25</v>
      </c>
      <c r="B26" t="s">
        <v>13</v>
      </c>
      <c r="C26" t="s">
        <v>34</v>
      </c>
      <c r="D26" s="1">
        <v>45330</v>
      </c>
      <c r="E26" s="2">
        <v>0.70833333333333337</v>
      </c>
    </row>
    <row r="27" spans="1:5" x14ac:dyDescent="0.3">
      <c r="A27">
        <v>26</v>
      </c>
      <c r="B27" t="s">
        <v>11</v>
      </c>
      <c r="C27" t="s">
        <v>35</v>
      </c>
      <c r="D27" s="1">
        <v>45331</v>
      </c>
      <c r="E27" s="2">
        <v>0.45833333333333331</v>
      </c>
    </row>
    <row r="28" spans="1:5" x14ac:dyDescent="0.3">
      <c r="A28">
        <v>27</v>
      </c>
      <c r="B28" t="s">
        <v>7</v>
      </c>
      <c r="C28" t="s">
        <v>36</v>
      </c>
      <c r="D28" s="1">
        <v>45332</v>
      </c>
      <c r="E28" s="2">
        <v>0.60416666666666663</v>
      </c>
    </row>
    <row r="29" spans="1:5" x14ac:dyDescent="0.3">
      <c r="A29">
        <v>28</v>
      </c>
      <c r="B29" t="s">
        <v>9</v>
      </c>
      <c r="C29" t="s">
        <v>37</v>
      </c>
      <c r="D29" s="1">
        <v>45333</v>
      </c>
      <c r="E29" s="2">
        <v>0.39583333333333331</v>
      </c>
    </row>
    <row r="30" spans="1:5" x14ac:dyDescent="0.3">
      <c r="A30">
        <v>29</v>
      </c>
      <c r="B30" t="s">
        <v>5</v>
      </c>
      <c r="C30" t="s">
        <v>38</v>
      </c>
      <c r="D30" s="1">
        <v>45334</v>
      </c>
      <c r="E30" s="2">
        <v>0.41666666666666669</v>
      </c>
    </row>
    <row r="31" spans="1:5" x14ac:dyDescent="0.3">
      <c r="A31">
        <v>30</v>
      </c>
      <c r="B31" t="s">
        <v>13</v>
      </c>
      <c r="C31" t="s">
        <v>39</v>
      </c>
      <c r="D31" s="1">
        <v>45335</v>
      </c>
      <c r="E31" s="2">
        <v>0.66666666666666663</v>
      </c>
    </row>
    <row r="32" spans="1:5" x14ac:dyDescent="0.3">
      <c r="A32">
        <v>31</v>
      </c>
      <c r="B32" t="s">
        <v>9</v>
      </c>
      <c r="C32" t="s">
        <v>40</v>
      </c>
      <c r="D32" s="1">
        <v>45336</v>
      </c>
      <c r="E32" s="2">
        <v>0.375</v>
      </c>
    </row>
    <row r="33" spans="1:5" x14ac:dyDescent="0.3">
      <c r="A33">
        <v>32</v>
      </c>
      <c r="B33" t="s">
        <v>11</v>
      </c>
      <c r="C33" t="s">
        <v>41</v>
      </c>
      <c r="D33" s="1">
        <v>45337</v>
      </c>
      <c r="E33" s="2">
        <v>0.4375</v>
      </c>
    </row>
    <row r="34" spans="1:5" x14ac:dyDescent="0.3">
      <c r="A34">
        <v>33</v>
      </c>
      <c r="B34" t="s">
        <v>7</v>
      </c>
      <c r="C34" t="s">
        <v>42</v>
      </c>
      <c r="D34" s="1">
        <v>45338</v>
      </c>
      <c r="E34" s="2">
        <v>0.47916666666666669</v>
      </c>
    </row>
    <row r="35" spans="1:5" x14ac:dyDescent="0.3">
      <c r="A35">
        <v>34</v>
      </c>
      <c r="B35" t="s">
        <v>5</v>
      </c>
      <c r="C35" t="s">
        <v>43</v>
      </c>
      <c r="D35" s="1">
        <v>45339</v>
      </c>
      <c r="E35" s="2">
        <v>0.54166666666666663</v>
      </c>
    </row>
    <row r="36" spans="1:5" x14ac:dyDescent="0.3">
      <c r="A36">
        <v>35</v>
      </c>
      <c r="B36" t="s">
        <v>13</v>
      </c>
      <c r="C36" t="s">
        <v>44</v>
      </c>
      <c r="D36" s="1">
        <v>45340</v>
      </c>
      <c r="E36" s="2">
        <v>0.625</v>
      </c>
    </row>
    <row r="37" spans="1:5" x14ac:dyDescent="0.3">
      <c r="A37">
        <v>36</v>
      </c>
      <c r="B37" t="s">
        <v>9</v>
      </c>
      <c r="C37" t="s">
        <v>45</v>
      </c>
      <c r="D37" s="1">
        <v>45341</v>
      </c>
      <c r="E37" s="2">
        <v>0.58333333333333337</v>
      </c>
    </row>
    <row r="38" spans="1:5" x14ac:dyDescent="0.3">
      <c r="A38">
        <v>37</v>
      </c>
      <c r="B38" t="s">
        <v>7</v>
      </c>
      <c r="C38" t="s">
        <v>46</v>
      </c>
      <c r="D38" s="1">
        <v>45342</v>
      </c>
      <c r="E38" s="2">
        <v>0.375</v>
      </c>
    </row>
    <row r="39" spans="1:5" x14ac:dyDescent="0.3">
      <c r="A39">
        <v>38</v>
      </c>
      <c r="B39" t="s">
        <v>5</v>
      </c>
      <c r="C39" t="s">
        <v>47</v>
      </c>
      <c r="D39" s="1">
        <v>45343</v>
      </c>
      <c r="E39" s="2">
        <v>0.47916666666666669</v>
      </c>
    </row>
    <row r="40" spans="1:5" x14ac:dyDescent="0.3">
      <c r="A40">
        <v>39</v>
      </c>
      <c r="B40" t="s">
        <v>11</v>
      </c>
      <c r="C40" t="s">
        <v>48</v>
      </c>
      <c r="D40" s="1">
        <v>45344</v>
      </c>
      <c r="E40" s="2">
        <v>0.41666666666666669</v>
      </c>
    </row>
    <row r="41" spans="1:5" x14ac:dyDescent="0.3">
      <c r="A41">
        <v>40</v>
      </c>
      <c r="B41" t="s">
        <v>13</v>
      </c>
      <c r="C41" t="s">
        <v>49</v>
      </c>
      <c r="D41" s="1">
        <v>45345</v>
      </c>
      <c r="E41" s="2">
        <v>0.6875</v>
      </c>
    </row>
    <row r="42" spans="1:5" x14ac:dyDescent="0.3">
      <c r="A42">
        <v>41</v>
      </c>
      <c r="B42" t="s">
        <v>9</v>
      </c>
      <c r="C42" t="s">
        <v>50</v>
      </c>
      <c r="D42" s="1">
        <v>45346</v>
      </c>
      <c r="E42" s="2">
        <v>0.41666666666666669</v>
      </c>
    </row>
    <row r="43" spans="1:5" x14ac:dyDescent="0.3">
      <c r="A43">
        <v>42</v>
      </c>
      <c r="B43" t="s">
        <v>11</v>
      </c>
      <c r="C43" t="s">
        <v>51</v>
      </c>
      <c r="D43" s="1">
        <v>45347</v>
      </c>
      <c r="E43" s="2">
        <v>0.375</v>
      </c>
    </row>
    <row r="44" spans="1:5" x14ac:dyDescent="0.3">
      <c r="A44">
        <v>43</v>
      </c>
      <c r="B44" t="s">
        <v>7</v>
      </c>
      <c r="C44" t="s">
        <v>52</v>
      </c>
      <c r="D44" s="1">
        <v>45348</v>
      </c>
      <c r="E44" s="2">
        <v>0.60416666666666663</v>
      </c>
    </row>
    <row r="45" spans="1:5" x14ac:dyDescent="0.3">
      <c r="A45">
        <v>44</v>
      </c>
      <c r="B45" t="s">
        <v>5</v>
      </c>
      <c r="C45" t="s">
        <v>53</v>
      </c>
      <c r="D45" s="1">
        <v>45349</v>
      </c>
      <c r="E45" s="2">
        <v>0.625</v>
      </c>
    </row>
    <row r="46" spans="1:5" x14ac:dyDescent="0.3">
      <c r="A46">
        <v>45</v>
      </c>
      <c r="B46" t="s">
        <v>13</v>
      </c>
      <c r="C46" t="s">
        <v>54</v>
      </c>
      <c r="D46" s="1">
        <v>45350</v>
      </c>
      <c r="E46" s="2">
        <v>0.70833333333333337</v>
      </c>
    </row>
    <row r="47" spans="1:5" x14ac:dyDescent="0.3">
      <c r="A47">
        <v>46</v>
      </c>
      <c r="B47" t="s">
        <v>7</v>
      </c>
      <c r="C47" t="s">
        <v>55</v>
      </c>
      <c r="D47" s="1">
        <v>45352</v>
      </c>
      <c r="E47" s="2">
        <v>0.4375</v>
      </c>
    </row>
    <row r="48" spans="1:5" x14ac:dyDescent="0.3">
      <c r="A48">
        <v>47</v>
      </c>
      <c r="B48" t="s">
        <v>9</v>
      </c>
      <c r="C48" t="s">
        <v>56</v>
      </c>
      <c r="D48" s="1">
        <v>45353</v>
      </c>
      <c r="E48" s="2">
        <v>0.375</v>
      </c>
    </row>
    <row r="49" spans="1:5" x14ac:dyDescent="0.3">
      <c r="A49">
        <v>48</v>
      </c>
      <c r="B49" t="s">
        <v>11</v>
      </c>
      <c r="C49" t="s">
        <v>57</v>
      </c>
      <c r="D49" s="1">
        <v>45354</v>
      </c>
      <c r="E49" s="2">
        <v>0.47916666666666669</v>
      </c>
    </row>
    <row r="50" spans="1:5" x14ac:dyDescent="0.3">
      <c r="A50">
        <v>49</v>
      </c>
      <c r="B50" t="s">
        <v>5</v>
      </c>
      <c r="C50" t="s">
        <v>58</v>
      </c>
      <c r="D50" s="1">
        <v>45355</v>
      </c>
      <c r="E50" s="2">
        <v>0.54166666666666663</v>
      </c>
    </row>
    <row r="51" spans="1:5" x14ac:dyDescent="0.3">
      <c r="A51">
        <v>50</v>
      </c>
      <c r="B51" t="s">
        <v>13</v>
      </c>
      <c r="C51" t="s">
        <v>59</v>
      </c>
      <c r="D51" s="1">
        <v>45356</v>
      </c>
      <c r="E51" s="2">
        <v>0.66666666666666663</v>
      </c>
    </row>
    <row r="52" spans="1:5" x14ac:dyDescent="0.3">
      <c r="A52">
        <v>51</v>
      </c>
      <c r="B52" t="s">
        <v>7</v>
      </c>
      <c r="C52" t="s">
        <v>60</v>
      </c>
      <c r="D52" s="1">
        <v>45357</v>
      </c>
      <c r="E52" s="2">
        <v>0.41666666666666669</v>
      </c>
    </row>
    <row r="53" spans="1:5" x14ac:dyDescent="0.3">
      <c r="A53">
        <v>52</v>
      </c>
      <c r="B53" t="s">
        <v>9</v>
      </c>
      <c r="C53" t="s">
        <v>61</v>
      </c>
      <c r="D53" s="1">
        <v>45358</v>
      </c>
      <c r="E53" s="2">
        <v>0.58333333333333337</v>
      </c>
    </row>
    <row r="54" spans="1:5" x14ac:dyDescent="0.3">
      <c r="A54">
        <v>53</v>
      </c>
      <c r="B54" t="s">
        <v>11</v>
      </c>
      <c r="C54" t="s">
        <v>62</v>
      </c>
      <c r="D54" s="1">
        <v>45359</v>
      </c>
      <c r="E54" s="2">
        <v>0.39583333333333331</v>
      </c>
    </row>
    <row r="55" spans="1:5" x14ac:dyDescent="0.3">
      <c r="A55">
        <v>54</v>
      </c>
      <c r="B55" t="s">
        <v>5</v>
      </c>
      <c r="C55" t="s">
        <v>63</v>
      </c>
      <c r="D55" s="1">
        <v>45360</v>
      </c>
      <c r="E55" s="2">
        <v>0.45833333333333331</v>
      </c>
    </row>
    <row r="56" spans="1:5" x14ac:dyDescent="0.3">
      <c r="A56">
        <v>55</v>
      </c>
      <c r="B56" t="s">
        <v>7</v>
      </c>
      <c r="C56" t="s">
        <v>25</v>
      </c>
      <c r="D56" s="1">
        <v>45357</v>
      </c>
      <c r="E56" s="2">
        <v>0.41666666666666669</v>
      </c>
    </row>
    <row r="57" spans="1:5" x14ac:dyDescent="0.3">
      <c r="A57">
        <v>56</v>
      </c>
      <c r="B57" t="s">
        <v>9</v>
      </c>
      <c r="C57" t="s">
        <v>56</v>
      </c>
      <c r="D57" s="1">
        <v>45358</v>
      </c>
      <c r="E57" s="2">
        <v>0.58333333333333337</v>
      </c>
    </row>
    <row r="58" spans="1:5" x14ac:dyDescent="0.3">
      <c r="A58">
        <v>57</v>
      </c>
      <c r="B58" t="s">
        <v>11</v>
      </c>
      <c r="C58" t="s">
        <v>62</v>
      </c>
      <c r="D58" s="1">
        <v>45359</v>
      </c>
      <c r="E58" s="2">
        <v>0.39583333333333331</v>
      </c>
    </row>
    <row r="59" spans="1:5" x14ac:dyDescent="0.3">
      <c r="A59">
        <v>58</v>
      </c>
      <c r="B59" t="s">
        <v>5</v>
      </c>
      <c r="C59" t="s">
        <v>64</v>
      </c>
      <c r="D59" s="1">
        <v>45361</v>
      </c>
      <c r="E59" s="2">
        <v>0.54166666666666663</v>
      </c>
    </row>
    <row r="60" spans="1:5" x14ac:dyDescent="0.3">
      <c r="A60">
        <v>59</v>
      </c>
      <c r="B60" t="s">
        <v>13</v>
      </c>
      <c r="C60" t="s">
        <v>14</v>
      </c>
      <c r="D60" s="1">
        <v>45362</v>
      </c>
      <c r="E60" s="2">
        <v>0.64583333333333337</v>
      </c>
    </row>
    <row r="61" spans="1:5" x14ac:dyDescent="0.3">
      <c r="A61">
        <v>60</v>
      </c>
      <c r="B61" t="s">
        <v>9</v>
      </c>
      <c r="C61" t="s">
        <v>65</v>
      </c>
      <c r="D61" s="1">
        <v>45363</v>
      </c>
      <c r="E61" s="2">
        <v>0.41666666666666669</v>
      </c>
    </row>
    <row r="62" spans="1:5" x14ac:dyDescent="0.3">
      <c r="A62">
        <v>61</v>
      </c>
      <c r="B62" t="s">
        <v>7</v>
      </c>
      <c r="C62" t="s">
        <v>30</v>
      </c>
      <c r="D62" s="1">
        <v>45364</v>
      </c>
      <c r="E62" s="2">
        <v>0.47916666666666669</v>
      </c>
    </row>
    <row r="63" spans="1:5" x14ac:dyDescent="0.3">
      <c r="A63">
        <v>62</v>
      </c>
      <c r="B63" t="s">
        <v>5</v>
      </c>
      <c r="C63" t="s">
        <v>66</v>
      </c>
      <c r="D63" s="1">
        <v>45365</v>
      </c>
      <c r="E63" s="2">
        <v>0.375</v>
      </c>
    </row>
    <row r="64" spans="1:5" x14ac:dyDescent="0.3">
      <c r="A64">
        <v>63</v>
      </c>
      <c r="B64" t="s">
        <v>11</v>
      </c>
      <c r="C64" t="s">
        <v>67</v>
      </c>
      <c r="D64" s="1">
        <v>45366</v>
      </c>
      <c r="E64" s="2">
        <v>0.4375</v>
      </c>
    </row>
    <row r="65" spans="1:5" x14ac:dyDescent="0.3">
      <c r="A65">
        <v>64</v>
      </c>
      <c r="B65" t="s">
        <v>7</v>
      </c>
      <c r="C65" t="s">
        <v>68</v>
      </c>
      <c r="D65" s="1">
        <v>45367</v>
      </c>
      <c r="E65" s="2">
        <v>0.58333333333333337</v>
      </c>
    </row>
    <row r="66" spans="1:5" x14ac:dyDescent="0.3">
      <c r="A66">
        <v>65</v>
      </c>
      <c r="B66" t="s">
        <v>9</v>
      </c>
      <c r="C66" t="s">
        <v>20</v>
      </c>
      <c r="D66" s="1">
        <v>45368</v>
      </c>
      <c r="E66" s="2">
        <v>0.41666666666666669</v>
      </c>
    </row>
    <row r="67" spans="1:5" x14ac:dyDescent="0.3">
      <c r="A67">
        <v>66</v>
      </c>
      <c r="B67" t="s">
        <v>5</v>
      </c>
      <c r="C67" t="s">
        <v>69</v>
      </c>
      <c r="D67" s="1">
        <v>45369</v>
      </c>
      <c r="E67" s="2">
        <v>0.5</v>
      </c>
    </row>
    <row r="68" spans="1:5" x14ac:dyDescent="0.3">
      <c r="A68">
        <v>67</v>
      </c>
      <c r="B68" t="s">
        <v>11</v>
      </c>
      <c r="C68" t="s">
        <v>70</v>
      </c>
      <c r="D68" s="1">
        <v>45370</v>
      </c>
      <c r="E68" s="2">
        <v>0.45833333333333331</v>
      </c>
    </row>
    <row r="69" spans="1:5" x14ac:dyDescent="0.3">
      <c r="A69">
        <v>68</v>
      </c>
      <c r="B69" t="s">
        <v>9</v>
      </c>
      <c r="C69" t="s">
        <v>71</v>
      </c>
      <c r="D69" s="1">
        <v>45371</v>
      </c>
      <c r="E69" s="2">
        <v>0.60416666666666663</v>
      </c>
    </row>
    <row r="70" spans="1:5" x14ac:dyDescent="0.3">
      <c r="A70">
        <v>69</v>
      </c>
      <c r="B70" t="s">
        <v>13</v>
      </c>
      <c r="C70" t="s">
        <v>72</v>
      </c>
      <c r="D70" s="1">
        <v>45372</v>
      </c>
      <c r="E70" s="2">
        <v>0.66666666666666663</v>
      </c>
    </row>
    <row r="71" spans="1:5" x14ac:dyDescent="0.3">
      <c r="A71">
        <v>70</v>
      </c>
      <c r="B71" t="s">
        <v>7</v>
      </c>
      <c r="C71" t="s">
        <v>73</v>
      </c>
      <c r="D71" s="1">
        <v>45373</v>
      </c>
      <c r="E71" s="2">
        <v>0.39583333333333331</v>
      </c>
    </row>
    <row r="72" spans="1:5" x14ac:dyDescent="0.3">
      <c r="A72">
        <v>71</v>
      </c>
      <c r="B72" t="s">
        <v>9</v>
      </c>
      <c r="C72" t="s">
        <v>74</v>
      </c>
      <c r="D72" s="1">
        <v>45374</v>
      </c>
      <c r="E72" s="2">
        <v>0.41666666666666669</v>
      </c>
    </row>
    <row r="73" spans="1:5" x14ac:dyDescent="0.3">
      <c r="A73">
        <v>72</v>
      </c>
      <c r="B73" t="s">
        <v>5</v>
      </c>
      <c r="C73" t="s">
        <v>75</v>
      </c>
      <c r="D73" s="1">
        <v>45375</v>
      </c>
      <c r="E73" s="2">
        <v>0.54166666666666663</v>
      </c>
    </row>
    <row r="74" spans="1:5" x14ac:dyDescent="0.3">
      <c r="A74">
        <v>73</v>
      </c>
      <c r="B74" t="s">
        <v>11</v>
      </c>
      <c r="C74" t="s">
        <v>76</v>
      </c>
      <c r="D74" s="1">
        <v>45376</v>
      </c>
      <c r="E74" s="2">
        <v>0.47916666666666669</v>
      </c>
    </row>
    <row r="75" spans="1:5" x14ac:dyDescent="0.3">
      <c r="A75">
        <v>74</v>
      </c>
      <c r="B75" t="s">
        <v>13</v>
      </c>
      <c r="C75" t="s">
        <v>77</v>
      </c>
      <c r="D75" s="1">
        <v>45377</v>
      </c>
      <c r="E75" s="2">
        <v>0.6875</v>
      </c>
    </row>
    <row r="76" spans="1:5" x14ac:dyDescent="0.3">
      <c r="A76">
        <v>75</v>
      </c>
      <c r="B76" t="s">
        <v>7</v>
      </c>
      <c r="C76" t="s">
        <v>78</v>
      </c>
      <c r="D76" s="1">
        <v>45378</v>
      </c>
      <c r="E76" s="2">
        <v>0.41666666666666669</v>
      </c>
    </row>
    <row r="77" spans="1:5" x14ac:dyDescent="0.3">
      <c r="A77">
        <v>76</v>
      </c>
      <c r="B77" t="s">
        <v>9</v>
      </c>
      <c r="C77" t="s">
        <v>79</v>
      </c>
      <c r="D77" s="1">
        <v>45379</v>
      </c>
      <c r="E77" s="2">
        <v>0.58333333333333337</v>
      </c>
    </row>
    <row r="78" spans="1:5" x14ac:dyDescent="0.3">
      <c r="A78">
        <v>77</v>
      </c>
      <c r="B78" t="s">
        <v>5</v>
      </c>
      <c r="C78" t="s">
        <v>80</v>
      </c>
      <c r="D78" s="1">
        <v>45380</v>
      </c>
      <c r="E78" s="2">
        <v>0.375</v>
      </c>
    </row>
    <row r="79" spans="1:5" x14ac:dyDescent="0.3">
      <c r="A79">
        <v>78</v>
      </c>
      <c r="B79" t="s">
        <v>11</v>
      </c>
      <c r="C79" t="s">
        <v>81</v>
      </c>
      <c r="D79" s="1">
        <v>45381</v>
      </c>
      <c r="E79" s="2">
        <v>0.4375</v>
      </c>
    </row>
    <row r="80" spans="1:5" x14ac:dyDescent="0.3">
      <c r="A80">
        <v>79</v>
      </c>
      <c r="B80" t="s">
        <v>13</v>
      </c>
      <c r="C80" t="s">
        <v>82</v>
      </c>
      <c r="D80" s="1">
        <v>45382</v>
      </c>
      <c r="E80" s="2">
        <v>0.64583333333333337</v>
      </c>
    </row>
    <row r="81" spans="1:5" x14ac:dyDescent="0.3">
      <c r="A81">
        <v>80</v>
      </c>
      <c r="B81" t="s">
        <v>9</v>
      </c>
      <c r="C81" t="s">
        <v>83</v>
      </c>
      <c r="D81" s="1">
        <v>45383</v>
      </c>
      <c r="E81" s="2">
        <v>0.45833333333333331</v>
      </c>
    </row>
    <row r="82" spans="1:5" x14ac:dyDescent="0.3">
      <c r="A82">
        <v>81</v>
      </c>
      <c r="B82" t="s">
        <v>7</v>
      </c>
      <c r="C82" t="s">
        <v>84</v>
      </c>
      <c r="D82" s="1">
        <v>45384</v>
      </c>
      <c r="E82" s="2">
        <v>0.375</v>
      </c>
    </row>
    <row r="83" spans="1:5" x14ac:dyDescent="0.3">
      <c r="A83">
        <v>82</v>
      </c>
      <c r="B83" t="s">
        <v>5</v>
      </c>
      <c r="C83" t="s">
        <v>85</v>
      </c>
      <c r="D83" s="1">
        <v>45385</v>
      </c>
      <c r="E83" s="2">
        <v>0.4375</v>
      </c>
    </row>
    <row r="84" spans="1:5" x14ac:dyDescent="0.3">
      <c r="A84">
        <v>83</v>
      </c>
      <c r="B84" t="s">
        <v>9</v>
      </c>
      <c r="C84" t="s">
        <v>86</v>
      </c>
      <c r="D84" s="1">
        <v>45386</v>
      </c>
      <c r="E84" s="2">
        <v>0.58333333333333337</v>
      </c>
    </row>
    <row r="85" spans="1:5" x14ac:dyDescent="0.3">
      <c r="A85">
        <v>84</v>
      </c>
      <c r="B85" t="s">
        <v>11</v>
      </c>
      <c r="C85" t="s">
        <v>87</v>
      </c>
      <c r="D85" s="1">
        <v>45387</v>
      </c>
      <c r="E85" s="2">
        <v>0.45833333333333331</v>
      </c>
    </row>
    <row r="86" spans="1:5" x14ac:dyDescent="0.3">
      <c r="A86">
        <v>85</v>
      </c>
      <c r="B86" t="s">
        <v>13</v>
      </c>
      <c r="C86" t="s">
        <v>88</v>
      </c>
      <c r="D86" s="1">
        <v>45388</v>
      </c>
      <c r="E86" s="2">
        <v>0.66666666666666663</v>
      </c>
    </row>
    <row r="87" spans="1:5" x14ac:dyDescent="0.3">
      <c r="A87">
        <v>86</v>
      </c>
      <c r="B87" t="s">
        <v>9</v>
      </c>
      <c r="C87" t="s">
        <v>89</v>
      </c>
      <c r="D87" s="1">
        <v>45389</v>
      </c>
      <c r="E87" s="2">
        <v>0.41666666666666669</v>
      </c>
    </row>
    <row r="88" spans="1:5" x14ac:dyDescent="0.3">
      <c r="A88">
        <v>87</v>
      </c>
      <c r="B88" t="s">
        <v>7</v>
      </c>
      <c r="C88" t="s">
        <v>90</v>
      </c>
      <c r="D88" s="1">
        <v>45390</v>
      </c>
      <c r="E88" s="2">
        <v>0.47916666666666669</v>
      </c>
    </row>
    <row r="89" spans="1:5" x14ac:dyDescent="0.3">
      <c r="A89">
        <v>88</v>
      </c>
      <c r="B89" t="s">
        <v>5</v>
      </c>
      <c r="C89" t="s">
        <v>91</v>
      </c>
      <c r="D89" s="1">
        <v>45391</v>
      </c>
      <c r="E89" s="2">
        <v>0.60416666666666663</v>
      </c>
    </row>
    <row r="90" spans="1:5" x14ac:dyDescent="0.3">
      <c r="A90">
        <v>89</v>
      </c>
      <c r="B90" t="s">
        <v>11</v>
      </c>
      <c r="C90" t="s">
        <v>92</v>
      </c>
      <c r="D90" s="1">
        <v>45392</v>
      </c>
      <c r="E90" s="2">
        <v>0.54166666666666663</v>
      </c>
    </row>
    <row r="91" spans="1:5" x14ac:dyDescent="0.3">
      <c r="A91">
        <v>90</v>
      </c>
      <c r="B91" t="s">
        <v>13</v>
      </c>
      <c r="C91" t="s">
        <v>93</v>
      </c>
      <c r="D91" s="1">
        <v>45393</v>
      </c>
      <c r="E91" s="2">
        <v>0.64583333333333337</v>
      </c>
    </row>
    <row r="92" spans="1:5" x14ac:dyDescent="0.3">
      <c r="A92">
        <v>91</v>
      </c>
      <c r="B92" t="s">
        <v>9</v>
      </c>
      <c r="C92" t="s">
        <v>94</v>
      </c>
      <c r="D92" s="1">
        <v>45394</v>
      </c>
      <c r="E92" s="2">
        <v>0.375</v>
      </c>
    </row>
    <row r="93" spans="1:5" x14ac:dyDescent="0.3">
      <c r="A93">
        <v>92</v>
      </c>
      <c r="B93" t="s">
        <v>7</v>
      </c>
      <c r="C93" t="s">
        <v>95</v>
      </c>
      <c r="D93" s="1">
        <v>45395</v>
      </c>
      <c r="E93" s="2">
        <v>0.58333333333333337</v>
      </c>
    </row>
    <row r="94" spans="1:5" x14ac:dyDescent="0.3">
      <c r="A94">
        <v>93</v>
      </c>
      <c r="B94" t="s">
        <v>5</v>
      </c>
      <c r="C94" t="s">
        <v>96</v>
      </c>
      <c r="D94" s="1">
        <v>45396</v>
      </c>
      <c r="E94" s="2">
        <v>0.41666666666666669</v>
      </c>
    </row>
    <row r="95" spans="1:5" x14ac:dyDescent="0.3">
      <c r="A95">
        <v>94</v>
      </c>
      <c r="B95" t="s">
        <v>11</v>
      </c>
      <c r="C95" t="s">
        <v>97</v>
      </c>
      <c r="D95" s="1">
        <v>45397</v>
      </c>
      <c r="E95" s="2">
        <v>0.47916666666666669</v>
      </c>
    </row>
    <row r="96" spans="1:5" x14ac:dyDescent="0.3">
      <c r="A96">
        <v>95</v>
      </c>
      <c r="B96" t="s">
        <v>13</v>
      </c>
      <c r="C96" t="s">
        <v>98</v>
      </c>
      <c r="D96" s="1">
        <v>45398</v>
      </c>
      <c r="E96" s="2">
        <v>0.66666666666666663</v>
      </c>
    </row>
    <row r="97" spans="1:5" x14ac:dyDescent="0.3">
      <c r="A97">
        <v>96</v>
      </c>
      <c r="B97" t="s">
        <v>9</v>
      </c>
      <c r="C97" t="s">
        <v>99</v>
      </c>
      <c r="D97" s="1">
        <v>45399</v>
      </c>
      <c r="E97" s="2">
        <v>0.4375</v>
      </c>
    </row>
    <row r="98" spans="1:5" x14ac:dyDescent="0.3">
      <c r="A98">
        <v>97</v>
      </c>
      <c r="B98" t="s">
        <v>7</v>
      </c>
      <c r="C98" t="s">
        <v>78</v>
      </c>
      <c r="D98" s="1">
        <v>45400</v>
      </c>
      <c r="E98" s="2">
        <v>0.39583333333333331</v>
      </c>
    </row>
    <row r="99" spans="1:5" x14ac:dyDescent="0.3">
      <c r="A99">
        <v>98</v>
      </c>
      <c r="B99" t="s">
        <v>5</v>
      </c>
      <c r="C99" t="s">
        <v>100</v>
      </c>
      <c r="D99" s="1">
        <v>45401</v>
      </c>
      <c r="E99" s="2">
        <v>0.60416666666666663</v>
      </c>
    </row>
    <row r="100" spans="1:5" x14ac:dyDescent="0.3">
      <c r="A100">
        <v>99</v>
      </c>
      <c r="B100" t="s">
        <v>11</v>
      </c>
      <c r="C100" t="s">
        <v>101</v>
      </c>
      <c r="D100" s="1">
        <v>45402</v>
      </c>
      <c r="E100" s="2">
        <v>0.54166666666666663</v>
      </c>
    </row>
    <row r="101" spans="1:5" x14ac:dyDescent="0.3">
      <c r="A101">
        <v>100</v>
      </c>
      <c r="B101" t="s">
        <v>13</v>
      </c>
      <c r="C101" t="s">
        <v>102</v>
      </c>
      <c r="D101" s="1">
        <v>45403</v>
      </c>
      <c r="E101" s="2">
        <v>0.625</v>
      </c>
    </row>
    <row r="102" spans="1:5" x14ac:dyDescent="0.3">
      <c r="A102">
        <v>101</v>
      </c>
      <c r="B102" t="s">
        <v>7</v>
      </c>
      <c r="C102" t="s">
        <v>103</v>
      </c>
      <c r="D102" s="1">
        <v>45404</v>
      </c>
      <c r="E102" s="2">
        <v>0.375</v>
      </c>
    </row>
    <row r="103" spans="1:5" x14ac:dyDescent="0.3">
      <c r="A103">
        <v>102</v>
      </c>
      <c r="B103" t="s">
        <v>9</v>
      </c>
      <c r="C103" t="s">
        <v>104</v>
      </c>
      <c r="D103" s="1">
        <v>45405</v>
      </c>
      <c r="E103" s="2">
        <v>0.41666666666666669</v>
      </c>
    </row>
    <row r="104" spans="1:5" x14ac:dyDescent="0.3">
      <c r="A104">
        <v>103</v>
      </c>
      <c r="B104" t="s">
        <v>5</v>
      </c>
      <c r="C104" t="s">
        <v>105</v>
      </c>
      <c r="D104" s="1">
        <v>45406</v>
      </c>
      <c r="E104" s="2">
        <v>0.60416666666666663</v>
      </c>
    </row>
    <row r="105" spans="1:5" x14ac:dyDescent="0.3">
      <c r="A105">
        <v>104</v>
      </c>
      <c r="B105" t="s">
        <v>11</v>
      </c>
      <c r="C105" t="s">
        <v>106</v>
      </c>
      <c r="D105" s="1">
        <v>45407</v>
      </c>
      <c r="E105" s="2">
        <v>0.45833333333333331</v>
      </c>
    </row>
    <row r="106" spans="1:5" x14ac:dyDescent="0.3">
      <c r="A106">
        <v>105</v>
      </c>
      <c r="B106" t="s">
        <v>13</v>
      </c>
      <c r="C106" t="s">
        <v>107</v>
      </c>
      <c r="D106" s="1">
        <v>45408</v>
      </c>
      <c r="E106" s="2">
        <v>0.6875</v>
      </c>
    </row>
    <row r="107" spans="1:5" x14ac:dyDescent="0.3">
      <c r="A107">
        <v>106</v>
      </c>
      <c r="B107" t="s">
        <v>9</v>
      </c>
      <c r="C107" t="s">
        <v>108</v>
      </c>
      <c r="D107" s="1">
        <v>45409</v>
      </c>
      <c r="E107" s="2">
        <v>0.41666666666666669</v>
      </c>
    </row>
    <row r="108" spans="1:5" x14ac:dyDescent="0.3">
      <c r="A108">
        <v>107</v>
      </c>
      <c r="B108" t="s">
        <v>7</v>
      </c>
      <c r="C108" t="s">
        <v>109</v>
      </c>
      <c r="D108" s="1">
        <v>45410</v>
      </c>
      <c r="E108" s="2">
        <v>0.54166666666666663</v>
      </c>
    </row>
    <row r="109" spans="1:5" x14ac:dyDescent="0.3">
      <c r="A109">
        <v>108</v>
      </c>
      <c r="B109" t="s">
        <v>5</v>
      </c>
      <c r="C109" t="s">
        <v>110</v>
      </c>
      <c r="D109" s="1">
        <v>45411</v>
      </c>
      <c r="E109" s="2">
        <v>0.58333333333333337</v>
      </c>
    </row>
    <row r="110" spans="1:5" x14ac:dyDescent="0.3">
      <c r="A110">
        <v>109</v>
      </c>
      <c r="B110" t="s">
        <v>11</v>
      </c>
      <c r="C110" t="s">
        <v>111</v>
      </c>
      <c r="D110" s="1">
        <v>45412</v>
      </c>
      <c r="E110" s="2">
        <v>0.47916666666666669</v>
      </c>
    </row>
    <row r="111" spans="1:5" x14ac:dyDescent="0.3">
      <c r="A111">
        <v>110</v>
      </c>
      <c r="B111" t="s">
        <v>13</v>
      </c>
      <c r="C111" t="s">
        <v>112</v>
      </c>
      <c r="D111" s="1">
        <v>45413</v>
      </c>
      <c r="E111" s="2">
        <v>0.625</v>
      </c>
    </row>
    <row r="112" spans="1:5" x14ac:dyDescent="0.3">
      <c r="A112">
        <v>111</v>
      </c>
      <c r="B112" t="s">
        <v>7</v>
      </c>
      <c r="C112" t="s">
        <v>113</v>
      </c>
      <c r="D112" s="1">
        <v>45414</v>
      </c>
      <c r="E112" s="2">
        <v>0.41666666666666669</v>
      </c>
    </row>
    <row r="113" spans="1:5" x14ac:dyDescent="0.3">
      <c r="A113">
        <v>112</v>
      </c>
      <c r="B113" t="s">
        <v>9</v>
      </c>
      <c r="C113" t="s">
        <v>114</v>
      </c>
      <c r="D113" s="1">
        <v>45415</v>
      </c>
      <c r="E113" s="2">
        <v>0.58333333333333337</v>
      </c>
    </row>
    <row r="114" spans="1:5" x14ac:dyDescent="0.3">
      <c r="A114">
        <v>113</v>
      </c>
      <c r="B114" t="s">
        <v>5</v>
      </c>
      <c r="C114" t="s">
        <v>115</v>
      </c>
      <c r="D114" s="1">
        <v>45416</v>
      </c>
      <c r="E114" s="2">
        <v>0.45833333333333331</v>
      </c>
    </row>
    <row r="115" spans="1:5" x14ac:dyDescent="0.3">
      <c r="A115">
        <v>114</v>
      </c>
      <c r="B115" t="s">
        <v>11</v>
      </c>
      <c r="C115" t="s">
        <v>116</v>
      </c>
      <c r="D115" s="1">
        <v>45417</v>
      </c>
      <c r="E115" s="2">
        <v>0.39583333333333331</v>
      </c>
    </row>
    <row r="116" spans="1:5" x14ac:dyDescent="0.3">
      <c r="A116">
        <v>115</v>
      </c>
      <c r="B116" t="s">
        <v>13</v>
      </c>
      <c r="C116" t="s">
        <v>117</v>
      </c>
      <c r="D116" s="1">
        <v>45418</v>
      </c>
      <c r="E116" s="2">
        <v>0.66666666666666663</v>
      </c>
    </row>
    <row r="117" spans="1:5" x14ac:dyDescent="0.3">
      <c r="A117">
        <v>116</v>
      </c>
      <c r="B117" t="s">
        <v>7</v>
      </c>
      <c r="C117" t="s">
        <v>118</v>
      </c>
      <c r="D117" s="1">
        <v>45419</v>
      </c>
      <c r="E117" s="2">
        <v>0.375</v>
      </c>
    </row>
    <row r="118" spans="1:5" x14ac:dyDescent="0.3">
      <c r="A118">
        <v>117</v>
      </c>
      <c r="B118" t="s">
        <v>9</v>
      </c>
      <c r="C118" t="s">
        <v>119</v>
      </c>
      <c r="D118" s="1">
        <v>45420</v>
      </c>
      <c r="E118" s="2">
        <v>0.4375</v>
      </c>
    </row>
    <row r="119" spans="1:5" x14ac:dyDescent="0.3">
      <c r="A119">
        <v>118</v>
      </c>
      <c r="B119" t="s">
        <v>11</v>
      </c>
      <c r="C119" t="s">
        <v>120</v>
      </c>
      <c r="D119" s="1">
        <v>45421</v>
      </c>
      <c r="E119" s="2">
        <v>0.47916666666666669</v>
      </c>
    </row>
    <row r="120" spans="1:5" x14ac:dyDescent="0.3">
      <c r="A120">
        <v>119</v>
      </c>
      <c r="B120" t="s">
        <v>5</v>
      </c>
      <c r="C120" t="s">
        <v>121</v>
      </c>
      <c r="D120" s="1">
        <v>45422</v>
      </c>
      <c r="E120" s="2">
        <v>0.54166666666666663</v>
      </c>
    </row>
    <row r="121" spans="1:5" x14ac:dyDescent="0.3">
      <c r="A121">
        <v>120</v>
      </c>
      <c r="B121" t="s">
        <v>13</v>
      </c>
      <c r="C121" t="s">
        <v>122</v>
      </c>
      <c r="D121" s="1">
        <v>45423</v>
      </c>
      <c r="E121" s="2">
        <v>0.64583333333333337</v>
      </c>
    </row>
    <row r="122" spans="1:5" x14ac:dyDescent="0.3">
      <c r="A122">
        <v>121</v>
      </c>
      <c r="B122" t="s">
        <v>9</v>
      </c>
      <c r="C122" t="s">
        <v>123</v>
      </c>
      <c r="D122" s="1">
        <v>45424</v>
      </c>
      <c r="E122" s="2">
        <v>0.41666666666666669</v>
      </c>
    </row>
    <row r="123" spans="1:5" x14ac:dyDescent="0.3">
      <c r="A123">
        <v>122</v>
      </c>
      <c r="B123" t="s">
        <v>7</v>
      </c>
      <c r="C123" t="s">
        <v>124</v>
      </c>
      <c r="D123" s="1">
        <v>45425</v>
      </c>
      <c r="E123" s="2">
        <v>0.58333333333333337</v>
      </c>
    </row>
    <row r="124" spans="1:5" x14ac:dyDescent="0.3">
      <c r="A124">
        <v>123</v>
      </c>
      <c r="B124" t="s">
        <v>5</v>
      </c>
      <c r="C124" t="s">
        <v>125</v>
      </c>
      <c r="D124" s="1">
        <v>45426</v>
      </c>
      <c r="E124" s="2">
        <v>0.45833333333333331</v>
      </c>
    </row>
    <row r="125" spans="1:5" x14ac:dyDescent="0.3">
      <c r="A125">
        <v>124</v>
      </c>
      <c r="B125" t="s">
        <v>11</v>
      </c>
      <c r="C125" t="s">
        <v>126</v>
      </c>
      <c r="D125" s="1">
        <v>45427</v>
      </c>
      <c r="E125" s="2">
        <v>0.375</v>
      </c>
    </row>
    <row r="126" spans="1:5" x14ac:dyDescent="0.3">
      <c r="A126">
        <v>125</v>
      </c>
      <c r="B126" t="s">
        <v>13</v>
      </c>
      <c r="C126" t="s">
        <v>127</v>
      </c>
      <c r="D126" s="1">
        <v>45428</v>
      </c>
      <c r="E126" s="2">
        <v>0.66666666666666663</v>
      </c>
    </row>
    <row r="127" spans="1:5" x14ac:dyDescent="0.3">
      <c r="A127">
        <v>126</v>
      </c>
      <c r="B127" t="s">
        <v>7</v>
      </c>
      <c r="C127" t="s">
        <v>128</v>
      </c>
      <c r="D127" s="1">
        <v>45429</v>
      </c>
      <c r="E127" s="2">
        <v>0.4375</v>
      </c>
    </row>
    <row r="128" spans="1:5" x14ac:dyDescent="0.3">
      <c r="A128">
        <v>127</v>
      </c>
      <c r="B128" t="s">
        <v>9</v>
      </c>
      <c r="C128" t="s">
        <v>129</v>
      </c>
      <c r="D128" s="1">
        <v>45430</v>
      </c>
      <c r="E128" s="2">
        <v>0.39583333333333331</v>
      </c>
    </row>
    <row r="129" spans="1:5" x14ac:dyDescent="0.3">
      <c r="A129">
        <v>128</v>
      </c>
      <c r="B129" t="s">
        <v>5</v>
      </c>
      <c r="C129" t="s">
        <v>130</v>
      </c>
      <c r="D129" s="1">
        <v>45431</v>
      </c>
      <c r="E129" s="2">
        <v>0.54166666666666663</v>
      </c>
    </row>
    <row r="130" spans="1:5" x14ac:dyDescent="0.3">
      <c r="A130">
        <v>129</v>
      </c>
      <c r="B130" t="s">
        <v>11</v>
      </c>
      <c r="C130" t="s">
        <v>131</v>
      </c>
      <c r="D130" s="1">
        <v>45432</v>
      </c>
      <c r="E130" s="2">
        <v>0.41666666666666669</v>
      </c>
    </row>
    <row r="131" spans="1:5" x14ac:dyDescent="0.3">
      <c r="A131">
        <v>130</v>
      </c>
      <c r="B131" t="s">
        <v>13</v>
      </c>
      <c r="C131" t="s">
        <v>132</v>
      </c>
      <c r="D131" s="1">
        <v>45433</v>
      </c>
      <c r="E131" s="2">
        <v>0.625</v>
      </c>
    </row>
    <row r="132" spans="1:5" x14ac:dyDescent="0.3">
      <c r="A132">
        <v>131</v>
      </c>
      <c r="B132" t="s">
        <v>7</v>
      </c>
      <c r="C132" t="s">
        <v>133</v>
      </c>
      <c r="D132" s="1">
        <v>45434</v>
      </c>
      <c r="E132" s="2">
        <v>0.41666666666666669</v>
      </c>
    </row>
    <row r="133" spans="1:5" x14ac:dyDescent="0.3">
      <c r="A133">
        <v>132</v>
      </c>
      <c r="B133" t="s">
        <v>9</v>
      </c>
      <c r="C133" t="s">
        <v>134</v>
      </c>
      <c r="D133" s="1">
        <v>45435</v>
      </c>
      <c r="E133" s="2">
        <v>0.58333333333333337</v>
      </c>
    </row>
    <row r="134" spans="1:5" x14ac:dyDescent="0.3">
      <c r="A134">
        <v>133</v>
      </c>
      <c r="B134" t="s">
        <v>5</v>
      </c>
      <c r="C134" t="s">
        <v>19</v>
      </c>
      <c r="D134" s="1">
        <v>45436</v>
      </c>
      <c r="E134" s="2">
        <v>0.45833333333333331</v>
      </c>
    </row>
    <row r="135" spans="1:5" x14ac:dyDescent="0.3">
      <c r="A135">
        <v>134</v>
      </c>
      <c r="B135" t="s">
        <v>11</v>
      </c>
      <c r="C135" t="s">
        <v>135</v>
      </c>
      <c r="D135" s="1">
        <v>45437</v>
      </c>
      <c r="E135" s="2">
        <v>0.39583333333333331</v>
      </c>
    </row>
    <row r="136" spans="1:5" x14ac:dyDescent="0.3">
      <c r="A136">
        <v>135</v>
      </c>
      <c r="B136" t="s">
        <v>13</v>
      </c>
      <c r="C136" t="s">
        <v>136</v>
      </c>
      <c r="D136" s="1">
        <v>45438</v>
      </c>
      <c r="E136" s="2">
        <v>0.66666666666666663</v>
      </c>
    </row>
    <row r="137" spans="1:5" x14ac:dyDescent="0.3">
      <c r="A137">
        <v>136</v>
      </c>
      <c r="B137" t="s">
        <v>9</v>
      </c>
      <c r="C137" t="s">
        <v>137</v>
      </c>
      <c r="D137" s="1">
        <v>45439</v>
      </c>
      <c r="E137" s="2">
        <v>0.4375</v>
      </c>
    </row>
    <row r="138" spans="1:5" x14ac:dyDescent="0.3">
      <c r="A138">
        <v>137</v>
      </c>
      <c r="B138" t="s">
        <v>7</v>
      </c>
      <c r="C138" t="s">
        <v>138</v>
      </c>
      <c r="D138" s="1">
        <v>45440</v>
      </c>
      <c r="E138" s="2">
        <v>0.47916666666666669</v>
      </c>
    </row>
    <row r="139" spans="1:5" x14ac:dyDescent="0.3">
      <c r="A139">
        <v>138</v>
      </c>
      <c r="B139" t="s">
        <v>5</v>
      </c>
      <c r="C139" t="s">
        <v>139</v>
      </c>
      <c r="D139" s="1">
        <v>45441</v>
      </c>
      <c r="E139" s="2">
        <v>0.60416666666666663</v>
      </c>
    </row>
    <row r="140" spans="1:5" x14ac:dyDescent="0.3">
      <c r="A140">
        <v>139</v>
      </c>
      <c r="B140" t="s">
        <v>11</v>
      </c>
      <c r="C140" t="s">
        <v>140</v>
      </c>
      <c r="D140" s="1">
        <v>45442</v>
      </c>
      <c r="E140" s="2">
        <v>0.54166666666666663</v>
      </c>
    </row>
    <row r="141" spans="1:5" x14ac:dyDescent="0.3">
      <c r="A141">
        <v>140</v>
      </c>
      <c r="B141" t="s">
        <v>13</v>
      </c>
      <c r="C141" t="s">
        <v>141</v>
      </c>
      <c r="D141" s="1">
        <v>45443</v>
      </c>
      <c r="E141" s="2">
        <v>0.64583333333333337</v>
      </c>
    </row>
    <row r="142" spans="1:5" x14ac:dyDescent="0.3">
      <c r="A142">
        <v>141</v>
      </c>
      <c r="B142" t="s">
        <v>7</v>
      </c>
      <c r="C142" t="s">
        <v>142</v>
      </c>
      <c r="D142" s="1">
        <v>45444</v>
      </c>
      <c r="E142" s="2">
        <v>0.41666666666666669</v>
      </c>
    </row>
    <row r="143" spans="1:5" x14ac:dyDescent="0.3">
      <c r="A143">
        <v>142</v>
      </c>
      <c r="B143" t="s">
        <v>9</v>
      </c>
      <c r="C143" t="s">
        <v>143</v>
      </c>
      <c r="D143" s="1">
        <v>45445</v>
      </c>
      <c r="E143" s="2">
        <v>0.39583333333333331</v>
      </c>
    </row>
    <row r="144" spans="1:5" x14ac:dyDescent="0.3">
      <c r="A144">
        <v>143</v>
      </c>
      <c r="B144" t="s">
        <v>5</v>
      </c>
      <c r="C144" t="s">
        <v>144</v>
      </c>
      <c r="D144" s="1">
        <v>45446</v>
      </c>
      <c r="E144" s="2">
        <v>0.45833333333333331</v>
      </c>
    </row>
    <row r="145" spans="1:5" x14ac:dyDescent="0.3">
      <c r="A145">
        <v>144</v>
      </c>
      <c r="B145" t="s">
        <v>11</v>
      </c>
      <c r="C145" t="s">
        <v>145</v>
      </c>
      <c r="D145" s="1">
        <v>45447</v>
      </c>
      <c r="E145" s="2">
        <v>0.5625</v>
      </c>
    </row>
    <row r="146" spans="1:5" x14ac:dyDescent="0.3">
      <c r="A146">
        <v>145</v>
      </c>
      <c r="B146" t="s">
        <v>13</v>
      </c>
      <c r="C146" t="s">
        <v>146</v>
      </c>
      <c r="D146" s="1">
        <v>45448</v>
      </c>
      <c r="E146" s="2">
        <v>0.66666666666666663</v>
      </c>
    </row>
    <row r="147" spans="1:5" x14ac:dyDescent="0.3">
      <c r="A147">
        <v>146</v>
      </c>
      <c r="B147" t="s">
        <v>9</v>
      </c>
      <c r="C147" t="s">
        <v>147</v>
      </c>
      <c r="D147" s="1">
        <v>45449</v>
      </c>
      <c r="E147" s="2">
        <v>0.4375</v>
      </c>
    </row>
    <row r="148" spans="1:5" x14ac:dyDescent="0.3">
      <c r="A148">
        <v>147</v>
      </c>
      <c r="B148" t="s">
        <v>7</v>
      </c>
      <c r="C148" t="s">
        <v>148</v>
      </c>
      <c r="D148" s="1">
        <v>45450</v>
      </c>
      <c r="E148" s="2">
        <v>0.58333333333333337</v>
      </c>
    </row>
    <row r="149" spans="1:5" x14ac:dyDescent="0.3">
      <c r="A149">
        <v>148</v>
      </c>
      <c r="B149" t="s">
        <v>5</v>
      </c>
      <c r="C149" t="s">
        <v>149</v>
      </c>
      <c r="D149" s="1">
        <v>45451</v>
      </c>
      <c r="E149" s="2">
        <v>0.5</v>
      </c>
    </row>
    <row r="150" spans="1:5" x14ac:dyDescent="0.3">
      <c r="A150">
        <v>149</v>
      </c>
      <c r="B150" t="s">
        <v>11</v>
      </c>
      <c r="C150" t="s">
        <v>38</v>
      </c>
      <c r="D150" s="1">
        <v>45452</v>
      </c>
      <c r="E150" s="2">
        <v>0.45833333333333331</v>
      </c>
    </row>
    <row r="151" spans="1:5" x14ac:dyDescent="0.3">
      <c r="A151">
        <v>150</v>
      </c>
      <c r="B151" t="s">
        <v>13</v>
      </c>
      <c r="C151" t="s">
        <v>150</v>
      </c>
      <c r="D151" s="1">
        <v>45453</v>
      </c>
      <c r="E151" s="2">
        <v>0.625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D5675-7BBB-476A-9A3A-21DAEFD959B0}">
  <sheetPr codeName="Sheet6"/>
  <dimension ref="A1:E26"/>
  <sheetViews>
    <sheetView workbookViewId="0">
      <selection activeCell="G6" sqref="G6"/>
    </sheetView>
  </sheetViews>
  <sheetFormatPr defaultRowHeight="14.4" x14ac:dyDescent="0.3"/>
  <cols>
    <col min="1" max="1" width="13.33203125" bestFit="1" customWidth="1"/>
    <col min="2" max="2" width="14.44140625" bestFit="1" customWidth="1"/>
    <col min="3" max="3" width="27.109375" bestFit="1" customWidth="1"/>
    <col min="4" max="4" width="11" bestFit="1" customWidth="1"/>
    <col min="5" max="5" width="18.5546875" bestFit="1" customWidth="1"/>
  </cols>
  <sheetData>
    <row r="1" spans="1:5" x14ac:dyDescent="0.3">
      <c r="A1" t="s">
        <v>569</v>
      </c>
      <c r="B1" t="s">
        <v>152</v>
      </c>
      <c r="C1" t="s">
        <v>153</v>
      </c>
      <c r="D1" t="s">
        <v>154</v>
      </c>
      <c r="E1" t="s">
        <v>570</v>
      </c>
    </row>
    <row r="2" spans="1:5" x14ac:dyDescent="0.3">
      <c r="A2">
        <v>1</v>
      </c>
      <c r="B2" t="s">
        <v>156</v>
      </c>
      <c r="C2" t="s">
        <v>157</v>
      </c>
      <c r="D2" t="s">
        <v>158</v>
      </c>
      <c r="E2" t="s">
        <v>571</v>
      </c>
    </row>
    <row r="3" spans="1:5" x14ac:dyDescent="0.3">
      <c r="A3">
        <v>2</v>
      </c>
      <c r="B3" t="s">
        <v>572</v>
      </c>
      <c r="C3" t="s">
        <v>573</v>
      </c>
      <c r="D3" t="s">
        <v>574</v>
      </c>
      <c r="E3" t="s">
        <v>575</v>
      </c>
    </row>
    <row r="4" spans="1:5" x14ac:dyDescent="0.3">
      <c r="A4">
        <v>3</v>
      </c>
      <c r="B4" t="s">
        <v>576</v>
      </c>
      <c r="C4" t="s">
        <v>577</v>
      </c>
      <c r="D4" t="s">
        <v>578</v>
      </c>
      <c r="E4" t="s">
        <v>579</v>
      </c>
    </row>
    <row r="5" spans="1:5" x14ac:dyDescent="0.3">
      <c r="A5">
        <v>4</v>
      </c>
      <c r="B5" t="s">
        <v>580</v>
      </c>
      <c r="C5" t="s">
        <v>581</v>
      </c>
      <c r="D5" t="s">
        <v>582</v>
      </c>
      <c r="E5" t="s">
        <v>583</v>
      </c>
    </row>
    <row r="6" spans="1:5" x14ac:dyDescent="0.3">
      <c r="A6">
        <v>5</v>
      </c>
      <c r="B6" t="s">
        <v>584</v>
      </c>
      <c r="C6" t="s">
        <v>585</v>
      </c>
      <c r="D6" t="s">
        <v>586</v>
      </c>
      <c r="E6" t="s">
        <v>587</v>
      </c>
    </row>
    <row r="7" spans="1:5" x14ac:dyDescent="0.3">
      <c r="A7">
        <v>6</v>
      </c>
      <c r="B7" t="s">
        <v>588</v>
      </c>
      <c r="C7" t="s">
        <v>589</v>
      </c>
      <c r="D7" t="s">
        <v>590</v>
      </c>
      <c r="E7" t="s">
        <v>591</v>
      </c>
    </row>
    <row r="8" spans="1:5" x14ac:dyDescent="0.3">
      <c r="A8">
        <v>7</v>
      </c>
      <c r="B8" t="s">
        <v>592</v>
      </c>
      <c r="C8" t="s">
        <v>593</v>
      </c>
      <c r="D8" t="s">
        <v>594</v>
      </c>
      <c r="E8" t="s">
        <v>595</v>
      </c>
    </row>
    <row r="9" spans="1:5" x14ac:dyDescent="0.3">
      <c r="A9">
        <v>8</v>
      </c>
      <c r="B9" t="s">
        <v>596</v>
      </c>
      <c r="C9" t="s">
        <v>597</v>
      </c>
      <c r="D9" t="s">
        <v>598</v>
      </c>
      <c r="E9" t="s">
        <v>599</v>
      </c>
    </row>
    <row r="10" spans="1:5" x14ac:dyDescent="0.3">
      <c r="A10">
        <v>9</v>
      </c>
      <c r="B10" t="s">
        <v>600</v>
      </c>
      <c r="C10" t="s">
        <v>601</v>
      </c>
      <c r="D10" t="s">
        <v>602</v>
      </c>
      <c r="E10" t="s">
        <v>603</v>
      </c>
    </row>
    <row r="11" spans="1:5" x14ac:dyDescent="0.3">
      <c r="A11">
        <v>10</v>
      </c>
      <c r="B11" t="s">
        <v>604</v>
      </c>
      <c r="C11" t="s">
        <v>605</v>
      </c>
      <c r="D11" t="s">
        <v>606</v>
      </c>
      <c r="E11" t="s">
        <v>607</v>
      </c>
    </row>
    <row r="12" spans="1:5" x14ac:dyDescent="0.3">
      <c r="A12">
        <v>11</v>
      </c>
      <c r="B12" t="s">
        <v>608</v>
      </c>
      <c r="C12" t="s">
        <v>609</v>
      </c>
      <c r="D12" t="s">
        <v>610</v>
      </c>
      <c r="E12" t="s">
        <v>611</v>
      </c>
    </row>
    <row r="13" spans="1:5" x14ac:dyDescent="0.3">
      <c r="A13">
        <v>12</v>
      </c>
      <c r="B13" t="s">
        <v>612</v>
      </c>
      <c r="C13" t="s">
        <v>613</v>
      </c>
      <c r="D13" t="s">
        <v>614</v>
      </c>
      <c r="E13" t="s">
        <v>615</v>
      </c>
    </row>
    <row r="14" spans="1:5" x14ac:dyDescent="0.3">
      <c r="A14">
        <v>13</v>
      </c>
      <c r="B14" t="s">
        <v>616</v>
      </c>
      <c r="C14" t="s">
        <v>617</v>
      </c>
      <c r="D14" t="s">
        <v>618</v>
      </c>
      <c r="E14" t="s">
        <v>619</v>
      </c>
    </row>
    <row r="15" spans="1:5" x14ac:dyDescent="0.3">
      <c r="A15">
        <v>14</v>
      </c>
      <c r="B15" t="s">
        <v>620</v>
      </c>
      <c r="C15" t="s">
        <v>621</v>
      </c>
      <c r="D15" t="s">
        <v>622</v>
      </c>
      <c r="E15" t="s">
        <v>623</v>
      </c>
    </row>
    <row r="16" spans="1:5" x14ac:dyDescent="0.3">
      <c r="A16">
        <v>15</v>
      </c>
      <c r="B16" t="s">
        <v>624</v>
      </c>
      <c r="C16" t="s">
        <v>625</v>
      </c>
      <c r="D16" t="s">
        <v>626</v>
      </c>
      <c r="E16" t="s">
        <v>627</v>
      </c>
    </row>
    <row r="17" spans="1:5" x14ac:dyDescent="0.3">
      <c r="A17">
        <v>16</v>
      </c>
      <c r="B17" t="s">
        <v>628</v>
      </c>
      <c r="C17" t="s">
        <v>629</v>
      </c>
      <c r="D17" t="s">
        <v>630</v>
      </c>
      <c r="E17" t="s">
        <v>631</v>
      </c>
    </row>
    <row r="18" spans="1:5" x14ac:dyDescent="0.3">
      <c r="A18">
        <v>17</v>
      </c>
      <c r="B18" t="s">
        <v>632</v>
      </c>
      <c r="C18" t="s">
        <v>633</v>
      </c>
      <c r="D18" t="s">
        <v>634</v>
      </c>
      <c r="E18" t="s">
        <v>635</v>
      </c>
    </row>
    <row r="19" spans="1:5" x14ac:dyDescent="0.3">
      <c r="A19">
        <v>18</v>
      </c>
      <c r="B19" t="s">
        <v>636</v>
      </c>
      <c r="C19" t="s">
        <v>637</v>
      </c>
      <c r="D19" t="s">
        <v>638</v>
      </c>
      <c r="E19" t="s">
        <v>639</v>
      </c>
    </row>
    <row r="20" spans="1:5" x14ac:dyDescent="0.3">
      <c r="A20">
        <v>19</v>
      </c>
      <c r="B20" t="s">
        <v>640</v>
      </c>
      <c r="C20" t="s">
        <v>641</v>
      </c>
      <c r="D20" t="s">
        <v>642</v>
      </c>
      <c r="E20" t="s">
        <v>643</v>
      </c>
    </row>
    <row r="21" spans="1:5" x14ac:dyDescent="0.3">
      <c r="A21">
        <v>20</v>
      </c>
      <c r="B21" t="s">
        <v>644</v>
      </c>
      <c r="C21" t="s">
        <v>645</v>
      </c>
      <c r="D21" t="s">
        <v>646</v>
      </c>
      <c r="E21" t="s">
        <v>647</v>
      </c>
    </row>
    <row r="22" spans="1:5" x14ac:dyDescent="0.3">
      <c r="A22">
        <v>21</v>
      </c>
      <c r="B22" t="s">
        <v>648</v>
      </c>
      <c r="C22" t="s">
        <v>649</v>
      </c>
      <c r="D22" t="s">
        <v>650</v>
      </c>
      <c r="E22" t="s">
        <v>651</v>
      </c>
    </row>
    <row r="23" spans="1:5" x14ac:dyDescent="0.3">
      <c r="A23">
        <v>22</v>
      </c>
      <c r="B23" t="s">
        <v>652</v>
      </c>
      <c r="C23" t="s">
        <v>653</v>
      </c>
      <c r="D23" t="s">
        <v>654</v>
      </c>
      <c r="E23" t="s">
        <v>655</v>
      </c>
    </row>
    <row r="24" spans="1:5" x14ac:dyDescent="0.3">
      <c r="A24">
        <v>23</v>
      </c>
      <c r="B24" t="s">
        <v>656</v>
      </c>
      <c r="C24" t="s">
        <v>657</v>
      </c>
      <c r="D24" t="s">
        <v>658</v>
      </c>
      <c r="E24" t="s">
        <v>659</v>
      </c>
    </row>
    <row r="25" spans="1:5" x14ac:dyDescent="0.3">
      <c r="A25">
        <v>24</v>
      </c>
      <c r="B25" t="s">
        <v>660</v>
      </c>
      <c r="C25" t="s">
        <v>661</v>
      </c>
      <c r="D25" t="s">
        <v>662</v>
      </c>
      <c r="E25" t="s">
        <v>663</v>
      </c>
    </row>
    <row r="26" spans="1:5" x14ac:dyDescent="0.3">
      <c r="A26">
        <v>25</v>
      </c>
      <c r="B26" t="s">
        <v>664</v>
      </c>
      <c r="C26" t="s">
        <v>665</v>
      </c>
      <c r="D26" t="s">
        <v>666</v>
      </c>
      <c r="E26" t="s">
        <v>667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0E4B2-9F84-43A5-AC95-B0B517A947CD}">
  <sheetPr codeName="Sheet1"/>
  <dimension ref="A1:O27"/>
  <sheetViews>
    <sheetView zoomScale="60" zoomScaleNormal="60" workbookViewId="0">
      <selection activeCell="D22" sqref="D22"/>
    </sheetView>
  </sheetViews>
  <sheetFormatPr defaultRowHeight="14.4" x14ac:dyDescent="0.3"/>
  <cols>
    <col min="1" max="1" width="25.44140625" bestFit="1" customWidth="1"/>
    <col min="2" max="2" width="21.21875" bestFit="1" customWidth="1"/>
    <col min="3" max="3" width="25.6640625" bestFit="1" customWidth="1"/>
    <col min="4" max="4" width="14.44140625" bestFit="1" customWidth="1"/>
    <col min="5" max="5" width="18.77734375" bestFit="1" customWidth="1"/>
    <col min="6" max="6" width="18.21875" bestFit="1" customWidth="1"/>
    <col min="7" max="7" width="25.44140625" bestFit="1" customWidth="1"/>
    <col min="8" max="8" width="19.5546875" bestFit="1" customWidth="1"/>
    <col min="9" max="9" width="16.6640625" bestFit="1" customWidth="1"/>
    <col min="10" max="10" width="12.5546875" bestFit="1" customWidth="1"/>
    <col min="11" max="11" width="34.44140625" bestFit="1" customWidth="1"/>
    <col min="12" max="306" width="10.33203125" bestFit="1" customWidth="1"/>
    <col min="307" max="307" width="10.77734375" bestFit="1" customWidth="1"/>
  </cols>
  <sheetData>
    <row r="1" spans="1:15" ht="31.2" x14ac:dyDescent="0.6">
      <c r="A1" s="9" t="s">
        <v>754</v>
      </c>
      <c r="B1" s="10"/>
      <c r="C1" s="10"/>
      <c r="D1" s="10"/>
      <c r="E1" s="17"/>
      <c r="F1" s="10" t="s">
        <v>769</v>
      </c>
      <c r="G1" s="10"/>
      <c r="H1" s="10"/>
      <c r="I1" s="10"/>
      <c r="J1" s="10"/>
      <c r="K1" s="10"/>
      <c r="L1" s="10"/>
      <c r="M1" s="10"/>
      <c r="N1" s="10"/>
      <c r="O1" s="11"/>
    </row>
    <row r="2" spans="1:15" x14ac:dyDescent="0.3">
      <c r="A2" t="s">
        <v>739</v>
      </c>
      <c r="B2" t="s">
        <v>767</v>
      </c>
      <c r="C2" t="s">
        <v>736</v>
      </c>
      <c r="D2" s="12" t="s">
        <v>768</v>
      </c>
      <c r="F2" s="3" t="s">
        <v>737</v>
      </c>
      <c r="G2" s="8" t="s">
        <v>739</v>
      </c>
      <c r="I2" s="3" t="s">
        <v>737</v>
      </c>
      <c r="J2" s="8" t="s">
        <v>782</v>
      </c>
    </row>
    <row r="3" spans="1:15" x14ac:dyDescent="0.3">
      <c r="A3" s="5">
        <v>670717.94999999995</v>
      </c>
      <c r="B3" s="5">
        <v>300</v>
      </c>
      <c r="C3" s="5">
        <v>105</v>
      </c>
      <c r="D3" s="6">
        <f>GETPIVOTDATA("[Measures].[Sum of TotalAmount]",$A$2)/GETPIVOTDATA("[Measures].[Count of OrderID]",$A$2)</f>
        <v>2235.7264999999998</v>
      </c>
      <c r="F3" s="4" t="s">
        <v>770</v>
      </c>
      <c r="G3" s="5">
        <v>60514.22</v>
      </c>
      <c r="I3" s="4" t="s">
        <v>765</v>
      </c>
      <c r="J3" s="7">
        <v>17799.54</v>
      </c>
    </row>
    <row r="4" spans="1:15" x14ac:dyDescent="0.3">
      <c r="F4" s="4" t="s">
        <v>771</v>
      </c>
      <c r="G4" s="5">
        <v>65238.09</v>
      </c>
      <c r="I4" s="4" t="s">
        <v>761</v>
      </c>
      <c r="J4" s="7">
        <v>24099.39</v>
      </c>
    </row>
    <row r="5" spans="1:15" x14ac:dyDescent="0.3">
      <c r="F5" s="4" t="s">
        <v>772</v>
      </c>
      <c r="G5" s="5">
        <v>67690.850000000006</v>
      </c>
      <c r="I5" s="4" t="s">
        <v>762</v>
      </c>
      <c r="J5" s="7">
        <v>42199.030000000006</v>
      </c>
    </row>
    <row r="6" spans="1:15" x14ac:dyDescent="0.3">
      <c r="A6">
        <f>GETPIVOTDATA("[Measures].[Sum of TotalAmount]",$A$2)</f>
        <v>670717.94999999995</v>
      </c>
      <c r="B6">
        <f>GETPIVOTDATA("[Measures].[Count of OrderID]",$A$2)</f>
        <v>300</v>
      </c>
      <c r="C6">
        <f>GETPIVOTDATA("[Measures].[Count of CustomerID]",$A$2)</f>
        <v>105</v>
      </c>
      <c r="D6" s="6">
        <f>D3</f>
        <v>2235.7264999999998</v>
      </c>
      <c r="F6" s="4" t="s">
        <v>773</v>
      </c>
      <c r="G6" s="5">
        <v>63627.88</v>
      </c>
      <c r="I6" s="4" t="s">
        <v>763</v>
      </c>
      <c r="J6" s="7">
        <v>52599.23000000001</v>
      </c>
    </row>
    <row r="7" spans="1:15" x14ac:dyDescent="0.3">
      <c r="A7" s="5"/>
      <c r="F7" s="4" t="s">
        <v>774</v>
      </c>
      <c r="G7" s="5">
        <v>58052.639999999999</v>
      </c>
      <c r="I7" s="4" t="s">
        <v>760</v>
      </c>
      <c r="J7" s="7">
        <v>60798.860000000015</v>
      </c>
    </row>
    <row r="8" spans="1:15" x14ac:dyDescent="0.3">
      <c r="F8" s="4" t="s">
        <v>775</v>
      </c>
      <c r="G8" s="5">
        <v>71705.66</v>
      </c>
      <c r="I8" s="4" t="s">
        <v>759</v>
      </c>
      <c r="J8" s="7">
        <v>90597.820000000022</v>
      </c>
    </row>
    <row r="9" spans="1:15" x14ac:dyDescent="0.3">
      <c r="A9" s="3" t="s">
        <v>737</v>
      </c>
      <c r="B9" s="8" t="s">
        <v>783</v>
      </c>
      <c r="F9" s="4" t="s">
        <v>776</v>
      </c>
      <c r="G9" s="5">
        <v>40356.22</v>
      </c>
      <c r="I9" s="4" t="s">
        <v>758</v>
      </c>
      <c r="J9" s="7">
        <v>107397.59000000001</v>
      </c>
    </row>
    <row r="10" spans="1:15" x14ac:dyDescent="0.3">
      <c r="A10" s="4" t="s">
        <v>762</v>
      </c>
      <c r="B10" s="5">
        <v>27</v>
      </c>
      <c r="F10" s="4" t="s">
        <v>777</v>
      </c>
      <c r="G10" s="5">
        <v>77559.58</v>
      </c>
      <c r="I10" s="4" t="s">
        <v>764</v>
      </c>
      <c r="J10" s="7">
        <v>115147.21000000006</v>
      </c>
    </row>
    <row r="11" spans="1:15" x14ac:dyDescent="0.3">
      <c r="A11" s="4" t="s">
        <v>758</v>
      </c>
      <c r="B11" s="5">
        <v>54</v>
      </c>
      <c r="F11" s="4" t="s">
        <v>778</v>
      </c>
      <c r="G11" s="5">
        <v>45354.53</v>
      </c>
      <c r="I11" s="4" t="s">
        <v>757</v>
      </c>
      <c r="J11" s="7">
        <v>200395.30000000013</v>
      </c>
    </row>
    <row r="12" spans="1:15" x14ac:dyDescent="0.3">
      <c r="A12" s="4" t="s">
        <v>763</v>
      </c>
      <c r="B12" s="5">
        <v>36</v>
      </c>
      <c r="F12" s="4" t="s">
        <v>779</v>
      </c>
      <c r="G12" s="5">
        <v>57858.23</v>
      </c>
      <c r="I12" s="4" t="s">
        <v>738</v>
      </c>
      <c r="J12" s="5">
        <v>711033.96999999497</v>
      </c>
    </row>
    <row r="13" spans="1:15" x14ac:dyDescent="0.3">
      <c r="A13" s="4" t="s">
        <v>764</v>
      </c>
      <c r="B13" s="5">
        <v>158</v>
      </c>
      <c r="F13" s="4" t="s">
        <v>780</v>
      </c>
      <c r="G13" s="5">
        <v>53308.46</v>
      </c>
    </row>
    <row r="14" spans="1:15" x14ac:dyDescent="0.3">
      <c r="A14" s="4" t="s">
        <v>759</v>
      </c>
      <c r="B14" s="5">
        <v>67</v>
      </c>
      <c r="F14" s="4" t="s">
        <v>781</v>
      </c>
      <c r="G14" s="5">
        <v>9451.59</v>
      </c>
    </row>
    <row r="15" spans="1:15" x14ac:dyDescent="0.3">
      <c r="A15" s="4" t="s">
        <v>765</v>
      </c>
      <c r="B15" s="5">
        <v>18</v>
      </c>
    </row>
    <row r="16" spans="1:15" x14ac:dyDescent="0.3">
      <c r="A16" s="4" t="s">
        <v>761</v>
      </c>
      <c r="B16" s="5">
        <v>11</v>
      </c>
      <c r="D16" s="3" t="s">
        <v>737</v>
      </c>
      <c r="E16" s="8" t="s">
        <v>739</v>
      </c>
      <c r="G16" s="3" t="s">
        <v>737</v>
      </c>
      <c r="H16" s="8" t="s">
        <v>782</v>
      </c>
      <c r="J16" s="3" t="s">
        <v>737</v>
      </c>
      <c r="K16" s="8" t="s">
        <v>785</v>
      </c>
    </row>
    <row r="17" spans="1:14" x14ac:dyDescent="0.3">
      <c r="A17" s="4" t="s">
        <v>757</v>
      </c>
      <c r="B17" s="5">
        <v>67</v>
      </c>
      <c r="D17" s="4" t="s">
        <v>244</v>
      </c>
      <c r="E17" s="5">
        <v>14049.68</v>
      </c>
      <c r="G17" s="4" t="s">
        <v>762</v>
      </c>
      <c r="H17" s="19">
        <v>5.9348824079390052E-2</v>
      </c>
      <c r="J17" s="4" t="s">
        <v>172</v>
      </c>
      <c r="K17" s="6">
        <v>599.98800000000006</v>
      </c>
      <c r="M17" t="str">
        <f>J17</f>
        <v>Pooja Verma</v>
      </c>
      <c r="N17" s="6">
        <f>GETPIVOTDATA("[Measures].[Sum of Average_value_each_customer]",$J$16,"[customer].[Name]","[customer].[Name].&amp;[" &amp; J17 &amp; "]")</f>
        <v>599.98800000000006</v>
      </c>
    </row>
    <row r="18" spans="1:14" x14ac:dyDescent="0.3">
      <c r="A18" s="4" t="s">
        <v>760</v>
      </c>
      <c r="B18" s="5">
        <v>27</v>
      </c>
      <c r="D18" s="4" t="s">
        <v>164</v>
      </c>
      <c r="E18" s="5">
        <v>14400.98</v>
      </c>
      <c r="G18" s="4" t="s">
        <v>758</v>
      </c>
      <c r="H18" s="19">
        <v>0.1510442461701243</v>
      </c>
      <c r="J18" s="4" t="s">
        <v>156</v>
      </c>
      <c r="K18" s="6">
        <v>599.97</v>
      </c>
      <c r="M18" t="str">
        <f t="shared" ref="M18:M26" si="0">J18</f>
        <v>Amit Sharma</v>
      </c>
      <c r="N18" s="6">
        <f t="shared" ref="N18:N26" si="1">GETPIVOTDATA("[Measures].[Sum of Average_value_each_customer]",$J$16,"[customer].[Name]","[customer].[Name].&amp;[" &amp; J18 &amp; "]")</f>
        <v>599.97</v>
      </c>
    </row>
    <row r="19" spans="1:14" x14ac:dyDescent="0.3">
      <c r="A19" s="4" t="s">
        <v>738</v>
      </c>
      <c r="B19" s="5">
        <v>465</v>
      </c>
      <c r="D19" s="4" t="s">
        <v>156</v>
      </c>
      <c r="E19" s="5">
        <v>16601.04</v>
      </c>
      <c r="G19" s="4" t="s">
        <v>763</v>
      </c>
      <c r="H19" s="19">
        <v>7.3975692047456437E-2</v>
      </c>
      <c r="J19" s="4" t="s">
        <v>160</v>
      </c>
      <c r="K19" s="6">
        <v>374.97500000000002</v>
      </c>
      <c r="M19" t="str">
        <f t="shared" si="0"/>
        <v>Ayesha Khan</v>
      </c>
      <c r="N19" s="6">
        <f t="shared" si="1"/>
        <v>374.97500000000002</v>
      </c>
    </row>
    <row r="20" spans="1:14" x14ac:dyDescent="0.3">
      <c r="D20" s="4" t="s">
        <v>180</v>
      </c>
      <c r="E20" s="5">
        <v>18754.150000000001</v>
      </c>
      <c r="G20" s="4" t="s">
        <v>764</v>
      </c>
      <c r="H20" s="19">
        <v>0.16194333162450858</v>
      </c>
      <c r="J20" s="4" t="s">
        <v>188</v>
      </c>
      <c r="K20" s="6">
        <v>266.66222222222223</v>
      </c>
      <c r="M20" t="str">
        <f t="shared" si="0"/>
        <v>Anil Mehta</v>
      </c>
      <c r="N20" s="6">
        <f t="shared" si="1"/>
        <v>266.66222222222223</v>
      </c>
    </row>
    <row r="21" spans="1:14" x14ac:dyDescent="0.3">
      <c r="D21" s="4" t="s">
        <v>224</v>
      </c>
      <c r="E21" s="5">
        <v>20002.080000000002</v>
      </c>
      <c r="G21" s="4" t="s">
        <v>759</v>
      </c>
      <c r="H21" s="19">
        <v>0.12741700653205171</v>
      </c>
      <c r="J21" s="4" t="s">
        <v>232</v>
      </c>
      <c r="K21" s="6">
        <v>239.99700000000001</v>
      </c>
      <c r="M21" t="str">
        <f t="shared" si="0"/>
        <v>Zubair Khan</v>
      </c>
      <c r="N21" s="6">
        <f t="shared" si="1"/>
        <v>239.99700000000001</v>
      </c>
    </row>
    <row r="22" spans="1:14" x14ac:dyDescent="0.3">
      <c r="G22" s="4" t="s">
        <v>765</v>
      </c>
      <c r="H22" s="19">
        <v>2.5033318731593271E-2</v>
      </c>
      <c r="J22" s="4" t="s">
        <v>164</v>
      </c>
      <c r="K22" s="6">
        <v>199.99333333333334</v>
      </c>
      <c r="M22" t="str">
        <f t="shared" si="0"/>
        <v>Rajesh Gupta</v>
      </c>
      <c r="N22" s="6">
        <f t="shared" si="1"/>
        <v>199.99333333333334</v>
      </c>
    </row>
    <row r="23" spans="1:14" x14ac:dyDescent="0.3">
      <c r="G23" s="4" t="s">
        <v>761</v>
      </c>
      <c r="H23" s="19">
        <v>3.3893443937706901E-2</v>
      </c>
      <c r="J23" s="4" t="s">
        <v>168</v>
      </c>
      <c r="K23" s="6">
        <v>199.99</v>
      </c>
      <c r="M23" t="str">
        <f t="shared" si="0"/>
        <v>Salman Sheikh</v>
      </c>
      <c r="N23" s="6">
        <f t="shared" si="1"/>
        <v>199.99</v>
      </c>
    </row>
    <row r="24" spans="1:14" x14ac:dyDescent="0.3">
      <c r="G24" s="4" t="s">
        <v>757</v>
      </c>
      <c r="H24" s="19">
        <v>0.28183646415656</v>
      </c>
      <c r="J24" s="4" t="s">
        <v>204</v>
      </c>
      <c r="K24" s="6">
        <v>153.84307692307692</v>
      </c>
      <c r="M24" t="str">
        <f t="shared" si="0"/>
        <v>Arjun Desai</v>
      </c>
      <c r="N24" s="6">
        <f t="shared" si="1"/>
        <v>153.84307692307692</v>
      </c>
    </row>
    <row r="25" spans="1:14" x14ac:dyDescent="0.3">
      <c r="G25" s="4" t="s">
        <v>760</v>
      </c>
      <c r="H25" s="19">
        <v>8.5507672720616212E-2</v>
      </c>
      <c r="J25" s="4" t="s">
        <v>212</v>
      </c>
      <c r="K25" s="6">
        <v>133.33199999999999</v>
      </c>
      <c r="M25" t="str">
        <f t="shared" si="0"/>
        <v>Sunil Yadav</v>
      </c>
      <c r="N25" s="6">
        <f t="shared" si="1"/>
        <v>133.33199999999999</v>
      </c>
    </row>
    <row r="26" spans="1:14" x14ac:dyDescent="0.3">
      <c r="J26" s="4" t="s">
        <v>176</v>
      </c>
      <c r="K26" s="6">
        <v>133.33166666666668</v>
      </c>
      <c r="M26" t="str">
        <f t="shared" si="0"/>
        <v>Imran Ali</v>
      </c>
      <c r="N26" s="6">
        <f t="shared" si="1"/>
        <v>133.33166666666668</v>
      </c>
    </row>
    <row r="27" spans="1:14" x14ac:dyDescent="0.3">
      <c r="J27" s="4" t="s">
        <v>738</v>
      </c>
      <c r="K27" s="5">
        <v>2902.0822991452987</v>
      </c>
    </row>
  </sheetData>
  <mergeCells count="2">
    <mergeCell ref="A1:D1"/>
    <mergeCell ref="F1:O1"/>
  </mergeCells>
  <pageMargins left="0.7" right="0.7" top="0.75" bottom="0.75" header="0.3" footer="0.3"/>
  <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7FE45-E060-48BE-9C01-26A70FCF646A}">
  <dimension ref="A1"/>
  <sheetViews>
    <sheetView showRowColHeaders="0" tabSelected="1" zoomScale="40" zoomScaleNormal="40" workbookViewId="0">
      <selection activeCell="AY37" sqref="AY3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97B65-1C75-4A3B-9E62-6FFF695AE74D}">
  <sheetPr codeName="Sheet9"/>
  <dimension ref="A1"/>
  <sheetViews>
    <sheetView workbookViewId="0">
      <selection activeCell="M12" sqref="M12"/>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D8E26D50-59A7-43A9-9B37-9D715F58D8AA}">
  <ds:schemaRefs/>
</ds:datastoreItem>
</file>

<file path=customXml/itemProps2.xml><?xml version="1.0" encoding="utf-8"?>
<ds:datastoreItem xmlns:ds="http://schemas.openxmlformats.org/officeDocument/2006/customXml" ds:itemID="{FE52709A-27BE-43AF-9417-ACC336E0CB7E}">
  <ds:schemaRefs/>
</ds:datastoreItem>
</file>

<file path=customXml/itemProps3.xml><?xml version="1.0" encoding="utf-8"?>
<ds:datastoreItem xmlns:ds="http://schemas.openxmlformats.org/officeDocument/2006/customXml" ds:itemID="{9FDDB9C8-9AAC-44B9-8BA7-F6392B978677}">
  <ds:schemaRefs/>
</ds:datastoreItem>
</file>

<file path=customXml/itemProps4.xml><?xml version="1.0" encoding="utf-8"?>
<ds:datastoreItem xmlns:ds="http://schemas.openxmlformats.org/officeDocument/2006/customXml" ds:itemID="{23B34FBD-BB43-4D9F-9D50-EFC39253BFE9}">
  <ds:schemaRefs/>
</ds:datastoreItem>
</file>

<file path=customXml/itemProps5.xml><?xml version="1.0" encoding="utf-8"?>
<ds:datastoreItem xmlns:ds="http://schemas.openxmlformats.org/officeDocument/2006/customXml" ds:itemID="{5EB3F06F-B611-4B3E-A079-4242B59937D8}">
  <ds:schemaRefs/>
</ds:datastoreItem>
</file>

<file path=customXml/itemProps6.xml><?xml version="1.0" encoding="utf-8"?>
<ds:datastoreItem xmlns:ds="http://schemas.openxmlformats.org/officeDocument/2006/customXml" ds:itemID="{1757A675-D361-48AF-A00E-123E41CF2CCD}">
  <ds:schemaRefs/>
</ds:datastoreItem>
</file>

<file path=customXml/itemProps7.xml><?xml version="1.0" encoding="utf-8"?>
<ds:datastoreItem xmlns:ds="http://schemas.openxmlformats.org/officeDocument/2006/customXml" ds:itemID="{3A346FE2-7ADC-4DF5-B287-3CCA0132C0DC}">
  <ds:schemaRefs/>
</ds:datastoreItem>
</file>

<file path=customXml/itemProps8.xml><?xml version="1.0" encoding="utf-8"?>
<ds:datastoreItem xmlns:ds="http://schemas.openxmlformats.org/officeDocument/2006/customXml" ds:itemID="{52BCCEDD-BEF9-469D-9ED1-B68D9DB4A173}">
  <ds:schemaRefs/>
</ds:datastoreItem>
</file>

<file path=customXml/itemProps9.xml><?xml version="1.0" encoding="utf-8"?>
<ds:datastoreItem xmlns:ds="http://schemas.openxmlformats.org/officeDocument/2006/customXml" ds:itemID="{7EDD99DF-2297-476D-AF34-72F6D0C24EF6}">
  <ds:schemaRefs/>
</ds:datastoreItem>
</file>

<file path=customXml/itemProps10.xml><?xml version="1.0" encoding="utf-8"?>
<ds:datastoreItem xmlns:ds="http://schemas.openxmlformats.org/officeDocument/2006/customXml" ds:itemID="{E2863365-B41F-4114-8EA7-0FC1B1460188}">
  <ds:schemaRefs/>
</ds:datastoreItem>
</file>

<file path=customXml/itemProps11.xml><?xml version="1.0" encoding="utf-8"?>
<ds:datastoreItem xmlns:ds="http://schemas.openxmlformats.org/officeDocument/2006/customXml" ds:itemID="{986A686B-3508-4729-8683-43ECA3294F32}">
  <ds:schemaRefs/>
</ds:datastoreItem>
</file>

<file path=customXml/itemProps12.xml><?xml version="1.0" encoding="utf-8"?>
<ds:datastoreItem xmlns:ds="http://schemas.openxmlformats.org/officeDocument/2006/customXml" ds:itemID="{79561214-A01E-4019-A1C5-560B03206F1D}">
  <ds:schemaRefs>
    <ds:schemaRef ds:uri="http://schemas.microsoft.com/DataMashup"/>
  </ds:schemaRefs>
</ds:datastoreItem>
</file>

<file path=customXml/itemProps13.xml><?xml version="1.0" encoding="utf-8"?>
<ds:datastoreItem xmlns:ds="http://schemas.openxmlformats.org/officeDocument/2006/customXml" ds:itemID="{BE99DEF2-81D6-4A25-AC25-1CDE896FACFB}">
  <ds:schemaRefs/>
</ds:datastoreItem>
</file>

<file path=customXml/itemProps14.xml><?xml version="1.0" encoding="utf-8"?>
<ds:datastoreItem xmlns:ds="http://schemas.openxmlformats.org/officeDocument/2006/customXml" ds:itemID="{EEE3885F-95FF-4F6B-BBF1-C971A606E724}">
  <ds:schemaRefs/>
</ds:datastoreItem>
</file>

<file path=customXml/itemProps15.xml><?xml version="1.0" encoding="utf-8"?>
<ds:datastoreItem xmlns:ds="http://schemas.openxmlformats.org/officeDocument/2006/customXml" ds:itemID="{291F28D4-68FD-4FA3-8AEA-83FFB7F043C8}">
  <ds:schemaRefs/>
</ds:datastoreItem>
</file>

<file path=customXml/itemProps16.xml><?xml version="1.0" encoding="utf-8"?>
<ds:datastoreItem xmlns:ds="http://schemas.openxmlformats.org/officeDocument/2006/customXml" ds:itemID="{25406508-FC18-447E-99FC-9F002B38F91A}">
  <ds:schemaRefs/>
</ds:datastoreItem>
</file>

<file path=customXml/itemProps17.xml><?xml version="1.0" encoding="utf-8"?>
<ds:datastoreItem xmlns:ds="http://schemas.openxmlformats.org/officeDocument/2006/customXml" ds:itemID="{DFBCA60D-BB18-45A0-A04D-D3196B976435}">
  <ds:schemaRefs/>
</ds:datastoreItem>
</file>

<file path=customXml/itemProps18.xml><?xml version="1.0" encoding="utf-8"?>
<ds:datastoreItem xmlns:ds="http://schemas.openxmlformats.org/officeDocument/2006/customXml" ds:itemID="{CC7453B6-D9F0-4848-8221-9A5E254FF5D2}">
  <ds:schemaRefs/>
</ds:datastoreItem>
</file>

<file path=customXml/itemProps19.xml><?xml version="1.0" encoding="utf-8"?>
<ds:datastoreItem xmlns:ds="http://schemas.openxmlformats.org/officeDocument/2006/customXml" ds:itemID="{EC0B5FCD-D12B-4AE8-B147-C72EDDB10D5F}">
  <ds:schemaRefs/>
</ds:datastoreItem>
</file>

<file path=customXml/itemProps20.xml><?xml version="1.0" encoding="utf-8"?>
<ds:datastoreItem xmlns:ds="http://schemas.openxmlformats.org/officeDocument/2006/customXml" ds:itemID="{E71F383F-0F65-4E7F-B24D-34E6E40FEBA7}">
  <ds:schemaRefs/>
</ds:datastoreItem>
</file>

<file path=customXml/itemProps21.xml><?xml version="1.0" encoding="utf-8"?>
<ds:datastoreItem xmlns:ds="http://schemas.openxmlformats.org/officeDocument/2006/customXml" ds:itemID="{4F95E12D-AD90-4618-8EDE-6B33FE48469E}">
  <ds:schemaRefs/>
</ds:datastoreItem>
</file>

<file path=customXml/itemProps22.xml><?xml version="1.0" encoding="utf-8"?>
<ds:datastoreItem xmlns:ds="http://schemas.openxmlformats.org/officeDocument/2006/customXml" ds:itemID="{96BD4280-2898-4B4F-81FF-CC45C538911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product</vt:lpstr>
      <vt:lpstr>orders</vt:lpstr>
      <vt:lpstr>orderdetail</vt:lpstr>
      <vt:lpstr>customer</vt:lpstr>
      <vt:lpstr>activity</vt:lpstr>
      <vt:lpstr>employee</vt:lpstr>
      <vt:lpstr>pivot_tables</vt:lpstr>
      <vt:lpstr>DASHBOARD</vt:lpstr>
      <vt:lpstr>requirements and 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sufi Yan</dc:creator>
  <cp:lastModifiedBy>sufi Yan</cp:lastModifiedBy>
  <dcterms:created xsi:type="dcterms:W3CDTF">2025-09-08T17:45:24Z</dcterms:created>
  <dcterms:modified xsi:type="dcterms:W3CDTF">2025-09-17T13:53:54Z</dcterms:modified>
</cp:coreProperties>
</file>