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480" yWindow="60" windowWidth="18195" windowHeight="8505" activeTab="1"/>
  </bookViews>
  <sheets>
    <sheet name="List" sheetId="1" r:id="rId1"/>
    <sheet name="Short Name" sheetId="2" r:id="rId2"/>
  </sheets>
  <calcPr calcId="124519"/>
</workbook>
</file>

<file path=xl/calcChain.xml><?xml version="1.0" encoding="utf-8"?>
<calcChain xmlns="http://schemas.openxmlformats.org/spreadsheetml/2006/main">
  <c r="B25" i="1"/>
  <c r="M25" s="1"/>
  <c r="B24"/>
  <c r="M24" s="1"/>
  <c r="B23"/>
  <c r="M23" s="1"/>
  <c r="B22"/>
  <c r="M22" s="1"/>
  <c r="B21"/>
  <c r="M21" s="1"/>
  <c r="B20"/>
  <c r="M20" s="1"/>
  <c r="B19"/>
  <c r="M19" s="1"/>
  <c r="B18"/>
  <c r="M18" s="1"/>
  <c r="B17"/>
  <c r="M17" s="1"/>
  <c r="B16"/>
  <c r="M16" s="1"/>
  <c r="B15"/>
  <c r="M15" s="1"/>
  <c r="B14"/>
  <c r="M14" s="1"/>
  <c r="B13"/>
  <c r="M13" s="1"/>
  <c r="B12"/>
  <c r="M12" s="1"/>
  <c r="B11"/>
  <c r="M11" s="1"/>
  <c r="B10"/>
  <c r="M10" s="1"/>
  <c r="M9"/>
  <c r="D8"/>
  <c r="B8"/>
  <c r="M8" s="1"/>
  <c r="D7"/>
  <c r="B7"/>
  <c r="M7" s="1"/>
  <c r="B6"/>
  <c r="M6" s="1"/>
  <c r="B5"/>
  <c r="M5" s="1"/>
  <c r="B4"/>
  <c r="M4" s="1"/>
  <c r="B3"/>
  <c r="M3" s="1"/>
  <c r="B2"/>
  <c r="M2" s="1"/>
</calcChain>
</file>

<file path=xl/sharedStrings.xml><?xml version="1.0" encoding="utf-8"?>
<sst xmlns="http://schemas.openxmlformats.org/spreadsheetml/2006/main" count="296" uniqueCount="120">
  <si>
    <t>Customer</t>
  </si>
  <si>
    <t>Equipment</t>
  </si>
  <si>
    <t>UI</t>
  </si>
  <si>
    <t>Make</t>
  </si>
  <si>
    <t>Model</t>
  </si>
  <si>
    <t>Location</t>
  </si>
  <si>
    <t>Type</t>
  </si>
  <si>
    <t>Range</t>
  </si>
  <si>
    <t>Tolerance</t>
  </si>
  <si>
    <t>Mode</t>
  </si>
  <si>
    <t>MaxRead</t>
  </si>
  <si>
    <t>Freq</t>
  </si>
  <si>
    <t>CalDate</t>
  </si>
  <si>
    <t>CalDue</t>
  </si>
  <si>
    <t>N/A</t>
  </si>
  <si>
    <t>Serial</t>
  </si>
  <si>
    <t>Pressure Switch</t>
  </si>
  <si>
    <t>Pressure Gauge</t>
  </si>
  <si>
    <t>Magnehelic Gauge</t>
  </si>
  <si>
    <t>Temperature Gauge</t>
  </si>
  <si>
    <t>Differential Pressure Switch</t>
  </si>
  <si>
    <t>Temperature Sensor</t>
  </si>
  <si>
    <t>Thermometer</t>
  </si>
  <si>
    <t>Temperature Indicator Controller</t>
  </si>
  <si>
    <t>Ampere Meter</t>
  </si>
  <si>
    <t>Volt Meter</t>
  </si>
  <si>
    <t>Infrared Gun</t>
  </si>
  <si>
    <t>Pressure Transmitter</t>
  </si>
  <si>
    <t>PG</t>
  </si>
  <si>
    <t>PS</t>
  </si>
  <si>
    <t>VM</t>
  </si>
  <si>
    <t>DPS</t>
  </si>
  <si>
    <t>MG</t>
  </si>
  <si>
    <t>TG</t>
  </si>
  <si>
    <t>TS</t>
  </si>
  <si>
    <t>TH</t>
  </si>
  <si>
    <t>DTH</t>
  </si>
  <si>
    <t>Digital Thermometer</t>
  </si>
  <si>
    <t>TIC</t>
  </si>
  <si>
    <t>AM</t>
  </si>
  <si>
    <t>IR</t>
  </si>
  <si>
    <t>PT</t>
  </si>
  <si>
    <t>Digital</t>
  </si>
  <si>
    <t>TC</t>
  </si>
  <si>
    <t>Temperature Controller</t>
  </si>
  <si>
    <t>FT</t>
  </si>
  <si>
    <t>Flow Transmitter</t>
  </si>
  <si>
    <t>RPM</t>
  </si>
  <si>
    <t>Tachometer</t>
  </si>
  <si>
    <t>FM</t>
  </si>
  <si>
    <t>Flow Meter</t>
  </si>
  <si>
    <t>6"</t>
  </si>
  <si>
    <t>± 1 %Fs</t>
  </si>
  <si>
    <t>Result In m³/h</t>
  </si>
  <si>
    <t>WFM</t>
  </si>
  <si>
    <t>Water Flow Meter</t>
  </si>
  <si>
    <t>SFM</t>
  </si>
  <si>
    <t>Steam Flow Meter</t>
  </si>
  <si>
    <t>GFM</t>
  </si>
  <si>
    <t>Gas Flow Meter</t>
  </si>
  <si>
    <t>DFM</t>
  </si>
  <si>
    <t>Aga Khan University Hospital</t>
  </si>
  <si>
    <t>WFM-01</t>
  </si>
  <si>
    <t>FP</t>
  </si>
  <si>
    <t>Chiller no 2</t>
  </si>
  <si>
    <t>10"</t>
  </si>
  <si>
    <t>WFM-02</t>
  </si>
  <si>
    <t>ABB</t>
  </si>
  <si>
    <t>Chiller no 4</t>
  </si>
  <si>
    <t>WFM-03</t>
  </si>
  <si>
    <t>E&amp;H</t>
  </si>
  <si>
    <t>Chiller no 3</t>
  </si>
  <si>
    <t>WFM-04</t>
  </si>
  <si>
    <t>Chiller no 6</t>
  </si>
  <si>
    <t>WFM-05</t>
  </si>
  <si>
    <t>Siemens</t>
  </si>
  <si>
    <t>Cooling Tower (Mag 5000)</t>
  </si>
  <si>
    <t>4"</t>
  </si>
  <si>
    <t>WFM-06</t>
  </si>
  <si>
    <t>WFM-07</t>
  </si>
  <si>
    <t>Chiller Condensate 1</t>
  </si>
  <si>
    <t>Chiller Condensate 2</t>
  </si>
  <si>
    <t>Suto</t>
  </si>
  <si>
    <t>S401</t>
  </si>
  <si>
    <t>Chiller no 1</t>
  </si>
  <si>
    <t>GFM-02</t>
  </si>
  <si>
    <t>GFM-03</t>
  </si>
  <si>
    <t>GFM-04</t>
  </si>
  <si>
    <t>S69541000</t>
  </si>
  <si>
    <t>GFM-05</t>
  </si>
  <si>
    <t>CS-Instrument</t>
  </si>
  <si>
    <t>WFM-08</t>
  </si>
  <si>
    <t>Chiller no 9</t>
  </si>
  <si>
    <t>SFM-01</t>
  </si>
  <si>
    <t>Hosp Supply</t>
  </si>
  <si>
    <t>SFM-02</t>
  </si>
  <si>
    <t>Laundry</t>
  </si>
  <si>
    <t>3"</t>
  </si>
  <si>
    <t>SFM-03</t>
  </si>
  <si>
    <t>Dearetor</t>
  </si>
  <si>
    <t>2"</t>
  </si>
  <si>
    <t>WFM-09</t>
  </si>
  <si>
    <t>Oncology Ibn Zuhr</t>
  </si>
  <si>
    <t>WFM-10</t>
  </si>
  <si>
    <t>KENT</t>
  </si>
  <si>
    <t>Jena Bai</t>
  </si>
  <si>
    <t>WFM-11</t>
  </si>
  <si>
    <t>PZP</t>
  </si>
  <si>
    <t>GFM-06</t>
  </si>
  <si>
    <t>GFM-07</t>
  </si>
  <si>
    <t>GFM-08</t>
  </si>
  <si>
    <t>Chiller no 5</t>
  </si>
  <si>
    <t>1.5"</t>
  </si>
  <si>
    <t>Result In kg/cm²</t>
  </si>
  <si>
    <t>DFM-01</t>
  </si>
  <si>
    <t>DFM-02</t>
  </si>
  <si>
    <t>Turbine</t>
  </si>
  <si>
    <t>Plant Room</t>
  </si>
  <si>
    <t>1.25"</t>
  </si>
  <si>
    <t>Diesel Flow Meter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</si>
</sst>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15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 xmlns:x14ac="http://schemas.microsoft.com/office/spreadsheetml/2009/9/ac"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25"/>
  <sheetViews>
    <sheetView zoomScale="85" zoomScaleNormal="85" workbookViewId="0"/>
  </sheetViews>
  <sheetFormatPr defaultRowHeight="15"/>
  <cols>
    <col min="1" max="1" width="28.140625" style="1" bestFit="1" customWidth="1"/>
    <col min="2" max="2" width="32.140625" style="2" bestFit="1" customWidth="1"/>
    <col min="3" max="3" width="18.140625" style="2" bestFit="1" customWidth="1"/>
    <col min="4" max="4" width="18.28515625" style="2" bestFit="1" customWidth="1"/>
    <col min="5" max="5" width="10.85546875" style="2" bestFit="1" customWidth="1"/>
    <col min="6" max="6" width="11.28515625" style="2" bestFit="1" customWidth="1"/>
    <col min="7" max="7" width="47.5703125" style="1" bestFit="1" customWidth="1"/>
    <col min="8" max="8" width="11.7109375" style="2" bestFit="1" customWidth="1"/>
    <col min="9" max="9" width="27.7109375" style="2" bestFit="1" customWidth="1"/>
    <col min="10" max="10" width="12.85546875" style="2" bestFit="1" customWidth="1"/>
    <col min="11" max="11" width="27" style="3" bestFit="1" customWidth="1"/>
    <col min="12" max="12" width="9.5703125" style="1" bestFit="1" customWidth="1"/>
    <col min="13" max="13" width="5.140625" style="4" bestFit="1" customWidth="1"/>
    <col min="14" max="14" width="10.28515625" style="11" customWidth="1"/>
    <col min="15" max="15" width="14.42578125" style="10" bestFit="1" customWidth="1"/>
  </cols>
  <sheetData>
    <row r="1" spans="1:15" ht="19.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15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7" t="s">
        <v>11</v>
      </c>
      <c r="N1" s="9" t="s">
        <v>12</v>
      </c>
      <c r="O1" s="9" t="s">
        <v>13</v>
      </c>
    </row>
    <row r="2" spans="1:15">
      <c r="A2" s="5" t="s">
        <v>61</v>
      </c>
      <c r="B2" s="15" t="str">
        <f>IFERROR(INDEX('Short Name'!B:B, MATCH(LEFT(List!C2, FIND("-", List!C2) - 1), 'Short Name'!A:A, 0)), "404")</f>
        <v>Water Flow Meter</v>
      </c>
      <c r="C2" s="14" t="s">
        <v>62</v>
      </c>
      <c r="D2" s="14" t="s">
        <v>63</v>
      </c>
      <c r="E2" s="14" t="s">
        <v>14</v>
      </c>
      <c r="F2" s="5" t="s">
        <v>14</v>
      </c>
      <c r="G2" s="14" t="s">
        <v>64</v>
      </c>
      <c r="H2" s="14" t="s">
        <v>42</v>
      </c>
      <c r="I2" s="14" t="s">
        <v>65</v>
      </c>
      <c r="J2" s="14" t="s">
        <v>52</v>
      </c>
      <c r="K2" s="5" t="s">
        <v>53</v>
      </c>
      <c r="L2" s="12">
        <v>283</v>
      </c>
      <c r="M2" s="16" t="str">
        <f t="shared" ref="M2:M25" si="0">IF(OR(ISNUMBER(SEARCH("controller", B2)), ISNUMBER(SEARCH("indicator", B2)), ISNUMBER(SEARCH("thermometer", B2)), ISNUMBER(SEARCH("gun", B2))), "ver", "cal")</f>
        <v>cal</v>
      </c>
      <c r="N2" s="6">
        <v>45476</v>
      </c>
      <c r="O2" s="13">
        <v>45840</v>
      </c>
    </row>
    <row r="3" spans="1:15">
      <c r="A3" s="5" t="s">
        <v>61</v>
      </c>
      <c r="B3" s="15" t="str">
        <f>IFERROR(INDEX('Short Name'!B:B, MATCH(LEFT(List!C3, FIND("-", List!C3) - 1), 'Short Name'!A:A, 0)), "404")</f>
        <v>Water Flow Meter</v>
      </c>
      <c r="C3" s="14" t="s">
        <v>66</v>
      </c>
      <c r="D3" s="14" t="s">
        <v>67</v>
      </c>
      <c r="E3" s="14" t="s">
        <v>14</v>
      </c>
      <c r="F3" s="5" t="s">
        <v>14</v>
      </c>
      <c r="G3" s="14" t="s">
        <v>68</v>
      </c>
      <c r="H3" s="14" t="s">
        <v>42</v>
      </c>
      <c r="I3" s="14" t="s">
        <v>65</v>
      </c>
      <c r="J3" s="14" t="s">
        <v>52</v>
      </c>
      <c r="K3" s="5" t="s">
        <v>53</v>
      </c>
      <c r="L3" s="12">
        <v>363</v>
      </c>
      <c r="M3" s="16" t="str">
        <f t="shared" si="0"/>
        <v>cal</v>
      </c>
      <c r="N3" s="6">
        <v>45476</v>
      </c>
      <c r="O3" s="13">
        <v>45840</v>
      </c>
    </row>
    <row r="4" spans="1:15">
      <c r="A4" s="5" t="s">
        <v>61</v>
      </c>
      <c r="B4" s="15" t="str">
        <f>IFERROR(INDEX('Short Name'!B:B, MATCH(LEFT(List!C4, FIND("-", List!C4) - 1), 'Short Name'!A:A, 0)), "404")</f>
        <v>Water Flow Meter</v>
      </c>
      <c r="C4" s="14" t="s">
        <v>69</v>
      </c>
      <c r="D4" s="14" t="s">
        <v>70</v>
      </c>
      <c r="E4" s="14" t="s">
        <v>14</v>
      </c>
      <c r="F4" s="5" t="s">
        <v>14</v>
      </c>
      <c r="G4" s="14" t="s">
        <v>71</v>
      </c>
      <c r="H4" s="14" t="s">
        <v>42</v>
      </c>
      <c r="I4" s="14" t="s">
        <v>65</v>
      </c>
      <c r="J4" s="14" t="s">
        <v>52</v>
      </c>
      <c r="K4" s="5" t="s">
        <v>53</v>
      </c>
      <c r="L4" s="12">
        <v>373</v>
      </c>
      <c r="M4" s="16" t="str">
        <f t="shared" si="0"/>
        <v>cal</v>
      </c>
      <c r="N4" s="6">
        <v>45476</v>
      </c>
      <c r="O4" s="13">
        <v>45840</v>
      </c>
    </row>
    <row r="5" spans="1:15">
      <c r="A5" s="5" t="s">
        <v>61</v>
      </c>
      <c r="B5" s="15" t="str">
        <f>IFERROR(INDEX('Short Name'!B:B, MATCH(LEFT(List!C5, FIND("-", List!C5) - 1), 'Short Name'!A:A, 0)), "404")</f>
        <v>Water Flow Meter</v>
      </c>
      <c r="C5" s="14" t="s">
        <v>72</v>
      </c>
      <c r="D5" s="14" t="s">
        <v>14</v>
      </c>
      <c r="E5" s="14" t="s">
        <v>14</v>
      </c>
      <c r="F5" s="5" t="s">
        <v>14</v>
      </c>
      <c r="G5" s="14" t="s">
        <v>73</v>
      </c>
      <c r="H5" s="14" t="s">
        <v>42</v>
      </c>
      <c r="I5" s="14" t="s">
        <v>65</v>
      </c>
      <c r="J5" s="14" t="s">
        <v>52</v>
      </c>
      <c r="K5" s="5" t="s">
        <v>53</v>
      </c>
      <c r="L5" s="12">
        <v>438</v>
      </c>
      <c r="M5" s="16" t="str">
        <f t="shared" si="0"/>
        <v>cal</v>
      </c>
      <c r="N5" s="6">
        <v>45476</v>
      </c>
      <c r="O5" s="13">
        <v>45840</v>
      </c>
    </row>
    <row r="6" spans="1:15">
      <c r="A6" s="5" t="s">
        <v>61</v>
      </c>
      <c r="B6" s="15" t="str">
        <f>IFERROR(INDEX('Short Name'!B:B, MATCH(LEFT(List!C6, FIND("-", List!C6) - 1), 'Short Name'!A:A, 0)), "404")</f>
        <v>Water Flow Meter</v>
      </c>
      <c r="C6" s="14" t="s">
        <v>74</v>
      </c>
      <c r="D6" s="14" t="s">
        <v>75</v>
      </c>
      <c r="E6" s="14" t="s">
        <v>14</v>
      </c>
      <c r="F6" s="5" t="s">
        <v>14</v>
      </c>
      <c r="G6" s="14" t="s">
        <v>76</v>
      </c>
      <c r="H6" s="14" t="s">
        <v>42</v>
      </c>
      <c r="I6" s="14" t="s">
        <v>77</v>
      </c>
      <c r="J6" s="14" t="s">
        <v>52</v>
      </c>
      <c r="K6" s="5" t="s">
        <v>53</v>
      </c>
      <c r="L6" s="12">
        <v>50.1</v>
      </c>
      <c r="M6" s="16" t="str">
        <f t="shared" si="0"/>
        <v>cal</v>
      </c>
      <c r="N6" s="6">
        <v>45476</v>
      </c>
      <c r="O6" s="13">
        <v>45840</v>
      </c>
    </row>
    <row r="7" spans="1:15">
      <c r="A7" s="5" t="s">
        <v>61</v>
      </c>
      <c r="B7" s="15" t="str">
        <f>IFERROR(INDEX('Short Name'!B:B, MATCH(LEFT(List!C7, FIND("-", List!C7) - 1), 'Short Name'!A:A, 0)), "404")</f>
        <v>Water Flow Meter</v>
      </c>
      <c r="C7" s="14" t="s">
        <v>78</v>
      </c>
      <c r="D7" s="14" t="str">
        <f>""</f>
        <v/>
      </c>
      <c r="E7" s="14" t="s">
        <v>14</v>
      </c>
      <c r="F7" s="5" t="s">
        <v>14</v>
      </c>
      <c r="G7" s="14" t="s">
        <v>80</v>
      </c>
      <c r="H7" s="14" t="s">
        <v>42</v>
      </c>
      <c r="I7" s="14" t="s">
        <v>65</v>
      </c>
      <c r="J7" s="14" t="s">
        <v>52</v>
      </c>
      <c r="K7" s="5" t="s">
        <v>53</v>
      </c>
      <c r="L7" s="12">
        <v>428</v>
      </c>
      <c r="M7" s="16" t="str">
        <f t="shared" si="0"/>
        <v>cal</v>
      </c>
      <c r="N7" s="6">
        <v>45476</v>
      </c>
      <c r="O7" s="13">
        <v>45840</v>
      </c>
    </row>
    <row r="8" spans="1:15">
      <c r="A8" s="5" t="s">
        <v>61</v>
      </c>
      <c r="B8" s="15" t="str">
        <f>IFERROR(INDEX('Short Name'!B:B, MATCH(LEFT(List!C8, FIND("-", List!C8) - 1), 'Short Name'!A:A, 0)), "404")</f>
        <v>Water Flow Meter</v>
      </c>
      <c r="C8" s="14" t="s">
        <v>79</v>
      </c>
      <c r="D8" s="14" t="str">
        <f>""</f>
        <v/>
      </c>
      <c r="E8" s="14" t="s">
        <v>14</v>
      </c>
      <c r="F8" s="5" t="s">
        <v>14</v>
      </c>
      <c r="G8" s="14" t="s">
        <v>81</v>
      </c>
      <c r="H8" s="14" t="s">
        <v>42</v>
      </c>
      <c r="I8" s="14" t="s">
        <v>65</v>
      </c>
      <c r="J8" s="14" t="s">
        <v>52</v>
      </c>
      <c r="K8" s="5" t="s">
        <v>53</v>
      </c>
      <c r="L8" s="12">
        <v>422</v>
      </c>
      <c r="M8" s="16" t="str">
        <f t="shared" si="0"/>
        <v>cal</v>
      </c>
      <c r="N8" s="6">
        <v>45476</v>
      </c>
      <c r="O8" s="13">
        <v>45840</v>
      </c>
    </row>
    <row r="9" spans="1:15">
      <c r="A9" s="5" t="s">
        <v>61</v>
      </c>
      <c r="B9" s="15" t="s">
        <v>59</v>
      </c>
      <c r="C9" s="14">
        <v>3207054</v>
      </c>
      <c r="D9" s="14" t="s">
        <v>82</v>
      </c>
      <c r="E9" s="14" t="s">
        <v>83</v>
      </c>
      <c r="F9" s="5" t="s">
        <v>14</v>
      </c>
      <c r="G9" s="14" t="s">
        <v>84</v>
      </c>
      <c r="H9" s="14" t="s">
        <v>42</v>
      </c>
      <c r="I9" s="14" t="s">
        <v>77</v>
      </c>
      <c r="J9" s="14" t="s">
        <v>52</v>
      </c>
      <c r="K9" s="5" t="s">
        <v>53</v>
      </c>
      <c r="L9" s="12">
        <v>241</v>
      </c>
      <c r="M9" s="16" t="str">
        <f t="shared" si="0"/>
        <v>cal</v>
      </c>
      <c r="N9" s="6">
        <v>45477</v>
      </c>
      <c r="O9" s="13">
        <v>45841</v>
      </c>
    </row>
    <row r="10" spans="1:15">
      <c r="A10" s="5" t="s">
        <v>61</v>
      </c>
      <c r="B10" s="15" t="str">
        <f>IFERROR(INDEX('Short Name'!B:B, MATCH(LEFT(List!C10, FIND("-", List!C10) - 1), 'Short Name'!A:A, 0)), "404")</f>
        <v>Gas Flow Meter</v>
      </c>
      <c r="C10" s="14" t="s">
        <v>85</v>
      </c>
      <c r="D10" s="14" t="s">
        <v>82</v>
      </c>
      <c r="E10" s="14" t="s">
        <v>83</v>
      </c>
      <c r="F10" s="5" t="s">
        <v>14</v>
      </c>
      <c r="G10" s="14" t="s">
        <v>64</v>
      </c>
      <c r="H10" s="14" t="s">
        <v>42</v>
      </c>
      <c r="I10" s="14" t="s">
        <v>77</v>
      </c>
      <c r="J10" s="14" t="s">
        <v>52</v>
      </c>
      <c r="K10" s="5" t="s">
        <v>53</v>
      </c>
      <c r="L10" s="12">
        <v>245</v>
      </c>
      <c r="M10" s="16" t="str">
        <f t="shared" si="0"/>
        <v>cal</v>
      </c>
      <c r="N10" s="6">
        <v>45477</v>
      </c>
      <c r="O10" s="13">
        <v>45841</v>
      </c>
    </row>
    <row r="11" spans="1:15">
      <c r="A11" s="5" t="s">
        <v>61</v>
      </c>
      <c r="B11" s="15" t="str">
        <f>IFERROR(INDEX('Short Name'!B:B, MATCH(LEFT(List!C11, FIND("-", List!C11) - 1), 'Short Name'!A:A, 0)), "404")</f>
        <v>Gas Flow Meter</v>
      </c>
      <c r="C11" s="14" t="s">
        <v>86</v>
      </c>
      <c r="D11" s="14" t="s">
        <v>82</v>
      </c>
      <c r="E11" s="14">
        <v>590</v>
      </c>
      <c r="F11" s="5" t="s">
        <v>14</v>
      </c>
      <c r="G11" s="14" t="s">
        <v>71</v>
      </c>
      <c r="H11" s="14" t="s">
        <v>42</v>
      </c>
      <c r="I11" s="14" t="s">
        <v>77</v>
      </c>
      <c r="J11" s="14" t="s">
        <v>52</v>
      </c>
      <c r="K11" s="5" t="s">
        <v>53</v>
      </c>
      <c r="L11" s="12">
        <v>275</v>
      </c>
      <c r="M11" s="16" t="str">
        <f t="shared" si="0"/>
        <v>cal</v>
      </c>
      <c r="N11" s="6">
        <v>45477</v>
      </c>
      <c r="O11" s="13">
        <v>45841</v>
      </c>
    </row>
    <row r="12" spans="1:15">
      <c r="A12" s="5" t="s">
        <v>61</v>
      </c>
      <c r="B12" s="15" t="str">
        <f>IFERROR(INDEX('Short Name'!B:B, MATCH(LEFT(List!C12, FIND("-", List!C12) - 1), 'Short Name'!A:A, 0)), "404")</f>
        <v>Gas Flow Meter</v>
      </c>
      <c r="C12" s="14" t="s">
        <v>87</v>
      </c>
      <c r="D12" s="14" t="s">
        <v>82</v>
      </c>
      <c r="E12" s="14" t="s">
        <v>88</v>
      </c>
      <c r="F12" s="5" t="s">
        <v>14</v>
      </c>
      <c r="G12" s="14" t="s">
        <v>68</v>
      </c>
      <c r="H12" s="14" t="s">
        <v>42</v>
      </c>
      <c r="I12" s="14" t="s">
        <v>77</v>
      </c>
      <c r="J12" s="14" t="s">
        <v>52</v>
      </c>
      <c r="K12" s="5" t="s">
        <v>53</v>
      </c>
      <c r="L12" s="12">
        <v>245</v>
      </c>
      <c r="M12" s="16" t="str">
        <f t="shared" si="0"/>
        <v>cal</v>
      </c>
      <c r="N12" s="6">
        <v>45477</v>
      </c>
      <c r="O12" s="13">
        <v>45841</v>
      </c>
    </row>
    <row r="13" spans="1:15">
      <c r="A13" s="5" t="s">
        <v>61</v>
      </c>
      <c r="B13" s="15" t="str">
        <f>IFERROR(INDEX('Short Name'!B:B, MATCH(LEFT(List!C13, FIND("-", List!C13) - 1), 'Short Name'!A:A, 0)), "404")</f>
        <v>Gas Flow Meter</v>
      </c>
      <c r="C13" s="14" t="s">
        <v>89</v>
      </c>
      <c r="D13" s="14" t="s">
        <v>90</v>
      </c>
      <c r="E13" s="14" t="s">
        <v>14</v>
      </c>
      <c r="F13" s="5" t="s">
        <v>14</v>
      </c>
      <c r="G13" s="14" t="s">
        <v>73</v>
      </c>
      <c r="H13" s="14" t="s">
        <v>42</v>
      </c>
      <c r="I13" s="14" t="s">
        <v>77</v>
      </c>
      <c r="J13" s="14" t="s">
        <v>52</v>
      </c>
      <c r="K13" s="5" t="s">
        <v>53</v>
      </c>
      <c r="L13" s="12">
        <v>200</v>
      </c>
      <c r="M13" s="16" t="str">
        <f t="shared" si="0"/>
        <v>cal</v>
      </c>
      <c r="N13" s="6">
        <v>45481</v>
      </c>
      <c r="O13" s="13">
        <v>45845</v>
      </c>
    </row>
    <row r="14" spans="1:15">
      <c r="A14" s="5" t="s">
        <v>61</v>
      </c>
      <c r="B14" s="15" t="str">
        <f>IFERROR(INDEX('Short Name'!B:B, MATCH(LEFT(List!C14, FIND("-", List!C14) - 1), 'Short Name'!A:A, 0)), "404")</f>
        <v>Water Flow Meter</v>
      </c>
      <c r="C14" s="14" t="s">
        <v>91</v>
      </c>
      <c r="D14" s="14" t="s">
        <v>67</v>
      </c>
      <c r="E14" s="14" t="s">
        <v>14</v>
      </c>
      <c r="F14" s="5" t="s">
        <v>14</v>
      </c>
      <c r="G14" s="14" t="s">
        <v>92</v>
      </c>
      <c r="H14" s="14" t="s">
        <v>42</v>
      </c>
      <c r="I14" s="14" t="s">
        <v>65</v>
      </c>
      <c r="J14" s="14" t="s">
        <v>52</v>
      </c>
      <c r="K14" s="5" t="s">
        <v>53</v>
      </c>
      <c r="L14" s="12">
        <v>422</v>
      </c>
      <c r="M14" s="16" t="str">
        <f t="shared" si="0"/>
        <v>cal</v>
      </c>
      <c r="N14" s="6">
        <v>45481</v>
      </c>
      <c r="O14" s="13">
        <v>45845</v>
      </c>
    </row>
    <row r="15" spans="1:15">
      <c r="A15" s="5" t="s">
        <v>61</v>
      </c>
      <c r="B15" s="15" t="str">
        <f>IFERROR(INDEX('Short Name'!B:B, MATCH(LEFT(List!C15, FIND("-", List!C15) - 1), 'Short Name'!A:A, 0)), "404")</f>
        <v>Steam Flow Meter</v>
      </c>
      <c r="C15" s="14" t="s">
        <v>93</v>
      </c>
      <c r="D15" s="14" t="s">
        <v>14</v>
      </c>
      <c r="E15" s="14" t="s">
        <v>14</v>
      </c>
      <c r="F15" s="5" t="s">
        <v>14</v>
      </c>
      <c r="G15" s="14" t="s">
        <v>94</v>
      </c>
      <c r="H15" s="14" t="s">
        <v>42</v>
      </c>
      <c r="I15" s="14" t="s">
        <v>51</v>
      </c>
      <c r="J15" s="14" t="s">
        <v>52</v>
      </c>
      <c r="K15" s="5" t="s">
        <v>113</v>
      </c>
      <c r="L15" s="12">
        <v>13.7</v>
      </c>
      <c r="M15" s="16" t="str">
        <f t="shared" si="0"/>
        <v>cal</v>
      </c>
      <c r="N15" s="6">
        <v>45481</v>
      </c>
      <c r="O15" s="13">
        <v>45845</v>
      </c>
    </row>
    <row r="16" spans="1:15">
      <c r="A16" s="5" t="s">
        <v>61</v>
      </c>
      <c r="B16" s="15" t="str">
        <f>IFERROR(INDEX('Short Name'!B:B, MATCH(LEFT(List!C16, FIND("-", List!C16) - 1), 'Short Name'!A:A, 0)), "404")</f>
        <v>Steam Flow Meter</v>
      </c>
      <c r="C16" s="14" t="s">
        <v>95</v>
      </c>
      <c r="D16" s="14" t="s">
        <v>14</v>
      </c>
      <c r="E16" s="14" t="s">
        <v>14</v>
      </c>
      <c r="F16" s="5" t="s">
        <v>14</v>
      </c>
      <c r="G16" s="14" t="s">
        <v>96</v>
      </c>
      <c r="H16" s="14" t="s">
        <v>42</v>
      </c>
      <c r="I16" s="14" t="s">
        <v>97</v>
      </c>
      <c r="J16" s="14" t="s">
        <v>52</v>
      </c>
      <c r="K16" s="5" t="s">
        <v>113</v>
      </c>
      <c r="L16" s="12">
        <v>13.7</v>
      </c>
      <c r="M16" s="16" t="str">
        <f t="shared" si="0"/>
        <v>cal</v>
      </c>
      <c r="N16" s="6">
        <v>45481</v>
      </c>
      <c r="O16" s="13">
        <v>45845</v>
      </c>
    </row>
    <row r="17" spans="1:15">
      <c r="A17" s="5" t="s">
        <v>61</v>
      </c>
      <c r="B17" s="15" t="str">
        <f>IFERROR(INDEX('Short Name'!B:B, MATCH(LEFT(List!C17, FIND("-", List!C17) - 1), 'Short Name'!A:A, 0)), "404")</f>
        <v>Steam Flow Meter</v>
      </c>
      <c r="C17" s="14" t="s">
        <v>98</v>
      </c>
      <c r="D17" s="14" t="s">
        <v>14</v>
      </c>
      <c r="E17" s="14" t="s">
        <v>14</v>
      </c>
      <c r="F17" s="5" t="s">
        <v>14</v>
      </c>
      <c r="G17" s="14" t="s">
        <v>99</v>
      </c>
      <c r="H17" s="14" t="s">
        <v>42</v>
      </c>
      <c r="I17" s="14" t="s">
        <v>100</v>
      </c>
      <c r="J17" s="14" t="s">
        <v>52</v>
      </c>
      <c r="K17" s="5" t="s">
        <v>113</v>
      </c>
      <c r="L17" s="12">
        <v>13.7</v>
      </c>
      <c r="M17" s="16" t="str">
        <f t="shared" si="0"/>
        <v>cal</v>
      </c>
      <c r="N17" s="6">
        <v>45481</v>
      </c>
      <c r="O17" s="13">
        <v>45845</v>
      </c>
    </row>
    <row r="18" spans="1:15">
      <c r="A18" s="5" t="s">
        <v>61</v>
      </c>
      <c r="B18" s="15" t="str">
        <f>IFERROR(INDEX('Short Name'!B:B, MATCH(LEFT(List!C18, FIND("-", List!C18) - 1), 'Short Name'!A:A, 0)), "404")</f>
        <v>Water Flow Meter</v>
      </c>
      <c r="C18" s="14" t="s">
        <v>101</v>
      </c>
      <c r="D18" s="14" t="s">
        <v>14</v>
      </c>
      <c r="E18" s="14" t="s">
        <v>14</v>
      </c>
      <c r="F18" s="5" t="s">
        <v>14</v>
      </c>
      <c r="G18" s="14" t="s">
        <v>102</v>
      </c>
      <c r="H18" s="14" t="s">
        <v>42</v>
      </c>
      <c r="I18" s="14" t="s">
        <v>100</v>
      </c>
      <c r="J18" s="14" t="s">
        <v>52</v>
      </c>
      <c r="K18" s="5" t="s">
        <v>53</v>
      </c>
      <c r="L18" s="12">
        <v>275</v>
      </c>
      <c r="M18" s="16" t="str">
        <f t="shared" si="0"/>
        <v>cal</v>
      </c>
      <c r="N18" s="6">
        <v>45481</v>
      </c>
      <c r="O18" s="13">
        <v>45845</v>
      </c>
    </row>
    <row r="19" spans="1:15">
      <c r="A19" s="5" t="s">
        <v>61</v>
      </c>
      <c r="B19" s="15" t="str">
        <f>IFERROR(INDEX('Short Name'!B:B, MATCH(LEFT(List!C19, FIND("-", List!C19) - 1), 'Short Name'!A:A, 0)), "404")</f>
        <v>Water Flow Meter</v>
      </c>
      <c r="C19" s="14" t="s">
        <v>103</v>
      </c>
      <c r="D19" s="14" t="s">
        <v>104</v>
      </c>
      <c r="E19" s="14" t="s">
        <v>14</v>
      </c>
      <c r="F19" s="5" t="s">
        <v>14</v>
      </c>
      <c r="G19" s="14" t="s">
        <v>105</v>
      </c>
      <c r="H19" s="14" t="s">
        <v>42</v>
      </c>
      <c r="I19" s="14" t="s">
        <v>97</v>
      </c>
      <c r="J19" s="14" t="s">
        <v>52</v>
      </c>
      <c r="K19" s="5" t="s">
        <v>53</v>
      </c>
      <c r="L19" s="12">
        <v>320</v>
      </c>
      <c r="M19" s="16" t="str">
        <f t="shared" si="0"/>
        <v>cal</v>
      </c>
      <c r="N19" s="6">
        <v>45481</v>
      </c>
      <c r="O19" s="13">
        <v>45845</v>
      </c>
    </row>
    <row r="20" spans="1:15">
      <c r="A20" s="5" t="s">
        <v>61</v>
      </c>
      <c r="B20" s="15" t="str">
        <f>IFERROR(INDEX('Short Name'!B:B, MATCH(LEFT(List!C20, FIND("-", List!C20) - 1), 'Short Name'!A:A, 0)), "404")</f>
        <v>Water Flow Meter</v>
      </c>
      <c r="C20" s="14" t="s">
        <v>106</v>
      </c>
      <c r="D20" s="14" t="s">
        <v>104</v>
      </c>
      <c r="E20" s="14" t="s">
        <v>14</v>
      </c>
      <c r="F20" s="5" t="s">
        <v>14</v>
      </c>
      <c r="G20" s="14" t="s">
        <v>107</v>
      </c>
      <c r="H20" s="14" t="s">
        <v>42</v>
      </c>
      <c r="I20" s="14" t="s">
        <v>77</v>
      </c>
      <c r="J20" s="14" t="s">
        <v>52</v>
      </c>
      <c r="K20" s="5" t="s">
        <v>53</v>
      </c>
      <c r="L20" s="12">
        <v>245</v>
      </c>
      <c r="M20" s="16" t="str">
        <f t="shared" si="0"/>
        <v>cal</v>
      </c>
      <c r="N20" s="6">
        <v>45482</v>
      </c>
      <c r="O20" s="13">
        <v>45846</v>
      </c>
    </row>
    <row r="21" spans="1:15">
      <c r="A21" s="5" t="s">
        <v>61</v>
      </c>
      <c r="B21" s="15" t="str">
        <f>IFERROR(INDEX('Short Name'!B:B, MATCH(LEFT(List!C21, FIND("-", List!C21) - 1), 'Short Name'!A:A, 0)), "404")</f>
        <v>Gas Flow Meter</v>
      </c>
      <c r="C21" s="14" t="s">
        <v>108</v>
      </c>
      <c r="D21" s="14" t="s">
        <v>82</v>
      </c>
      <c r="E21" s="14" t="s">
        <v>14</v>
      </c>
      <c r="F21" s="5" t="s">
        <v>14</v>
      </c>
      <c r="G21" s="14" t="s">
        <v>107</v>
      </c>
      <c r="H21" s="14" t="s">
        <v>42</v>
      </c>
      <c r="I21" s="14" t="s">
        <v>77</v>
      </c>
      <c r="J21" s="14" t="s">
        <v>52</v>
      </c>
      <c r="K21" s="5" t="s">
        <v>113</v>
      </c>
      <c r="L21" s="12">
        <v>20.6</v>
      </c>
      <c r="M21" s="16" t="str">
        <f t="shared" si="0"/>
        <v>cal</v>
      </c>
      <c r="N21" s="6">
        <v>45482</v>
      </c>
      <c r="O21" s="13">
        <v>45846</v>
      </c>
    </row>
    <row r="22" spans="1:15">
      <c r="A22" s="5" t="s">
        <v>61</v>
      </c>
      <c r="B22" s="15" t="str">
        <f>IFERROR(INDEX('Short Name'!B:B, MATCH(LEFT(List!C22, FIND("-", List!C22) - 1), 'Short Name'!A:A, 0)), "404")</f>
        <v>Gas Flow Meter</v>
      </c>
      <c r="C22" s="14" t="s">
        <v>109</v>
      </c>
      <c r="D22" s="14" t="s">
        <v>82</v>
      </c>
      <c r="E22" s="14" t="s">
        <v>14</v>
      </c>
      <c r="F22" s="5" t="s">
        <v>14</v>
      </c>
      <c r="G22" s="14" t="s">
        <v>96</v>
      </c>
      <c r="H22" s="14" t="s">
        <v>42</v>
      </c>
      <c r="I22" s="14" t="s">
        <v>112</v>
      </c>
      <c r="J22" s="14" t="s">
        <v>52</v>
      </c>
      <c r="K22" s="5" t="s">
        <v>113</v>
      </c>
      <c r="L22" s="12">
        <v>17.8</v>
      </c>
      <c r="M22" s="16" t="str">
        <f t="shared" si="0"/>
        <v>cal</v>
      </c>
      <c r="N22" s="6">
        <v>45482</v>
      </c>
      <c r="O22" s="13">
        <v>45846</v>
      </c>
    </row>
    <row r="23" spans="1:15">
      <c r="A23" s="5" t="s">
        <v>61</v>
      </c>
      <c r="B23" s="15" t="str">
        <f>IFERROR(INDEX('Short Name'!B:B, MATCH(LEFT(List!C23, FIND("-", List!C23) - 1), 'Short Name'!A:A, 0)), "404")</f>
        <v>Gas Flow Meter</v>
      </c>
      <c r="C23" s="14" t="s">
        <v>110</v>
      </c>
      <c r="D23" s="14" t="s">
        <v>90</v>
      </c>
      <c r="E23" s="14" t="s">
        <v>14</v>
      </c>
      <c r="F23" s="5" t="s">
        <v>14</v>
      </c>
      <c r="G23" s="14" t="s">
        <v>111</v>
      </c>
      <c r="H23" s="14" t="s">
        <v>42</v>
      </c>
      <c r="I23" s="14" t="s">
        <v>77</v>
      </c>
      <c r="J23" s="14" t="s">
        <v>52</v>
      </c>
      <c r="K23" s="5" t="s">
        <v>113</v>
      </c>
      <c r="L23" s="12">
        <v>108.9</v>
      </c>
      <c r="M23" s="16" t="str">
        <f t="shared" si="0"/>
        <v>cal</v>
      </c>
      <c r="N23" s="6">
        <v>45482</v>
      </c>
      <c r="O23" s="13">
        <v>45846</v>
      </c>
    </row>
    <row r="24" spans="1:15">
      <c r="A24" s="5" t="s">
        <v>61</v>
      </c>
      <c r="B24" s="15" t="str">
        <f>IFERROR(INDEX('Short Name'!B:B, MATCH(LEFT(List!C24, FIND("-", List!C24) - 1), 'Short Name'!A:A, 0)), "404")</f>
        <v>Diesel Flow Meter</v>
      </c>
      <c r="C24" s="14" t="s">
        <v>114</v>
      </c>
      <c r="D24" s="14" t="s">
        <v>116</v>
      </c>
      <c r="E24" s="14" t="s">
        <v>14</v>
      </c>
      <c r="F24" s="5" t="s">
        <v>14</v>
      </c>
      <c r="G24" s="14" t="s">
        <v>117</v>
      </c>
      <c r="H24" s="14" t="s">
        <v>42</v>
      </c>
      <c r="I24" s="14" t="s">
        <v>118</v>
      </c>
      <c r="J24" s="14" t="s">
        <v>52</v>
      </c>
      <c r="K24" s="5" t="s">
        <v>53</v>
      </c>
      <c r="L24" s="12">
        <v>7</v>
      </c>
      <c r="M24" s="16" t="str">
        <f t="shared" si="0"/>
        <v>cal</v>
      </c>
      <c r="N24" s="6">
        <v>45485</v>
      </c>
      <c r="O24" s="13">
        <v>45849</v>
      </c>
    </row>
    <row r="25" spans="1:15">
      <c r="A25" s="5" t="s">
        <v>61</v>
      </c>
      <c r="B25" s="15" t="str">
        <f>IFERROR(INDEX('Short Name'!B:B, MATCH(LEFT(List!C25, FIND("-", List!C25) - 1), 'Short Name'!A:A, 0)), "404")</f>
        <v>Diesel Flow Meter</v>
      </c>
      <c r="C25" s="14" t="s">
        <v>115</v>
      </c>
      <c r="D25" s="14" t="s">
        <v>116</v>
      </c>
      <c r="E25" s="14" t="s">
        <v>14</v>
      </c>
      <c r="F25" s="5" t="s">
        <v>14</v>
      </c>
      <c r="G25" s="14" t="s">
        <v>117</v>
      </c>
      <c r="H25" s="14" t="s">
        <v>42</v>
      </c>
      <c r="I25" s="14" t="s">
        <v>118</v>
      </c>
      <c r="J25" s="14" t="s">
        <v>52</v>
      </c>
      <c r="K25" s="5" t="s">
        <v>53</v>
      </c>
      <c r="L25" s="12">
        <v>5</v>
      </c>
      <c r="M25" s="16" t="str">
        <f t="shared" si="0"/>
        <v>cal</v>
      </c>
      <c r="N25" s="6">
        <v>45485</v>
      </c>
      <c r="O25" s="13">
        <v>45849</v>
      </c>
    </row>
  </sheetData>
  <sortState ref="A2:N60">
    <sortCondition ref="F2:F60"/>
    <sortCondition ref="B2:B60"/>
    <sortCondition ref="C2:C60"/>
  </sortState>
  <conditionalFormatting sqref="B2:B25 K2:L25">
    <cfRule type="containsText" dxfId="0" priority="4" operator="containsText" text="404">
      <formula>NOT(ISERROR(SEARCH("404",B2)))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B20" sqref="B20"/>
    </sheetView>
  </sheetViews>
  <sheetFormatPr defaultRowHeight="15"/>
  <cols>
    <col min="1" max="1" width="9.140625" style="16" customWidth="1"/>
    <col min="2" max="2" width="31" style="17" bestFit="1" customWidth="1"/>
  </cols>
  <sheetData>
    <row r="1" spans="1:8">
      <c r="A1" s="12" t="s">
        <v>28</v>
      </c>
      <c r="B1" s="18" t="s">
        <v>17</v>
      </c>
    </row>
    <row r="2" spans="1:8">
      <c r="A2" s="12" t="s">
        <v>29</v>
      </c>
      <c r="B2" s="18" t="s">
        <v>16</v>
      </c>
    </row>
    <row r="3" spans="1:8">
      <c r="A3" s="12" t="s">
        <v>30</v>
      </c>
      <c r="B3" s="18" t="s">
        <v>25</v>
      </c>
      <c r="H3" s="15"/>
    </row>
    <row r="4" spans="1:8">
      <c r="A4" s="12" t="s">
        <v>31</v>
      </c>
      <c r="B4" s="15" t="s">
        <v>20</v>
      </c>
    </row>
    <row r="5" spans="1:8">
      <c r="A5" s="12" t="s">
        <v>32</v>
      </c>
      <c r="B5" s="15" t="s">
        <v>18</v>
      </c>
      <c r="H5" s="15"/>
    </row>
    <row r="6" spans="1:8">
      <c r="A6" s="12" t="s">
        <v>33</v>
      </c>
      <c r="B6" s="15" t="s">
        <v>19</v>
      </c>
      <c r="H6" s="15"/>
    </row>
    <row r="7" spans="1:8">
      <c r="A7" s="12" t="s">
        <v>43</v>
      </c>
      <c r="B7" s="15" t="s">
        <v>44</v>
      </c>
    </row>
    <row r="8" spans="1:8">
      <c r="A8" s="12" t="s">
        <v>34</v>
      </c>
      <c r="B8" s="15" t="s">
        <v>21</v>
      </c>
    </row>
    <row r="9" spans="1:8">
      <c r="A9" s="12" t="s">
        <v>35</v>
      </c>
      <c r="B9" s="15" t="s">
        <v>22</v>
      </c>
    </row>
    <row r="10" spans="1:8">
      <c r="A10" s="12" t="s">
        <v>36</v>
      </c>
      <c r="B10" s="15" t="s">
        <v>37</v>
      </c>
    </row>
    <row r="11" spans="1:8">
      <c r="A11" s="12" t="s">
        <v>38</v>
      </c>
      <c r="B11" s="15" t="s">
        <v>23</v>
      </c>
    </row>
    <row r="12" spans="1:8">
      <c r="A12" s="12" t="s">
        <v>39</v>
      </c>
      <c r="B12" s="15" t="s">
        <v>24</v>
      </c>
    </row>
    <row r="13" spans="1:8">
      <c r="A13" s="12" t="s">
        <v>30</v>
      </c>
      <c r="B13" s="15" t="s">
        <v>25</v>
      </c>
    </row>
    <row r="14" spans="1:8">
      <c r="A14" s="12" t="s">
        <v>40</v>
      </c>
      <c r="B14" s="15" t="s">
        <v>26</v>
      </c>
    </row>
    <row r="15" spans="1:8">
      <c r="A15" s="12" t="s">
        <v>41</v>
      </c>
      <c r="B15" s="18" t="s">
        <v>27</v>
      </c>
    </row>
    <row r="16" spans="1:8">
      <c r="A16" s="12" t="s">
        <v>45</v>
      </c>
      <c r="B16" s="18" t="s">
        <v>46</v>
      </c>
    </row>
    <row r="17" spans="1:2">
      <c r="A17" s="12" t="s">
        <v>49</v>
      </c>
      <c r="B17" s="18" t="s">
        <v>50</v>
      </c>
    </row>
    <row r="18" spans="1:2">
      <c r="A18" s="12" t="s">
        <v>54</v>
      </c>
      <c r="B18" s="18" t="s">
        <v>55</v>
      </c>
    </row>
    <row r="19" spans="1:2">
      <c r="A19" s="12" t="s">
        <v>60</v>
      </c>
      <c r="B19" s="18" t="s">
        <v>119</v>
      </c>
    </row>
    <row r="20" spans="1:2">
      <c r="A20" s="12" t="s">
        <v>56</v>
      </c>
      <c r="B20" s="18" t="s">
        <v>57</v>
      </c>
    </row>
    <row r="21" spans="1:2">
      <c r="A21" s="12" t="s">
        <v>58</v>
      </c>
      <c r="B21" s="18" t="s">
        <v>59</v>
      </c>
    </row>
    <row r="22" spans="1:2">
      <c r="A22" s="12" t="s">
        <v>47</v>
      </c>
      <c r="B22" s="18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wijmo.xlsx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Short Name</vt:lpstr>
    </vt:vector>
  </TitlesOfParts>
  <Manager/>
  <Company>GrapeCity,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CALTUS</cp:lastModifiedBy>
  <dcterms:created xsi:type="dcterms:W3CDTF">2024-05-14T11:12:29Z</dcterms:created>
  <dcterms:modified xsi:type="dcterms:W3CDTF">2024-07-20T08:27:51Z</dcterms:modified>
</cp:coreProperties>
</file>