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480" yWindow="60" windowWidth="18195" windowHeight="8505"/>
  </bookViews>
  <sheets>
    <sheet name="List" sheetId="1" r:id="rId1"/>
    <sheet name="Short Name" sheetId="2" r:id="rId2"/>
    <sheet name="Sheet1" sheetId="3" r:id="rId3"/>
  </sheets>
  <calcPr calcId="124519"/>
</workbook>
</file>

<file path=xl/calcChain.xml><?xml version="1.0" encoding="utf-8"?>
<calcChain xmlns="http://schemas.openxmlformats.org/spreadsheetml/2006/main">
  <c r="I399" i="1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L399"/>
  <c r="K399"/>
  <c r="L398"/>
  <c r="K398"/>
  <c r="L397"/>
  <c r="K397"/>
  <c r="L396"/>
  <c r="K396"/>
  <c r="L395"/>
  <c r="K395"/>
  <c r="L394"/>
  <c r="K394"/>
  <c r="L393"/>
  <c r="K393"/>
  <c r="L392"/>
  <c r="K392"/>
  <c r="L391"/>
  <c r="K391"/>
  <c r="L390"/>
  <c r="K390"/>
  <c r="L389"/>
  <c r="K389"/>
  <c r="L388"/>
  <c r="K388"/>
  <c r="L387"/>
  <c r="K387"/>
  <c r="L386"/>
  <c r="K386"/>
  <c r="L385"/>
  <c r="K385"/>
  <c r="L384"/>
  <c r="K384"/>
  <c r="L383"/>
  <c r="K383"/>
  <c r="L382"/>
  <c r="K382"/>
  <c r="L381"/>
  <c r="K381"/>
  <c r="L380"/>
  <c r="K380"/>
  <c r="M379"/>
  <c r="L379"/>
  <c r="K379"/>
  <c r="B399"/>
  <c r="M399" s="1"/>
  <c r="B398"/>
  <c r="M398" s="1"/>
  <c r="B397"/>
  <c r="M397" s="1"/>
  <c r="B396"/>
  <c r="M396" s="1"/>
  <c r="B395"/>
  <c r="M395" s="1"/>
  <c r="B394"/>
  <c r="M394" s="1"/>
  <c r="B393"/>
  <c r="M393" s="1"/>
  <c r="B392"/>
  <c r="M392" s="1"/>
  <c r="B391"/>
  <c r="M391" s="1"/>
  <c r="B390"/>
  <c r="M390" s="1"/>
  <c r="B389"/>
  <c r="M389" s="1"/>
  <c r="B388"/>
  <c r="M388" s="1"/>
  <c r="B387"/>
  <c r="M387" s="1"/>
  <c r="B386"/>
  <c r="M386" s="1"/>
  <c r="B385"/>
  <c r="M385" s="1"/>
  <c r="B384"/>
  <c r="M384" s="1"/>
  <c r="B383"/>
  <c r="M383" s="1"/>
  <c r="B382"/>
  <c r="M382" s="1"/>
  <c r="B381"/>
  <c r="M381" s="1"/>
  <c r="B380"/>
  <c r="M380" s="1"/>
  <c r="B379"/>
  <c r="M132"/>
  <c r="L132"/>
  <c r="K132"/>
  <c r="L131"/>
  <c r="K131"/>
  <c r="M130"/>
  <c r="L130"/>
  <c r="K130"/>
  <c r="L129"/>
  <c r="K129"/>
  <c r="M128"/>
  <c r="L128"/>
  <c r="K128"/>
  <c r="B132"/>
  <c r="B131"/>
  <c r="M131" s="1"/>
  <c r="B130"/>
  <c r="B129"/>
  <c r="M129" s="1"/>
  <c r="B128"/>
  <c r="L245"/>
  <c r="K245"/>
  <c r="L244"/>
  <c r="K244"/>
  <c r="B245"/>
  <c r="M245" s="1"/>
  <c r="B244"/>
  <c r="M244" s="1"/>
  <c r="L243"/>
  <c r="K243"/>
  <c r="L242"/>
  <c r="K242"/>
  <c r="L241"/>
  <c r="K241"/>
  <c r="L240"/>
  <c r="K240"/>
  <c r="L239"/>
  <c r="K239"/>
  <c r="L238"/>
  <c r="K238"/>
  <c r="L237"/>
  <c r="K237"/>
  <c r="L236"/>
  <c r="K236"/>
  <c r="L235"/>
  <c r="K235"/>
  <c r="L234"/>
  <c r="K234"/>
  <c r="L233"/>
  <c r="K233"/>
  <c r="L232"/>
  <c r="K232"/>
  <c r="L231"/>
  <c r="K231"/>
  <c r="L230"/>
  <c r="K230"/>
  <c r="L229"/>
  <c r="K229"/>
  <c r="L492"/>
  <c r="K492"/>
  <c r="B243"/>
  <c r="M243" s="1"/>
  <c r="B242"/>
  <c r="M242" s="1"/>
  <c r="B241"/>
  <c r="M241" s="1"/>
  <c r="B240"/>
  <c r="M240" s="1"/>
  <c r="B239"/>
  <c r="M239" s="1"/>
  <c r="B238"/>
  <c r="M238" s="1"/>
  <c r="B237"/>
  <c r="M237" s="1"/>
  <c r="B236"/>
  <c r="M236" s="1"/>
  <c r="B235"/>
  <c r="M235" s="1"/>
  <c r="B234"/>
  <c r="M234" s="1"/>
  <c r="B233"/>
  <c r="M233" s="1"/>
  <c r="B232"/>
  <c r="M232" s="1"/>
  <c r="B231"/>
  <c r="M231" s="1"/>
  <c r="B230"/>
  <c r="M230" s="1"/>
  <c r="B229"/>
  <c r="M229" s="1"/>
  <c r="B492"/>
  <c r="M492" s="1"/>
  <c r="L140"/>
  <c r="K140"/>
  <c r="L139"/>
  <c r="K139"/>
  <c r="B140"/>
  <c r="M140" s="1"/>
  <c r="B139"/>
  <c r="M139" s="1"/>
  <c r="L138"/>
  <c r="K138"/>
  <c r="L137"/>
  <c r="K137"/>
  <c r="L136"/>
  <c r="K136"/>
  <c r="L135"/>
  <c r="K135"/>
  <c r="L134"/>
  <c r="K134"/>
  <c r="L133"/>
  <c r="K133"/>
  <c r="B138"/>
  <c r="M138" s="1"/>
  <c r="B137"/>
  <c r="M137" s="1"/>
  <c r="B136"/>
  <c r="M136" s="1"/>
  <c r="B135"/>
  <c r="M135" s="1"/>
  <c r="B134"/>
  <c r="M134" s="1"/>
  <c r="B133"/>
  <c r="M133" s="1"/>
  <c r="L491"/>
  <c r="K491"/>
  <c r="B491"/>
  <c r="M491" s="1"/>
  <c r="K228"/>
  <c r="L228"/>
  <c r="B228"/>
  <c r="M228" s="1"/>
  <c r="L296"/>
  <c r="K296"/>
  <c r="L294"/>
  <c r="K294"/>
  <c r="L292"/>
  <c r="K292"/>
  <c r="L439"/>
  <c r="K439"/>
  <c r="L438"/>
  <c r="K438"/>
  <c r="L437"/>
  <c r="K437"/>
  <c r="L436"/>
  <c r="K436"/>
  <c r="L435"/>
  <c r="K435"/>
  <c r="L434"/>
  <c r="K434"/>
  <c r="L433"/>
  <c r="K433"/>
  <c r="L432"/>
  <c r="K432"/>
  <c r="L431"/>
  <c r="K431"/>
  <c r="L430"/>
  <c r="K430"/>
  <c r="L429"/>
  <c r="K429"/>
  <c r="L428"/>
  <c r="K428"/>
  <c r="L427"/>
  <c r="K427"/>
  <c r="B296"/>
  <c r="M296" s="1"/>
  <c r="B294"/>
  <c r="M294" s="1"/>
  <c r="B292"/>
  <c r="M292" s="1"/>
  <c r="B439"/>
  <c r="M439" s="1"/>
  <c r="B438"/>
  <c r="M438" s="1"/>
  <c r="B437"/>
  <c r="M437" s="1"/>
  <c r="B436"/>
  <c r="M436" s="1"/>
  <c r="B435"/>
  <c r="M435" s="1"/>
  <c r="B434"/>
  <c r="M434" s="1"/>
  <c r="B433"/>
  <c r="M433" s="1"/>
  <c r="B432"/>
  <c r="M432" s="1"/>
  <c r="B431"/>
  <c r="M431" s="1"/>
  <c r="B430"/>
  <c r="M430" s="1"/>
  <c r="B429"/>
  <c r="M429" s="1"/>
  <c r="B428"/>
  <c r="M428" s="1"/>
  <c r="B427"/>
  <c r="M427" s="1"/>
  <c r="B426"/>
  <c r="M426"/>
  <c r="L426"/>
  <c r="K426"/>
  <c r="L443"/>
  <c r="K443"/>
  <c r="L442"/>
  <c r="K442"/>
  <c r="L441"/>
  <c r="K441"/>
  <c r="M440"/>
  <c r="L440"/>
  <c r="K440"/>
  <c r="B443"/>
  <c r="M443" s="1"/>
  <c r="B442"/>
  <c r="M442" s="1"/>
  <c r="B441"/>
  <c r="M441" s="1"/>
  <c r="B440"/>
  <c r="L18"/>
  <c r="K18"/>
  <c r="L17"/>
  <c r="K17"/>
  <c r="L16"/>
  <c r="K16"/>
  <c r="L15"/>
  <c r="K15"/>
  <c r="B18"/>
  <c r="M18" s="1"/>
  <c r="B17"/>
  <c r="M17" s="1"/>
  <c r="B16"/>
  <c r="M16" s="1"/>
  <c r="B15"/>
  <c r="M15" s="1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L3"/>
  <c r="K3"/>
  <c r="L2"/>
  <c r="K2"/>
  <c r="B14"/>
  <c r="M14" s="1"/>
  <c r="B13"/>
  <c r="M13" s="1"/>
  <c r="B12"/>
  <c r="M12" s="1"/>
  <c r="B11"/>
  <c r="M11" s="1"/>
  <c r="B10"/>
  <c r="M10" s="1"/>
  <c r="B9"/>
  <c r="M9" s="1"/>
  <c r="B8"/>
  <c r="M8" s="1"/>
  <c r="B7"/>
  <c r="M7" s="1"/>
  <c r="B6"/>
  <c r="M6" s="1"/>
  <c r="B5"/>
  <c r="M5" s="1"/>
  <c r="B4"/>
  <c r="M4" s="1"/>
  <c r="B3"/>
  <c r="M3" s="1"/>
  <c r="B2"/>
  <c r="M2" s="1"/>
  <c r="L490"/>
  <c r="K490"/>
  <c r="L489"/>
  <c r="K489"/>
  <c r="L488"/>
  <c r="K488"/>
  <c r="L487"/>
  <c r="K487"/>
  <c r="L486"/>
  <c r="K486"/>
  <c r="L485"/>
  <c r="K485"/>
  <c r="L484"/>
  <c r="K484"/>
  <c r="L483"/>
  <c r="K483"/>
  <c r="L482"/>
  <c r="K482"/>
  <c r="B490"/>
  <c r="M490" s="1"/>
  <c r="B489"/>
  <c r="M489" s="1"/>
  <c r="B488"/>
  <c r="M488" s="1"/>
  <c r="B487"/>
  <c r="M487" s="1"/>
  <c r="B486"/>
  <c r="M486" s="1"/>
  <c r="B485"/>
  <c r="M485" s="1"/>
  <c r="B484"/>
  <c r="M484" s="1"/>
  <c r="B483"/>
  <c r="M483" s="1"/>
  <c r="B482"/>
  <c r="M482" s="1"/>
  <c r="L481"/>
  <c r="K481"/>
  <c r="L480"/>
  <c r="K480"/>
  <c r="L479"/>
  <c r="K479"/>
  <c r="L478"/>
  <c r="K478"/>
  <c r="L477"/>
  <c r="K477"/>
  <c r="L476"/>
  <c r="K476"/>
  <c r="L475"/>
  <c r="K475"/>
  <c r="L474"/>
  <c r="K474"/>
  <c r="L473"/>
  <c r="K473"/>
  <c r="L472"/>
  <c r="K472"/>
  <c r="L471"/>
  <c r="K471"/>
  <c r="L470"/>
  <c r="K470"/>
  <c r="L469"/>
  <c r="K469"/>
  <c r="L468"/>
  <c r="K468"/>
  <c r="L467"/>
  <c r="K467"/>
  <c r="L466"/>
  <c r="K466"/>
  <c r="B481"/>
  <c r="M481" s="1"/>
  <c r="B480"/>
  <c r="M480" s="1"/>
  <c r="B479"/>
  <c r="M479" s="1"/>
  <c r="B478"/>
  <c r="M478" s="1"/>
  <c r="B477"/>
  <c r="M477" s="1"/>
  <c r="B476"/>
  <c r="M476" s="1"/>
  <c r="B475"/>
  <c r="M475" s="1"/>
  <c r="B474"/>
  <c r="M474" s="1"/>
  <c r="B473"/>
  <c r="M473" s="1"/>
  <c r="B472"/>
  <c r="M472" s="1"/>
  <c r="B471"/>
  <c r="M471" s="1"/>
  <c r="B470"/>
  <c r="M470" s="1"/>
  <c r="B469"/>
  <c r="M469" s="1"/>
  <c r="B468"/>
  <c r="M468" s="1"/>
  <c r="B467"/>
  <c r="M467" s="1"/>
  <c r="B466"/>
  <c r="M466" s="1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127"/>
  <c r="K127"/>
  <c r="L126"/>
  <c r="K126"/>
  <c r="L125"/>
  <c r="K125"/>
  <c r="L124"/>
  <c r="K124"/>
  <c r="L123"/>
  <c r="K123"/>
  <c r="L122"/>
  <c r="K122"/>
  <c r="L121"/>
  <c r="K121"/>
  <c r="L120"/>
  <c r="K120"/>
  <c r="L119"/>
  <c r="K119"/>
  <c r="L118"/>
  <c r="K118"/>
  <c r="L117"/>
  <c r="K117"/>
  <c r="L116"/>
  <c r="K116"/>
  <c r="L115"/>
  <c r="K115"/>
  <c r="L114"/>
  <c r="K114"/>
  <c r="L113"/>
  <c r="K113"/>
  <c r="L112"/>
  <c r="K112"/>
  <c r="L111"/>
  <c r="K111"/>
  <c r="L110"/>
  <c r="K110"/>
  <c r="L109"/>
  <c r="K109"/>
  <c r="L108"/>
  <c r="K108"/>
  <c r="L107"/>
  <c r="K107"/>
  <c r="L106"/>
  <c r="K106"/>
  <c r="L105"/>
  <c r="K105"/>
  <c r="L104"/>
  <c r="K104"/>
  <c r="L103"/>
  <c r="K103"/>
  <c r="L102"/>
  <c r="K102"/>
  <c r="L101"/>
  <c r="K101"/>
  <c r="L100"/>
  <c r="K100"/>
  <c r="L99"/>
  <c r="K99"/>
  <c r="L98"/>
  <c r="K98"/>
  <c r="L97"/>
  <c r="K97"/>
  <c r="L96"/>
  <c r="K96"/>
  <c r="L95"/>
  <c r="K95"/>
  <c r="L94"/>
  <c r="K94"/>
  <c r="L93"/>
  <c r="K93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B38"/>
  <c r="M38" s="1"/>
  <c r="B37"/>
  <c r="M37" s="1"/>
  <c r="B36"/>
  <c r="M36" s="1"/>
  <c r="B35"/>
  <c r="M35" s="1"/>
  <c r="B34"/>
  <c r="M34" s="1"/>
  <c r="B33"/>
  <c r="M33" s="1"/>
  <c r="B32"/>
  <c r="M32" s="1"/>
  <c r="B31"/>
  <c r="M31" s="1"/>
  <c r="B30"/>
  <c r="M30" s="1"/>
  <c r="B29"/>
  <c r="M29" s="1"/>
  <c r="B127"/>
  <c r="M127" s="1"/>
  <c r="B126"/>
  <c r="M126" s="1"/>
  <c r="B125"/>
  <c r="M125" s="1"/>
  <c r="B124"/>
  <c r="M124" s="1"/>
  <c r="B123"/>
  <c r="M123" s="1"/>
  <c r="B122"/>
  <c r="M122" s="1"/>
  <c r="B121"/>
  <c r="M121" s="1"/>
  <c r="B120"/>
  <c r="M120" s="1"/>
  <c r="B119"/>
  <c r="M119" s="1"/>
  <c r="B118"/>
  <c r="M118" s="1"/>
  <c r="B117"/>
  <c r="M117" s="1"/>
  <c r="B116"/>
  <c r="M116" s="1"/>
  <c r="B115"/>
  <c r="M115" s="1"/>
  <c r="B114"/>
  <c r="M114" s="1"/>
  <c r="B113"/>
  <c r="M113" s="1"/>
  <c r="B112"/>
  <c r="M112" s="1"/>
  <c r="B111"/>
  <c r="M111" s="1"/>
  <c r="B110"/>
  <c r="M110" s="1"/>
  <c r="B109"/>
  <c r="M109" s="1"/>
  <c r="B108"/>
  <c r="M108" s="1"/>
  <c r="B107"/>
  <c r="M107" s="1"/>
  <c r="B106"/>
  <c r="M106" s="1"/>
  <c r="B105"/>
  <c r="M105" s="1"/>
  <c r="B104"/>
  <c r="M104" s="1"/>
  <c r="B103"/>
  <c r="M103" s="1"/>
  <c r="B102"/>
  <c r="M102" s="1"/>
  <c r="B101"/>
  <c r="M101" s="1"/>
  <c r="B100"/>
  <c r="M100" s="1"/>
  <c r="B99"/>
  <c r="M99" s="1"/>
  <c r="B98"/>
  <c r="M98" s="1"/>
  <c r="B97"/>
  <c r="M97" s="1"/>
  <c r="B96"/>
  <c r="M96" s="1"/>
  <c r="B95"/>
  <c r="M95" s="1"/>
  <c r="B94"/>
  <c r="M94" s="1"/>
  <c r="B93"/>
  <c r="M93" s="1"/>
  <c r="B92"/>
  <c r="M92" s="1"/>
  <c r="B91"/>
  <c r="M91" s="1"/>
  <c r="B90"/>
  <c r="M90" s="1"/>
  <c r="B89"/>
  <c r="M89" s="1"/>
  <c r="B88"/>
  <c r="M88" s="1"/>
  <c r="B87"/>
  <c r="M87" s="1"/>
  <c r="B86"/>
  <c r="M86" s="1"/>
  <c r="B85"/>
  <c r="M85" s="1"/>
  <c r="B84"/>
  <c r="M84" s="1"/>
  <c r="B83"/>
  <c r="M83" s="1"/>
  <c r="B82"/>
  <c r="M82" s="1"/>
  <c r="B81"/>
  <c r="M81" s="1"/>
  <c r="B80"/>
  <c r="M80" s="1"/>
  <c r="B79"/>
  <c r="M79" s="1"/>
  <c r="B78"/>
  <c r="M78" s="1"/>
  <c r="B77"/>
  <c r="M77" s="1"/>
  <c r="B76"/>
  <c r="M76" s="1"/>
  <c r="B75"/>
  <c r="M75" s="1"/>
  <c r="B74"/>
  <c r="M74" s="1"/>
  <c r="B73"/>
  <c r="M73" s="1"/>
  <c r="B72"/>
  <c r="M72" s="1"/>
  <c r="B71"/>
  <c r="M71" s="1"/>
  <c r="B70"/>
  <c r="M70" s="1"/>
  <c r="B69"/>
  <c r="M69" s="1"/>
  <c r="B68"/>
  <c r="M68" s="1"/>
  <c r="B67"/>
  <c r="M67" s="1"/>
  <c r="B66"/>
  <c r="M66" s="1"/>
  <c r="B65"/>
  <c r="M65" s="1"/>
  <c r="B64"/>
  <c r="M64" s="1"/>
  <c r="B63"/>
  <c r="M63" s="1"/>
  <c r="B62"/>
  <c r="M62" s="1"/>
  <c r="B61"/>
  <c r="M61" s="1"/>
  <c r="B60"/>
  <c r="M60" s="1"/>
  <c r="B59"/>
  <c r="M59" s="1"/>
  <c r="B58"/>
  <c r="M58" s="1"/>
  <c r="B57"/>
  <c r="M57" s="1"/>
  <c r="B56"/>
  <c r="M56" s="1"/>
  <c r="B55"/>
  <c r="M55" s="1"/>
  <c r="B54"/>
  <c r="M54" s="1"/>
  <c r="B53"/>
  <c r="M53" s="1"/>
  <c r="B52"/>
  <c r="M52" s="1"/>
  <c r="B51"/>
  <c r="M51" s="1"/>
  <c r="B50"/>
  <c r="M50" s="1"/>
  <c r="B49"/>
  <c r="M49" s="1"/>
  <c r="B48"/>
  <c r="M48" s="1"/>
  <c r="B47"/>
  <c r="M47" s="1"/>
  <c r="B46"/>
  <c r="M46" s="1"/>
  <c r="B45"/>
  <c r="M45" s="1"/>
  <c r="B44"/>
  <c r="M44" s="1"/>
  <c r="B43"/>
  <c r="M43" s="1"/>
  <c r="B42"/>
  <c r="M42" s="1"/>
  <c r="B41"/>
  <c r="M41" s="1"/>
  <c r="B40"/>
  <c r="M40" s="1"/>
  <c r="B39"/>
  <c r="M39" s="1"/>
  <c r="B28"/>
  <c r="M28" s="1"/>
  <c r="B27"/>
  <c r="M27" s="1"/>
  <c r="B26"/>
  <c r="M26" s="1"/>
  <c r="B25"/>
  <c r="M25" s="1"/>
  <c r="B24"/>
  <c r="M24" s="1"/>
  <c r="B23"/>
  <c r="M23" s="1"/>
  <c r="B22"/>
  <c r="M22" s="1"/>
  <c r="B21"/>
  <c r="M21" s="1"/>
  <c r="B20"/>
  <c r="M20" s="1"/>
  <c r="B19"/>
  <c r="M19" s="1"/>
  <c r="B539"/>
  <c r="M539" s="1"/>
  <c r="K539"/>
  <c r="L539"/>
  <c r="B540"/>
  <c r="M540" s="1"/>
  <c r="K540"/>
  <c r="L540"/>
  <c r="B541"/>
  <c r="M541" s="1"/>
  <c r="K541"/>
  <c r="L541"/>
  <c r="B542"/>
  <c r="M542" s="1"/>
  <c r="K542"/>
  <c r="L542"/>
  <c r="B543"/>
  <c r="M543" s="1"/>
  <c r="K543"/>
  <c r="L543"/>
  <c r="B544"/>
  <c r="M544" s="1"/>
  <c r="K544"/>
  <c r="L544"/>
  <c r="B545"/>
  <c r="M545" s="1"/>
  <c r="K545"/>
  <c r="L545"/>
  <c r="B546"/>
  <c r="M546" s="1"/>
  <c r="K546"/>
  <c r="L546"/>
  <c r="B548"/>
  <c r="M548" s="1"/>
  <c r="K548"/>
  <c r="L548"/>
  <c r="B549"/>
  <c r="M549" s="1"/>
  <c r="K549"/>
  <c r="L549"/>
  <c r="B550"/>
  <c r="M550" s="1"/>
  <c r="K550"/>
  <c r="L550"/>
  <c r="B551"/>
  <c r="M551" s="1"/>
  <c r="K551"/>
  <c r="L551"/>
  <c r="B552"/>
  <c r="M552" s="1"/>
  <c r="K552"/>
  <c r="L552"/>
  <c r="B553"/>
  <c r="M553" s="1"/>
  <c r="K553"/>
  <c r="L553"/>
  <c r="B554"/>
  <c r="M554" s="1"/>
  <c r="K554"/>
  <c r="L554"/>
  <c r="B555"/>
  <c r="M555" s="1"/>
  <c r="K555"/>
  <c r="L555"/>
  <c r="B556"/>
  <c r="M556" s="1"/>
  <c r="K556"/>
  <c r="L556"/>
  <c r="B557"/>
  <c r="M557" s="1"/>
  <c r="K557"/>
  <c r="L557"/>
  <c r="B559"/>
  <c r="M559" s="1"/>
  <c r="K559"/>
  <c r="L559"/>
  <c r="B560"/>
  <c r="M560" s="1"/>
  <c r="K560"/>
  <c r="L560"/>
  <c r="B561"/>
  <c r="M561" s="1"/>
  <c r="K561"/>
  <c r="L561"/>
  <c r="B562"/>
  <c r="M562" s="1"/>
  <c r="K562"/>
  <c r="L562"/>
  <c r="B563"/>
  <c r="M563" s="1"/>
  <c r="K563"/>
  <c r="L563"/>
  <c r="B564"/>
  <c r="M564" s="1"/>
  <c r="K564"/>
  <c r="L564"/>
  <c r="B565"/>
  <c r="M565" s="1"/>
  <c r="K565"/>
  <c r="L565"/>
  <c r="B566"/>
  <c r="M566" s="1"/>
  <c r="K566"/>
  <c r="L566"/>
  <c r="B567"/>
  <c r="M567" s="1"/>
  <c r="K567"/>
  <c r="L567"/>
  <c r="B568"/>
  <c r="M568" s="1"/>
  <c r="K568"/>
  <c r="L568"/>
  <c r="B570"/>
  <c r="M570" s="1"/>
  <c r="K570"/>
  <c r="L570"/>
  <c r="B571"/>
  <c r="M571" s="1"/>
  <c r="K571"/>
  <c r="L571"/>
  <c r="B572"/>
  <c r="M572" s="1"/>
  <c r="K572"/>
  <c r="L572"/>
  <c r="B573"/>
  <c r="M573" s="1"/>
  <c r="K573"/>
  <c r="L573"/>
  <c r="B574"/>
  <c r="M574" s="1"/>
  <c r="K574"/>
  <c r="L574"/>
  <c r="B575"/>
  <c r="M575" s="1"/>
  <c r="K575"/>
  <c r="L575"/>
  <c r="B576"/>
  <c r="M576" s="1"/>
  <c r="K576"/>
  <c r="L576"/>
  <c r="B577"/>
  <c r="M577" s="1"/>
  <c r="K577"/>
  <c r="L577"/>
  <c r="B578"/>
  <c r="M578" s="1"/>
  <c r="K578"/>
  <c r="L578"/>
  <c r="B579"/>
  <c r="M579" s="1"/>
  <c r="K579"/>
  <c r="L579"/>
  <c r="B581"/>
  <c r="M581" s="1"/>
  <c r="K581"/>
  <c r="L581"/>
  <c r="L538"/>
  <c r="K538"/>
  <c r="L537"/>
  <c r="K537"/>
  <c r="L536"/>
  <c r="K536"/>
  <c r="L534"/>
  <c r="K534"/>
  <c r="L533"/>
  <c r="K533"/>
  <c r="L532"/>
  <c r="K532"/>
  <c r="L531"/>
  <c r="K531"/>
  <c r="L530"/>
  <c r="K530"/>
  <c r="L529"/>
  <c r="K529"/>
  <c r="L528"/>
  <c r="K528"/>
  <c r="L527"/>
  <c r="K527"/>
  <c r="L526"/>
  <c r="K526"/>
  <c r="L525"/>
  <c r="K525"/>
  <c r="L523"/>
  <c r="K523"/>
  <c r="L522"/>
  <c r="K522"/>
  <c r="L521"/>
  <c r="K521"/>
  <c r="L520"/>
  <c r="K520"/>
  <c r="L519"/>
  <c r="K519"/>
  <c r="L518"/>
  <c r="K518"/>
  <c r="L517"/>
  <c r="K517"/>
  <c r="L516"/>
  <c r="K516"/>
  <c r="L515"/>
  <c r="K515"/>
  <c r="L514"/>
  <c r="K514"/>
  <c r="L512"/>
  <c r="K512"/>
  <c r="L511"/>
  <c r="K511"/>
  <c r="L510"/>
  <c r="K510"/>
  <c r="L509"/>
  <c r="K509"/>
  <c r="L508"/>
  <c r="K508"/>
  <c r="L507"/>
  <c r="K507"/>
  <c r="B538"/>
  <c r="M538" s="1"/>
  <c r="B537"/>
  <c r="M537" s="1"/>
  <c r="B536"/>
  <c r="M536" s="1"/>
  <c r="B534"/>
  <c r="M534" s="1"/>
  <c r="B533"/>
  <c r="M533" s="1"/>
  <c r="B532"/>
  <c r="M532" s="1"/>
  <c r="B531"/>
  <c r="M531" s="1"/>
  <c r="B530"/>
  <c r="M530" s="1"/>
  <c r="B529"/>
  <c r="M529" s="1"/>
  <c r="B528"/>
  <c r="M528" s="1"/>
  <c r="B527"/>
  <c r="M527" s="1"/>
  <c r="B526"/>
  <c r="M526" s="1"/>
  <c r="B525"/>
  <c r="M525" s="1"/>
  <c r="B523"/>
  <c r="M523" s="1"/>
  <c r="B522"/>
  <c r="M522" s="1"/>
  <c r="B521"/>
  <c r="M521" s="1"/>
  <c r="B520"/>
  <c r="M520" s="1"/>
  <c r="B519"/>
  <c r="M519" s="1"/>
  <c r="B518"/>
  <c r="M518" s="1"/>
  <c r="B517"/>
  <c r="M517" s="1"/>
  <c r="B516"/>
  <c r="M516" s="1"/>
  <c r="B515"/>
  <c r="M515" s="1"/>
  <c r="B514"/>
  <c r="M514" s="1"/>
  <c r="B512"/>
  <c r="M512" s="1"/>
  <c r="B511"/>
  <c r="M511" s="1"/>
  <c r="B510"/>
  <c r="M510" s="1"/>
  <c r="B509"/>
  <c r="M509" s="1"/>
  <c r="B508"/>
  <c r="M508" s="1"/>
  <c r="B507"/>
  <c r="M507" s="1"/>
  <c r="L506"/>
  <c r="K506"/>
  <c r="L505"/>
  <c r="K505"/>
  <c r="L504"/>
  <c r="K504"/>
  <c r="L503"/>
  <c r="K503"/>
  <c r="L663"/>
  <c r="K663"/>
  <c r="L662"/>
  <c r="K662"/>
  <c r="L661"/>
  <c r="K661"/>
  <c r="L660"/>
  <c r="K660"/>
  <c r="L659"/>
  <c r="K659"/>
  <c r="L658"/>
  <c r="K658"/>
  <c r="L657"/>
  <c r="K657"/>
  <c r="L656"/>
  <c r="K656"/>
  <c r="L655"/>
  <c r="K655"/>
  <c r="L654"/>
  <c r="K654"/>
  <c r="L653"/>
  <c r="K653"/>
  <c r="L652"/>
  <c r="K652"/>
  <c r="L651"/>
  <c r="K651"/>
  <c r="L650"/>
  <c r="K650"/>
  <c r="L649"/>
  <c r="K649"/>
  <c r="L648"/>
  <c r="K648"/>
  <c r="L647"/>
  <c r="K647"/>
  <c r="L646"/>
  <c r="K646"/>
  <c r="L645"/>
  <c r="K645"/>
  <c r="L644"/>
  <c r="K644"/>
  <c r="L643"/>
  <c r="K643"/>
  <c r="L642"/>
  <c r="K642"/>
  <c r="L641"/>
  <c r="K641"/>
  <c r="L640"/>
  <c r="K640"/>
  <c r="L639"/>
  <c r="K639"/>
  <c r="L638"/>
  <c r="K638"/>
  <c r="L637"/>
  <c r="K637"/>
  <c r="L636"/>
  <c r="K636"/>
  <c r="L635"/>
  <c r="K635"/>
  <c r="L634"/>
  <c r="K634"/>
  <c r="L633"/>
  <c r="K633"/>
  <c r="L632"/>
  <c r="K632"/>
  <c r="L631"/>
  <c r="K631"/>
  <c r="L630"/>
  <c r="K630"/>
  <c r="L629"/>
  <c r="K629"/>
  <c r="L628"/>
  <c r="K628"/>
  <c r="L627"/>
  <c r="K627"/>
  <c r="L626"/>
  <c r="K626"/>
  <c r="L625"/>
  <c r="K625"/>
  <c r="L624"/>
  <c r="K624"/>
  <c r="L623"/>
  <c r="K623"/>
  <c r="L622"/>
  <c r="K622"/>
  <c r="L621"/>
  <c r="K621"/>
  <c r="L620"/>
  <c r="K620"/>
  <c r="L619"/>
  <c r="K619"/>
  <c r="L618"/>
  <c r="K618"/>
  <c r="L617"/>
  <c r="K617"/>
  <c r="L616"/>
  <c r="K616"/>
  <c r="L615"/>
  <c r="K615"/>
  <c r="L614"/>
  <c r="K614"/>
  <c r="L613"/>
  <c r="K613"/>
  <c r="L612"/>
  <c r="K612"/>
  <c r="L611"/>
  <c r="K611"/>
  <c r="L610"/>
  <c r="K610"/>
  <c r="L609"/>
  <c r="K609"/>
  <c r="K608"/>
  <c r="L608"/>
  <c r="L607"/>
  <c r="K607"/>
  <c r="L606"/>
  <c r="K606"/>
  <c r="L605"/>
  <c r="K605"/>
  <c r="L604"/>
  <c r="K604"/>
  <c r="L603"/>
  <c r="K603"/>
  <c r="L602"/>
  <c r="K602"/>
  <c r="L601"/>
  <c r="K601"/>
  <c r="L600"/>
  <c r="K600"/>
  <c r="L599"/>
  <c r="K599"/>
  <c r="L598"/>
  <c r="K598"/>
  <c r="L597"/>
  <c r="K597"/>
  <c r="L596"/>
  <c r="K596"/>
  <c r="L595"/>
  <c r="K595"/>
  <c r="L594"/>
  <c r="K594"/>
  <c r="L593"/>
  <c r="K593"/>
  <c r="L592"/>
  <c r="K592"/>
  <c r="L591"/>
  <c r="K591"/>
  <c r="L590"/>
  <c r="K590"/>
  <c r="L589"/>
  <c r="K589"/>
  <c r="L588"/>
  <c r="K588"/>
  <c r="L587"/>
  <c r="K587"/>
  <c r="L586"/>
  <c r="K586"/>
  <c r="L585"/>
  <c r="K585"/>
  <c r="L584"/>
  <c r="K584"/>
  <c r="L583"/>
  <c r="K583"/>
  <c r="L582"/>
  <c r="K582"/>
  <c r="L580"/>
  <c r="K580"/>
  <c r="L569"/>
  <c r="K569"/>
  <c r="L558"/>
  <c r="K558"/>
  <c r="L547"/>
  <c r="K547"/>
  <c r="L535"/>
  <c r="K535"/>
  <c r="L524"/>
  <c r="K524"/>
  <c r="L513"/>
  <c r="K513"/>
  <c r="L502"/>
  <c r="K502"/>
  <c r="L501"/>
  <c r="K501"/>
  <c r="L500"/>
  <c r="K500"/>
  <c r="L499"/>
  <c r="K499"/>
  <c r="L498"/>
  <c r="K498"/>
  <c r="L497"/>
  <c r="K497"/>
  <c r="L496"/>
  <c r="K496"/>
  <c r="L495"/>
  <c r="K495"/>
  <c r="L494"/>
  <c r="K494"/>
  <c r="L493"/>
  <c r="K493"/>
  <c r="B506"/>
  <c r="M506" s="1"/>
  <c r="B505"/>
  <c r="M505" s="1"/>
  <c r="B504"/>
  <c r="M504" s="1"/>
  <c r="B503"/>
  <c r="M503" s="1"/>
  <c r="B663"/>
  <c r="M663" s="1"/>
  <c r="B662"/>
  <c r="M662" s="1"/>
  <c r="B661"/>
  <c r="M661" s="1"/>
  <c r="B660"/>
  <c r="M660" s="1"/>
  <c r="B659"/>
  <c r="M659" s="1"/>
  <c r="B658"/>
  <c r="M658" s="1"/>
  <c r="B657"/>
  <c r="M657" s="1"/>
  <c r="B656"/>
  <c r="M656" s="1"/>
  <c r="B655"/>
  <c r="M655" s="1"/>
  <c r="B654"/>
  <c r="M654" s="1"/>
  <c r="B653"/>
  <c r="M653" s="1"/>
  <c r="B652"/>
  <c r="M652" s="1"/>
  <c r="B651"/>
  <c r="M651" s="1"/>
  <c r="B650"/>
  <c r="M650" s="1"/>
  <c r="B649"/>
  <c r="M649" s="1"/>
  <c r="B648"/>
  <c r="M648" s="1"/>
  <c r="B647"/>
  <c r="M647" s="1"/>
  <c r="B646"/>
  <c r="M646" s="1"/>
  <c r="B645"/>
  <c r="M645" s="1"/>
  <c r="B644"/>
  <c r="M644" s="1"/>
  <c r="B643"/>
  <c r="M643" s="1"/>
  <c r="B642"/>
  <c r="M642" s="1"/>
  <c r="B641"/>
  <c r="M641" s="1"/>
  <c r="B640"/>
  <c r="M640" s="1"/>
  <c r="B639"/>
  <c r="M639" s="1"/>
  <c r="B638"/>
  <c r="M638" s="1"/>
  <c r="B637"/>
  <c r="M637" s="1"/>
  <c r="B636"/>
  <c r="M636" s="1"/>
  <c r="B635"/>
  <c r="M635" s="1"/>
  <c r="B634"/>
  <c r="M634" s="1"/>
  <c r="B633"/>
  <c r="M633" s="1"/>
  <c r="B632"/>
  <c r="M632" s="1"/>
  <c r="B631"/>
  <c r="M631" s="1"/>
  <c r="B630"/>
  <c r="M630" s="1"/>
  <c r="B629"/>
  <c r="M629" s="1"/>
  <c r="B628"/>
  <c r="M628" s="1"/>
  <c r="B627"/>
  <c r="M627" s="1"/>
  <c r="B626"/>
  <c r="M626" s="1"/>
  <c r="B625"/>
  <c r="M625" s="1"/>
  <c r="B624"/>
  <c r="M624" s="1"/>
  <c r="B623"/>
  <c r="M623" s="1"/>
  <c r="B622"/>
  <c r="M622" s="1"/>
  <c r="B621"/>
  <c r="M621" s="1"/>
  <c r="B620"/>
  <c r="M620" s="1"/>
  <c r="B619"/>
  <c r="M619" s="1"/>
  <c r="B618"/>
  <c r="M618" s="1"/>
  <c r="B617"/>
  <c r="M617" s="1"/>
  <c r="B616"/>
  <c r="M616" s="1"/>
  <c r="B615"/>
  <c r="M615" s="1"/>
  <c r="B614"/>
  <c r="M614" s="1"/>
  <c r="B613"/>
  <c r="M613" s="1"/>
  <c r="B612"/>
  <c r="M612" s="1"/>
  <c r="B611"/>
  <c r="M611" s="1"/>
  <c r="B610"/>
  <c r="M610" s="1"/>
  <c r="B609"/>
  <c r="M609" s="1"/>
  <c r="B608"/>
  <c r="M608" s="1"/>
  <c r="B607"/>
  <c r="M607" s="1"/>
  <c r="B606"/>
  <c r="M606" s="1"/>
  <c r="B605"/>
  <c r="M605" s="1"/>
  <c r="B604"/>
  <c r="M604" s="1"/>
  <c r="B603"/>
  <c r="M603" s="1"/>
  <c r="B602"/>
  <c r="M602" s="1"/>
  <c r="B601"/>
  <c r="M601" s="1"/>
  <c r="B600"/>
  <c r="M600" s="1"/>
  <c r="B599"/>
  <c r="M599" s="1"/>
  <c r="B598"/>
  <c r="M598" s="1"/>
  <c r="B597"/>
  <c r="M597" s="1"/>
  <c r="B596"/>
  <c r="M596" s="1"/>
  <c r="B595"/>
  <c r="M595" s="1"/>
  <c r="B594"/>
  <c r="M594" s="1"/>
  <c r="B593"/>
  <c r="M593" s="1"/>
  <c r="B592"/>
  <c r="M592" s="1"/>
  <c r="B591"/>
  <c r="M591" s="1"/>
  <c r="B590"/>
  <c r="M590" s="1"/>
  <c r="B589"/>
  <c r="M589" s="1"/>
  <c r="B588"/>
  <c r="M588" s="1"/>
  <c r="B587"/>
  <c r="M587" s="1"/>
  <c r="B586"/>
  <c r="M586" s="1"/>
  <c r="B585"/>
  <c r="M585" s="1"/>
  <c r="B584"/>
  <c r="M584" s="1"/>
  <c r="B583"/>
  <c r="M583" s="1"/>
  <c r="B582"/>
  <c r="M582" s="1"/>
  <c r="B580"/>
  <c r="M580" s="1"/>
  <c r="B569"/>
  <c r="M569" s="1"/>
  <c r="B558"/>
  <c r="M558" s="1"/>
  <c r="B547"/>
  <c r="M547" s="1"/>
  <c r="B535"/>
  <c r="M535" s="1"/>
  <c r="B524"/>
  <c r="M524" s="1"/>
  <c r="B513"/>
  <c r="M513" s="1"/>
  <c r="B502"/>
  <c r="M502" s="1"/>
  <c r="B501"/>
  <c r="M501" s="1"/>
  <c r="B500"/>
  <c r="M500" s="1"/>
  <c r="B499"/>
  <c r="M499" s="1"/>
  <c r="B498"/>
  <c r="M498" s="1"/>
  <c r="B497"/>
  <c r="M497" s="1"/>
  <c r="B496"/>
  <c r="M496" s="1"/>
  <c r="B495"/>
  <c r="M495" s="1"/>
  <c r="B494"/>
  <c r="M494" s="1"/>
  <c r="B493"/>
  <c r="M493" s="1"/>
  <c r="L425"/>
  <c r="K425"/>
  <c r="L424"/>
  <c r="K424"/>
  <c r="L423"/>
  <c r="K423"/>
  <c r="L422"/>
  <c r="K422"/>
  <c r="L421"/>
  <c r="K421"/>
  <c r="L420"/>
  <c r="K420"/>
  <c r="L419"/>
  <c r="K419"/>
  <c r="L418"/>
  <c r="K418"/>
  <c r="L417"/>
  <c r="K417"/>
  <c r="L416"/>
  <c r="K416"/>
  <c r="L415"/>
  <c r="K415"/>
  <c r="L414"/>
  <c r="K414"/>
  <c r="L413"/>
  <c r="K413"/>
  <c r="L412"/>
  <c r="K412"/>
  <c r="L411"/>
  <c r="K411"/>
  <c r="L410"/>
  <c r="K410"/>
  <c r="L409"/>
  <c r="K409"/>
  <c r="L408"/>
  <c r="K408"/>
  <c r="L407"/>
  <c r="K407"/>
  <c r="L406"/>
  <c r="K406"/>
  <c r="L405"/>
  <c r="K405"/>
  <c r="L404"/>
  <c r="K404"/>
  <c r="L403"/>
  <c r="K403"/>
  <c r="L402"/>
  <c r="K402"/>
  <c r="L401"/>
  <c r="K401"/>
  <c r="L400"/>
  <c r="K400"/>
  <c r="B425"/>
  <c r="M425" s="1"/>
  <c r="B424"/>
  <c r="M424" s="1"/>
  <c r="B423"/>
  <c r="M423" s="1"/>
  <c r="B422"/>
  <c r="M422" s="1"/>
  <c r="B421"/>
  <c r="M421" s="1"/>
  <c r="B420"/>
  <c r="M420" s="1"/>
  <c r="B419"/>
  <c r="M419" s="1"/>
  <c r="B418"/>
  <c r="M418" s="1"/>
  <c r="B417"/>
  <c r="M417" s="1"/>
  <c r="B416"/>
  <c r="M416" s="1"/>
  <c r="B415"/>
  <c r="M415" s="1"/>
  <c r="B414"/>
  <c r="M414" s="1"/>
  <c r="B413"/>
  <c r="M413" s="1"/>
  <c r="B412"/>
  <c r="M412" s="1"/>
  <c r="B411"/>
  <c r="M411" s="1"/>
  <c r="B410"/>
  <c r="M410" s="1"/>
  <c r="B409"/>
  <c r="M409" s="1"/>
  <c r="B408"/>
  <c r="M408" s="1"/>
  <c r="B407"/>
  <c r="M407" s="1"/>
  <c r="B406"/>
  <c r="M406" s="1"/>
  <c r="B405"/>
  <c r="M405" s="1"/>
  <c r="B404"/>
  <c r="M404" s="1"/>
  <c r="B403"/>
  <c r="M403" s="1"/>
  <c r="B402"/>
  <c r="M402" s="1"/>
  <c r="B401"/>
  <c r="M401" s="1"/>
  <c r="B400"/>
  <c r="M400" s="1"/>
  <c r="L227"/>
  <c r="K227"/>
  <c r="L226"/>
  <c r="K226"/>
  <c r="L225"/>
  <c r="K225"/>
  <c r="L224"/>
  <c r="K224"/>
  <c r="L223"/>
  <c r="K223"/>
  <c r="L222"/>
  <c r="K222"/>
  <c r="L221"/>
  <c r="K221"/>
  <c r="B227"/>
  <c r="M227" s="1"/>
  <c r="B226"/>
  <c r="M226" s="1"/>
  <c r="B225"/>
  <c r="M225" s="1"/>
  <c r="B224"/>
  <c r="M224" s="1"/>
  <c r="B223"/>
  <c r="M223" s="1"/>
  <c r="B222"/>
  <c r="M222" s="1"/>
  <c r="B221"/>
  <c r="M221" s="1"/>
  <c r="L220"/>
  <c r="K220"/>
  <c r="B220"/>
  <c r="M220" s="1"/>
  <c r="L219"/>
  <c r="K219"/>
  <c r="L218"/>
  <c r="K218"/>
  <c r="L217"/>
  <c r="K217"/>
  <c r="L216"/>
  <c r="K216"/>
  <c r="L215"/>
  <c r="K215"/>
  <c r="L214"/>
  <c r="K214"/>
  <c r="L213"/>
  <c r="K213"/>
  <c r="L212"/>
  <c r="K212"/>
  <c r="L211"/>
  <c r="K211"/>
  <c r="L210"/>
  <c r="K210"/>
  <c r="L209"/>
  <c r="K209"/>
  <c r="L208"/>
  <c r="K208"/>
  <c r="L207"/>
  <c r="K207"/>
  <c r="L206"/>
  <c r="K206"/>
  <c r="L205"/>
  <c r="K205"/>
  <c r="L204"/>
  <c r="K204"/>
  <c r="L203"/>
  <c r="K203"/>
  <c r="L202"/>
  <c r="K202"/>
  <c r="L201"/>
  <c r="K201"/>
  <c r="L200"/>
  <c r="K200"/>
  <c r="L199"/>
  <c r="K199"/>
  <c r="L198"/>
  <c r="K198"/>
  <c r="L197"/>
  <c r="K197"/>
  <c r="L196"/>
  <c r="K196"/>
  <c r="L195"/>
  <c r="K195"/>
  <c r="L194"/>
  <c r="K194"/>
  <c r="L193"/>
  <c r="K193"/>
  <c r="L192"/>
  <c r="K192"/>
  <c r="L191"/>
  <c r="K191"/>
  <c r="L190"/>
  <c r="K190"/>
  <c r="L189"/>
  <c r="K189"/>
  <c r="L188"/>
  <c r="K188"/>
  <c r="L187"/>
  <c r="K187"/>
  <c r="L186"/>
  <c r="K186"/>
  <c r="L185"/>
  <c r="K185"/>
  <c r="L184"/>
  <c r="K184"/>
  <c r="L183"/>
  <c r="K183"/>
  <c r="L182"/>
  <c r="K182"/>
  <c r="B219"/>
  <c r="M219" s="1"/>
  <c r="B218"/>
  <c r="M218" s="1"/>
  <c r="B217"/>
  <c r="M217" s="1"/>
  <c r="B216"/>
  <c r="M216" s="1"/>
  <c r="B215"/>
  <c r="M215" s="1"/>
  <c r="B214"/>
  <c r="M214" s="1"/>
  <c r="B213"/>
  <c r="M213" s="1"/>
  <c r="B212"/>
  <c r="M212" s="1"/>
  <c r="B211"/>
  <c r="M211" s="1"/>
  <c r="B210"/>
  <c r="M210" s="1"/>
  <c r="B209"/>
  <c r="M209" s="1"/>
  <c r="B208"/>
  <c r="M208" s="1"/>
  <c r="B207"/>
  <c r="M207" s="1"/>
  <c r="B206"/>
  <c r="M206" s="1"/>
  <c r="B205"/>
  <c r="M205" s="1"/>
  <c r="B204"/>
  <c r="M204" s="1"/>
  <c r="B203"/>
  <c r="M203" s="1"/>
  <c r="B202"/>
  <c r="M202" s="1"/>
  <c r="B201"/>
  <c r="M201" s="1"/>
  <c r="B200"/>
  <c r="M200" s="1"/>
  <c r="B199"/>
  <c r="M199" s="1"/>
  <c r="B198"/>
  <c r="M198" s="1"/>
  <c r="B197"/>
  <c r="M197" s="1"/>
  <c r="B196"/>
  <c r="M196" s="1"/>
  <c r="B195"/>
  <c r="M195" s="1"/>
  <c r="B194"/>
  <c r="M194" s="1"/>
  <c r="B193"/>
  <c r="M193" s="1"/>
  <c r="B192"/>
  <c r="M192" s="1"/>
  <c r="B191"/>
  <c r="M191" s="1"/>
  <c r="B190"/>
  <c r="M190" s="1"/>
  <c r="B189"/>
  <c r="M189" s="1"/>
  <c r="B188"/>
  <c r="M188" s="1"/>
  <c r="B187"/>
  <c r="M187" s="1"/>
  <c r="B186"/>
  <c r="M186" s="1"/>
  <c r="B185"/>
  <c r="M185" s="1"/>
  <c r="B184"/>
  <c r="M184" s="1"/>
  <c r="B183"/>
  <c r="M183" s="1"/>
  <c r="B182"/>
  <c r="M182" s="1"/>
  <c r="B289"/>
  <c r="B287"/>
  <c r="B286"/>
  <c r="M286" s="1"/>
  <c r="B285"/>
  <c r="B284"/>
  <c r="M284" s="1"/>
  <c r="B283"/>
  <c r="B282"/>
  <c r="M282" s="1"/>
  <c r="B281"/>
  <c r="M281" s="1"/>
  <c r="B280"/>
  <c r="B279"/>
  <c r="B278"/>
  <c r="M278" s="1"/>
  <c r="B276"/>
  <c r="B275"/>
  <c r="B274"/>
  <c r="M274" s="1"/>
  <c r="B273"/>
  <c r="M273" s="1"/>
  <c r="B272"/>
  <c r="B271"/>
  <c r="B270"/>
  <c r="B269"/>
  <c r="M269" s="1"/>
  <c r="B268"/>
  <c r="B267"/>
  <c r="M267" s="1"/>
  <c r="B265"/>
  <c r="B264"/>
  <c r="M264" s="1"/>
  <c r="B263"/>
  <c r="M263" s="1"/>
  <c r="B262"/>
  <c r="B261"/>
  <c r="B260"/>
  <c r="M260" s="1"/>
  <c r="B259"/>
  <c r="B258"/>
  <c r="B257"/>
  <c r="B256"/>
  <c r="M256" s="1"/>
  <c r="B378"/>
  <c r="B377"/>
  <c r="B376"/>
  <c r="B375"/>
  <c r="M375" s="1"/>
  <c r="B374"/>
  <c r="B373"/>
  <c r="M373" s="1"/>
  <c r="B372"/>
  <c r="B371"/>
  <c r="M371" s="1"/>
  <c r="B370"/>
  <c r="M370" s="1"/>
  <c r="B369"/>
  <c r="B368"/>
  <c r="B367"/>
  <c r="M367" s="1"/>
  <c r="B366"/>
  <c r="B365"/>
  <c r="B364"/>
  <c r="B363"/>
  <c r="M363" s="1"/>
  <c r="B362"/>
  <c r="B361"/>
  <c r="B360"/>
  <c r="B359"/>
  <c r="M359" s="1"/>
  <c r="B358"/>
  <c r="B357"/>
  <c r="M357" s="1"/>
  <c r="B356"/>
  <c r="B355"/>
  <c r="M355" s="1"/>
  <c r="B354"/>
  <c r="M354" s="1"/>
  <c r="B353"/>
  <c r="B352"/>
  <c r="B351"/>
  <c r="M351" s="1"/>
  <c r="B350"/>
  <c r="B349"/>
  <c r="B348"/>
  <c r="B347"/>
  <c r="M347" s="1"/>
  <c r="B346"/>
  <c r="B345"/>
  <c r="B344"/>
  <c r="B343"/>
  <c r="M343" s="1"/>
  <c r="B342"/>
  <c r="B341"/>
  <c r="M341" s="1"/>
  <c r="B340"/>
  <c r="B339"/>
  <c r="M339" s="1"/>
  <c r="B338"/>
  <c r="M338" s="1"/>
  <c r="B337"/>
  <c r="B336"/>
  <c r="B335"/>
  <c r="M335" s="1"/>
  <c r="B334"/>
  <c r="B333"/>
  <c r="B332"/>
  <c r="B331"/>
  <c r="M331" s="1"/>
  <c r="B330"/>
  <c r="B329"/>
  <c r="B328"/>
  <c r="B327"/>
  <c r="M327" s="1"/>
  <c r="B326"/>
  <c r="B325"/>
  <c r="M325" s="1"/>
  <c r="B324"/>
  <c r="B323"/>
  <c r="M323" s="1"/>
  <c r="B322"/>
  <c r="M322" s="1"/>
  <c r="B321"/>
  <c r="B320"/>
  <c r="B319"/>
  <c r="M319" s="1"/>
  <c r="B318"/>
  <c r="B317"/>
  <c r="B316"/>
  <c r="B315"/>
  <c r="M315" s="1"/>
  <c r="B314"/>
  <c r="B313"/>
  <c r="B312"/>
  <c r="B311"/>
  <c r="M311" s="1"/>
  <c r="B310"/>
  <c r="B309"/>
  <c r="M309" s="1"/>
  <c r="B308"/>
  <c r="B307"/>
  <c r="M307" s="1"/>
  <c r="B306"/>
  <c r="M306" s="1"/>
  <c r="B305"/>
  <c r="B304"/>
  <c r="B303"/>
  <c r="M303" s="1"/>
  <c r="B302"/>
  <c r="B301"/>
  <c r="B300"/>
  <c r="M289"/>
  <c r="L289"/>
  <c r="K289"/>
  <c r="M287"/>
  <c r="L287"/>
  <c r="K287"/>
  <c r="L286"/>
  <c r="K286"/>
  <c r="M285"/>
  <c r="L285"/>
  <c r="K285"/>
  <c r="L284"/>
  <c r="K284"/>
  <c r="M283"/>
  <c r="L283"/>
  <c r="K283"/>
  <c r="L282"/>
  <c r="K282"/>
  <c r="L281"/>
  <c r="K281"/>
  <c r="M280"/>
  <c r="L280"/>
  <c r="K280"/>
  <c r="M279"/>
  <c r="L279"/>
  <c r="K279"/>
  <c r="L278"/>
  <c r="K278"/>
  <c r="M276"/>
  <c r="L276"/>
  <c r="K276"/>
  <c r="M275"/>
  <c r="L275"/>
  <c r="K275"/>
  <c r="L274"/>
  <c r="K274"/>
  <c r="L273"/>
  <c r="K273"/>
  <c r="M272"/>
  <c r="L272"/>
  <c r="K272"/>
  <c r="M271"/>
  <c r="L271"/>
  <c r="K271"/>
  <c r="M270"/>
  <c r="L270"/>
  <c r="K270"/>
  <c r="L269"/>
  <c r="K269"/>
  <c r="M268"/>
  <c r="L268"/>
  <c r="K268"/>
  <c r="L267"/>
  <c r="K267"/>
  <c r="M265"/>
  <c r="L265"/>
  <c r="K265"/>
  <c r="L264"/>
  <c r="K264"/>
  <c r="L263"/>
  <c r="K263"/>
  <c r="M262"/>
  <c r="L262"/>
  <c r="K262"/>
  <c r="M261"/>
  <c r="L261"/>
  <c r="K261"/>
  <c r="L260"/>
  <c r="K260"/>
  <c r="M259"/>
  <c r="L259"/>
  <c r="K259"/>
  <c r="M258"/>
  <c r="L258"/>
  <c r="K258"/>
  <c r="M257"/>
  <c r="L257"/>
  <c r="K257"/>
  <c r="L256"/>
  <c r="K256"/>
  <c r="M378"/>
  <c r="L378"/>
  <c r="K378"/>
  <c r="M377"/>
  <c r="L377"/>
  <c r="K377"/>
  <c r="M376"/>
  <c r="L376"/>
  <c r="K376"/>
  <c r="L375"/>
  <c r="K375"/>
  <c r="M374"/>
  <c r="L374"/>
  <c r="K374"/>
  <c r="L373"/>
  <c r="K373"/>
  <c r="M372"/>
  <c r="L372"/>
  <c r="K372"/>
  <c r="L371"/>
  <c r="K371"/>
  <c r="L370"/>
  <c r="K370"/>
  <c r="M369"/>
  <c r="L369"/>
  <c r="K369"/>
  <c r="M368"/>
  <c r="L368"/>
  <c r="K368"/>
  <c r="L367"/>
  <c r="K367"/>
  <c r="M366"/>
  <c r="L366"/>
  <c r="K366"/>
  <c r="M365"/>
  <c r="L365"/>
  <c r="K365"/>
  <c r="M364"/>
  <c r="L364"/>
  <c r="K364"/>
  <c r="L363"/>
  <c r="K363"/>
  <c r="M362"/>
  <c r="L362"/>
  <c r="K362"/>
  <c r="M361"/>
  <c r="L361"/>
  <c r="K361"/>
  <c r="M360"/>
  <c r="L360"/>
  <c r="K360"/>
  <c r="L359"/>
  <c r="K359"/>
  <c r="M358"/>
  <c r="L358"/>
  <c r="K358"/>
  <c r="L357"/>
  <c r="K357"/>
  <c r="M356"/>
  <c r="L356"/>
  <c r="K356"/>
  <c r="L355"/>
  <c r="K355"/>
  <c r="L354"/>
  <c r="K354"/>
  <c r="M353"/>
  <c r="L353"/>
  <c r="K353"/>
  <c r="M352"/>
  <c r="L352"/>
  <c r="K352"/>
  <c r="L351"/>
  <c r="K351"/>
  <c r="M350"/>
  <c r="L350"/>
  <c r="K350"/>
  <c r="M349"/>
  <c r="L349"/>
  <c r="K349"/>
  <c r="M348"/>
  <c r="L348"/>
  <c r="K348"/>
  <c r="L347"/>
  <c r="K347"/>
  <c r="M346"/>
  <c r="L346"/>
  <c r="K346"/>
  <c r="M345"/>
  <c r="L345"/>
  <c r="K345"/>
  <c r="M344"/>
  <c r="L344"/>
  <c r="K344"/>
  <c r="L343"/>
  <c r="K343"/>
  <c r="M342"/>
  <c r="L342"/>
  <c r="K342"/>
  <c r="L341"/>
  <c r="K341"/>
  <c r="M340"/>
  <c r="L340"/>
  <c r="K340"/>
  <c r="L339"/>
  <c r="K339"/>
  <c r="L338"/>
  <c r="K338"/>
  <c r="M337"/>
  <c r="L337"/>
  <c r="K337"/>
  <c r="M336"/>
  <c r="L336"/>
  <c r="K336"/>
  <c r="L335"/>
  <c r="K335"/>
  <c r="M334"/>
  <c r="L334"/>
  <c r="K334"/>
  <c r="M333"/>
  <c r="L333"/>
  <c r="K333"/>
  <c r="M332"/>
  <c r="L332"/>
  <c r="K332"/>
  <c r="L331"/>
  <c r="K331"/>
  <c r="M330"/>
  <c r="L330"/>
  <c r="K330"/>
  <c r="M329"/>
  <c r="L329"/>
  <c r="K329"/>
  <c r="M328"/>
  <c r="L328"/>
  <c r="K328"/>
  <c r="L327"/>
  <c r="K327"/>
  <c r="M326"/>
  <c r="L326"/>
  <c r="K326"/>
  <c r="L325"/>
  <c r="K325"/>
  <c r="M324"/>
  <c r="L324"/>
  <c r="K324"/>
  <c r="L323"/>
  <c r="K323"/>
  <c r="L322"/>
  <c r="K322"/>
  <c r="M321"/>
  <c r="L321"/>
  <c r="K321"/>
  <c r="M320"/>
  <c r="L320"/>
  <c r="K320"/>
  <c r="L319"/>
  <c r="K319"/>
  <c r="M318"/>
  <c r="L318"/>
  <c r="K318"/>
  <c r="M317"/>
  <c r="L317"/>
  <c r="K317"/>
  <c r="M316"/>
  <c r="L316"/>
  <c r="K316"/>
  <c r="L315"/>
  <c r="K315"/>
  <c r="M314"/>
  <c r="L314"/>
  <c r="K314"/>
  <c r="M313"/>
  <c r="L313"/>
  <c r="K313"/>
  <c r="M312"/>
  <c r="L312"/>
  <c r="K312"/>
  <c r="L311"/>
  <c r="K311"/>
  <c r="M310"/>
  <c r="L310"/>
  <c r="K310"/>
  <c r="L309"/>
  <c r="K309"/>
  <c r="M308"/>
  <c r="L308"/>
  <c r="K308"/>
  <c r="L307"/>
  <c r="K307"/>
  <c r="L306"/>
  <c r="K306"/>
  <c r="M305"/>
  <c r="L305"/>
  <c r="K305"/>
  <c r="M304"/>
  <c r="L304"/>
  <c r="K304"/>
  <c r="L303"/>
  <c r="K303"/>
  <c r="M302"/>
  <c r="L302"/>
  <c r="K302"/>
  <c r="M301"/>
  <c r="L301"/>
  <c r="K301"/>
  <c r="M300"/>
  <c r="L300"/>
  <c r="K300"/>
  <c r="L465"/>
  <c r="K465"/>
  <c r="L464"/>
  <c r="K464"/>
  <c r="L463"/>
  <c r="K463"/>
  <c r="L462"/>
  <c r="K462"/>
  <c r="L461"/>
  <c r="K461"/>
  <c r="L460"/>
  <c r="K460"/>
  <c r="L459"/>
  <c r="K459"/>
  <c r="L458"/>
  <c r="K458"/>
  <c r="L457"/>
  <c r="K457"/>
  <c r="L456"/>
  <c r="K456"/>
  <c r="L455"/>
  <c r="K455"/>
  <c r="L454"/>
  <c r="K454"/>
  <c r="L453"/>
  <c r="K453"/>
  <c r="L452"/>
  <c r="K452"/>
  <c r="L451"/>
  <c r="K451"/>
  <c r="L450"/>
  <c r="K450"/>
  <c r="L449"/>
  <c r="K449"/>
  <c r="L448"/>
  <c r="K448"/>
  <c r="L447"/>
  <c r="K447"/>
  <c r="L446"/>
  <c r="K446"/>
  <c r="L445"/>
  <c r="K445"/>
  <c r="B465"/>
  <c r="M465" s="1"/>
  <c r="B464"/>
  <c r="M464" s="1"/>
  <c r="B463"/>
  <c r="M463" s="1"/>
  <c r="B462"/>
  <c r="M462" s="1"/>
  <c r="B461"/>
  <c r="M461" s="1"/>
  <c r="B460"/>
  <c r="M460" s="1"/>
  <c r="B459"/>
  <c r="M459" s="1"/>
  <c r="B458"/>
  <c r="M458" s="1"/>
  <c r="B457"/>
  <c r="M457" s="1"/>
  <c r="B456"/>
  <c r="M456" s="1"/>
  <c r="B455"/>
  <c r="M455" s="1"/>
  <c r="B454"/>
  <c r="M454" s="1"/>
  <c r="B453"/>
  <c r="M453" s="1"/>
  <c r="B452"/>
  <c r="M452" s="1"/>
  <c r="B451"/>
  <c r="M451" s="1"/>
  <c r="B450"/>
  <c r="M450" s="1"/>
  <c r="B449"/>
  <c r="M449" s="1"/>
  <c r="B448"/>
  <c r="M448" s="1"/>
  <c r="B447"/>
  <c r="M447" s="1"/>
  <c r="B446"/>
  <c r="M446" s="1"/>
  <c r="B445"/>
  <c r="M445" s="1"/>
  <c r="B444"/>
  <c r="M444" s="1"/>
  <c r="L444"/>
  <c r="K444"/>
  <c r="L152"/>
  <c r="K152"/>
  <c r="L151"/>
  <c r="K151"/>
  <c r="L150"/>
  <c r="K150"/>
  <c r="L149"/>
  <c r="K149"/>
  <c r="L148"/>
  <c r="K148"/>
  <c r="L147"/>
  <c r="K147"/>
  <c r="L181"/>
  <c r="K181"/>
  <c r="L180"/>
  <c r="K180"/>
  <c r="L179"/>
  <c r="K179"/>
  <c r="L178"/>
  <c r="K178"/>
  <c r="L177"/>
  <c r="K177"/>
  <c r="L176"/>
  <c r="K176"/>
  <c r="L175"/>
  <c r="K175"/>
  <c r="L174"/>
  <c r="K174"/>
  <c r="L173"/>
  <c r="K173"/>
  <c r="L172"/>
  <c r="K172"/>
  <c r="L171"/>
  <c r="K171"/>
  <c r="L170"/>
  <c r="K170"/>
  <c r="L169"/>
  <c r="K169"/>
  <c r="L168"/>
  <c r="K168"/>
  <c r="L167"/>
  <c r="K167"/>
  <c r="L166"/>
  <c r="K166"/>
  <c r="L165"/>
  <c r="K165"/>
  <c r="L164"/>
  <c r="K164"/>
  <c r="L163"/>
  <c r="K163"/>
  <c r="L162"/>
  <c r="K162"/>
  <c r="L161"/>
  <c r="K161"/>
  <c r="L160"/>
  <c r="K160"/>
  <c r="L159"/>
  <c r="K159"/>
  <c r="L158"/>
  <c r="K158"/>
  <c r="L157"/>
  <c r="K157"/>
  <c r="L156"/>
  <c r="K156"/>
  <c r="L155"/>
  <c r="K155"/>
  <c r="L154"/>
  <c r="K154"/>
  <c r="L153"/>
  <c r="K153"/>
  <c r="L146"/>
  <c r="K146"/>
  <c r="L145"/>
  <c r="K145"/>
  <c r="L144"/>
  <c r="K144"/>
  <c r="L143"/>
  <c r="K143"/>
  <c r="L142"/>
  <c r="K142"/>
  <c r="L141"/>
  <c r="K141"/>
  <c r="B181"/>
  <c r="M181" s="1"/>
  <c r="B180"/>
  <c r="M180" s="1"/>
  <c r="B179"/>
  <c r="M179" s="1"/>
  <c r="B178"/>
  <c r="M178" s="1"/>
  <c r="B177"/>
  <c r="M177" s="1"/>
  <c r="B176"/>
  <c r="M176" s="1"/>
  <c r="B175"/>
  <c r="M175" s="1"/>
  <c r="B174"/>
  <c r="M174" s="1"/>
  <c r="B173"/>
  <c r="M173" s="1"/>
  <c r="B172"/>
  <c r="M172" s="1"/>
  <c r="B171"/>
  <c r="M171" s="1"/>
  <c r="B170"/>
  <c r="M170" s="1"/>
  <c r="B169"/>
  <c r="M169" s="1"/>
  <c r="B168"/>
  <c r="M168" s="1"/>
  <c r="B167"/>
  <c r="M167" s="1"/>
  <c r="B166"/>
  <c r="M166" s="1"/>
  <c r="B165"/>
  <c r="M165" s="1"/>
  <c r="B164"/>
  <c r="M164" s="1"/>
  <c r="B163"/>
  <c r="M163" s="1"/>
  <c r="B162"/>
  <c r="M162" s="1"/>
  <c r="B161"/>
  <c r="M161" s="1"/>
  <c r="B160"/>
  <c r="M160" s="1"/>
  <c r="B159"/>
  <c r="M159" s="1"/>
  <c r="B158"/>
  <c r="M158" s="1"/>
  <c r="B157"/>
  <c r="M157" s="1"/>
  <c r="B156"/>
  <c r="M156" s="1"/>
  <c r="B155"/>
  <c r="M155" s="1"/>
  <c r="B154"/>
  <c r="M154" s="1"/>
  <c r="B153"/>
  <c r="M153" s="1"/>
  <c r="B152"/>
  <c r="M152" s="1"/>
  <c r="B151"/>
  <c r="M151" s="1"/>
  <c r="B150"/>
  <c r="M150" s="1"/>
  <c r="B149"/>
  <c r="M149" s="1"/>
  <c r="B148"/>
  <c r="M148" s="1"/>
  <c r="B147"/>
  <c r="M147" s="1"/>
  <c r="B146"/>
  <c r="M146" s="1"/>
  <c r="B145"/>
  <c r="M145" s="1"/>
  <c r="B144"/>
  <c r="M144" s="1"/>
  <c r="B143"/>
  <c r="M143" s="1"/>
  <c r="B142"/>
  <c r="M142" s="1"/>
  <c r="B141"/>
  <c r="M141" s="1"/>
  <c r="L299"/>
  <c r="K299"/>
  <c r="B299"/>
  <c r="M299" s="1"/>
  <c r="B298"/>
  <c r="B297"/>
  <c r="B295"/>
  <c r="B293"/>
  <c r="B291"/>
  <c r="B290"/>
  <c r="B288"/>
  <c r="B277"/>
  <c r="B266"/>
  <c r="B255"/>
  <c r="B254"/>
  <c r="M254" s="1"/>
  <c r="B253"/>
  <c r="M253" s="1"/>
  <c r="B252"/>
  <c r="M252" s="1"/>
  <c r="B251"/>
  <c r="M251" s="1"/>
  <c r="B250"/>
  <c r="M250" s="1"/>
  <c r="B249"/>
  <c r="M249" s="1"/>
  <c r="B248"/>
  <c r="M248" s="1"/>
  <c r="B247"/>
  <c r="M247" s="1"/>
  <c r="L298"/>
  <c r="K298"/>
  <c r="L297"/>
  <c r="K297"/>
  <c r="L295"/>
  <c r="K295"/>
  <c r="L293"/>
  <c r="K293"/>
  <c r="L291"/>
  <c r="K291"/>
  <c r="L290"/>
  <c r="K290"/>
  <c r="L288"/>
  <c r="K288"/>
  <c r="L277"/>
  <c r="K277"/>
  <c r="L266"/>
  <c r="K266"/>
  <c r="M298"/>
  <c r="M297"/>
  <c r="M295"/>
  <c r="M293"/>
  <c r="M291"/>
  <c r="M290"/>
  <c r="M288"/>
  <c r="M277"/>
  <c r="M266"/>
  <c r="M255"/>
  <c r="K255"/>
  <c r="L255"/>
  <c r="L254"/>
  <c r="K254"/>
  <c r="L253"/>
  <c r="K253"/>
  <c r="L252"/>
  <c r="K252"/>
  <c r="L251"/>
  <c r="K251"/>
  <c r="L250"/>
  <c r="K250"/>
  <c r="L249"/>
  <c r="K249"/>
  <c r="L248"/>
  <c r="K248"/>
  <c r="L247"/>
  <c r="K247"/>
  <c r="L2" i="3"/>
  <c r="K2"/>
  <c r="B2"/>
  <c r="M2" s="1"/>
  <c r="L1"/>
  <c r="K1"/>
  <c r="B1"/>
  <c r="M1" s="1"/>
  <c r="B246" i="1"/>
  <c r="M246" s="1"/>
  <c r="L246"/>
  <c r="K246"/>
</calcChain>
</file>

<file path=xl/sharedStrings.xml><?xml version="1.0" encoding="utf-8"?>
<sst xmlns="http://schemas.openxmlformats.org/spreadsheetml/2006/main" count="6025" uniqueCount="397">
  <si>
    <t>Customer</t>
  </si>
  <si>
    <t>Equipment</t>
  </si>
  <si>
    <t>UI</t>
  </si>
  <si>
    <t>Make</t>
  </si>
  <si>
    <t>Model</t>
  </si>
  <si>
    <t>Location</t>
  </si>
  <si>
    <t>Type</t>
  </si>
  <si>
    <t>Range</t>
  </si>
  <si>
    <t>Tolerance</t>
  </si>
  <si>
    <t>Mode</t>
  </si>
  <si>
    <t>MaxRead</t>
  </si>
  <si>
    <t>Freq</t>
  </si>
  <si>
    <t>CalDate</t>
  </si>
  <si>
    <t>CalDue</t>
  </si>
  <si>
    <t>N/A</t>
  </si>
  <si>
    <t>Serial</t>
  </si>
  <si>
    <t>Pressure Switch</t>
  </si>
  <si>
    <t>Analog</t>
  </si>
  <si>
    <t>0 ~ 4 Bar</t>
  </si>
  <si>
    <t>Pressure Gauge</t>
  </si>
  <si>
    <t>Weiss</t>
  </si>
  <si>
    <t>0 ~ 150 Psi</t>
  </si>
  <si>
    <t>± 5 Psi</t>
  </si>
  <si>
    <t>Magnehelic Gauge</t>
  </si>
  <si>
    <t>Temperature Gauge</t>
  </si>
  <si>
    <t>0 ~ 200°C</t>
  </si>
  <si>
    <t>± 1°C</t>
  </si>
  <si>
    <t>Differential Pressure Switch</t>
  </si>
  <si>
    <t>Wika</t>
  </si>
  <si>
    <t>Temperature Sensor</t>
  </si>
  <si>
    <t>Thermometer</t>
  </si>
  <si>
    <t>OUT OF ORDER</t>
  </si>
  <si>
    <t>Tempress</t>
  </si>
  <si>
    <t>0 ~ 10 Bar</t>
  </si>
  <si>
    <t>0 ~ 16 Bar</t>
  </si>
  <si>
    <t>0 ~ 7 Bar</t>
  </si>
  <si>
    <t>0 ~ 40 Bar</t>
  </si>
  <si>
    <t>0 ~ 25 Bar</t>
  </si>
  <si>
    <t>± 0.2 Bar</t>
  </si>
  <si>
    <t>0 ~ 100°C</t>
  </si>
  <si>
    <t>0 ~ 300°C</t>
  </si>
  <si>
    <t>± 3°C</t>
  </si>
  <si>
    <t>± 5°C</t>
  </si>
  <si>
    <t>Temperature Indicator Controller</t>
  </si>
  <si>
    <t>Ampere Meter</t>
  </si>
  <si>
    <t>± 2°C</t>
  </si>
  <si>
    <t>Volt Meter</t>
  </si>
  <si>
    <t>Infrared Gun</t>
  </si>
  <si>
    <t>0 ~ 120°C</t>
  </si>
  <si>
    <t>± 0.1 Bar</t>
  </si>
  <si>
    <t>Danfoss</t>
  </si>
  <si>
    <t>MC</t>
  </si>
  <si>
    <t>Unitherm</t>
  </si>
  <si>
    <t>WSS</t>
  </si>
  <si>
    <t>0 ~ 100 Psi</t>
  </si>
  <si>
    <t>0 ~ 15 Bar</t>
  </si>
  <si>
    <t>Pressure Transmitter</t>
  </si>
  <si>
    <t>PG-01</t>
  </si>
  <si>
    <t>PG-02</t>
  </si>
  <si>
    <t>PG-03</t>
  </si>
  <si>
    <t>PG-04</t>
  </si>
  <si>
    <t>PG-05</t>
  </si>
  <si>
    <t>PG-06</t>
  </si>
  <si>
    <t>PG-07</t>
  </si>
  <si>
    <t>PG-08</t>
  </si>
  <si>
    <t>PG-09</t>
  </si>
  <si>
    <t>PG-10</t>
  </si>
  <si>
    <t>PG-11</t>
  </si>
  <si>
    <t>PG-12</t>
  </si>
  <si>
    <t>PG-13</t>
  </si>
  <si>
    <t>PG-14</t>
  </si>
  <si>
    <t>PG-15</t>
  </si>
  <si>
    <t>PG-16</t>
  </si>
  <si>
    <t>PG-17</t>
  </si>
  <si>
    <t>PG-18</t>
  </si>
  <si>
    <t>PG-19</t>
  </si>
  <si>
    <t>PG-20</t>
  </si>
  <si>
    <t>PG-21</t>
  </si>
  <si>
    <t>PG-22</t>
  </si>
  <si>
    <t>PG-23</t>
  </si>
  <si>
    <t>PG-24</t>
  </si>
  <si>
    <t>PG-25</t>
  </si>
  <si>
    <t>PG-26</t>
  </si>
  <si>
    <t>PG-27</t>
  </si>
  <si>
    <t>PG-28</t>
  </si>
  <si>
    <t>PG-29</t>
  </si>
  <si>
    <t>PG-30</t>
  </si>
  <si>
    <t>PG-31</t>
  </si>
  <si>
    <t>PG-32</t>
  </si>
  <si>
    <t>PG-33</t>
  </si>
  <si>
    <t>PG-34</t>
  </si>
  <si>
    <t>PG-35</t>
  </si>
  <si>
    <t>PG-36</t>
  </si>
  <si>
    <t>PG-37</t>
  </si>
  <si>
    <t>PG-38</t>
  </si>
  <si>
    <t>TG-02</t>
  </si>
  <si>
    <t>Lucky Motor Corporation Ltd</t>
  </si>
  <si>
    <t>PG-59</t>
  </si>
  <si>
    <t>PG-60</t>
  </si>
  <si>
    <t>PG-61</t>
  </si>
  <si>
    <t>PG-62</t>
  </si>
  <si>
    <t>PG-63</t>
  </si>
  <si>
    <t>PG-64</t>
  </si>
  <si>
    <t>PG-65</t>
  </si>
  <si>
    <t>PG-115</t>
  </si>
  <si>
    <t>PG-116</t>
  </si>
  <si>
    <t>PG-117</t>
  </si>
  <si>
    <t>PG-118</t>
  </si>
  <si>
    <t>PG-119</t>
  </si>
  <si>
    <t>PG-120</t>
  </si>
  <si>
    <t>TG-05</t>
  </si>
  <si>
    <t>TG-06</t>
  </si>
  <si>
    <t>PG-121</t>
  </si>
  <si>
    <t>PG-122</t>
  </si>
  <si>
    <t>TG-07</t>
  </si>
  <si>
    <t>TG-08</t>
  </si>
  <si>
    <t>TG-09</t>
  </si>
  <si>
    <t>TG-03</t>
  </si>
  <si>
    <t>TG-04</t>
  </si>
  <si>
    <t>TG-01</t>
  </si>
  <si>
    <t>PG-89</t>
  </si>
  <si>
    <t>PG-90</t>
  </si>
  <si>
    <t>PG-91</t>
  </si>
  <si>
    <t>PG-92</t>
  </si>
  <si>
    <t>PG-93</t>
  </si>
  <si>
    <t>PG-94</t>
  </si>
  <si>
    <t>PG-95</t>
  </si>
  <si>
    <t>PG-96</t>
  </si>
  <si>
    <t>PG-97</t>
  </si>
  <si>
    <t>PG-98</t>
  </si>
  <si>
    <t>PG-99</t>
  </si>
  <si>
    <t>PG-100</t>
  </si>
  <si>
    <t>PG-101</t>
  </si>
  <si>
    <t>PG-102</t>
  </si>
  <si>
    <t>PG-103</t>
  </si>
  <si>
    <t>PG-104</t>
  </si>
  <si>
    <t>PG-105</t>
  </si>
  <si>
    <t>PG-112</t>
  </si>
  <si>
    <t>PG-113</t>
  </si>
  <si>
    <t>PG-106</t>
  </si>
  <si>
    <t>PG-107</t>
  </si>
  <si>
    <t>PG-108</t>
  </si>
  <si>
    <t>PG-111</t>
  </si>
  <si>
    <t>PG-170</t>
  </si>
  <si>
    <t>PG-109</t>
  </si>
  <si>
    <t>PG-110</t>
  </si>
  <si>
    <t>PG-114</t>
  </si>
  <si>
    <t>PG-124</t>
  </si>
  <si>
    <t>PG-125</t>
  </si>
  <si>
    <t>PG-126</t>
  </si>
  <si>
    <t>PG-127</t>
  </si>
  <si>
    <t>PG-128</t>
  </si>
  <si>
    <t>PG-129</t>
  </si>
  <si>
    <t>PG-130</t>
  </si>
  <si>
    <t>PG-131</t>
  </si>
  <si>
    <t>PG-132</t>
  </si>
  <si>
    <t>PG-133</t>
  </si>
  <si>
    <t>PG-134</t>
  </si>
  <si>
    <t>PG-135</t>
  </si>
  <si>
    <t>PG-136</t>
  </si>
  <si>
    <t>PG-137</t>
  </si>
  <si>
    <t>PG-138</t>
  </si>
  <si>
    <t>PG-139</t>
  </si>
  <si>
    <t>PG-141</t>
  </si>
  <si>
    <t>PG-147</t>
  </si>
  <si>
    <t>PG-148</t>
  </si>
  <si>
    <t>PG-149</t>
  </si>
  <si>
    <t>PG-140</t>
  </si>
  <si>
    <t>PG-144</t>
  </si>
  <si>
    <t>PG-146</t>
  </si>
  <si>
    <t>PG-145</t>
  </si>
  <si>
    <t>PG-142</t>
  </si>
  <si>
    <t>PG-143</t>
  </si>
  <si>
    <t>PG-151</t>
  </si>
  <si>
    <t>PG-150</t>
  </si>
  <si>
    <t>PG-152</t>
  </si>
  <si>
    <t>PG-153</t>
  </si>
  <si>
    <t>TG-10</t>
  </si>
  <si>
    <t>PG-154</t>
  </si>
  <si>
    <t>PG-157</t>
  </si>
  <si>
    <t>PG-158</t>
  </si>
  <si>
    <t>PG-155</t>
  </si>
  <si>
    <t>PG-156</t>
  </si>
  <si>
    <t>PG-159</t>
  </si>
  <si>
    <t>PG-160</t>
  </si>
  <si>
    <t>PG-161</t>
  </si>
  <si>
    <t>TG-11</t>
  </si>
  <si>
    <t>PG-166</t>
  </si>
  <si>
    <t>PG-167</t>
  </si>
  <si>
    <t>PG-168</t>
  </si>
  <si>
    <t>PG-169</t>
  </si>
  <si>
    <t>TG-12</t>
  </si>
  <si>
    <t>TG-13</t>
  </si>
  <si>
    <t>PG-162</t>
  </si>
  <si>
    <t>PG-163</t>
  </si>
  <si>
    <t>PG-164</t>
  </si>
  <si>
    <t>PG-165</t>
  </si>
  <si>
    <t>TG-14</t>
  </si>
  <si>
    <t>PG-67</t>
  </si>
  <si>
    <t>PG-68</t>
  </si>
  <si>
    <t>PG-69</t>
  </si>
  <si>
    <t>PG-70</t>
  </si>
  <si>
    <t>PG-66</t>
  </si>
  <si>
    <t>PG-71</t>
  </si>
  <si>
    <t>PG-72</t>
  </si>
  <si>
    <t>PG-73</t>
  </si>
  <si>
    <t>PG-74</t>
  </si>
  <si>
    <t>PG-75</t>
  </si>
  <si>
    <t>TG-15</t>
  </si>
  <si>
    <t>TG-16</t>
  </si>
  <si>
    <t>TG-17</t>
  </si>
  <si>
    <t>TG-18</t>
  </si>
  <si>
    <t>TG-19</t>
  </si>
  <si>
    <t>TG-20</t>
  </si>
  <si>
    <t>TG-21</t>
  </si>
  <si>
    <t>TG-22</t>
  </si>
  <si>
    <t>TG-23</t>
  </si>
  <si>
    <t>TG-24</t>
  </si>
  <si>
    <t>TG-25</t>
  </si>
  <si>
    <t>TG-26</t>
  </si>
  <si>
    <t>PG-41</t>
  </si>
  <si>
    <t>PG-42</t>
  </si>
  <si>
    <t>PG-39</t>
  </si>
  <si>
    <t>PG-40</t>
  </si>
  <si>
    <t>PT-01</t>
  </si>
  <si>
    <t>PT-02</t>
  </si>
  <si>
    <t>PG-58</t>
  </si>
  <si>
    <t>PG-76</t>
  </si>
  <si>
    <t>PG-77</t>
  </si>
  <si>
    <t>PG-78</t>
  </si>
  <si>
    <t>PG-79</t>
  </si>
  <si>
    <t>PG-80</t>
  </si>
  <si>
    <t>PG-81</t>
  </si>
  <si>
    <t>PG-82</t>
  </si>
  <si>
    <t>PG-83</t>
  </si>
  <si>
    <t>PG-84</t>
  </si>
  <si>
    <t>PG-85</t>
  </si>
  <si>
    <t>PG-86</t>
  </si>
  <si>
    <t>PG-54</t>
  </si>
  <si>
    <t>PG-55</t>
  </si>
  <si>
    <t>PG-56</t>
  </si>
  <si>
    <t>PG-57</t>
  </si>
  <si>
    <t>PG-43</t>
  </si>
  <si>
    <t>PG-44</t>
  </si>
  <si>
    <t>PG-45</t>
  </si>
  <si>
    <t>PG-46</t>
  </si>
  <si>
    <t>PG-47</t>
  </si>
  <si>
    <t>PG-48</t>
  </si>
  <si>
    <t>PG-49</t>
  </si>
  <si>
    <t>PG-50</t>
  </si>
  <si>
    <t>PG-51</t>
  </si>
  <si>
    <t>PG-52</t>
  </si>
  <si>
    <t>PG-53</t>
  </si>
  <si>
    <t>PG-87</t>
  </si>
  <si>
    <t>PG-88</t>
  </si>
  <si>
    <t>RO ROOM</t>
  </si>
  <si>
    <t>PG</t>
  </si>
  <si>
    <t>PS</t>
  </si>
  <si>
    <t>VM</t>
  </si>
  <si>
    <t>DPS</t>
  </si>
  <si>
    <t>MG</t>
  </si>
  <si>
    <t>TG</t>
  </si>
  <si>
    <t>TS</t>
  </si>
  <si>
    <t>TH</t>
  </si>
  <si>
    <t>DTH</t>
  </si>
  <si>
    <t>Digital Thermometer</t>
  </si>
  <si>
    <t>TIC</t>
  </si>
  <si>
    <t>AM</t>
  </si>
  <si>
    <t>IR</t>
  </si>
  <si>
    <t>PT</t>
  </si>
  <si>
    <t>0 ~ 15 Psi</t>
  </si>
  <si>
    <t>± 0.02 Bar</t>
  </si>
  <si>
    <t>± 0.5°C</t>
  </si>
  <si>
    <t>Master Changan Motors Limited</t>
  </si>
  <si>
    <t>Paint Shop</t>
  </si>
  <si>
    <t>0 ~ 0.6 MPa</t>
  </si>
  <si>
    <t>Caltron</t>
  </si>
  <si>
    <t>± 0.01 MPa</t>
  </si>
  <si>
    <t>Fire Fighting Room</t>
  </si>
  <si>
    <t>0 ~ 2.5 MPa</t>
  </si>
  <si>
    <t>± 0.02 MPa</t>
  </si>
  <si>
    <t>0 ~ 21 Bar</t>
  </si>
  <si>
    <t>± 0.3 Bar</t>
  </si>
  <si>
    <t>0 ~ 14 Bar</t>
  </si>
  <si>
    <t>Shield</t>
  </si>
  <si>
    <t>0 ~ 300 Psi</t>
  </si>
  <si>
    <t>Tyco</t>
  </si>
  <si>
    <t>Hello</t>
  </si>
  <si>
    <t>Paint Shop Chiller</t>
  </si>
  <si>
    <t>SSI</t>
  </si>
  <si>
    <t>0 ~ 1 MPa</t>
  </si>
  <si>
    <t>PG-123</t>
  </si>
  <si>
    <t>Mixing Room</t>
  </si>
  <si>
    <t>Graco</t>
  </si>
  <si>
    <t>Hasco</t>
  </si>
  <si>
    <t>Oven</t>
  </si>
  <si>
    <t>DMASS</t>
  </si>
  <si>
    <t>0 ~ 200 mBar</t>
  </si>
  <si>
    <t>± 5 mBar</t>
  </si>
  <si>
    <t>Empeo</t>
  </si>
  <si>
    <t>Weld Shop</t>
  </si>
  <si>
    <t>SMC</t>
  </si>
  <si>
    <t>0 ~ 25 MPa</t>
  </si>
  <si>
    <t>± 0.2 MPa</t>
  </si>
  <si>
    <t>0 ~ 6 Kgf/cm</t>
  </si>
  <si>
    <t>± 0.1 Kgf/cm</t>
  </si>
  <si>
    <t>Assembly Shop</t>
  </si>
  <si>
    <t>Trueteller</t>
  </si>
  <si>
    <t>Airtac</t>
  </si>
  <si>
    <t>Tanaka</t>
  </si>
  <si>
    <t>0 ~ 25 kg/cm</t>
  </si>
  <si>
    <t>± 0.2 kg/cm</t>
  </si>
  <si>
    <t>0 ~ 280 kg/cm</t>
  </si>
  <si>
    <t>± 5 kg/cm</t>
  </si>
  <si>
    <t>Paint Shop FRL</t>
  </si>
  <si>
    <t>TC-01</t>
  </si>
  <si>
    <t>TC</t>
  </si>
  <si>
    <t>Temperature Controller</t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</si>
  <si>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</si>
  <si>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</si>
  <si>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</si>
  <si>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</si>
  <si>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</si>
  <si>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</si>
  <si>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</si>
  <si>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</si>
  <si>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Digital</t>
  </si>
  <si>
    <t>Fujie</t>
  </si>
  <si>
    <t>Honeywell</t>
  </si>
  <si>
    <t>DC1020</t>
  </si>
  <si>
    <t>AHU Chiller Room</t>
  </si>
  <si>
    <t>0 ~ 60°C</t>
  </si>
  <si>
    <t>0 ~ 50°C</t>
  </si>
  <si>
    <t>0 ~ 60 KPa</t>
  </si>
  <si>
    <t>± 0.2 KPa</t>
  </si>
  <si>
    <t>0 ~ 20 KPa</t>
  </si>
  <si>
    <t>0 ~ 10 KPa</t>
  </si>
  <si>
    <t>± 0.1 KPa</t>
  </si>
  <si>
    <t>± 1 Psi</t>
  </si>
  <si>
    <t>± 1 Bar</t>
  </si>
  <si>
    <t>Paint Shop AHU Chiller</t>
  </si>
  <si>
    <t>FT-01</t>
  </si>
  <si>
    <t>FT</t>
  </si>
  <si>
    <t>Flow Transmitter</t>
  </si>
  <si>
    <t>China</t>
  </si>
  <si>
    <t>31A12M1</t>
  </si>
  <si>
    <t>0 ~ 1.5 m³/h</t>
  </si>
  <si>
    <t>FT-02</t>
  </si>
  <si>
    <t>KAFLOW</t>
  </si>
  <si>
    <t>RO Plant</t>
  </si>
  <si>
    <t>0 ~ 1.6 m³/h</t>
  </si>
  <si>
    <t>± 0.5% Fs</t>
  </si>
  <si>
    <t>Boiler</t>
  </si>
  <si>
    <t>FT-03</t>
  </si>
  <si>
    <t>FT-04</t>
  </si>
  <si>
    <t>FT-05</t>
  </si>
  <si>
    <t>FT-06</t>
  </si>
  <si>
    <t>FT-07</t>
  </si>
  <si>
    <t>FT-08</t>
  </si>
  <si>
    <t>FT-09</t>
  </si>
  <si>
    <t>FT-10</t>
  </si>
  <si>
    <t>FT-11</t>
  </si>
  <si>
    <t>FT-12</t>
  </si>
  <si>
    <t>FT-13</t>
  </si>
  <si>
    <t>FT-14</t>
  </si>
  <si>
    <t>FT-15</t>
  </si>
  <si>
    <t>FT-16</t>
  </si>
  <si>
    <t>FT-17</t>
  </si>
  <si>
    <t>FT-18</t>
  </si>
  <si>
    <t>FT-19</t>
  </si>
  <si>
    <t>FT-20</t>
  </si>
  <si>
    <t>LUG-B-0100</t>
  </si>
  <si>
    <t>0 ~ 8 m³/h</t>
  </si>
  <si>
    <t>Kaflon</t>
  </si>
  <si>
    <t>Body Shop</t>
  </si>
  <si>
    <t>KTY13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</si>
  <si>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</si>
  <si>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</si>
  <si>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</si>
  <si>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</si>
  <si>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</si>
  <si>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</si>
  <si>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</si>
  <si>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</si>
  <si>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</si>
  <si>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</si>
  <si>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</si>
  <si>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TC-21</t>
  </si>
  <si>
    <t>TC-22</t>
  </si>
  <si>
    <t>TC-23</t>
  </si>
  <si>
    <t>TC-24</t>
  </si>
  <si>
    <t>TC-25</t>
  </si>
  <si>
    <t>TC-26</t>
  </si>
  <si>
    <t>TC-27</t>
  </si>
  <si>
    <t>TC-28</t>
  </si>
  <si>
    <t>TC-29</t>
  </si>
  <si>
    <t>TC-30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</si>
</sst>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center"/>
    </xf>
    <xf numFmtId="15" fontId="2" fillId="0" borderId="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3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 xmlns:x14ac="http://schemas.microsoft.com/office/spreadsheetml/2009/9/ac"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O663"/>
  <sheetViews>
    <sheetView tabSelected="1" zoomScale="85" zoomScaleNormal="85" workbookViewId="0"/>
  </sheetViews>
  <sheetFormatPr defaultRowHeight="15"/>
  <cols>
    <col min="1" max="1" width="31" style="1" bestFit="1" customWidth="1"/>
    <col min="2" max="2" width="32.140625" style="2" bestFit="1" customWidth="1"/>
    <col min="3" max="3" width="18.140625" style="2" bestFit="1" customWidth="1"/>
    <col min="4" max="4" width="15.28515625" style="2" bestFit="1" customWidth="1"/>
    <col min="5" max="6" width="11.28515625" style="2" bestFit="1" customWidth="1"/>
    <col min="7" max="7" width="47.5703125" style="1" bestFit="1" customWidth="1"/>
    <col min="8" max="8" width="11.7109375" style="2" bestFit="1" customWidth="1"/>
    <col min="9" max="9" width="27.7109375" style="2" bestFit="1" customWidth="1"/>
    <col min="10" max="10" width="12.85546875" style="2" bestFit="1" customWidth="1"/>
    <col min="11" max="11" width="27" style="3" bestFit="1" customWidth="1"/>
    <col min="12" max="12" width="9.5703125" style="1" bestFit="1" customWidth="1"/>
    <col min="13" max="13" width="5.140625" style="4" bestFit="1" customWidth="1"/>
    <col min="14" max="14" width="10.28515625" style="11" customWidth="1"/>
    <col min="15" max="15" width="14.42578125" style="10" bestFit="1" customWidth="1"/>
  </cols>
  <sheetData>
    <row r="1" spans="1:15" ht="19.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15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  <c r="M1" s="7" t="s">
        <v>11</v>
      </c>
      <c r="N1" s="9" t="s">
        <v>12</v>
      </c>
      <c r="O1" s="9" t="s">
        <v>13</v>
      </c>
    </row>
    <row r="2" spans="1:15">
      <c r="A2" s="5" t="s">
        <v>273</v>
      </c>
      <c r="B2" s="15" t="str">
        <f>IFERROR(INDEX('Short Name'!B:B, MATCH(LEFT(List!C572, FIND("-", List!C572) - 1), 'Short Name'!A:A, 0)), "404")</f>
        <v>Pressure Gauge</v>
      </c>
      <c r="C2" s="19" t="s">
        <v>57</v>
      </c>
      <c r="D2" s="19" t="s">
        <v>20</v>
      </c>
      <c r="E2" s="20" t="s">
        <v>14</v>
      </c>
      <c r="F2" s="21" t="s">
        <v>14</v>
      </c>
      <c r="G2" s="15" t="s">
        <v>330</v>
      </c>
      <c r="H2" s="20" t="s">
        <v>17</v>
      </c>
      <c r="I2" s="20" t="s">
        <v>283</v>
      </c>
      <c r="J2" s="20" t="s">
        <v>49</v>
      </c>
      <c r="K2" s="5" t="str">
        <f>IF(
    ISNUMBER(SEARCH("°C", I2)),
    "Result In °C",
    IFERROR(
        "Result In " &amp; TRIM(RIGHT(I2, LEN(I2) - FIND("#", SUBSTITUTE(I2, " ", "#", LEN(I2) - LEN(SUBSTITUTE(I2, " ", "")))))),
        404
    )
)</f>
        <v>Result In Bar</v>
      </c>
      <c r="L2" s="12" t="str">
        <f>IFERROR(
    LEFT(
        SUBSTITUTE(MID(I2, FIND("~", I2) + 2, LEN(I2) - FIND("~", I2) - 1), "°C", ""),
        FIND(" ", SUBSTITUTE(MID(I2, FIND("~", I2) + 2, LEN(I2) - FIND("~", I2) - 1), "°C", "") &amp; " ") - 1
    ),
    404
)</f>
        <v>14</v>
      </c>
      <c r="M2" s="16" t="str">
        <f>IF(OR(ISNUMBER(SEARCH("controller", B2)), ISNUMBER(SEARCH("indicator", B2)), ISNUMBER(SEARCH("thermometer", B2)), ISNUMBER(SEARCH("gun", B2))), "ver", "cal")</f>
        <v>cal</v>
      </c>
      <c r="N2" s="6">
        <v>45475</v>
      </c>
      <c r="O2" s="6">
        <v>45839</v>
      </c>
    </row>
    <row r="3" spans="1:15">
      <c r="A3" s="5" t="s">
        <v>273</v>
      </c>
      <c r="B3" s="15" t="str">
        <f>IFERROR(INDEX('Short Name'!B:B, MATCH(LEFT(List!C573, FIND("-", List!C573) - 1), 'Short Name'!A:A, 0)), "404")</f>
        <v>Pressure Gauge</v>
      </c>
      <c r="C3" s="19" t="s">
        <v>58</v>
      </c>
      <c r="D3" s="19" t="s">
        <v>20</v>
      </c>
      <c r="E3" s="20" t="s">
        <v>14</v>
      </c>
      <c r="F3" s="21" t="s">
        <v>14</v>
      </c>
      <c r="G3" s="15" t="s">
        <v>330</v>
      </c>
      <c r="H3" s="20" t="s">
        <v>17</v>
      </c>
      <c r="I3" s="20" t="s">
        <v>283</v>
      </c>
      <c r="J3" s="20" t="s">
        <v>49</v>
      </c>
      <c r="K3" s="5" t="str">
        <f>IF(
    ISNUMBER(SEARCH("°C", I3)),
    "Result In °C",
    IFERROR(
        "Result In " &amp; TRIM(RIGHT(I3, LEN(I3) - FIND("#", SUBSTITUTE(I3, " ", "#", LEN(I3) - LEN(SUBSTITUTE(I3, " ", "")))))),
        404
    )
)</f>
        <v>Result In Bar</v>
      </c>
      <c r="L3" s="12" t="str">
        <f>IFERROR(
    LEFT(
        SUBSTITUTE(MID(I3, FIND("~", I3) + 2, LEN(I3) - FIND("~", I3) - 1), "°C", ""),
        FIND(" ", SUBSTITUTE(MID(I3, FIND("~", I3) + 2, LEN(I3) - FIND("~", I3) - 1), "°C", "") &amp; " ") - 1
    ),
    404
)</f>
        <v>14</v>
      </c>
      <c r="M3" s="16" t="str">
        <f>IF(OR(ISNUMBER(SEARCH("controller", B3)), ISNUMBER(SEARCH("indicator", B3)), ISNUMBER(SEARCH("thermometer", B3)), ISNUMBER(SEARCH("gun", B3))), "ver", "cal")</f>
        <v>cal</v>
      </c>
      <c r="N3" s="6">
        <v>45475</v>
      </c>
      <c r="O3" s="6">
        <v>45839</v>
      </c>
    </row>
    <row r="4" spans="1:15">
      <c r="A4" s="5" t="s">
        <v>273</v>
      </c>
      <c r="B4" s="15" t="str">
        <f>IFERROR(INDEX('Short Name'!B:B, MATCH(LEFT(List!C574, FIND("-", List!C574) - 1), 'Short Name'!A:A, 0)), "404")</f>
        <v>Pressure Gauge</v>
      </c>
      <c r="C4" s="19" t="s">
        <v>59</v>
      </c>
      <c r="D4" s="19" t="s">
        <v>20</v>
      </c>
      <c r="E4" s="20" t="s">
        <v>14</v>
      </c>
      <c r="F4" s="21" t="s">
        <v>14</v>
      </c>
      <c r="G4" s="15" t="s">
        <v>330</v>
      </c>
      <c r="H4" s="20" t="s">
        <v>17</v>
      </c>
      <c r="I4" s="20" t="s">
        <v>283</v>
      </c>
      <c r="J4" s="20" t="s">
        <v>49</v>
      </c>
      <c r="K4" s="5" t="str">
        <f>IF(
    ISNUMBER(SEARCH("°C", I4)),
    "Result In °C",
    IFERROR(
        "Result In " &amp; TRIM(RIGHT(I4, LEN(I4) - FIND("#", SUBSTITUTE(I4, " ", "#", LEN(I4) - LEN(SUBSTITUTE(I4, " ", "")))))),
        404
    )
)</f>
        <v>Result In Bar</v>
      </c>
      <c r="L4" s="12" t="str">
        <f>IFERROR(
    LEFT(
        SUBSTITUTE(MID(I4, FIND("~", I4) + 2, LEN(I4) - FIND("~", I4) - 1), "°C", ""),
        FIND(" ", SUBSTITUTE(MID(I4, FIND("~", I4) + 2, LEN(I4) - FIND("~", I4) - 1), "°C", "") &amp; " ") - 1
    ),
    404
)</f>
        <v>14</v>
      </c>
      <c r="M4" s="16" t="str">
        <f>IF(OR(ISNUMBER(SEARCH("controller", B4)), ISNUMBER(SEARCH("indicator", B4)), ISNUMBER(SEARCH("thermometer", B4)), ISNUMBER(SEARCH("gun", B4))), "ver", "cal")</f>
        <v>cal</v>
      </c>
      <c r="N4" s="6">
        <v>45475</v>
      </c>
      <c r="O4" s="6">
        <v>45839</v>
      </c>
    </row>
    <row r="5" spans="1:15">
      <c r="A5" s="5" t="s">
        <v>273</v>
      </c>
      <c r="B5" s="15" t="str">
        <f>IFERROR(INDEX('Short Name'!B:B, MATCH(LEFT(List!C575, FIND("-", List!C575) - 1), 'Short Name'!A:A, 0)), "404")</f>
        <v>Pressure Gauge</v>
      </c>
      <c r="C5" s="19" t="s">
        <v>60</v>
      </c>
      <c r="D5" s="19" t="s">
        <v>20</v>
      </c>
      <c r="E5" s="20" t="s">
        <v>14</v>
      </c>
      <c r="F5" s="21" t="s">
        <v>14</v>
      </c>
      <c r="G5" s="15" t="s">
        <v>330</v>
      </c>
      <c r="H5" s="20" t="s">
        <v>17</v>
      </c>
      <c r="I5" s="20" t="s">
        <v>283</v>
      </c>
      <c r="J5" s="20" t="s">
        <v>49</v>
      </c>
      <c r="K5" s="5" t="str">
        <f>IF(
    ISNUMBER(SEARCH("°C", I5)),
    "Result In °C",
    IFERROR(
        "Result In " &amp; TRIM(RIGHT(I5, LEN(I5) - FIND("#", SUBSTITUTE(I5, " ", "#", LEN(I5) - LEN(SUBSTITUTE(I5, " ", "")))))),
        404
    )
)</f>
        <v>Result In Bar</v>
      </c>
      <c r="L5" s="12" t="str">
        <f>IFERROR(
    LEFT(
        SUBSTITUTE(MID(I5, FIND("~", I5) + 2, LEN(I5) - FIND("~", I5) - 1), "°C", ""),
        FIND(" ", SUBSTITUTE(MID(I5, FIND("~", I5) + 2, LEN(I5) - FIND("~", I5) - 1), "°C", "") &amp; " ") - 1
    ),
    404
)</f>
        <v>14</v>
      </c>
      <c r="M5" s="16" t="str">
        <f>IF(OR(ISNUMBER(SEARCH("controller", B5)), ISNUMBER(SEARCH("indicator", B5)), ISNUMBER(SEARCH("thermometer", B5)), ISNUMBER(SEARCH("gun", B5))), "ver", "cal")</f>
        <v>cal</v>
      </c>
      <c r="N5" s="6">
        <v>45475</v>
      </c>
      <c r="O5" s="6">
        <v>45839</v>
      </c>
    </row>
    <row r="6" spans="1:15">
      <c r="A6" s="5" t="s">
        <v>273</v>
      </c>
      <c r="B6" s="15" t="str">
        <f>IFERROR(INDEX('Short Name'!B:B, MATCH(LEFT(List!C576, FIND("-", List!C576) - 1), 'Short Name'!A:A, 0)), "404")</f>
        <v>Pressure Gauge</v>
      </c>
      <c r="C6" s="19" t="s">
        <v>61</v>
      </c>
      <c r="D6" s="19" t="s">
        <v>20</v>
      </c>
      <c r="E6" s="20" t="s">
        <v>14</v>
      </c>
      <c r="F6" s="21" t="s">
        <v>14</v>
      </c>
      <c r="G6" s="15" t="s">
        <v>330</v>
      </c>
      <c r="H6" s="20" t="s">
        <v>17</v>
      </c>
      <c r="I6" s="20" t="s">
        <v>283</v>
      </c>
      <c r="J6" s="20" t="s">
        <v>49</v>
      </c>
      <c r="K6" s="5" t="str">
        <f>IF(
    ISNUMBER(SEARCH("°C", I6)),
    "Result In °C",
    IFERROR(
        "Result In " &amp; TRIM(RIGHT(I6, LEN(I6) - FIND("#", SUBSTITUTE(I6, " ", "#", LEN(I6) - LEN(SUBSTITUTE(I6, " ", "")))))),
        404
    )
)</f>
        <v>Result In Bar</v>
      </c>
      <c r="L6" s="12" t="str">
        <f>IFERROR(
    LEFT(
        SUBSTITUTE(MID(I6, FIND("~", I6) + 2, LEN(I6) - FIND("~", I6) - 1), "°C", ""),
        FIND(" ", SUBSTITUTE(MID(I6, FIND("~", I6) + 2, LEN(I6) - FIND("~", I6) - 1), "°C", "") &amp; " ") - 1
    ),
    404
)</f>
        <v>14</v>
      </c>
      <c r="M6" s="16" t="str">
        <f>IF(OR(ISNUMBER(SEARCH("controller", B6)), ISNUMBER(SEARCH("indicator", B6)), ISNUMBER(SEARCH("thermometer", B6)), ISNUMBER(SEARCH("gun", B6))), "ver", "cal")</f>
        <v>cal</v>
      </c>
      <c r="N6" s="6">
        <v>45475</v>
      </c>
      <c r="O6" s="6">
        <v>45839</v>
      </c>
    </row>
    <row r="7" spans="1:15">
      <c r="A7" s="5" t="s">
        <v>273</v>
      </c>
      <c r="B7" s="15" t="str">
        <f>IFERROR(INDEX('Short Name'!B:B, MATCH(LEFT(List!C577, FIND("-", List!C577) - 1), 'Short Name'!A:A, 0)), "404")</f>
        <v>Pressure Gauge</v>
      </c>
      <c r="C7" s="19" t="s">
        <v>62</v>
      </c>
      <c r="D7" s="19" t="s">
        <v>20</v>
      </c>
      <c r="E7" s="20" t="s">
        <v>14</v>
      </c>
      <c r="F7" s="21" t="s">
        <v>14</v>
      </c>
      <c r="G7" s="15" t="s">
        <v>330</v>
      </c>
      <c r="H7" s="20" t="s">
        <v>17</v>
      </c>
      <c r="I7" s="20" t="s">
        <v>283</v>
      </c>
      <c r="J7" s="20" t="s">
        <v>49</v>
      </c>
      <c r="K7" s="5" t="str">
        <f>IF(
    ISNUMBER(SEARCH("°C", I7)),
    "Result In °C",
    IFERROR(
        "Result In " &amp; TRIM(RIGHT(I7, LEN(I7) - FIND("#", SUBSTITUTE(I7, " ", "#", LEN(I7) - LEN(SUBSTITUTE(I7, " ", "")))))),
        404
    )
)</f>
        <v>Result In Bar</v>
      </c>
      <c r="L7" s="12" t="str">
        <f>IFERROR(
    LEFT(
        SUBSTITUTE(MID(I7, FIND("~", I7) + 2, LEN(I7) - FIND("~", I7) - 1), "°C", ""),
        FIND(" ", SUBSTITUTE(MID(I7, FIND("~", I7) + 2, LEN(I7) - FIND("~", I7) - 1), "°C", "") &amp; " ") - 1
    ),
    404
)</f>
        <v>14</v>
      </c>
      <c r="M7" s="16" t="str">
        <f>IF(OR(ISNUMBER(SEARCH("controller", B7)), ISNUMBER(SEARCH("indicator", B7)), ISNUMBER(SEARCH("thermometer", B7)), ISNUMBER(SEARCH("gun", B7))), "ver", "cal")</f>
        <v>cal</v>
      </c>
      <c r="N7" s="6">
        <v>45475</v>
      </c>
      <c r="O7" s="6">
        <v>45839</v>
      </c>
    </row>
    <row r="8" spans="1:15">
      <c r="A8" s="5" t="s">
        <v>273</v>
      </c>
      <c r="B8" s="15" t="str">
        <f>IFERROR(INDEX('Short Name'!B:B, MATCH(LEFT(List!C578, FIND("-", List!C578) - 1), 'Short Name'!A:A, 0)), "404")</f>
        <v>Pressure Gauge</v>
      </c>
      <c r="C8" s="19" t="s">
        <v>63</v>
      </c>
      <c r="D8" s="19" t="s">
        <v>20</v>
      </c>
      <c r="E8" s="20" t="s">
        <v>14</v>
      </c>
      <c r="F8" s="21" t="s">
        <v>14</v>
      </c>
      <c r="G8" s="15" t="s">
        <v>330</v>
      </c>
      <c r="H8" s="20" t="s">
        <v>17</v>
      </c>
      <c r="I8" s="20" t="s">
        <v>283</v>
      </c>
      <c r="J8" s="20" t="s">
        <v>49</v>
      </c>
      <c r="K8" s="5" t="str">
        <f>IF(
    ISNUMBER(SEARCH("°C", I8)),
    "Result In °C",
    IFERROR(
        "Result In " &amp; TRIM(RIGHT(I8, LEN(I8) - FIND("#", SUBSTITUTE(I8, " ", "#", LEN(I8) - LEN(SUBSTITUTE(I8, " ", "")))))),
        404
    )
)</f>
        <v>Result In Bar</v>
      </c>
      <c r="L8" s="12" t="str">
        <f>IFERROR(
    LEFT(
        SUBSTITUTE(MID(I8, FIND("~", I8) + 2, LEN(I8) - FIND("~", I8) - 1), "°C", ""),
        FIND(" ", SUBSTITUTE(MID(I8, FIND("~", I8) + 2, LEN(I8) - FIND("~", I8) - 1), "°C", "") &amp; " ") - 1
    ),
    404
)</f>
        <v>14</v>
      </c>
      <c r="M8" s="16" t="str">
        <f>IF(OR(ISNUMBER(SEARCH("controller", B8)), ISNUMBER(SEARCH("indicator", B8)), ISNUMBER(SEARCH("thermometer", B8)), ISNUMBER(SEARCH("gun", B8))), "ver", "cal")</f>
        <v>cal</v>
      </c>
      <c r="N8" s="6">
        <v>45475</v>
      </c>
      <c r="O8" s="6">
        <v>45839</v>
      </c>
    </row>
    <row r="9" spans="1:15">
      <c r="A9" s="5" t="s">
        <v>273</v>
      </c>
      <c r="B9" s="15" t="str">
        <f>IFERROR(INDEX('Short Name'!B:B, MATCH(LEFT(List!C579, FIND("-", List!C579) - 1), 'Short Name'!A:A, 0)), "404")</f>
        <v>Pressure Gauge</v>
      </c>
      <c r="C9" s="19" t="s">
        <v>64</v>
      </c>
      <c r="D9" s="19" t="s">
        <v>20</v>
      </c>
      <c r="E9" s="20" t="s">
        <v>14</v>
      </c>
      <c r="F9" s="21" t="s">
        <v>14</v>
      </c>
      <c r="G9" s="15" t="s">
        <v>330</v>
      </c>
      <c r="H9" s="20" t="s">
        <v>17</v>
      </c>
      <c r="I9" s="20" t="s">
        <v>283</v>
      </c>
      <c r="J9" s="20" t="s">
        <v>49</v>
      </c>
      <c r="K9" s="5" t="str">
        <f>IF(
    ISNUMBER(SEARCH("°C", I9)),
    "Result In °C",
    IFERROR(
        "Result In " &amp; TRIM(RIGHT(I9, LEN(I9) - FIND("#", SUBSTITUTE(I9, " ", "#", LEN(I9) - LEN(SUBSTITUTE(I9, " ", "")))))),
        404
    )
)</f>
        <v>Result In Bar</v>
      </c>
      <c r="L9" s="12" t="str">
        <f>IFERROR(
    LEFT(
        SUBSTITUTE(MID(I9, FIND("~", I9) + 2, LEN(I9) - FIND("~", I9) - 1), "°C", ""),
        FIND(" ", SUBSTITUTE(MID(I9, FIND("~", I9) + 2, LEN(I9) - FIND("~", I9) - 1), "°C", "") &amp; " ") - 1
    ),
    404
)</f>
        <v>14</v>
      </c>
      <c r="M9" s="16" t="str">
        <f>IF(OR(ISNUMBER(SEARCH("controller", B9)), ISNUMBER(SEARCH("indicator", B9)), ISNUMBER(SEARCH("thermometer", B9)), ISNUMBER(SEARCH("gun", B9))), "ver", "cal")</f>
        <v>cal</v>
      </c>
      <c r="N9" s="6">
        <v>45475</v>
      </c>
      <c r="O9" s="6">
        <v>45839</v>
      </c>
    </row>
    <row r="10" spans="1:15">
      <c r="A10" s="5" t="s">
        <v>273</v>
      </c>
      <c r="B10" s="15" t="str">
        <f>IFERROR(INDEX('Short Name'!B:B, MATCH(LEFT(List!C580, FIND("-", List!C580) - 1), 'Short Name'!A:A, 0)), "404")</f>
        <v>Pressure Gauge</v>
      </c>
      <c r="C10" s="19" t="s">
        <v>65</v>
      </c>
      <c r="D10" s="19" t="s">
        <v>20</v>
      </c>
      <c r="E10" s="20" t="s">
        <v>14</v>
      </c>
      <c r="F10" s="21" t="s">
        <v>14</v>
      </c>
      <c r="G10" s="15" t="s">
        <v>330</v>
      </c>
      <c r="H10" s="20" t="s">
        <v>17</v>
      </c>
      <c r="I10" s="20" t="s">
        <v>283</v>
      </c>
      <c r="J10" s="20" t="s">
        <v>49</v>
      </c>
      <c r="K10" s="5" t="str">
        <f>IF(
    ISNUMBER(SEARCH("°C", I10)),
    "Result In °C",
    IFERROR(
        "Result In " &amp; TRIM(RIGHT(I10, LEN(I10) - FIND("#", SUBSTITUTE(I10, " ", "#", LEN(I10) - LEN(SUBSTITUTE(I10, " ", "")))))),
        404
    )
)</f>
        <v>Result In Bar</v>
      </c>
      <c r="L10" s="12" t="str">
        <f>IFERROR(
    LEFT(
        SUBSTITUTE(MID(I10, FIND("~", I10) + 2, LEN(I10) - FIND("~", I10) - 1), "°C", ""),
        FIND(" ", SUBSTITUTE(MID(I10, FIND("~", I10) + 2, LEN(I10) - FIND("~", I10) - 1), "°C", "") &amp; " ") - 1
    ),
    404
)</f>
        <v>14</v>
      </c>
      <c r="M10" s="16" t="str">
        <f>IF(OR(ISNUMBER(SEARCH("controller", B10)), ISNUMBER(SEARCH("indicator", B10)), ISNUMBER(SEARCH("thermometer", B10)), ISNUMBER(SEARCH("gun", B10))), "ver", "cal")</f>
        <v>cal</v>
      </c>
      <c r="N10" s="6">
        <v>45475</v>
      </c>
      <c r="O10" s="6">
        <v>45839</v>
      </c>
    </row>
    <row r="11" spans="1:15">
      <c r="A11" s="5" t="s">
        <v>273</v>
      </c>
      <c r="B11" s="15" t="str">
        <f>IFERROR(INDEX('Short Name'!B:B, MATCH(LEFT(List!C581, FIND("-", List!C581) - 1), 'Short Name'!A:A, 0)), "404")</f>
        <v>Pressure Gauge</v>
      </c>
      <c r="C11" s="19" t="s">
        <v>66</v>
      </c>
      <c r="D11" s="19" t="s">
        <v>20</v>
      </c>
      <c r="E11" s="20" t="s">
        <v>14</v>
      </c>
      <c r="F11" s="21" t="s">
        <v>14</v>
      </c>
      <c r="G11" s="15" t="s">
        <v>330</v>
      </c>
      <c r="H11" s="20" t="s">
        <v>17</v>
      </c>
      <c r="I11" s="20" t="s">
        <v>283</v>
      </c>
      <c r="J11" s="20" t="s">
        <v>49</v>
      </c>
      <c r="K11" s="5" t="str">
        <f>IF(
    ISNUMBER(SEARCH("°C", I11)),
    "Result In °C",
    IFERROR(
        "Result In " &amp; TRIM(RIGHT(I11, LEN(I11) - FIND("#", SUBSTITUTE(I11, " ", "#", LEN(I11) - LEN(SUBSTITUTE(I11, " ", "")))))),
        404
    )
)</f>
        <v>Result In Bar</v>
      </c>
      <c r="L11" s="12" t="str">
        <f>IFERROR(
    LEFT(
        SUBSTITUTE(MID(I11, FIND("~", I11) + 2, LEN(I11) - FIND("~", I11) - 1), "°C", ""),
        FIND(" ", SUBSTITUTE(MID(I11, FIND("~", I11) + 2, LEN(I11) - FIND("~", I11) - 1), "°C", "") &amp; " ") - 1
    ),
    404
)</f>
        <v>14</v>
      </c>
      <c r="M11" s="16" t="str">
        <f>IF(OR(ISNUMBER(SEARCH("controller", B11)), ISNUMBER(SEARCH("indicator", B11)), ISNUMBER(SEARCH("thermometer", B11)), ISNUMBER(SEARCH("gun", B11))), "ver", "cal")</f>
        <v>cal</v>
      </c>
      <c r="N11" s="6">
        <v>45475</v>
      </c>
      <c r="O11" s="6">
        <v>45839</v>
      </c>
    </row>
    <row r="12" spans="1:15">
      <c r="A12" s="5" t="s">
        <v>273</v>
      </c>
      <c r="B12" s="15" t="str">
        <f>IFERROR(INDEX('Short Name'!B:B, MATCH(LEFT(List!C582, FIND("-", List!C582) - 1), 'Short Name'!A:A, 0)), "404")</f>
        <v>Pressure Gauge</v>
      </c>
      <c r="C12" s="19" t="s">
        <v>67</v>
      </c>
      <c r="D12" s="19" t="s">
        <v>20</v>
      </c>
      <c r="E12" s="20" t="s">
        <v>14</v>
      </c>
      <c r="F12" s="21" t="s">
        <v>14</v>
      </c>
      <c r="G12" s="15" t="s">
        <v>330</v>
      </c>
      <c r="H12" s="20" t="s">
        <v>17</v>
      </c>
      <c r="I12" s="20" t="s">
        <v>283</v>
      </c>
      <c r="J12" s="20" t="s">
        <v>49</v>
      </c>
      <c r="K12" s="5" t="str">
        <f>IF(
    ISNUMBER(SEARCH("°C", I12)),
    "Result In °C",
    IFERROR(
        "Result In " &amp; TRIM(RIGHT(I12, LEN(I12) - FIND("#", SUBSTITUTE(I12, " ", "#", LEN(I12) - LEN(SUBSTITUTE(I12, " ", "")))))),
        404
    )
)</f>
        <v>Result In Bar</v>
      </c>
      <c r="L12" s="12" t="str">
        <f>IFERROR(
    LEFT(
        SUBSTITUTE(MID(I12, FIND("~", I12) + 2, LEN(I12) - FIND("~", I12) - 1), "°C", ""),
        FIND(" ", SUBSTITUTE(MID(I12, FIND("~", I12) + 2, LEN(I12) - FIND("~", I12) - 1), "°C", "") &amp; " ") - 1
    ),
    404
)</f>
        <v>14</v>
      </c>
      <c r="M12" s="16" t="str">
        <f>IF(OR(ISNUMBER(SEARCH("controller", B12)), ISNUMBER(SEARCH("indicator", B12)), ISNUMBER(SEARCH("thermometer", B12)), ISNUMBER(SEARCH("gun", B12))), "ver", "cal")</f>
        <v>cal</v>
      </c>
      <c r="N12" s="6">
        <v>45475</v>
      </c>
      <c r="O12" s="6">
        <v>45839</v>
      </c>
    </row>
    <row r="13" spans="1:15">
      <c r="A13" s="5" t="s">
        <v>273</v>
      </c>
      <c r="B13" s="15" t="str">
        <f>IFERROR(INDEX('Short Name'!B:B, MATCH(LEFT(List!C583, FIND("-", List!C583) - 1), 'Short Name'!A:A, 0)), "404")</f>
        <v>Pressure Gauge</v>
      </c>
      <c r="C13" s="19" t="s">
        <v>68</v>
      </c>
      <c r="D13" s="19" t="s">
        <v>289</v>
      </c>
      <c r="E13" s="20" t="s">
        <v>14</v>
      </c>
      <c r="F13" s="21" t="s">
        <v>14</v>
      </c>
      <c r="G13" s="15" t="s">
        <v>330</v>
      </c>
      <c r="H13" s="20" t="s">
        <v>17</v>
      </c>
      <c r="I13" s="14" t="s">
        <v>275</v>
      </c>
      <c r="J13" s="14" t="s">
        <v>277</v>
      </c>
      <c r="K13" s="5" t="str">
        <f>IF(
    ISNUMBER(SEARCH("°C", I13)),
    "Result In °C",
    IFERROR(
        "Result In " &amp; TRIM(RIGHT(I13, LEN(I13) - FIND("#", SUBSTITUTE(I13, " ", "#", LEN(I13) - LEN(SUBSTITUTE(I13, " ", "")))))),
        404
    )
)</f>
        <v>Result In MPa</v>
      </c>
      <c r="L13" s="12" t="str">
        <f>IFERROR(
    LEFT(
        SUBSTITUTE(MID(I13, FIND("~", I13) + 2, LEN(I13) - FIND("~", I13) - 1), "°C", ""),
        FIND(" ", SUBSTITUTE(MID(I13, FIND("~", I13) + 2, LEN(I13) - FIND("~", I13) - 1), "°C", "") &amp; " ") - 1
    ),
    404
)</f>
        <v>0.6</v>
      </c>
      <c r="M13" s="16" t="str">
        <f>IF(OR(ISNUMBER(SEARCH("controller", B13)), ISNUMBER(SEARCH("indicator", B13)), ISNUMBER(SEARCH("thermometer", B13)), ISNUMBER(SEARCH("gun", B13))), "ver", "cal")</f>
        <v>cal</v>
      </c>
      <c r="N13" s="6">
        <v>45475</v>
      </c>
      <c r="O13" s="6">
        <v>45839</v>
      </c>
    </row>
    <row r="14" spans="1:15">
      <c r="A14" s="5" t="s">
        <v>273</v>
      </c>
      <c r="B14" s="15" t="str">
        <f>IFERROR(INDEX('Short Name'!B:B, MATCH(LEFT(List!C584, FIND("-", List!C584) - 1), 'Short Name'!A:A, 0)), "404")</f>
        <v>Pressure Gauge</v>
      </c>
      <c r="C14" s="19" t="s">
        <v>69</v>
      </c>
      <c r="D14" s="19" t="s">
        <v>289</v>
      </c>
      <c r="E14" s="20" t="s">
        <v>14</v>
      </c>
      <c r="F14" s="21" t="s">
        <v>14</v>
      </c>
      <c r="G14" s="15" t="s">
        <v>330</v>
      </c>
      <c r="H14" s="20" t="s">
        <v>17</v>
      </c>
      <c r="I14" s="14" t="s">
        <v>290</v>
      </c>
      <c r="J14" s="14" t="s">
        <v>277</v>
      </c>
      <c r="K14" s="5" t="str">
        <f>IF(
    ISNUMBER(SEARCH("°C", I14)),
    "Result In °C",
    IFERROR(
        "Result In " &amp; TRIM(RIGHT(I14, LEN(I14) - FIND("#", SUBSTITUTE(I14, " ", "#", LEN(I14) - LEN(SUBSTITUTE(I14, " ", "")))))),
        404
    )
)</f>
        <v>Result In MPa</v>
      </c>
      <c r="L14" s="12" t="str">
        <f>IFERROR(
    LEFT(
        SUBSTITUTE(MID(I14, FIND("~", I14) + 2, LEN(I14) - FIND("~", I14) - 1), "°C", ""),
        FIND(" ", SUBSTITUTE(MID(I14, FIND("~", I14) + 2, LEN(I14) - FIND("~", I14) - 1), "°C", "") &amp; " ") - 1
    ),
    404
)</f>
        <v>1</v>
      </c>
      <c r="M14" s="16" t="str">
        <f>IF(OR(ISNUMBER(SEARCH("controller", B14)), ISNUMBER(SEARCH("indicator", B14)), ISNUMBER(SEARCH("thermometer", B14)), ISNUMBER(SEARCH("gun", B14))), "ver", "cal")</f>
        <v>cal</v>
      </c>
      <c r="N14" s="6">
        <v>45475</v>
      </c>
      <c r="O14" s="6">
        <v>45839</v>
      </c>
    </row>
    <row r="15" spans="1:15">
      <c r="A15" s="5" t="s">
        <v>273</v>
      </c>
      <c r="B15" s="15" t="str">
        <f>IFERROR(INDEX('Short Name'!B:B, MATCH(LEFT(List!C585, FIND("-", List!C585) - 1), 'Short Name'!A:A, 0)), "404")</f>
        <v>Pressure Gauge</v>
      </c>
      <c r="C15" s="19" t="s">
        <v>119</v>
      </c>
      <c r="D15" s="19" t="s">
        <v>301</v>
      </c>
      <c r="E15" s="20" t="s">
        <v>14</v>
      </c>
      <c r="F15" s="21" t="s">
        <v>14</v>
      </c>
      <c r="G15" s="15" t="s">
        <v>330</v>
      </c>
      <c r="H15" s="20" t="s">
        <v>17</v>
      </c>
      <c r="I15" s="20" t="s">
        <v>39</v>
      </c>
      <c r="J15" s="20" t="s">
        <v>26</v>
      </c>
      <c r="K15" s="5" t="str">
        <f>IF(
    ISNUMBER(SEARCH("°C", I15)),
    "Result In °C",
    IFERROR(
        "Result In " &amp; TRIM(RIGHT(I15, LEN(I15) - FIND("#", SUBSTITUTE(I15, " ", "#", LEN(I15) - LEN(SUBSTITUTE(I15, " ", "")))))),
        404
    )
)</f>
        <v>Result In °C</v>
      </c>
      <c r="L15" s="12" t="str">
        <f>IFERROR(
    LEFT(
        SUBSTITUTE(MID(I15, FIND("~", I15) + 2, LEN(I15) - FIND("~", I15) - 1), "°C", ""),
        FIND(" ", SUBSTITUTE(MID(I15, FIND("~", I15) + 2, LEN(I15) - FIND("~", I15) - 1), "°C", "") &amp; " ") - 1
    ),
    404
)</f>
        <v>100</v>
      </c>
      <c r="M15" s="16" t="str">
        <f>IF(OR(ISNUMBER(SEARCH("controller", B15)), ISNUMBER(SEARCH("indicator", B15)), ISNUMBER(SEARCH("thermometer", B15)), ISNUMBER(SEARCH("gun", B15))), "ver", "cal")</f>
        <v>cal</v>
      </c>
      <c r="N15" s="6">
        <v>45475</v>
      </c>
      <c r="O15" s="6">
        <v>45839</v>
      </c>
    </row>
    <row r="16" spans="1:15">
      <c r="A16" s="5" t="s">
        <v>273</v>
      </c>
      <c r="B16" s="15" t="str">
        <f>IFERROR(INDEX('Short Name'!B:B, MATCH(LEFT(List!C586, FIND("-", List!C586) - 1), 'Short Name'!A:A, 0)), "404")</f>
        <v>Pressure Gauge</v>
      </c>
      <c r="C16" s="19" t="s">
        <v>95</v>
      </c>
      <c r="D16" s="19" t="s">
        <v>301</v>
      </c>
      <c r="E16" s="20" t="s">
        <v>14</v>
      </c>
      <c r="F16" s="21" t="s">
        <v>14</v>
      </c>
      <c r="G16" s="15" t="s">
        <v>330</v>
      </c>
      <c r="H16" s="20" t="s">
        <v>17</v>
      </c>
      <c r="I16" s="20" t="s">
        <v>39</v>
      </c>
      <c r="J16" s="20" t="s">
        <v>26</v>
      </c>
      <c r="K16" s="5" t="str">
        <f>IF(
    ISNUMBER(SEARCH("°C", I16)),
    "Result In °C",
    IFERROR(
        "Result In " &amp; TRIM(RIGHT(I16, LEN(I16) - FIND("#", SUBSTITUTE(I16, " ", "#", LEN(I16) - LEN(SUBSTITUTE(I16, " ", "")))))),
        404
    )
)</f>
        <v>Result In °C</v>
      </c>
      <c r="L16" s="12" t="str">
        <f>IFERROR(
    LEFT(
        SUBSTITUTE(MID(I16, FIND("~", I16) + 2, LEN(I16) - FIND("~", I16) - 1), "°C", ""),
        FIND(" ", SUBSTITUTE(MID(I16, FIND("~", I16) + 2, LEN(I16) - FIND("~", I16) - 1), "°C", "") &amp; " ") - 1
    ),
    404
)</f>
        <v>100</v>
      </c>
      <c r="M16" s="16" t="str">
        <f>IF(OR(ISNUMBER(SEARCH("controller", B16)), ISNUMBER(SEARCH("indicator", B16)), ISNUMBER(SEARCH("thermometer", B16)), ISNUMBER(SEARCH("gun", B16))), "ver", "cal")</f>
        <v>cal</v>
      </c>
      <c r="N16" s="6">
        <v>45475</v>
      </c>
      <c r="O16" s="6">
        <v>45839</v>
      </c>
    </row>
    <row r="17" spans="1:15">
      <c r="A17" s="5" t="s">
        <v>273</v>
      </c>
      <c r="B17" s="15" t="str">
        <f>IFERROR(INDEX('Short Name'!B:B, MATCH(LEFT(List!C587, FIND("-", List!C587) - 1), 'Short Name'!A:A, 0)), "404")</f>
        <v>Pressure Gauge</v>
      </c>
      <c r="C17" s="19" t="s">
        <v>117</v>
      </c>
      <c r="D17" s="19" t="s">
        <v>14</v>
      </c>
      <c r="E17" s="20" t="s">
        <v>14</v>
      </c>
      <c r="F17" s="21" t="s">
        <v>14</v>
      </c>
      <c r="G17" s="15" t="s">
        <v>330</v>
      </c>
      <c r="H17" s="20" t="s">
        <v>17</v>
      </c>
      <c r="I17" s="20" t="s">
        <v>331</v>
      </c>
      <c r="J17" s="20" t="s">
        <v>272</v>
      </c>
      <c r="K17" s="5" t="str">
        <f>IF(
    ISNUMBER(SEARCH("°C", I17)),
    "Result In °C",
    IFERROR(
        "Result In " &amp; TRIM(RIGHT(I17, LEN(I17) - FIND("#", SUBSTITUTE(I17, " ", "#", LEN(I17) - LEN(SUBSTITUTE(I17, " ", "")))))),
        404
    )
)</f>
        <v>Result In °C</v>
      </c>
      <c r="L17" s="12" t="str">
        <f>IFERROR(
    LEFT(
        SUBSTITUTE(MID(I17, FIND("~", I17) + 2, LEN(I17) - FIND("~", I17) - 1), "°C", ""),
        FIND(" ", SUBSTITUTE(MID(I17, FIND("~", I17) + 2, LEN(I17) - FIND("~", I17) - 1), "°C", "") &amp; " ") - 1
    ),
    404
)</f>
        <v>60</v>
      </c>
      <c r="M17" s="16" t="str">
        <f>IF(OR(ISNUMBER(SEARCH("controller", B17)), ISNUMBER(SEARCH("indicator", B17)), ISNUMBER(SEARCH("thermometer", B17)), ISNUMBER(SEARCH("gun", B17))), "ver", "cal")</f>
        <v>cal</v>
      </c>
      <c r="N17" s="6">
        <v>45475</v>
      </c>
      <c r="O17" s="6">
        <v>45839</v>
      </c>
    </row>
    <row r="18" spans="1:15">
      <c r="A18" s="5" t="s">
        <v>273</v>
      </c>
      <c r="B18" s="15" t="str">
        <f>IFERROR(INDEX('Short Name'!B:B, MATCH(LEFT(List!C588, FIND("-", List!C588) - 1), 'Short Name'!A:A, 0)), "404")</f>
        <v>Pressure Gauge</v>
      </c>
      <c r="C18" s="19" t="s">
        <v>118</v>
      </c>
      <c r="D18" s="19" t="s">
        <v>14</v>
      </c>
      <c r="E18" s="20" t="s">
        <v>14</v>
      </c>
      <c r="F18" s="21" t="s">
        <v>14</v>
      </c>
      <c r="G18" s="15" t="s">
        <v>330</v>
      </c>
      <c r="H18" s="20" t="s">
        <v>17</v>
      </c>
      <c r="I18" s="20" t="s">
        <v>331</v>
      </c>
      <c r="J18" s="20" t="s">
        <v>272</v>
      </c>
      <c r="K18" s="5" t="str">
        <f>IF(
    ISNUMBER(SEARCH("°C", I18)),
    "Result In °C",
    IFERROR(
        "Result In " &amp; TRIM(RIGHT(I18, LEN(I18) - FIND("#", SUBSTITUTE(I18, " ", "#", LEN(I18) - LEN(SUBSTITUTE(I18, " ", "")))))),
        404
    )
)</f>
        <v>Result In °C</v>
      </c>
      <c r="L18" s="12" t="str">
        <f>IFERROR(
    LEFT(
        SUBSTITUTE(MID(I18, FIND("~", I18) + 2, LEN(I18) - FIND("~", I18) - 1), "°C", ""),
        FIND(" ", SUBSTITUTE(MID(I18, FIND("~", I18) + 2, LEN(I18) - FIND("~", I18) - 1), "°C", "") &amp; " ") - 1
    ),
    404
)</f>
        <v>60</v>
      </c>
      <c r="M18" s="16" t="str">
        <f>IF(OR(ISNUMBER(SEARCH("controller", B18)), ISNUMBER(SEARCH("indicator", B18)), ISNUMBER(SEARCH("thermometer", B18)), ISNUMBER(SEARCH("gun", B18))), "ver", "cal")</f>
        <v>cal</v>
      </c>
      <c r="N18" s="6">
        <v>45475</v>
      </c>
      <c r="O18" s="6">
        <v>45839</v>
      </c>
    </row>
    <row r="19" spans="1:15">
      <c r="A19" s="5" t="s">
        <v>273</v>
      </c>
      <c r="B19" s="15" t="str">
        <f>IFERROR(INDEX('Short Name'!B:B, MATCH(LEFT(List!C438, FIND("-", List!C438) - 1), 'Short Name'!A:A, 0)), "404")</f>
        <v>Pressure Gauge</v>
      </c>
      <c r="C19" s="15" t="s">
        <v>57</v>
      </c>
      <c r="D19" s="15" t="s">
        <v>301</v>
      </c>
      <c r="E19" s="14" t="s">
        <v>14</v>
      </c>
      <c r="F19" s="5" t="s">
        <v>14</v>
      </c>
      <c r="G19" s="15" t="s">
        <v>306</v>
      </c>
      <c r="H19" s="14" t="s">
        <v>17</v>
      </c>
      <c r="I19" s="14" t="s">
        <v>290</v>
      </c>
      <c r="J19" s="14" t="s">
        <v>277</v>
      </c>
      <c r="K19" s="5" t="str">
        <f>IF(
    ISNUMBER(SEARCH("°C", I19)),
    "Result In °C",
    IFERROR(
        "Result In " &amp; TRIM(RIGHT(I19, LEN(I19) - FIND("#", SUBSTITUTE(I19, " ", "#", LEN(I19) - LEN(SUBSTITUTE(I19, " ", "")))))),
        404
    )
)</f>
        <v>Result In MPa</v>
      </c>
      <c r="L19" s="12" t="str">
        <f>IFERROR(
    LEFT(
        SUBSTITUTE(MID(I19, FIND("~", I19) + 2, LEN(I19) - FIND("~", I19) - 1), "°C", ""),
        FIND(" ", SUBSTITUTE(MID(I19, FIND("~", I19) + 2, LEN(I19) - FIND("~", I19) - 1), "°C", "") &amp; " ") - 1
    ),
    404
)</f>
        <v>1</v>
      </c>
      <c r="M19" s="16" t="str">
        <f>IF(OR(ISNUMBER(SEARCH("controller", B19)), ISNUMBER(SEARCH("indicator", B19)), ISNUMBER(SEARCH("thermometer", B19)), ISNUMBER(SEARCH("gun", B19))), "ver", "cal")</f>
        <v>cal</v>
      </c>
      <c r="N19" s="6">
        <v>45472</v>
      </c>
      <c r="O19" s="13">
        <v>45836</v>
      </c>
    </row>
    <row r="20" spans="1:15">
      <c r="A20" s="5" t="s">
        <v>273</v>
      </c>
      <c r="B20" s="15" t="str">
        <f>IFERROR(INDEX('Short Name'!B:B, MATCH(LEFT(List!C439, FIND("-", List!C439) - 1), 'Short Name'!A:A, 0)), "404")</f>
        <v>Pressure Gauge</v>
      </c>
      <c r="C20" s="15" t="s">
        <v>58</v>
      </c>
      <c r="D20" s="15" t="s">
        <v>301</v>
      </c>
      <c r="E20" s="14" t="s">
        <v>14</v>
      </c>
      <c r="F20" s="5" t="s">
        <v>14</v>
      </c>
      <c r="G20" s="15" t="s">
        <v>306</v>
      </c>
      <c r="H20" s="14" t="s">
        <v>17</v>
      </c>
      <c r="I20" s="14" t="s">
        <v>290</v>
      </c>
      <c r="J20" s="14" t="s">
        <v>277</v>
      </c>
      <c r="K20" s="5" t="str">
        <f>IF(
    ISNUMBER(SEARCH("°C", I20)),
    "Result In °C",
    IFERROR(
        "Result In " &amp; TRIM(RIGHT(I20, LEN(I20) - FIND("#", SUBSTITUTE(I20, " ", "#", LEN(I20) - LEN(SUBSTITUTE(I20, " ", "")))))),
        404
    )
)</f>
        <v>Result In MPa</v>
      </c>
      <c r="L20" s="12" t="str">
        <f>IFERROR(
    LEFT(
        SUBSTITUTE(MID(I20, FIND("~", I20) + 2, LEN(I20) - FIND("~", I20) - 1), "°C", ""),
        FIND(" ", SUBSTITUTE(MID(I20, FIND("~", I20) + 2, LEN(I20) - FIND("~", I20) - 1), "°C", "") &amp; " ") - 1
    ),
    404
)</f>
        <v>1</v>
      </c>
      <c r="M20" s="16" t="str">
        <f>IF(OR(ISNUMBER(SEARCH("controller", B20)), ISNUMBER(SEARCH("indicator", B20)), ISNUMBER(SEARCH("thermometer", B20)), ISNUMBER(SEARCH("gun", B20))), "ver", "cal")</f>
        <v>cal</v>
      </c>
      <c r="N20" s="6">
        <v>45472</v>
      </c>
      <c r="O20" s="13">
        <v>45836</v>
      </c>
    </row>
    <row r="21" spans="1:15">
      <c r="A21" s="5" t="s">
        <v>273</v>
      </c>
      <c r="B21" s="15" t="str">
        <f>IFERROR(INDEX('Short Name'!B:B, MATCH(LEFT(List!C440, FIND("-", List!C440) - 1), 'Short Name'!A:A, 0)), "404")</f>
        <v>Temperature Gauge</v>
      </c>
      <c r="C21" s="15" t="s">
        <v>59</v>
      </c>
      <c r="D21" s="15" t="s">
        <v>301</v>
      </c>
      <c r="E21" s="14" t="s">
        <v>14</v>
      </c>
      <c r="F21" s="5" t="s">
        <v>14</v>
      </c>
      <c r="G21" s="15" t="s">
        <v>306</v>
      </c>
      <c r="H21" s="14" t="s">
        <v>17</v>
      </c>
      <c r="I21" s="14" t="s">
        <v>290</v>
      </c>
      <c r="J21" s="14" t="s">
        <v>277</v>
      </c>
      <c r="K21" s="5" t="str">
        <f>IF(
    ISNUMBER(SEARCH("°C", I21)),
    "Result In °C",
    IFERROR(
        "Result In " &amp; TRIM(RIGHT(I21, LEN(I21) - FIND("#", SUBSTITUTE(I21, " ", "#", LEN(I21) - LEN(SUBSTITUTE(I21, " ", "")))))),
        404
    )
)</f>
        <v>Result In MPa</v>
      </c>
      <c r="L21" s="12" t="str">
        <f>IFERROR(
    LEFT(
        SUBSTITUTE(MID(I21, FIND("~", I21) + 2, LEN(I21) - FIND("~", I21) - 1), "°C", ""),
        FIND(" ", SUBSTITUTE(MID(I21, FIND("~", I21) + 2, LEN(I21) - FIND("~", I21) - 1), "°C", "") &amp; " ") - 1
    ),
    404
)</f>
        <v>1</v>
      </c>
      <c r="M21" s="16" t="str">
        <f>IF(OR(ISNUMBER(SEARCH("controller", B21)), ISNUMBER(SEARCH("indicator", B21)), ISNUMBER(SEARCH("thermometer", B21)), ISNUMBER(SEARCH("gun", B21))), "ver", "cal")</f>
        <v>cal</v>
      </c>
      <c r="N21" s="6">
        <v>45472</v>
      </c>
      <c r="O21" s="13">
        <v>45836</v>
      </c>
    </row>
    <row r="22" spans="1:15">
      <c r="A22" s="5" t="s">
        <v>273</v>
      </c>
      <c r="B22" s="15" t="str">
        <f>IFERROR(INDEX('Short Name'!B:B, MATCH(LEFT(List!C441, FIND("-", List!C441) - 1), 'Short Name'!A:A, 0)), "404")</f>
        <v>Temperature Gauge</v>
      </c>
      <c r="C22" s="15" t="s">
        <v>60</v>
      </c>
      <c r="D22" s="15" t="s">
        <v>301</v>
      </c>
      <c r="E22" s="14" t="s">
        <v>14</v>
      </c>
      <c r="F22" s="5" t="s">
        <v>14</v>
      </c>
      <c r="G22" s="15" t="s">
        <v>306</v>
      </c>
      <c r="H22" s="14" t="s">
        <v>17</v>
      </c>
      <c r="I22" s="14" t="s">
        <v>290</v>
      </c>
      <c r="J22" s="14" t="s">
        <v>277</v>
      </c>
      <c r="K22" s="5" t="str">
        <f>IF(
    ISNUMBER(SEARCH("°C", I22)),
    "Result In °C",
    IFERROR(
        "Result In " &amp; TRIM(RIGHT(I22, LEN(I22) - FIND("#", SUBSTITUTE(I22, " ", "#", LEN(I22) - LEN(SUBSTITUTE(I22, " ", "")))))),
        404
    )
)</f>
        <v>Result In MPa</v>
      </c>
      <c r="L22" s="12" t="str">
        <f>IFERROR(
    LEFT(
        SUBSTITUTE(MID(I22, FIND("~", I22) + 2, LEN(I22) - FIND("~", I22) - 1), "°C", ""),
        FIND(" ", SUBSTITUTE(MID(I22, FIND("~", I22) + 2, LEN(I22) - FIND("~", I22) - 1), "°C", "") &amp; " ") - 1
    ),
    404
)</f>
        <v>1</v>
      </c>
      <c r="M22" s="16" t="str">
        <f>IF(OR(ISNUMBER(SEARCH("controller", B22)), ISNUMBER(SEARCH("indicator", B22)), ISNUMBER(SEARCH("thermometer", B22)), ISNUMBER(SEARCH("gun", B22))), "ver", "cal")</f>
        <v>cal</v>
      </c>
      <c r="N22" s="6">
        <v>45472</v>
      </c>
      <c r="O22" s="13">
        <v>45836</v>
      </c>
    </row>
    <row r="23" spans="1:15">
      <c r="A23" s="5" t="s">
        <v>273</v>
      </c>
      <c r="B23" s="15" t="str">
        <f>IFERROR(INDEX('Short Name'!B:B, MATCH(LEFT(List!C442, FIND("-", List!C442) - 1), 'Short Name'!A:A, 0)), "404")</f>
        <v>Temperature Gauge</v>
      </c>
      <c r="C23" s="15" t="s">
        <v>61</v>
      </c>
      <c r="D23" s="15" t="s">
        <v>301</v>
      </c>
      <c r="E23" s="14" t="s">
        <v>14</v>
      </c>
      <c r="F23" s="5" t="s">
        <v>14</v>
      </c>
      <c r="G23" s="15" t="s">
        <v>306</v>
      </c>
      <c r="H23" s="14" t="s">
        <v>17</v>
      </c>
      <c r="I23" s="14" t="s">
        <v>290</v>
      </c>
      <c r="J23" s="14" t="s">
        <v>277</v>
      </c>
      <c r="K23" s="5" t="str">
        <f>IF(
    ISNUMBER(SEARCH("°C", I23)),
    "Result In °C",
    IFERROR(
        "Result In " &amp; TRIM(RIGHT(I23, LEN(I23) - FIND("#", SUBSTITUTE(I23, " ", "#", LEN(I23) - LEN(SUBSTITUTE(I23, " ", "")))))),
        404
    )
)</f>
        <v>Result In MPa</v>
      </c>
      <c r="L23" s="12" t="str">
        <f>IFERROR(
    LEFT(
        SUBSTITUTE(MID(I23, FIND("~", I23) + 2, LEN(I23) - FIND("~", I23) - 1), "°C", ""),
        FIND(" ", SUBSTITUTE(MID(I23, FIND("~", I23) + 2, LEN(I23) - FIND("~", I23) - 1), "°C", "") &amp; " ") - 1
    ),
    404
)</f>
        <v>1</v>
      </c>
      <c r="M23" s="16" t="str">
        <f>IF(OR(ISNUMBER(SEARCH("controller", B23)), ISNUMBER(SEARCH("indicator", B23)), ISNUMBER(SEARCH("thermometer", B23)), ISNUMBER(SEARCH("gun", B23))), "ver", "cal")</f>
        <v>cal</v>
      </c>
      <c r="N23" s="6">
        <v>45472</v>
      </c>
      <c r="O23" s="13">
        <v>45836</v>
      </c>
    </row>
    <row r="24" spans="1:15">
      <c r="A24" s="5" t="s">
        <v>273</v>
      </c>
      <c r="B24" s="15" t="str">
        <f>IFERROR(INDEX('Short Name'!B:B, MATCH(LEFT(List!C443, FIND("-", List!C443) - 1), 'Short Name'!A:A, 0)), "404")</f>
        <v>Temperature Gauge</v>
      </c>
      <c r="C24" s="15" t="s">
        <v>62</v>
      </c>
      <c r="D24" s="15" t="s">
        <v>301</v>
      </c>
      <c r="E24" s="14" t="s">
        <v>14</v>
      </c>
      <c r="F24" s="5" t="s">
        <v>14</v>
      </c>
      <c r="G24" s="15" t="s">
        <v>306</v>
      </c>
      <c r="H24" s="14" t="s">
        <v>17</v>
      </c>
      <c r="I24" s="14" t="s">
        <v>290</v>
      </c>
      <c r="J24" s="14" t="s">
        <v>277</v>
      </c>
      <c r="K24" s="5" t="str">
        <f>IF(
    ISNUMBER(SEARCH("°C", I24)),
    "Result In °C",
    IFERROR(
        "Result In " &amp; TRIM(RIGHT(I24, LEN(I24) - FIND("#", SUBSTITUTE(I24, " ", "#", LEN(I24) - LEN(SUBSTITUTE(I24, " ", "")))))),
        404
    )
)</f>
        <v>Result In MPa</v>
      </c>
      <c r="L24" s="12" t="str">
        <f>IFERROR(
    LEFT(
        SUBSTITUTE(MID(I24, FIND("~", I24) + 2, LEN(I24) - FIND("~", I24) - 1), "°C", ""),
        FIND(" ", SUBSTITUTE(MID(I24, FIND("~", I24) + 2, LEN(I24) - FIND("~", I24) - 1), "°C", "") &amp; " ") - 1
    ),
    404
)</f>
        <v>1</v>
      </c>
      <c r="M24" s="16" t="str">
        <f>IF(OR(ISNUMBER(SEARCH("controller", B24)), ISNUMBER(SEARCH("indicator", B24)), ISNUMBER(SEARCH("thermometer", B24)), ISNUMBER(SEARCH("gun", B24))), "ver", "cal")</f>
        <v>cal</v>
      </c>
      <c r="N24" s="6">
        <v>45472</v>
      </c>
      <c r="O24" s="13">
        <v>45836</v>
      </c>
    </row>
    <row r="25" spans="1:15">
      <c r="A25" s="5" t="s">
        <v>273</v>
      </c>
      <c r="B25" s="15" t="str">
        <f>IFERROR(INDEX('Short Name'!B:B, MATCH(LEFT(List!C444, FIND("-", List!C444) - 1), 'Short Name'!A:A, 0)), "404")</f>
        <v>Pressure Gauge</v>
      </c>
      <c r="C25" s="15" t="s">
        <v>63</v>
      </c>
      <c r="D25" s="15" t="s">
        <v>301</v>
      </c>
      <c r="E25" s="14" t="s">
        <v>14</v>
      </c>
      <c r="F25" s="5" t="s">
        <v>14</v>
      </c>
      <c r="G25" s="15" t="s">
        <v>306</v>
      </c>
      <c r="H25" s="14" t="s">
        <v>17</v>
      </c>
      <c r="I25" s="14" t="s">
        <v>290</v>
      </c>
      <c r="J25" s="14" t="s">
        <v>277</v>
      </c>
      <c r="K25" s="5" t="str">
        <f>IF(
    ISNUMBER(SEARCH("°C", I25)),
    "Result In °C",
    IFERROR(
        "Result In " &amp; TRIM(RIGHT(I25, LEN(I25) - FIND("#", SUBSTITUTE(I25, " ", "#", LEN(I25) - LEN(SUBSTITUTE(I25, " ", "")))))),
        404
    )
)</f>
        <v>Result In MPa</v>
      </c>
      <c r="L25" s="12" t="str">
        <f>IFERROR(
    LEFT(
        SUBSTITUTE(MID(I25, FIND("~", I25) + 2, LEN(I25) - FIND("~", I25) - 1), "°C", ""),
        FIND(" ", SUBSTITUTE(MID(I25, FIND("~", I25) + 2, LEN(I25) - FIND("~", I25) - 1), "°C", "") &amp; " ") - 1
    ),
    404
)</f>
        <v>1</v>
      </c>
      <c r="M25" s="16" t="str">
        <f>IF(OR(ISNUMBER(SEARCH("controller", B25)), ISNUMBER(SEARCH("indicator", B25)), ISNUMBER(SEARCH("thermometer", B25)), ISNUMBER(SEARCH("gun", B25))), "ver", "cal")</f>
        <v>cal</v>
      </c>
      <c r="N25" s="6">
        <v>45472</v>
      </c>
      <c r="O25" s="13">
        <v>45836</v>
      </c>
    </row>
    <row r="26" spans="1:15">
      <c r="A26" s="5" t="s">
        <v>273</v>
      </c>
      <c r="B26" s="15" t="str">
        <f>IFERROR(INDEX('Short Name'!B:B, MATCH(LEFT(List!C445, FIND("-", List!C445) - 1), 'Short Name'!A:A, 0)), "404")</f>
        <v>Pressure Gauge</v>
      </c>
      <c r="C26" s="15" t="s">
        <v>64</v>
      </c>
      <c r="D26" s="15" t="s">
        <v>301</v>
      </c>
      <c r="E26" s="14" t="s">
        <v>14</v>
      </c>
      <c r="F26" s="5" t="s">
        <v>14</v>
      </c>
      <c r="G26" s="15" t="s">
        <v>306</v>
      </c>
      <c r="H26" s="14" t="s">
        <v>17</v>
      </c>
      <c r="I26" s="14" t="s">
        <v>290</v>
      </c>
      <c r="J26" s="14" t="s">
        <v>277</v>
      </c>
      <c r="K26" s="5" t="str">
        <f>IF(
    ISNUMBER(SEARCH("°C", I26)),
    "Result In °C",
    IFERROR(
        "Result In " &amp; TRIM(RIGHT(I26, LEN(I26) - FIND("#", SUBSTITUTE(I26, " ", "#", LEN(I26) - LEN(SUBSTITUTE(I26, " ", "")))))),
        404
    )
)</f>
        <v>Result In MPa</v>
      </c>
      <c r="L26" s="12" t="str">
        <f>IFERROR(
    LEFT(
        SUBSTITUTE(MID(I26, FIND("~", I26) + 2, LEN(I26) - FIND("~", I26) - 1), "°C", ""),
        FIND(" ", SUBSTITUTE(MID(I26, FIND("~", I26) + 2, LEN(I26) - FIND("~", I26) - 1), "°C", "") &amp; " ") - 1
    ),
    404
)</f>
        <v>1</v>
      </c>
      <c r="M26" s="16" t="str">
        <f>IF(OR(ISNUMBER(SEARCH("controller", B26)), ISNUMBER(SEARCH("indicator", B26)), ISNUMBER(SEARCH("thermometer", B26)), ISNUMBER(SEARCH("gun", B26))), "ver", "cal")</f>
        <v>cal</v>
      </c>
      <c r="N26" s="6">
        <v>45472</v>
      </c>
      <c r="O26" s="13">
        <v>45836</v>
      </c>
    </row>
    <row r="27" spans="1:15">
      <c r="A27" s="5" t="s">
        <v>273</v>
      </c>
      <c r="B27" s="15" t="str">
        <f>IFERROR(INDEX('Short Name'!B:B, MATCH(LEFT(List!C446, FIND("-", List!C446) - 1), 'Short Name'!A:A, 0)), "404")</f>
        <v>Pressure Gauge</v>
      </c>
      <c r="C27" s="15" t="s">
        <v>65</v>
      </c>
      <c r="D27" s="15" t="s">
        <v>301</v>
      </c>
      <c r="E27" s="14" t="s">
        <v>14</v>
      </c>
      <c r="F27" s="5" t="s">
        <v>14</v>
      </c>
      <c r="G27" s="15" t="s">
        <v>306</v>
      </c>
      <c r="H27" s="14" t="s">
        <v>17</v>
      </c>
      <c r="I27" s="14" t="s">
        <v>290</v>
      </c>
      <c r="J27" s="14" t="s">
        <v>277</v>
      </c>
      <c r="K27" s="5" t="str">
        <f>IF(
    ISNUMBER(SEARCH("°C", I27)),
    "Result In °C",
    IFERROR(
        "Result In " &amp; TRIM(RIGHT(I27, LEN(I27) - FIND("#", SUBSTITUTE(I27, " ", "#", LEN(I27) - LEN(SUBSTITUTE(I27, " ", "")))))),
        404
    )
)</f>
        <v>Result In MPa</v>
      </c>
      <c r="L27" s="12" t="str">
        <f>IFERROR(
    LEFT(
        SUBSTITUTE(MID(I27, FIND("~", I27) + 2, LEN(I27) - FIND("~", I27) - 1), "°C", ""),
        FIND(" ", SUBSTITUTE(MID(I27, FIND("~", I27) + 2, LEN(I27) - FIND("~", I27) - 1), "°C", "") &amp; " ") - 1
    ),
    404
)</f>
        <v>1</v>
      </c>
      <c r="M27" s="16" t="str">
        <f>IF(OR(ISNUMBER(SEARCH("controller", B27)), ISNUMBER(SEARCH("indicator", B27)), ISNUMBER(SEARCH("thermometer", B27)), ISNUMBER(SEARCH("gun", B27))), "ver", "cal")</f>
        <v>cal</v>
      </c>
      <c r="N27" s="6">
        <v>45472</v>
      </c>
      <c r="O27" s="13">
        <v>45836</v>
      </c>
    </row>
    <row r="28" spans="1:15">
      <c r="A28" s="5" t="s">
        <v>273</v>
      </c>
      <c r="B28" s="15" t="str">
        <f>IFERROR(INDEX('Short Name'!B:B, MATCH(LEFT(List!C447, FIND("-", List!C447) - 1), 'Short Name'!A:A, 0)), "404")</f>
        <v>Pressure Gauge</v>
      </c>
      <c r="C28" s="15" t="s">
        <v>66</v>
      </c>
      <c r="D28" s="15" t="s">
        <v>301</v>
      </c>
      <c r="E28" s="14" t="s">
        <v>14</v>
      </c>
      <c r="F28" s="5" t="s">
        <v>14</v>
      </c>
      <c r="G28" s="15" t="s">
        <v>306</v>
      </c>
      <c r="H28" s="14" t="s">
        <v>17</v>
      </c>
      <c r="I28" s="14" t="s">
        <v>290</v>
      </c>
      <c r="J28" s="14" t="s">
        <v>277</v>
      </c>
      <c r="K28" s="5" t="str">
        <f>IF(
    ISNUMBER(SEARCH("°C", I28)),
    "Result In °C",
    IFERROR(
        "Result In " &amp; TRIM(RIGHT(I28, LEN(I28) - FIND("#", SUBSTITUTE(I28, " ", "#", LEN(I28) - LEN(SUBSTITUTE(I28, " ", "")))))),
        404
    )
)</f>
        <v>Result In MPa</v>
      </c>
      <c r="L28" s="12" t="str">
        <f>IFERROR(
    LEFT(
        SUBSTITUTE(MID(I28, FIND("~", I28) + 2, LEN(I28) - FIND("~", I28) - 1), "°C", ""),
        FIND(" ", SUBSTITUTE(MID(I28, FIND("~", I28) + 2, LEN(I28) - FIND("~", I28) - 1), "°C", "") &amp; " ") - 1
    ),
    404
)</f>
        <v>1</v>
      </c>
      <c r="M28" s="16" t="str">
        <f>IF(OR(ISNUMBER(SEARCH("controller", B28)), ISNUMBER(SEARCH("indicator", B28)), ISNUMBER(SEARCH("thermometer", B28)), ISNUMBER(SEARCH("gun", B28))), "ver", "cal")</f>
        <v>cal</v>
      </c>
      <c r="N28" s="6">
        <v>45472</v>
      </c>
      <c r="O28" s="13">
        <v>45836</v>
      </c>
    </row>
    <row r="29" spans="1:15">
      <c r="A29" s="5" t="s">
        <v>273</v>
      </c>
      <c r="B29" s="15" t="str">
        <f>IFERROR(INDEX('Short Name'!B:B, MATCH(LEFT(List!C537, FIND("-", List!C537) - 1), 'Short Name'!A:A, 0)), "404")</f>
        <v>Pressure Gauge</v>
      </c>
      <c r="C29" s="15" t="s">
        <v>131</v>
      </c>
      <c r="D29" s="19" t="s">
        <v>301</v>
      </c>
      <c r="E29" s="14" t="s">
        <v>14</v>
      </c>
      <c r="F29" s="5" t="s">
        <v>14</v>
      </c>
      <c r="G29" s="15" t="s">
        <v>306</v>
      </c>
      <c r="H29" s="14" t="s">
        <v>17</v>
      </c>
      <c r="I29" s="14" t="s">
        <v>290</v>
      </c>
      <c r="J29" s="14" t="s">
        <v>277</v>
      </c>
      <c r="K29" s="5" t="str">
        <f>IF(
    ISNUMBER(SEARCH("°C", I29)),
    "Result In °C",
    IFERROR(
        "Result In " &amp; TRIM(RIGHT(I29, LEN(I29) - FIND("#", SUBSTITUTE(I29, " ", "#", LEN(I29) - LEN(SUBSTITUTE(I29, " ", "")))))),
        404
    )
)</f>
        <v>Result In MPa</v>
      </c>
      <c r="L29" s="12" t="str">
        <f>IFERROR(
    LEFT(
        SUBSTITUTE(MID(I29, FIND("~", I29) + 2, LEN(I29) - FIND("~", I29) - 1), "°C", ""),
        FIND(" ", SUBSTITUTE(MID(I29, FIND("~", I29) + 2, LEN(I29) - FIND("~", I29) - 1), "°C", "") &amp; " ") - 1
    ),
    404
)</f>
        <v>1</v>
      </c>
      <c r="M29" s="16" t="str">
        <f>IF(OR(ISNUMBER(SEARCH("controller", B29)), ISNUMBER(SEARCH("indicator", B29)), ISNUMBER(SEARCH("thermometer", B29)), ISNUMBER(SEARCH("gun", B29))), "ver", "cal")</f>
        <v>cal</v>
      </c>
      <c r="N29" s="6">
        <v>45472</v>
      </c>
      <c r="O29" s="13">
        <v>45836</v>
      </c>
    </row>
    <row r="30" spans="1:15">
      <c r="A30" s="5" t="s">
        <v>273</v>
      </c>
      <c r="B30" s="15" t="str">
        <f>IFERROR(INDEX('Short Name'!B:B, MATCH(LEFT(List!C538, FIND("-", List!C538) - 1), 'Short Name'!A:A, 0)), "404")</f>
        <v>Pressure Gauge</v>
      </c>
      <c r="C30" s="15" t="s">
        <v>132</v>
      </c>
      <c r="D30" s="19" t="s">
        <v>301</v>
      </c>
      <c r="E30" s="14" t="s">
        <v>14</v>
      </c>
      <c r="F30" s="5" t="s">
        <v>14</v>
      </c>
      <c r="G30" s="15" t="s">
        <v>306</v>
      </c>
      <c r="H30" s="14" t="s">
        <v>17</v>
      </c>
      <c r="I30" s="14" t="s">
        <v>290</v>
      </c>
      <c r="J30" s="14" t="s">
        <v>277</v>
      </c>
      <c r="K30" s="5" t="str">
        <f>IF(
    ISNUMBER(SEARCH("°C", I30)),
    "Result In °C",
    IFERROR(
        "Result In " &amp; TRIM(RIGHT(I30, LEN(I30) - FIND("#", SUBSTITUTE(I30, " ", "#", LEN(I30) - LEN(SUBSTITUTE(I30, " ", "")))))),
        404
    )
)</f>
        <v>Result In MPa</v>
      </c>
      <c r="L30" s="12" t="str">
        <f>IFERROR(
    LEFT(
        SUBSTITUTE(MID(I30, FIND("~", I30) + 2, LEN(I30) - FIND("~", I30) - 1), "°C", ""),
        FIND(" ", SUBSTITUTE(MID(I30, FIND("~", I30) + 2, LEN(I30) - FIND("~", I30) - 1), "°C", "") &amp; " ") - 1
    ),
    404
)</f>
        <v>1</v>
      </c>
      <c r="M30" s="16" t="str">
        <f>IF(OR(ISNUMBER(SEARCH("controller", B30)), ISNUMBER(SEARCH("indicator", B30)), ISNUMBER(SEARCH("thermometer", B30)), ISNUMBER(SEARCH("gun", B30))), "ver", "cal")</f>
        <v>cal</v>
      </c>
      <c r="N30" s="6">
        <v>45472</v>
      </c>
      <c r="O30" s="13">
        <v>45836</v>
      </c>
    </row>
    <row r="31" spans="1:15">
      <c r="A31" s="5" t="s">
        <v>273</v>
      </c>
      <c r="B31" s="15" t="str">
        <f>IFERROR(INDEX('Short Name'!B:B, MATCH(LEFT(List!C539, FIND("-", List!C539) - 1), 'Short Name'!A:A, 0)), "404")</f>
        <v>Pressure Gauge</v>
      </c>
      <c r="C31" s="15" t="s">
        <v>133</v>
      </c>
      <c r="D31" s="19" t="s">
        <v>301</v>
      </c>
      <c r="E31" s="14" t="s">
        <v>14</v>
      </c>
      <c r="F31" s="5" t="s">
        <v>14</v>
      </c>
      <c r="G31" s="15" t="s">
        <v>306</v>
      </c>
      <c r="H31" s="14" t="s">
        <v>17</v>
      </c>
      <c r="I31" s="14" t="s">
        <v>290</v>
      </c>
      <c r="J31" s="14" t="s">
        <v>277</v>
      </c>
      <c r="K31" s="5" t="str">
        <f>IF(
    ISNUMBER(SEARCH("°C", I31)),
    "Result In °C",
    IFERROR(
        "Result In " &amp; TRIM(RIGHT(I31, LEN(I31) - FIND("#", SUBSTITUTE(I31, " ", "#", LEN(I31) - LEN(SUBSTITUTE(I31, " ", "")))))),
        404
    )
)</f>
        <v>Result In MPa</v>
      </c>
      <c r="L31" s="12" t="str">
        <f>IFERROR(
    LEFT(
        SUBSTITUTE(MID(I31, FIND("~", I31) + 2, LEN(I31) - FIND("~", I31) - 1), "°C", ""),
        FIND(" ", SUBSTITUTE(MID(I31, FIND("~", I31) + 2, LEN(I31) - FIND("~", I31) - 1), "°C", "") &amp; " ") - 1
    ),
    404
)</f>
        <v>1</v>
      </c>
      <c r="M31" s="16" t="str">
        <f>IF(OR(ISNUMBER(SEARCH("controller", B31)), ISNUMBER(SEARCH("indicator", B31)), ISNUMBER(SEARCH("thermometer", B31)), ISNUMBER(SEARCH("gun", B31))), "ver", "cal")</f>
        <v>cal</v>
      </c>
      <c r="N31" s="6">
        <v>45472</v>
      </c>
      <c r="O31" s="13">
        <v>45836</v>
      </c>
    </row>
    <row r="32" spans="1:15">
      <c r="A32" s="5" t="s">
        <v>273</v>
      </c>
      <c r="B32" s="15" t="str">
        <f>IFERROR(INDEX('Short Name'!B:B, MATCH(LEFT(List!C540, FIND("-", List!C540) - 1), 'Short Name'!A:A, 0)), "404")</f>
        <v>Pressure Gauge</v>
      </c>
      <c r="C32" s="15" t="s">
        <v>134</v>
      </c>
      <c r="D32" s="19" t="s">
        <v>301</v>
      </c>
      <c r="E32" s="14" t="s">
        <v>14</v>
      </c>
      <c r="F32" s="5" t="s">
        <v>14</v>
      </c>
      <c r="G32" s="15" t="s">
        <v>306</v>
      </c>
      <c r="H32" s="14" t="s">
        <v>17</v>
      </c>
      <c r="I32" s="14" t="s">
        <v>290</v>
      </c>
      <c r="J32" s="14" t="s">
        <v>277</v>
      </c>
      <c r="K32" s="5" t="str">
        <f>IF(
    ISNUMBER(SEARCH("°C", I32)),
    "Result In °C",
    IFERROR(
        "Result In " &amp; TRIM(RIGHT(I32, LEN(I32) - FIND("#", SUBSTITUTE(I32, " ", "#", LEN(I32) - LEN(SUBSTITUTE(I32, " ", "")))))),
        404
    )
)</f>
        <v>Result In MPa</v>
      </c>
      <c r="L32" s="12" t="str">
        <f>IFERROR(
    LEFT(
        SUBSTITUTE(MID(I32, FIND("~", I32) + 2, LEN(I32) - FIND("~", I32) - 1), "°C", ""),
        FIND(" ", SUBSTITUTE(MID(I32, FIND("~", I32) + 2, LEN(I32) - FIND("~", I32) - 1), "°C", "") &amp; " ") - 1
    ),
    404
)</f>
        <v>1</v>
      </c>
      <c r="M32" s="16" t="str">
        <f>IF(OR(ISNUMBER(SEARCH("controller", B32)), ISNUMBER(SEARCH("indicator", B32)), ISNUMBER(SEARCH("thermometer", B32)), ISNUMBER(SEARCH("gun", B32))), "ver", "cal")</f>
        <v>cal</v>
      </c>
      <c r="N32" s="6">
        <v>45472</v>
      </c>
      <c r="O32" s="13">
        <v>45836</v>
      </c>
    </row>
    <row r="33" spans="1:15">
      <c r="A33" s="5" t="s">
        <v>273</v>
      </c>
      <c r="B33" s="15" t="str">
        <f>IFERROR(INDEX('Short Name'!B:B, MATCH(LEFT(List!C541, FIND("-", List!C541) - 1), 'Short Name'!A:A, 0)), "404")</f>
        <v>Pressure Gauge</v>
      </c>
      <c r="C33" s="15" t="s">
        <v>135</v>
      </c>
      <c r="D33" s="19" t="s">
        <v>301</v>
      </c>
      <c r="E33" s="14" t="s">
        <v>14</v>
      </c>
      <c r="F33" s="5" t="s">
        <v>14</v>
      </c>
      <c r="G33" s="15" t="s">
        <v>306</v>
      </c>
      <c r="H33" s="14" t="s">
        <v>17</v>
      </c>
      <c r="I33" s="14" t="s">
        <v>290</v>
      </c>
      <c r="J33" s="14" t="s">
        <v>277</v>
      </c>
      <c r="K33" s="5" t="str">
        <f>IF(
    ISNUMBER(SEARCH("°C", I33)),
    "Result In °C",
    IFERROR(
        "Result In " &amp; TRIM(RIGHT(I33, LEN(I33) - FIND("#", SUBSTITUTE(I33, " ", "#", LEN(I33) - LEN(SUBSTITUTE(I33, " ", "")))))),
        404
    )
)</f>
        <v>Result In MPa</v>
      </c>
      <c r="L33" s="12" t="str">
        <f>IFERROR(
    LEFT(
        SUBSTITUTE(MID(I33, FIND("~", I33) + 2, LEN(I33) - FIND("~", I33) - 1), "°C", ""),
        FIND(" ", SUBSTITUTE(MID(I33, FIND("~", I33) + 2, LEN(I33) - FIND("~", I33) - 1), "°C", "") &amp; " ") - 1
    ),
    404
)</f>
        <v>1</v>
      </c>
      <c r="M33" s="16" t="str">
        <f>IF(OR(ISNUMBER(SEARCH("controller", B33)), ISNUMBER(SEARCH("indicator", B33)), ISNUMBER(SEARCH("thermometer", B33)), ISNUMBER(SEARCH("gun", B33))), "ver", "cal")</f>
        <v>cal</v>
      </c>
      <c r="N33" s="6">
        <v>45472</v>
      </c>
      <c r="O33" s="13">
        <v>45836</v>
      </c>
    </row>
    <row r="34" spans="1:15">
      <c r="A34" s="5" t="s">
        <v>273</v>
      </c>
      <c r="B34" s="15" t="str">
        <f>IFERROR(INDEX('Short Name'!B:B, MATCH(LEFT(List!C542, FIND("-", List!C542) - 1), 'Short Name'!A:A, 0)), "404")</f>
        <v>Pressure Gauge</v>
      </c>
      <c r="C34" s="15" t="s">
        <v>136</v>
      </c>
      <c r="D34" s="19" t="s">
        <v>301</v>
      </c>
      <c r="E34" s="14" t="s">
        <v>14</v>
      </c>
      <c r="F34" s="5" t="s">
        <v>14</v>
      </c>
      <c r="G34" s="15" t="s">
        <v>306</v>
      </c>
      <c r="H34" s="14" t="s">
        <v>17</v>
      </c>
      <c r="I34" s="14" t="s">
        <v>290</v>
      </c>
      <c r="J34" s="14" t="s">
        <v>277</v>
      </c>
      <c r="K34" s="5" t="str">
        <f>IF(
    ISNUMBER(SEARCH("°C", I34)),
    "Result In °C",
    IFERROR(
        "Result In " &amp; TRIM(RIGHT(I34, LEN(I34) - FIND("#", SUBSTITUTE(I34, " ", "#", LEN(I34) - LEN(SUBSTITUTE(I34, " ", "")))))),
        404
    )
)</f>
        <v>Result In MPa</v>
      </c>
      <c r="L34" s="12" t="str">
        <f>IFERROR(
    LEFT(
        SUBSTITUTE(MID(I34, FIND("~", I34) + 2, LEN(I34) - FIND("~", I34) - 1), "°C", ""),
        FIND(" ", SUBSTITUTE(MID(I34, FIND("~", I34) + 2, LEN(I34) - FIND("~", I34) - 1), "°C", "") &amp; " ") - 1
    ),
    404
)</f>
        <v>1</v>
      </c>
      <c r="M34" s="16" t="str">
        <f>IF(OR(ISNUMBER(SEARCH("controller", B34)), ISNUMBER(SEARCH("indicator", B34)), ISNUMBER(SEARCH("thermometer", B34)), ISNUMBER(SEARCH("gun", B34))), "ver", "cal")</f>
        <v>cal</v>
      </c>
      <c r="N34" s="6">
        <v>45472</v>
      </c>
      <c r="O34" s="13">
        <v>45836</v>
      </c>
    </row>
    <row r="35" spans="1:15">
      <c r="A35" s="5" t="s">
        <v>273</v>
      </c>
      <c r="B35" s="15" t="str">
        <f>IFERROR(INDEX('Short Name'!B:B, MATCH(LEFT(List!C543, FIND("-", List!C543) - 1), 'Short Name'!A:A, 0)), "404")</f>
        <v>Pressure Gauge</v>
      </c>
      <c r="C35" s="15" t="s">
        <v>139</v>
      </c>
      <c r="D35" s="19" t="s">
        <v>301</v>
      </c>
      <c r="E35" s="14" t="s">
        <v>14</v>
      </c>
      <c r="F35" s="5" t="s">
        <v>14</v>
      </c>
      <c r="G35" s="15" t="s">
        <v>306</v>
      </c>
      <c r="H35" s="14" t="s">
        <v>17</v>
      </c>
      <c r="I35" s="14" t="s">
        <v>290</v>
      </c>
      <c r="J35" s="14" t="s">
        <v>277</v>
      </c>
      <c r="K35" s="5" t="str">
        <f>IF(
    ISNUMBER(SEARCH("°C", I35)),
    "Result In °C",
    IFERROR(
        "Result In " &amp; TRIM(RIGHT(I35, LEN(I35) - FIND("#", SUBSTITUTE(I35, " ", "#", LEN(I35) - LEN(SUBSTITUTE(I35, " ", "")))))),
        404
    )
)</f>
        <v>Result In MPa</v>
      </c>
      <c r="L35" s="12" t="str">
        <f>IFERROR(
    LEFT(
        SUBSTITUTE(MID(I35, FIND("~", I35) + 2, LEN(I35) - FIND("~", I35) - 1), "°C", ""),
        FIND(" ", SUBSTITUTE(MID(I35, FIND("~", I35) + 2, LEN(I35) - FIND("~", I35) - 1), "°C", "") &amp; " ") - 1
    ),
    404
)</f>
        <v>1</v>
      </c>
      <c r="M35" s="16" t="str">
        <f>IF(OR(ISNUMBER(SEARCH("controller", B35)), ISNUMBER(SEARCH("indicator", B35)), ISNUMBER(SEARCH("thermometer", B35)), ISNUMBER(SEARCH("gun", B35))), "ver", "cal")</f>
        <v>cal</v>
      </c>
      <c r="N35" s="6">
        <v>45472</v>
      </c>
      <c r="O35" s="13">
        <v>45836</v>
      </c>
    </row>
    <row r="36" spans="1:15">
      <c r="A36" s="5" t="s">
        <v>273</v>
      </c>
      <c r="B36" s="15" t="str">
        <f>IFERROR(INDEX('Short Name'!B:B, MATCH(LEFT(List!C544, FIND("-", List!C544) - 1), 'Short Name'!A:A, 0)), "404")</f>
        <v>Pressure Gauge</v>
      </c>
      <c r="C36" s="15" t="s">
        <v>140</v>
      </c>
      <c r="D36" s="19" t="s">
        <v>301</v>
      </c>
      <c r="E36" s="14" t="s">
        <v>14</v>
      </c>
      <c r="F36" s="5" t="s">
        <v>14</v>
      </c>
      <c r="G36" s="15" t="s">
        <v>306</v>
      </c>
      <c r="H36" s="14" t="s">
        <v>17</v>
      </c>
      <c r="I36" s="14" t="s">
        <v>290</v>
      </c>
      <c r="J36" s="14" t="s">
        <v>277</v>
      </c>
      <c r="K36" s="5" t="str">
        <f>IF(
    ISNUMBER(SEARCH("°C", I36)),
    "Result In °C",
    IFERROR(
        "Result In " &amp; TRIM(RIGHT(I36, LEN(I36) - FIND("#", SUBSTITUTE(I36, " ", "#", LEN(I36) - LEN(SUBSTITUTE(I36, " ", "")))))),
        404
    )
)</f>
        <v>Result In MPa</v>
      </c>
      <c r="L36" s="12" t="str">
        <f>IFERROR(
    LEFT(
        SUBSTITUTE(MID(I36, FIND("~", I36) + 2, LEN(I36) - FIND("~", I36) - 1), "°C", ""),
        FIND(" ", SUBSTITUTE(MID(I36, FIND("~", I36) + 2, LEN(I36) - FIND("~", I36) - 1), "°C", "") &amp; " ") - 1
    ),
    404
)</f>
        <v>1</v>
      </c>
      <c r="M36" s="16" t="str">
        <f>IF(OR(ISNUMBER(SEARCH("controller", B36)), ISNUMBER(SEARCH("indicator", B36)), ISNUMBER(SEARCH("thermometer", B36)), ISNUMBER(SEARCH("gun", B36))), "ver", "cal")</f>
        <v>cal</v>
      </c>
      <c r="N36" s="6">
        <v>45472</v>
      </c>
      <c r="O36" s="13">
        <v>45836</v>
      </c>
    </row>
    <row r="37" spans="1:15">
      <c r="A37" s="5" t="s">
        <v>273</v>
      </c>
      <c r="B37" s="15" t="str">
        <f>IFERROR(INDEX('Short Name'!B:B, MATCH(LEFT(List!C545, FIND("-", List!C545) - 1), 'Short Name'!A:A, 0)), "404")</f>
        <v>Pressure Gauge</v>
      </c>
      <c r="C37" s="15" t="s">
        <v>141</v>
      </c>
      <c r="D37" s="19" t="s">
        <v>301</v>
      </c>
      <c r="E37" s="14" t="s">
        <v>14</v>
      </c>
      <c r="F37" s="5" t="s">
        <v>14</v>
      </c>
      <c r="G37" s="15" t="s">
        <v>306</v>
      </c>
      <c r="H37" s="14" t="s">
        <v>17</v>
      </c>
      <c r="I37" s="14" t="s">
        <v>290</v>
      </c>
      <c r="J37" s="14" t="s">
        <v>277</v>
      </c>
      <c r="K37" s="5" t="str">
        <f>IF(
    ISNUMBER(SEARCH("°C", I37)),
    "Result In °C",
    IFERROR(
        "Result In " &amp; TRIM(RIGHT(I37, LEN(I37) - FIND("#", SUBSTITUTE(I37, " ", "#", LEN(I37) - LEN(SUBSTITUTE(I37, " ", "")))))),
        404
    )
)</f>
        <v>Result In MPa</v>
      </c>
      <c r="L37" s="12" t="str">
        <f>IFERROR(
    LEFT(
        SUBSTITUTE(MID(I37, FIND("~", I37) + 2, LEN(I37) - FIND("~", I37) - 1), "°C", ""),
        FIND(" ", SUBSTITUTE(MID(I37, FIND("~", I37) + 2, LEN(I37) - FIND("~", I37) - 1), "°C", "") &amp; " ") - 1
    ),
    404
)</f>
        <v>1</v>
      </c>
      <c r="M37" s="16" t="str">
        <f>IF(OR(ISNUMBER(SEARCH("controller", B37)), ISNUMBER(SEARCH("indicator", B37)), ISNUMBER(SEARCH("thermometer", B37)), ISNUMBER(SEARCH("gun", B37))), "ver", "cal")</f>
        <v>cal</v>
      </c>
      <c r="N37" s="6">
        <v>45472</v>
      </c>
      <c r="O37" s="13">
        <v>45836</v>
      </c>
    </row>
    <row r="38" spans="1:15">
      <c r="A38" s="5" t="s">
        <v>273</v>
      </c>
      <c r="B38" s="15" t="str">
        <f>IFERROR(INDEX('Short Name'!B:B, MATCH(LEFT(List!C546, FIND("-", List!C546) - 1), 'Short Name'!A:A, 0)), "404")</f>
        <v>Pressure Gauge</v>
      </c>
      <c r="C38" s="15" t="s">
        <v>144</v>
      </c>
      <c r="D38" s="19" t="s">
        <v>301</v>
      </c>
      <c r="E38" s="14" t="s">
        <v>14</v>
      </c>
      <c r="F38" s="5" t="s">
        <v>14</v>
      </c>
      <c r="G38" s="15" t="s">
        <v>306</v>
      </c>
      <c r="H38" s="14" t="s">
        <v>17</v>
      </c>
      <c r="I38" s="14" t="s">
        <v>290</v>
      </c>
      <c r="J38" s="14" t="s">
        <v>277</v>
      </c>
      <c r="K38" s="5" t="str">
        <f>IF(
    ISNUMBER(SEARCH("°C", I38)),
    "Result In °C",
    IFERROR(
        "Result In " &amp; TRIM(RIGHT(I38, LEN(I38) - FIND("#", SUBSTITUTE(I38, " ", "#", LEN(I38) - LEN(SUBSTITUTE(I38, " ", "")))))),
        404
    )
)</f>
        <v>Result In MPa</v>
      </c>
      <c r="L38" s="12" t="str">
        <f>IFERROR(
    LEFT(
        SUBSTITUTE(MID(I38, FIND("~", I38) + 2, LEN(I38) - FIND("~", I38) - 1), "°C", ""),
        FIND(" ", SUBSTITUTE(MID(I38, FIND("~", I38) + 2, LEN(I38) - FIND("~", I38) - 1), "°C", "") &amp; " ") - 1
    ),
    404
)</f>
        <v>1</v>
      </c>
      <c r="M38" s="16" t="str">
        <f>IF(OR(ISNUMBER(SEARCH("controller", B38)), ISNUMBER(SEARCH("indicator", B38)), ISNUMBER(SEARCH("thermometer", B38)), ISNUMBER(SEARCH("gun", B38))), "ver", "cal")</f>
        <v>cal</v>
      </c>
      <c r="N38" s="6">
        <v>45472</v>
      </c>
      <c r="O38" s="13">
        <v>45836</v>
      </c>
    </row>
    <row r="39" spans="1:15">
      <c r="A39" s="5" t="s">
        <v>273</v>
      </c>
      <c r="B39" s="15" t="str">
        <f>IFERROR(INDEX('Short Name'!B:B, MATCH(LEFT(List!C448, FIND("-", List!C448) - 1), 'Short Name'!A:A, 0)), "404")</f>
        <v>Pressure Gauge</v>
      </c>
      <c r="C39" s="15" t="s">
        <v>67</v>
      </c>
      <c r="D39" s="15" t="s">
        <v>301</v>
      </c>
      <c r="E39" s="14" t="s">
        <v>14</v>
      </c>
      <c r="F39" s="5" t="s">
        <v>14</v>
      </c>
      <c r="G39" s="15" t="s">
        <v>306</v>
      </c>
      <c r="H39" s="14" t="s">
        <v>17</v>
      </c>
      <c r="I39" s="14" t="s">
        <v>290</v>
      </c>
      <c r="J39" s="14" t="s">
        <v>277</v>
      </c>
      <c r="K39" s="5" t="str">
        <f>IF(
    ISNUMBER(SEARCH("°C", I39)),
    "Result In °C",
    IFERROR(
        "Result In " &amp; TRIM(RIGHT(I39, LEN(I39) - FIND("#", SUBSTITUTE(I39, " ", "#", LEN(I39) - LEN(SUBSTITUTE(I39, " ", "")))))),
        404
    )
)</f>
        <v>Result In MPa</v>
      </c>
      <c r="L39" s="12" t="str">
        <f>IFERROR(
    LEFT(
        SUBSTITUTE(MID(I39, FIND("~", I39) + 2, LEN(I39) - FIND("~", I39) - 1), "°C", ""),
        FIND(" ", SUBSTITUTE(MID(I39, FIND("~", I39) + 2, LEN(I39) - FIND("~", I39) - 1), "°C", "") &amp; " ") - 1
    ),
    404
)</f>
        <v>1</v>
      </c>
      <c r="M39" s="16" t="str">
        <f>IF(OR(ISNUMBER(SEARCH("controller", B39)), ISNUMBER(SEARCH("indicator", B39)), ISNUMBER(SEARCH("thermometer", B39)), ISNUMBER(SEARCH("gun", B39))), "ver", "cal")</f>
        <v>cal</v>
      </c>
      <c r="N39" s="6">
        <v>45472</v>
      </c>
      <c r="O39" s="13">
        <v>45836</v>
      </c>
    </row>
    <row r="40" spans="1:15">
      <c r="A40" s="5" t="s">
        <v>273</v>
      </c>
      <c r="B40" s="15" t="str">
        <f>IFERROR(INDEX('Short Name'!B:B, MATCH(LEFT(List!C449, FIND("-", List!C449) - 1), 'Short Name'!A:A, 0)), "404")</f>
        <v>Pressure Gauge</v>
      </c>
      <c r="C40" s="15" t="s">
        <v>68</v>
      </c>
      <c r="D40" s="15" t="s">
        <v>301</v>
      </c>
      <c r="E40" s="14" t="s">
        <v>14</v>
      </c>
      <c r="F40" s="5" t="s">
        <v>14</v>
      </c>
      <c r="G40" s="15" t="s">
        <v>306</v>
      </c>
      <c r="H40" s="14" t="s">
        <v>17</v>
      </c>
      <c r="I40" s="14" t="s">
        <v>290</v>
      </c>
      <c r="J40" s="14" t="s">
        <v>277</v>
      </c>
      <c r="K40" s="5" t="str">
        <f>IF(
    ISNUMBER(SEARCH("°C", I40)),
    "Result In °C",
    IFERROR(
        "Result In " &amp; TRIM(RIGHT(I40, LEN(I40) - FIND("#", SUBSTITUTE(I40, " ", "#", LEN(I40) - LEN(SUBSTITUTE(I40, " ", "")))))),
        404
    )
)</f>
        <v>Result In MPa</v>
      </c>
      <c r="L40" s="12" t="str">
        <f>IFERROR(
    LEFT(
        SUBSTITUTE(MID(I40, FIND("~", I40) + 2, LEN(I40) - FIND("~", I40) - 1), "°C", ""),
        FIND(" ", SUBSTITUTE(MID(I40, FIND("~", I40) + 2, LEN(I40) - FIND("~", I40) - 1), "°C", "") &amp; " ") - 1
    ),
    404
)</f>
        <v>1</v>
      </c>
      <c r="M40" s="16" t="str">
        <f>IF(OR(ISNUMBER(SEARCH("controller", B40)), ISNUMBER(SEARCH("indicator", B40)), ISNUMBER(SEARCH("thermometer", B40)), ISNUMBER(SEARCH("gun", B40))), "ver", "cal")</f>
        <v>cal</v>
      </c>
      <c r="N40" s="6">
        <v>45472</v>
      </c>
      <c r="O40" s="13">
        <v>45836</v>
      </c>
    </row>
    <row r="41" spans="1:15">
      <c r="A41" s="5" t="s">
        <v>273</v>
      </c>
      <c r="B41" s="15" t="str">
        <f>IFERROR(INDEX('Short Name'!B:B, MATCH(LEFT(List!C450, FIND("-", List!C450) - 1), 'Short Name'!A:A, 0)), "404")</f>
        <v>Pressure Gauge</v>
      </c>
      <c r="C41" s="15" t="s">
        <v>69</v>
      </c>
      <c r="D41" s="15" t="s">
        <v>301</v>
      </c>
      <c r="E41" s="14" t="s">
        <v>14</v>
      </c>
      <c r="F41" s="5" t="s">
        <v>14</v>
      </c>
      <c r="G41" s="15" t="s">
        <v>306</v>
      </c>
      <c r="H41" s="14" t="s">
        <v>17</v>
      </c>
      <c r="I41" s="14" t="s">
        <v>290</v>
      </c>
      <c r="J41" s="14" t="s">
        <v>277</v>
      </c>
      <c r="K41" s="5" t="str">
        <f>IF(
    ISNUMBER(SEARCH("°C", I41)),
    "Result In °C",
    IFERROR(
        "Result In " &amp; TRIM(RIGHT(I41, LEN(I41) - FIND("#", SUBSTITUTE(I41, " ", "#", LEN(I41) - LEN(SUBSTITUTE(I41, " ", "")))))),
        404
    )
)</f>
        <v>Result In MPa</v>
      </c>
      <c r="L41" s="12" t="str">
        <f>IFERROR(
    LEFT(
        SUBSTITUTE(MID(I41, FIND("~", I41) + 2, LEN(I41) - FIND("~", I41) - 1), "°C", ""),
        FIND(" ", SUBSTITUTE(MID(I41, FIND("~", I41) + 2, LEN(I41) - FIND("~", I41) - 1), "°C", "") &amp; " ") - 1
    ),
    404
)</f>
        <v>1</v>
      </c>
      <c r="M41" s="16" t="str">
        <f>IF(OR(ISNUMBER(SEARCH("controller", B41)), ISNUMBER(SEARCH("indicator", B41)), ISNUMBER(SEARCH("thermometer", B41)), ISNUMBER(SEARCH("gun", B41))), "ver", "cal")</f>
        <v>cal</v>
      </c>
      <c r="N41" s="6">
        <v>45472</v>
      </c>
      <c r="O41" s="13">
        <v>45836</v>
      </c>
    </row>
    <row r="42" spans="1:15">
      <c r="A42" s="5" t="s">
        <v>273</v>
      </c>
      <c r="B42" s="15" t="str">
        <f>IFERROR(INDEX('Short Name'!B:B, MATCH(LEFT(List!C451, FIND("-", List!C451) - 1), 'Short Name'!A:A, 0)), "404")</f>
        <v>Pressure Gauge</v>
      </c>
      <c r="C42" s="15" t="s">
        <v>70</v>
      </c>
      <c r="D42" s="15" t="s">
        <v>301</v>
      </c>
      <c r="E42" s="14" t="s">
        <v>14</v>
      </c>
      <c r="F42" s="5" t="s">
        <v>14</v>
      </c>
      <c r="G42" s="15" t="s">
        <v>306</v>
      </c>
      <c r="H42" s="14" t="s">
        <v>17</v>
      </c>
      <c r="I42" s="14" t="s">
        <v>290</v>
      </c>
      <c r="J42" s="14" t="s">
        <v>277</v>
      </c>
      <c r="K42" s="5" t="str">
        <f>IF(
    ISNUMBER(SEARCH("°C", I42)),
    "Result In °C",
    IFERROR(
        "Result In " &amp; TRIM(RIGHT(I42, LEN(I42) - FIND("#", SUBSTITUTE(I42, " ", "#", LEN(I42) - LEN(SUBSTITUTE(I42, " ", "")))))),
        404
    )
)</f>
        <v>Result In MPa</v>
      </c>
      <c r="L42" s="12" t="str">
        <f>IFERROR(
    LEFT(
        SUBSTITUTE(MID(I42, FIND("~", I42) + 2, LEN(I42) - FIND("~", I42) - 1), "°C", ""),
        FIND(" ", SUBSTITUTE(MID(I42, FIND("~", I42) + 2, LEN(I42) - FIND("~", I42) - 1), "°C", "") &amp; " ") - 1
    ),
    404
)</f>
        <v>1</v>
      </c>
      <c r="M42" s="16" t="str">
        <f>IF(OR(ISNUMBER(SEARCH("controller", B42)), ISNUMBER(SEARCH("indicator", B42)), ISNUMBER(SEARCH("thermometer", B42)), ISNUMBER(SEARCH("gun", B42))), "ver", "cal")</f>
        <v>cal</v>
      </c>
      <c r="N42" s="6">
        <v>45472</v>
      </c>
      <c r="O42" s="13">
        <v>45836</v>
      </c>
    </row>
    <row r="43" spans="1:15">
      <c r="A43" s="5" t="s">
        <v>273</v>
      </c>
      <c r="B43" s="15" t="str">
        <f>IFERROR(INDEX('Short Name'!B:B, MATCH(LEFT(List!C452, FIND("-", List!C452) - 1), 'Short Name'!A:A, 0)), "404")</f>
        <v>Pressure Gauge</v>
      </c>
      <c r="C43" s="15" t="s">
        <v>71</v>
      </c>
      <c r="D43" s="15" t="s">
        <v>301</v>
      </c>
      <c r="E43" s="14" t="s">
        <v>14</v>
      </c>
      <c r="F43" s="5" t="s">
        <v>14</v>
      </c>
      <c r="G43" s="15" t="s">
        <v>306</v>
      </c>
      <c r="H43" s="14" t="s">
        <v>17</v>
      </c>
      <c r="I43" s="14" t="s">
        <v>290</v>
      </c>
      <c r="J43" s="14" t="s">
        <v>277</v>
      </c>
      <c r="K43" s="5" t="str">
        <f>IF(
    ISNUMBER(SEARCH("°C", I43)),
    "Result In °C",
    IFERROR(
        "Result In " &amp; TRIM(RIGHT(I43, LEN(I43) - FIND("#", SUBSTITUTE(I43, " ", "#", LEN(I43) - LEN(SUBSTITUTE(I43, " ", "")))))),
        404
    )
)</f>
        <v>Result In MPa</v>
      </c>
      <c r="L43" s="12" t="str">
        <f>IFERROR(
    LEFT(
        SUBSTITUTE(MID(I43, FIND("~", I43) + 2, LEN(I43) - FIND("~", I43) - 1), "°C", ""),
        FIND(" ", SUBSTITUTE(MID(I43, FIND("~", I43) + 2, LEN(I43) - FIND("~", I43) - 1), "°C", "") &amp; " ") - 1
    ),
    404
)</f>
        <v>1</v>
      </c>
      <c r="M43" s="16" t="str">
        <f>IF(OR(ISNUMBER(SEARCH("controller", B43)), ISNUMBER(SEARCH("indicator", B43)), ISNUMBER(SEARCH("thermometer", B43)), ISNUMBER(SEARCH("gun", B43))), "ver", "cal")</f>
        <v>cal</v>
      </c>
      <c r="N43" s="6">
        <v>45472</v>
      </c>
      <c r="O43" s="13">
        <v>45836</v>
      </c>
    </row>
    <row r="44" spans="1:15">
      <c r="A44" s="5" t="s">
        <v>273</v>
      </c>
      <c r="B44" s="15" t="str">
        <f>IFERROR(INDEX('Short Name'!B:B, MATCH(LEFT(List!C453, FIND("-", List!C453) - 1), 'Short Name'!A:A, 0)), "404")</f>
        <v>Pressure Gauge</v>
      </c>
      <c r="C44" s="15" t="s">
        <v>72</v>
      </c>
      <c r="D44" s="15" t="s">
        <v>301</v>
      </c>
      <c r="E44" s="14" t="s">
        <v>14</v>
      </c>
      <c r="F44" s="5" t="s">
        <v>14</v>
      </c>
      <c r="G44" s="15" t="s">
        <v>306</v>
      </c>
      <c r="H44" s="14" t="s">
        <v>17</v>
      </c>
      <c r="I44" s="14" t="s">
        <v>290</v>
      </c>
      <c r="J44" s="14" t="s">
        <v>277</v>
      </c>
      <c r="K44" s="5" t="str">
        <f>IF(
    ISNUMBER(SEARCH("°C", I44)),
    "Result In °C",
    IFERROR(
        "Result In " &amp; TRIM(RIGHT(I44, LEN(I44) - FIND("#", SUBSTITUTE(I44, " ", "#", LEN(I44) - LEN(SUBSTITUTE(I44, " ", "")))))),
        404
    )
)</f>
        <v>Result In MPa</v>
      </c>
      <c r="L44" s="12" t="str">
        <f>IFERROR(
    LEFT(
        SUBSTITUTE(MID(I44, FIND("~", I44) + 2, LEN(I44) - FIND("~", I44) - 1), "°C", ""),
        FIND(" ", SUBSTITUTE(MID(I44, FIND("~", I44) + 2, LEN(I44) - FIND("~", I44) - 1), "°C", "") &amp; " ") - 1
    ),
    404
)</f>
        <v>1</v>
      </c>
      <c r="M44" s="16" t="str">
        <f>IF(OR(ISNUMBER(SEARCH("controller", B44)), ISNUMBER(SEARCH("indicator", B44)), ISNUMBER(SEARCH("thermometer", B44)), ISNUMBER(SEARCH("gun", B44))), "ver", "cal")</f>
        <v>cal</v>
      </c>
      <c r="N44" s="6">
        <v>45472</v>
      </c>
      <c r="O44" s="13">
        <v>45836</v>
      </c>
    </row>
    <row r="45" spans="1:15">
      <c r="A45" s="5" t="s">
        <v>273</v>
      </c>
      <c r="B45" s="15" t="str">
        <f>IFERROR(INDEX('Short Name'!B:B, MATCH(LEFT(List!C454, FIND("-", List!C454) - 1), 'Short Name'!A:A, 0)), "404")</f>
        <v>Pressure Gauge</v>
      </c>
      <c r="C45" s="15" t="s">
        <v>73</v>
      </c>
      <c r="D45" s="15" t="s">
        <v>301</v>
      </c>
      <c r="E45" s="14" t="s">
        <v>14</v>
      </c>
      <c r="F45" s="5" t="s">
        <v>14</v>
      </c>
      <c r="G45" s="15" t="s">
        <v>306</v>
      </c>
      <c r="H45" s="14" t="s">
        <v>17</v>
      </c>
      <c r="I45" s="14" t="s">
        <v>290</v>
      </c>
      <c r="J45" s="14" t="s">
        <v>277</v>
      </c>
      <c r="K45" s="5" t="str">
        <f>IF(
    ISNUMBER(SEARCH("°C", I45)),
    "Result In °C",
    IFERROR(
        "Result In " &amp; TRIM(RIGHT(I45, LEN(I45) - FIND("#", SUBSTITUTE(I45, " ", "#", LEN(I45) - LEN(SUBSTITUTE(I45, " ", "")))))),
        404
    )
)</f>
        <v>Result In MPa</v>
      </c>
      <c r="L45" s="12" t="str">
        <f>IFERROR(
    LEFT(
        SUBSTITUTE(MID(I45, FIND("~", I45) + 2, LEN(I45) - FIND("~", I45) - 1), "°C", ""),
        FIND(" ", SUBSTITUTE(MID(I45, FIND("~", I45) + 2, LEN(I45) - FIND("~", I45) - 1), "°C", "") &amp; " ") - 1
    ),
    404
)</f>
        <v>1</v>
      </c>
      <c r="M45" s="16" t="str">
        <f>IF(OR(ISNUMBER(SEARCH("controller", B45)), ISNUMBER(SEARCH("indicator", B45)), ISNUMBER(SEARCH("thermometer", B45)), ISNUMBER(SEARCH("gun", B45))), "ver", "cal")</f>
        <v>cal</v>
      </c>
      <c r="N45" s="6">
        <v>45472</v>
      </c>
      <c r="O45" s="13">
        <v>45836</v>
      </c>
    </row>
    <row r="46" spans="1:15">
      <c r="A46" s="5" t="s">
        <v>273</v>
      </c>
      <c r="B46" s="15" t="str">
        <f>IFERROR(INDEX('Short Name'!B:B, MATCH(LEFT(List!C455, FIND("-", List!C455) - 1), 'Short Name'!A:A, 0)), "404")</f>
        <v>Pressure Gauge</v>
      </c>
      <c r="C46" s="15" t="s">
        <v>74</v>
      </c>
      <c r="D46" s="15" t="s">
        <v>301</v>
      </c>
      <c r="E46" s="14" t="s">
        <v>14</v>
      </c>
      <c r="F46" s="5" t="s">
        <v>14</v>
      </c>
      <c r="G46" s="15" t="s">
        <v>306</v>
      </c>
      <c r="H46" s="14" t="s">
        <v>17</v>
      </c>
      <c r="I46" s="14" t="s">
        <v>290</v>
      </c>
      <c r="J46" s="14" t="s">
        <v>277</v>
      </c>
      <c r="K46" s="5" t="str">
        <f>IF(
    ISNUMBER(SEARCH("°C", I46)),
    "Result In °C",
    IFERROR(
        "Result In " &amp; TRIM(RIGHT(I46, LEN(I46) - FIND("#", SUBSTITUTE(I46, " ", "#", LEN(I46) - LEN(SUBSTITUTE(I46, " ", "")))))),
        404
    )
)</f>
        <v>Result In MPa</v>
      </c>
      <c r="L46" s="12" t="str">
        <f>IFERROR(
    LEFT(
        SUBSTITUTE(MID(I46, FIND("~", I46) + 2, LEN(I46) - FIND("~", I46) - 1), "°C", ""),
        FIND(" ", SUBSTITUTE(MID(I46, FIND("~", I46) + 2, LEN(I46) - FIND("~", I46) - 1), "°C", "") &amp; " ") - 1
    ),
    404
)</f>
        <v>1</v>
      </c>
      <c r="M46" s="16" t="str">
        <f>IF(OR(ISNUMBER(SEARCH("controller", B46)), ISNUMBER(SEARCH("indicator", B46)), ISNUMBER(SEARCH("thermometer", B46)), ISNUMBER(SEARCH("gun", B46))), "ver", "cal")</f>
        <v>cal</v>
      </c>
      <c r="N46" s="6">
        <v>45472</v>
      </c>
      <c r="O46" s="13">
        <v>45836</v>
      </c>
    </row>
    <row r="47" spans="1:15">
      <c r="A47" s="5" t="s">
        <v>273</v>
      </c>
      <c r="B47" s="15" t="str">
        <f>IFERROR(INDEX('Short Name'!B:B, MATCH(LEFT(List!C456, FIND("-", List!C456) - 1), 'Short Name'!A:A, 0)), "404")</f>
        <v>Pressure Gauge</v>
      </c>
      <c r="C47" s="15" t="s">
        <v>75</v>
      </c>
      <c r="D47" s="15" t="s">
        <v>301</v>
      </c>
      <c r="E47" s="14" t="s">
        <v>14</v>
      </c>
      <c r="F47" s="5" t="s">
        <v>14</v>
      </c>
      <c r="G47" s="15" t="s">
        <v>306</v>
      </c>
      <c r="H47" s="14" t="s">
        <v>17</v>
      </c>
      <c r="I47" s="14" t="s">
        <v>290</v>
      </c>
      <c r="J47" s="14" t="s">
        <v>277</v>
      </c>
      <c r="K47" s="5" t="str">
        <f>IF(
    ISNUMBER(SEARCH("°C", I47)),
    "Result In °C",
    IFERROR(
        "Result In " &amp; TRIM(RIGHT(I47, LEN(I47) - FIND("#", SUBSTITUTE(I47, " ", "#", LEN(I47) - LEN(SUBSTITUTE(I47, " ", "")))))),
        404
    )
)</f>
        <v>Result In MPa</v>
      </c>
      <c r="L47" s="12" t="str">
        <f>IFERROR(
    LEFT(
        SUBSTITUTE(MID(I47, FIND("~", I47) + 2, LEN(I47) - FIND("~", I47) - 1), "°C", ""),
        FIND(" ", SUBSTITUTE(MID(I47, FIND("~", I47) + 2, LEN(I47) - FIND("~", I47) - 1), "°C", "") &amp; " ") - 1
    ),
    404
)</f>
        <v>1</v>
      </c>
      <c r="M47" s="16" t="str">
        <f>IF(OR(ISNUMBER(SEARCH("controller", B47)), ISNUMBER(SEARCH("indicator", B47)), ISNUMBER(SEARCH("thermometer", B47)), ISNUMBER(SEARCH("gun", B47))), "ver", "cal")</f>
        <v>cal</v>
      </c>
      <c r="N47" s="6">
        <v>45472</v>
      </c>
      <c r="O47" s="13">
        <v>45836</v>
      </c>
    </row>
    <row r="48" spans="1:15">
      <c r="A48" s="5" t="s">
        <v>273</v>
      </c>
      <c r="B48" s="15" t="str">
        <f>IFERROR(INDEX('Short Name'!B:B, MATCH(LEFT(List!C457, FIND("-", List!C457) - 1), 'Short Name'!A:A, 0)), "404")</f>
        <v>Pressure Gauge</v>
      </c>
      <c r="C48" s="15" t="s">
        <v>76</v>
      </c>
      <c r="D48" s="15" t="s">
        <v>301</v>
      </c>
      <c r="E48" s="14" t="s">
        <v>14</v>
      </c>
      <c r="F48" s="5" t="s">
        <v>14</v>
      </c>
      <c r="G48" s="15" t="s">
        <v>306</v>
      </c>
      <c r="H48" s="14" t="s">
        <v>17</v>
      </c>
      <c r="I48" s="14" t="s">
        <v>290</v>
      </c>
      <c r="J48" s="14" t="s">
        <v>277</v>
      </c>
      <c r="K48" s="5" t="str">
        <f>IF(
    ISNUMBER(SEARCH("°C", I48)),
    "Result In °C",
    IFERROR(
        "Result In " &amp; TRIM(RIGHT(I48, LEN(I48) - FIND("#", SUBSTITUTE(I48, " ", "#", LEN(I48) - LEN(SUBSTITUTE(I48, " ", "")))))),
        404
    )
)</f>
        <v>Result In MPa</v>
      </c>
      <c r="L48" s="12" t="str">
        <f>IFERROR(
    LEFT(
        SUBSTITUTE(MID(I48, FIND("~", I48) + 2, LEN(I48) - FIND("~", I48) - 1), "°C", ""),
        FIND(" ", SUBSTITUTE(MID(I48, FIND("~", I48) + 2, LEN(I48) - FIND("~", I48) - 1), "°C", "") &amp; " ") - 1
    ),
    404
)</f>
        <v>1</v>
      </c>
      <c r="M48" s="16" t="str">
        <f>IF(OR(ISNUMBER(SEARCH("controller", B48)), ISNUMBER(SEARCH("indicator", B48)), ISNUMBER(SEARCH("thermometer", B48)), ISNUMBER(SEARCH("gun", B48))), "ver", "cal")</f>
        <v>cal</v>
      </c>
      <c r="N48" s="6">
        <v>45472</v>
      </c>
      <c r="O48" s="13">
        <v>45836</v>
      </c>
    </row>
    <row r="49" spans="1:15">
      <c r="A49" s="5" t="s">
        <v>273</v>
      </c>
      <c r="B49" s="15" t="str">
        <f>IFERROR(INDEX('Short Name'!B:B, MATCH(LEFT(List!C458, FIND("-", List!C458) - 1), 'Short Name'!A:A, 0)), "404")</f>
        <v>Pressure Gauge</v>
      </c>
      <c r="C49" s="15" t="s">
        <v>77</v>
      </c>
      <c r="D49" s="15" t="s">
        <v>301</v>
      </c>
      <c r="E49" s="14" t="s">
        <v>14</v>
      </c>
      <c r="F49" s="5" t="s">
        <v>14</v>
      </c>
      <c r="G49" s="15" t="s">
        <v>306</v>
      </c>
      <c r="H49" s="14" t="s">
        <v>17</v>
      </c>
      <c r="I49" s="14" t="s">
        <v>290</v>
      </c>
      <c r="J49" s="14" t="s">
        <v>277</v>
      </c>
      <c r="K49" s="5" t="str">
        <f>IF(
    ISNUMBER(SEARCH("°C", I49)),
    "Result In °C",
    IFERROR(
        "Result In " &amp; TRIM(RIGHT(I49, LEN(I49) - FIND("#", SUBSTITUTE(I49, " ", "#", LEN(I49) - LEN(SUBSTITUTE(I49, " ", "")))))),
        404
    )
)</f>
        <v>Result In MPa</v>
      </c>
      <c r="L49" s="12" t="str">
        <f>IFERROR(
    LEFT(
        SUBSTITUTE(MID(I49, FIND("~", I49) + 2, LEN(I49) - FIND("~", I49) - 1), "°C", ""),
        FIND(" ", SUBSTITUTE(MID(I49, FIND("~", I49) + 2, LEN(I49) - FIND("~", I49) - 1), "°C", "") &amp; " ") - 1
    ),
    404
)</f>
        <v>1</v>
      </c>
      <c r="M49" s="16" t="str">
        <f>IF(OR(ISNUMBER(SEARCH("controller", B49)), ISNUMBER(SEARCH("indicator", B49)), ISNUMBER(SEARCH("thermometer", B49)), ISNUMBER(SEARCH("gun", B49))), "ver", "cal")</f>
        <v>cal</v>
      </c>
      <c r="N49" s="6">
        <v>45472</v>
      </c>
      <c r="O49" s="13">
        <v>45836</v>
      </c>
    </row>
    <row r="50" spans="1:15">
      <c r="A50" s="5" t="s">
        <v>273</v>
      </c>
      <c r="B50" s="15" t="str">
        <f>IFERROR(INDEX('Short Name'!B:B, MATCH(LEFT(List!C459, FIND("-", List!C459) - 1), 'Short Name'!A:A, 0)), "404")</f>
        <v>Pressure Gauge</v>
      </c>
      <c r="C50" s="15" t="s">
        <v>78</v>
      </c>
      <c r="D50" s="15" t="s">
        <v>301</v>
      </c>
      <c r="E50" s="14" t="s">
        <v>14</v>
      </c>
      <c r="F50" s="5" t="s">
        <v>14</v>
      </c>
      <c r="G50" s="15" t="s">
        <v>306</v>
      </c>
      <c r="H50" s="14" t="s">
        <v>17</v>
      </c>
      <c r="I50" s="14" t="s">
        <v>290</v>
      </c>
      <c r="J50" s="14" t="s">
        <v>277</v>
      </c>
      <c r="K50" s="5" t="str">
        <f>IF(
    ISNUMBER(SEARCH("°C", I50)),
    "Result In °C",
    IFERROR(
        "Result In " &amp; TRIM(RIGHT(I50, LEN(I50) - FIND("#", SUBSTITUTE(I50, " ", "#", LEN(I50) - LEN(SUBSTITUTE(I50, " ", "")))))),
        404
    )
)</f>
        <v>Result In MPa</v>
      </c>
      <c r="L50" s="12" t="str">
        <f>IFERROR(
    LEFT(
        SUBSTITUTE(MID(I50, FIND("~", I50) + 2, LEN(I50) - FIND("~", I50) - 1), "°C", ""),
        FIND(" ", SUBSTITUTE(MID(I50, FIND("~", I50) + 2, LEN(I50) - FIND("~", I50) - 1), "°C", "") &amp; " ") - 1
    ),
    404
)</f>
        <v>1</v>
      </c>
      <c r="M50" s="16" t="str">
        <f>IF(OR(ISNUMBER(SEARCH("controller", B50)), ISNUMBER(SEARCH("indicator", B50)), ISNUMBER(SEARCH("thermometer", B50)), ISNUMBER(SEARCH("gun", B50))), "ver", "cal")</f>
        <v>cal</v>
      </c>
      <c r="N50" s="6">
        <v>45472</v>
      </c>
      <c r="O50" s="13">
        <v>45836</v>
      </c>
    </row>
    <row r="51" spans="1:15">
      <c r="A51" s="5" t="s">
        <v>273</v>
      </c>
      <c r="B51" s="15" t="str">
        <f>IFERROR(INDEX('Short Name'!B:B, MATCH(LEFT(List!C460, FIND("-", List!C460) - 1), 'Short Name'!A:A, 0)), "404")</f>
        <v>Pressure Gauge</v>
      </c>
      <c r="C51" s="15" t="s">
        <v>79</v>
      </c>
      <c r="D51" s="15" t="s">
        <v>301</v>
      </c>
      <c r="E51" s="14" t="s">
        <v>14</v>
      </c>
      <c r="F51" s="5" t="s">
        <v>14</v>
      </c>
      <c r="G51" s="15" t="s">
        <v>306</v>
      </c>
      <c r="H51" s="14" t="s">
        <v>17</v>
      </c>
      <c r="I51" s="14" t="s">
        <v>290</v>
      </c>
      <c r="J51" s="14" t="s">
        <v>277</v>
      </c>
      <c r="K51" s="5" t="str">
        <f>IF(
    ISNUMBER(SEARCH("°C", I51)),
    "Result In °C",
    IFERROR(
        "Result In " &amp; TRIM(RIGHT(I51, LEN(I51) - FIND("#", SUBSTITUTE(I51, " ", "#", LEN(I51) - LEN(SUBSTITUTE(I51, " ", "")))))),
        404
    )
)</f>
        <v>Result In MPa</v>
      </c>
      <c r="L51" s="12" t="str">
        <f>IFERROR(
    LEFT(
        SUBSTITUTE(MID(I51, FIND("~", I51) + 2, LEN(I51) - FIND("~", I51) - 1), "°C", ""),
        FIND(" ", SUBSTITUTE(MID(I51, FIND("~", I51) + 2, LEN(I51) - FIND("~", I51) - 1), "°C", "") &amp; " ") - 1
    ),
    404
)</f>
        <v>1</v>
      </c>
      <c r="M51" s="16" t="str">
        <f>IF(OR(ISNUMBER(SEARCH("controller", B51)), ISNUMBER(SEARCH("indicator", B51)), ISNUMBER(SEARCH("thermometer", B51)), ISNUMBER(SEARCH("gun", B51))), "ver", "cal")</f>
        <v>cal</v>
      </c>
      <c r="N51" s="6">
        <v>45472</v>
      </c>
      <c r="O51" s="13">
        <v>45836</v>
      </c>
    </row>
    <row r="52" spans="1:15">
      <c r="A52" s="5" t="s">
        <v>273</v>
      </c>
      <c r="B52" s="15" t="str">
        <f>IFERROR(INDEX('Short Name'!B:B, MATCH(LEFT(List!C461, FIND("-", List!C461) - 1), 'Short Name'!A:A, 0)), "404")</f>
        <v>Pressure Gauge</v>
      </c>
      <c r="C52" s="15" t="s">
        <v>80</v>
      </c>
      <c r="D52" s="15" t="s">
        <v>301</v>
      </c>
      <c r="E52" s="14" t="s">
        <v>14</v>
      </c>
      <c r="F52" s="5" t="s">
        <v>14</v>
      </c>
      <c r="G52" s="15" t="s">
        <v>306</v>
      </c>
      <c r="H52" s="14" t="s">
        <v>17</v>
      </c>
      <c r="I52" s="14" t="s">
        <v>290</v>
      </c>
      <c r="J52" s="14" t="s">
        <v>277</v>
      </c>
      <c r="K52" s="5" t="str">
        <f>IF(
    ISNUMBER(SEARCH("°C", I52)),
    "Result In °C",
    IFERROR(
        "Result In " &amp; TRIM(RIGHT(I52, LEN(I52) - FIND("#", SUBSTITUTE(I52, " ", "#", LEN(I52) - LEN(SUBSTITUTE(I52, " ", "")))))),
        404
    )
)</f>
        <v>Result In MPa</v>
      </c>
      <c r="L52" s="12" t="str">
        <f>IFERROR(
    LEFT(
        SUBSTITUTE(MID(I52, FIND("~", I52) + 2, LEN(I52) - FIND("~", I52) - 1), "°C", ""),
        FIND(" ", SUBSTITUTE(MID(I52, FIND("~", I52) + 2, LEN(I52) - FIND("~", I52) - 1), "°C", "") &amp; " ") - 1
    ),
    404
)</f>
        <v>1</v>
      </c>
      <c r="M52" s="16" t="str">
        <f>IF(OR(ISNUMBER(SEARCH("controller", B52)), ISNUMBER(SEARCH("indicator", B52)), ISNUMBER(SEARCH("thermometer", B52)), ISNUMBER(SEARCH("gun", B52))), "ver", "cal")</f>
        <v>cal</v>
      </c>
      <c r="N52" s="6">
        <v>45472</v>
      </c>
      <c r="O52" s="13">
        <v>45836</v>
      </c>
    </row>
    <row r="53" spans="1:15">
      <c r="A53" s="5" t="s">
        <v>273</v>
      </c>
      <c r="B53" s="15" t="str">
        <f>IFERROR(INDEX('Short Name'!B:B, MATCH(LEFT(List!C462, FIND("-", List!C462) - 1), 'Short Name'!A:A, 0)), "404")</f>
        <v>Pressure Gauge</v>
      </c>
      <c r="C53" s="15" t="s">
        <v>81</v>
      </c>
      <c r="D53" s="15" t="s">
        <v>301</v>
      </c>
      <c r="E53" s="14" t="s">
        <v>14</v>
      </c>
      <c r="F53" s="5" t="s">
        <v>14</v>
      </c>
      <c r="G53" s="15" t="s">
        <v>306</v>
      </c>
      <c r="H53" s="14" t="s">
        <v>17</v>
      </c>
      <c r="I53" s="14" t="s">
        <v>290</v>
      </c>
      <c r="J53" s="14" t="s">
        <v>277</v>
      </c>
      <c r="K53" s="5" t="str">
        <f>IF(
    ISNUMBER(SEARCH("°C", I53)),
    "Result In °C",
    IFERROR(
        "Result In " &amp; TRIM(RIGHT(I53, LEN(I53) - FIND("#", SUBSTITUTE(I53, " ", "#", LEN(I53) - LEN(SUBSTITUTE(I53, " ", "")))))),
        404
    )
)</f>
        <v>Result In MPa</v>
      </c>
      <c r="L53" s="12" t="str">
        <f>IFERROR(
    LEFT(
        SUBSTITUTE(MID(I53, FIND("~", I53) + 2, LEN(I53) - FIND("~", I53) - 1), "°C", ""),
        FIND(" ", SUBSTITUTE(MID(I53, FIND("~", I53) + 2, LEN(I53) - FIND("~", I53) - 1), "°C", "") &amp; " ") - 1
    ),
    404
)</f>
        <v>1</v>
      </c>
      <c r="M53" s="16" t="str">
        <f>IF(OR(ISNUMBER(SEARCH("controller", B53)), ISNUMBER(SEARCH("indicator", B53)), ISNUMBER(SEARCH("thermometer", B53)), ISNUMBER(SEARCH("gun", B53))), "ver", "cal")</f>
        <v>cal</v>
      </c>
      <c r="N53" s="6">
        <v>45472</v>
      </c>
      <c r="O53" s="13">
        <v>45836</v>
      </c>
    </row>
    <row r="54" spans="1:15">
      <c r="A54" s="5" t="s">
        <v>273</v>
      </c>
      <c r="B54" s="15" t="str">
        <f>IFERROR(INDEX('Short Name'!B:B, MATCH(LEFT(List!C463, FIND("-", List!C463) - 1), 'Short Name'!A:A, 0)), "404")</f>
        <v>Pressure Gauge</v>
      </c>
      <c r="C54" s="15" t="s">
        <v>82</v>
      </c>
      <c r="D54" s="15" t="s">
        <v>301</v>
      </c>
      <c r="E54" s="14" t="s">
        <v>14</v>
      </c>
      <c r="F54" s="5" t="s">
        <v>14</v>
      </c>
      <c r="G54" s="15" t="s">
        <v>306</v>
      </c>
      <c r="H54" s="14" t="s">
        <v>17</v>
      </c>
      <c r="I54" s="14" t="s">
        <v>290</v>
      </c>
      <c r="J54" s="14" t="s">
        <v>277</v>
      </c>
      <c r="K54" s="5" t="str">
        <f>IF(
    ISNUMBER(SEARCH("°C", I54)),
    "Result In °C",
    IFERROR(
        "Result In " &amp; TRIM(RIGHT(I54, LEN(I54) - FIND("#", SUBSTITUTE(I54, " ", "#", LEN(I54) - LEN(SUBSTITUTE(I54, " ", "")))))),
        404
    )
)</f>
        <v>Result In MPa</v>
      </c>
      <c r="L54" s="12" t="str">
        <f>IFERROR(
    LEFT(
        SUBSTITUTE(MID(I54, FIND("~", I54) + 2, LEN(I54) - FIND("~", I54) - 1), "°C", ""),
        FIND(" ", SUBSTITUTE(MID(I54, FIND("~", I54) + 2, LEN(I54) - FIND("~", I54) - 1), "°C", "") &amp; " ") - 1
    ),
    404
)</f>
        <v>1</v>
      </c>
      <c r="M54" s="16" t="str">
        <f>IF(OR(ISNUMBER(SEARCH("controller", B54)), ISNUMBER(SEARCH("indicator", B54)), ISNUMBER(SEARCH("thermometer", B54)), ISNUMBER(SEARCH("gun", B54))), "ver", "cal")</f>
        <v>cal</v>
      </c>
      <c r="N54" s="6">
        <v>45472</v>
      </c>
      <c r="O54" s="13">
        <v>45836</v>
      </c>
    </row>
    <row r="55" spans="1:15">
      <c r="A55" s="5" t="s">
        <v>273</v>
      </c>
      <c r="B55" s="15" t="str">
        <f>IFERROR(INDEX('Short Name'!B:B, MATCH(LEFT(List!C464, FIND("-", List!C464) - 1), 'Short Name'!A:A, 0)), "404")</f>
        <v>Pressure Gauge</v>
      </c>
      <c r="C55" s="15" t="s">
        <v>83</v>
      </c>
      <c r="D55" s="15" t="s">
        <v>301</v>
      </c>
      <c r="E55" s="14" t="s">
        <v>14</v>
      </c>
      <c r="F55" s="5" t="s">
        <v>14</v>
      </c>
      <c r="G55" s="15" t="s">
        <v>306</v>
      </c>
      <c r="H55" s="14" t="s">
        <v>17</v>
      </c>
      <c r="I55" s="14" t="s">
        <v>290</v>
      </c>
      <c r="J55" s="14" t="s">
        <v>277</v>
      </c>
      <c r="K55" s="5" t="str">
        <f>IF(
    ISNUMBER(SEARCH("°C", I55)),
    "Result In °C",
    IFERROR(
        "Result In " &amp; TRIM(RIGHT(I55, LEN(I55) - FIND("#", SUBSTITUTE(I55, " ", "#", LEN(I55) - LEN(SUBSTITUTE(I55, " ", "")))))),
        404
    )
)</f>
        <v>Result In MPa</v>
      </c>
      <c r="L55" s="12" t="str">
        <f>IFERROR(
    LEFT(
        SUBSTITUTE(MID(I55, FIND("~", I55) + 2, LEN(I55) - FIND("~", I55) - 1), "°C", ""),
        FIND(" ", SUBSTITUTE(MID(I55, FIND("~", I55) + 2, LEN(I55) - FIND("~", I55) - 1), "°C", "") &amp; " ") - 1
    ),
    404
)</f>
        <v>1</v>
      </c>
      <c r="M55" s="16" t="str">
        <f>IF(OR(ISNUMBER(SEARCH("controller", B55)), ISNUMBER(SEARCH("indicator", B55)), ISNUMBER(SEARCH("thermometer", B55)), ISNUMBER(SEARCH("gun", B55))), "ver", "cal")</f>
        <v>cal</v>
      </c>
      <c r="N55" s="6">
        <v>45472</v>
      </c>
      <c r="O55" s="13">
        <v>45836</v>
      </c>
    </row>
    <row r="56" spans="1:15">
      <c r="A56" s="5" t="s">
        <v>273</v>
      </c>
      <c r="B56" s="15" t="str">
        <f>IFERROR(INDEX('Short Name'!B:B, MATCH(LEFT(List!C465, FIND("-", List!C465) - 1), 'Short Name'!A:A, 0)), "404")</f>
        <v>Pressure Gauge</v>
      </c>
      <c r="C56" s="15" t="s">
        <v>84</v>
      </c>
      <c r="D56" s="15" t="s">
        <v>301</v>
      </c>
      <c r="E56" s="14" t="s">
        <v>14</v>
      </c>
      <c r="F56" s="5" t="s">
        <v>14</v>
      </c>
      <c r="G56" s="15" t="s">
        <v>306</v>
      </c>
      <c r="H56" s="14" t="s">
        <v>17</v>
      </c>
      <c r="I56" s="14" t="s">
        <v>290</v>
      </c>
      <c r="J56" s="14" t="s">
        <v>277</v>
      </c>
      <c r="K56" s="5" t="str">
        <f>IF(
    ISNUMBER(SEARCH("°C", I56)),
    "Result In °C",
    IFERROR(
        "Result In " &amp; TRIM(RIGHT(I56, LEN(I56) - FIND("#", SUBSTITUTE(I56, " ", "#", LEN(I56) - LEN(SUBSTITUTE(I56, " ", "")))))),
        404
    )
)</f>
        <v>Result In MPa</v>
      </c>
      <c r="L56" s="12" t="str">
        <f>IFERROR(
    LEFT(
        SUBSTITUTE(MID(I56, FIND("~", I56) + 2, LEN(I56) - FIND("~", I56) - 1), "°C", ""),
        FIND(" ", SUBSTITUTE(MID(I56, FIND("~", I56) + 2, LEN(I56) - FIND("~", I56) - 1), "°C", "") &amp; " ") - 1
    ),
    404
)</f>
        <v>1</v>
      </c>
      <c r="M56" s="16" t="str">
        <f>IF(OR(ISNUMBER(SEARCH("controller", B56)), ISNUMBER(SEARCH("indicator", B56)), ISNUMBER(SEARCH("thermometer", B56)), ISNUMBER(SEARCH("gun", B56))), "ver", "cal")</f>
        <v>cal</v>
      </c>
      <c r="N56" s="6">
        <v>45472</v>
      </c>
      <c r="O56" s="13">
        <v>45836</v>
      </c>
    </row>
    <row r="57" spans="1:15">
      <c r="A57" s="5" t="s">
        <v>273</v>
      </c>
      <c r="B57" s="15" t="str">
        <f>IFERROR(INDEX('Short Name'!B:B, MATCH(LEFT(List!C466, FIND("-", List!C466) - 1), 'Short Name'!A:A, 0)), "404")</f>
        <v>Pressure Gauge</v>
      </c>
      <c r="C57" s="15" t="s">
        <v>85</v>
      </c>
      <c r="D57" s="15" t="s">
        <v>301</v>
      </c>
      <c r="E57" s="14" t="s">
        <v>14</v>
      </c>
      <c r="F57" s="5" t="s">
        <v>14</v>
      </c>
      <c r="G57" s="15" t="s">
        <v>306</v>
      </c>
      <c r="H57" s="14" t="s">
        <v>17</v>
      </c>
      <c r="I57" s="14" t="s">
        <v>290</v>
      </c>
      <c r="J57" s="14" t="s">
        <v>277</v>
      </c>
      <c r="K57" s="5" t="str">
        <f>IF(
    ISNUMBER(SEARCH("°C", I57)),
    "Result In °C",
    IFERROR(
        "Result In " &amp; TRIM(RIGHT(I57, LEN(I57) - FIND("#", SUBSTITUTE(I57, " ", "#", LEN(I57) - LEN(SUBSTITUTE(I57, " ", "")))))),
        404
    )
)</f>
        <v>Result In MPa</v>
      </c>
      <c r="L57" s="12" t="str">
        <f>IFERROR(
    LEFT(
        SUBSTITUTE(MID(I57, FIND("~", I57) + 2, LEN(I57) - FIND("~", I57) - 1), "°C", ""),
        FIND(" ", SUBSTITUTE(MID(I57, FIND("~", I57) + 2, LEN(I57) - FIND("~", I57) - 1), "°C", "") &amp; " ") - 1
    ),
    404
)</f>
        <v>1</v>
      </c>
      <c r="M57" s="16" t="str">
        <f>IF(OR(ISNUMBER(SEARCH("controller", B57)), ISNUMBER(SEARCH("indicator", B57)), ISNUMBER(SEARCH("thermometer", B57)), ISNUMBER(SEARCH("gun", B57))), "ver", "cal")</f>
        <v>cal</v>
      </c>
      <c r="N57" s="6">
        <v>45472</v>
      </c>
      <c r="O57" s="13">
        <v>45836</v>
      </c>
    </row>
    <row r="58" spans="1:15">
      <c r="A58" s="5" t="s">
        <v>273</v>
      </c>
      <c r="B58" s="15" t="str">
        <f>IFERROR(INDEX('Short Name'!B:B, MATCH(LEFT(List!C467, FIND("-", List!C467) - 1), 'Short Name'!A:A, 0)), "404")</f>
        <v>Pressure Gauge</v>
      </c>
      <c r="C58" s="15" t="s">
        <v>86</v>
      </c>
      <c r="D58" s="15" t="s">
        <v>301</v>
      </c>
      <c r="E58" s="14" t="s">
        <v>14</v>
      </c>
      <c r="F58" s="5" t="s">
        <v>14</v>
      </c>
      <c r="G58" s="15" t="s">
        <v>306</v>
      </c>
      <c r="H58" s="14" t="s">
        <v>17</v>
      </c>
      <c r="I58" s="14" t="s">
        <v>290</v>
      </c>
      <c r="J58" s="14" t="s">
        <v>277</v>
      </c>
      <c r="K58" s="5" t="str">
        <f>IF(
    ISNUMBER(SEARCH("°C", I58)),
    "Result In °C",
    IFERROR(
        "Result In " &amp; TRIM(RIGHT(I58, LEN(I58) - FIND("#", SUBSTITUTE(I58, " ", "#", LEN(I58) - LEN(SUBSTITUTE(I58, " ", "")))))),
        404
    )
)</f>
        <v>Result In MPa</v>
      </c>
      <c r="L58" s="12" t="str">
        <f>IFERROR(
    LEFT(
        SUBSTITUTE(MID(I58, FIND("~", I58) + 2, LEN(I58) - FIND("~", I58) - 1), "°C", ""),
        FIND(" ", SUBSTITUTE(MID(I58, FIND("~", I58) + 2, LEN(I58) - FIND("~", I58) - 1), "°C", "") &amp; " ") - 1
    ),
    404
)</f>
        <v>1</v>
      </c>
      <c r="M58" s="16" t="str">
        <f>IF(OR(ISNUMBER(SEARCH("controller", B58)), ISNUMBER(SEARCH("indicator", B58)), ISNUMBER(SEARCH("thermometer", B58)), ISNUMBER(SEARCH("gun", B58))), "ver", "cal")</f>
        <v>cal</v>
      </c>
      <c r="N58" s="6">
        <v>45472</v>
      </c>
      <c r="O58" s="13">
        <v>45836</v>
      </c>
    </row>
    <row r="59" spans="1:15">
      <c r="A59" s="5" t="s">
        <v>273</v>
      </c>
      <c r="B59" s="15" t="str">
        <f>IFERROR(INDEX('Short Name'!B:B, MATCH(LEFT(List!C468, FIND("-", List!C468) - 1), 'Short Name'!A:A, 0)), "404")</f>
        <v>Pressure Gauge</v>
      </c>
      <c r="C59" s="15" t="s">
        <v>87</v>
      </c>
      <c r="D59" s="15" t="s">
        <v>301</v>
      </c>
      <c r="E59" s="14" t="s">
        <v>14</v>
      </c>
      <c r="F59" s="5" t="s">
        <v>14</v>
      </c>
      <c r="G59" s="15" t="s">
        <v>306</v>
      </c>
      <c r="H59" s="14" t="s">
        <v>17</v>
      </c>
      <c r="I59" s="14" t="s">
        <v>290</v>
      </c>
      <c r="J59" s="14" t="s">
        <v>277</v>
      </c>
      <c r="K59" s="5" t="str">
        <f>IF(
    ISNUMBER(SEARCH("°C", I59)),
    "Result In °C",
    IFERROR(
        "Result In " &amp; TRIM(RIGHT(I59, LEN(I59) - FIND("#", SUBSTITUTE(I59, " ", "#", LEN(I59) - LEN(SUBSTITUTE(I59, " ", "")))))),
        404
    )
)</f>
        <v>Result In MPa</v>
      </c>
      <c r="L59" s="12" t="str">
        <f>IFERROR(
    LEFT(
        SUBSTITUTE(MID(I59, FIND("~", I59) + 2, LEN(I59) - FIND("~", I59) - 1), "°C", ""),
        FIND(" ", SUBSTITUTE(MID(I59, FIND("~", I59) + 2, LEN(I59) - FIND("~", I59) - 1), "°C", "") &amp; " ") - 1
    ),
    404
)</f>
        <v>1</v>
      </c>
      <c r="M59" s="16" t="str">
        <f>IF(OR(ISNUMBER(SEARCH("controller", B59)), ISNUMBER(SEARCH("indicator", B59)), ISNUMBER(SEARCH("thermometer", B59)), ISNUMBER(SEARCH("gun", B59))), "ver", "cal")</f>
        <v>cal</v>
      </c>
      <c r="N59" s="6">
        <v>45472</v>
      </c>
      <c r="O59" s="13">
        <v>45836</v>
      </c>
    </row>
    <row r="60" spans="1:15">
      <c r="A60" s="5" t="s">
        <v>273</v>
      </c>
      <c r="B60" s="15" t="str">
        <f>IFERROR(INDEX('Short Name'!B:B, MATCH(LEFT(List!C469, FIND("-", List!C469) - 1), 'Short Name'!A:A, 0)), "404")</f>
        <v>Pressure Gauge</v>
      </c>
      <c r="C60" s="15" t="s">
        <v>88</v>
      </c>
      <c r="D60" s="15" t="s">
        <v>301</v>
      </c>
      <c r="E60" s="14" t="s">
        <v>14</v>
      </c>
      <c r="F60" s="5" t="s">
        <v>14</v>
      </c>
      <c r="G60" s="15" t="s">
        <v>306</v>
      </c>
      <c r="H60" s="14" t="s">
        <v>17</v>
      </c>
      <c r="I60" s="14" t="s">
        <v>290</v>
      </c>
      <c r="J60" s="14" t="s">
        <v>277</v>
      </c>
      <c r="K60" s="5" t="str">
        <f>IF(
    ISNUMBER(SEARCH("°C", I60)),
    "Result In °C",
    IFERROR(
        "Result In " &amp; TRIM(RIGHT(I60, LEN(I60) - FIND("#", SUBSTITUTE(I60, " ", "#", LEN(I60) - LEN(SUBSTITUTE(I60, " ", "")))))),
        404
    )
)</f>
        <v>Result In MPa</v>
      </c>
      <c r="L60" s="12" t="str">
        <f>IFERROR(
    LEFT(
        SUBSTITUTE(MID(I60, FIND("~", I60) + 2, LEN(I60) - FIND("~", I60) - 1), "°C", ""),
        FIND(" ", SUBSTITUTE(MID(I60, FIND("~", I60) + 2, LEN(I60) - FIND("~", I60) - 1), "°C", "") &amp; " ") - 1
    ),
    404
)</f>
        <v>1</v>
      </c>
      <c r="M60" s="16" t="str">
        <f>IF(OR(ISNUMBER(SEARCH("controller", B60)), ISNUMBER(SEARCH("indicator", B60)), ISNUMBER(SEARCH("thermometer", B60)), ISNUMBER(SEARCH("gun", B60))), "ver", "cal")</f>
        <v>cal</v>
      </c>
      <c r="N60" s="6">
        <v>45472</v>
      </c>
      <c r="O60" s="13">
        <v>45836</v>
      </c>
    </row>
    <row r="61" spans="1:15">
      <c r="A61" s="5" t="s">
        <v>273</v>
      </c>
      <c r="B61" s="15" t="str">
        <f>IFERROR(INDEX('Short Name'!B:B, MATCH(LEFT(List!C470, FIND("-", List!C470) - 1), 'Short Name'!A:A, 0)), "404")</f>
        <v>Pressure Gauge</v>
      </c>
      <c r="C61" s="15" t="s">
        <v>89</v>
      </c>
      <c r="D61" s="15" t="s">
        <v>301</v>
      </c>
      <c r="E61" s="14" t="s">
        <v>14</v>
      </c>
      <c r="F61" s="5" t="s">
        <v>14</v>
      </c>
      <c r="G61" s="15" t="s">
        <v>306</v>
      </c>
      <c r="H61" s="14" t="s">
        <v>17</v>
      </c>
      <c r="I61" s="14" t="s">
        <v>290</v>
      </c>
      <c r="J61" s="14" t="s">
        <v>277</v>
      </c>
      <c r="K61" s="5" t="str">
        <f>IF(
    ISNUMBER(SEARCH("°C", I61)),
    "Result In °C",
    IFERROR(
        "Result In " &amp; TRIM(RIGHT(I61, LEN(I61) - FIND("#", SUBSTITUTE(I61, " ", "#", LEN(I61) - LEN(SUBSTITUTE(I61, " ", "")))))),
        404
    )
)</f>
        <v>Result In MPa</v>
      </c>
      <c r="L61" s="12" t="str">
        <f>IFERROR(
    LEFT(
        SUBSTITUTE(MID(I61, FIND("~", I61) + 2, LEN(I61) - FIND("~", I61) - 1), "°C", ""),
        FIND(" ", SUBSTITUTE(MID(I61, FIND("~", I61) + 2, LEN(I61) - FIND("~", I61) - 1), "°C", "") &amp; " ") - 1
    ),
    404
)</f>
        <v>1</v>
      </c>
      <c r="M61" s="16" t="str">
        <f>IF(OR(ISNUMBER(SEARCH("controller", B61)), ISNUMBER(SEARCH("indicator", B61)), ISNUMBER(SEARCH("thermometer", B61)), ISNUMBER(SEARCH("gun", B61))), "ver", "cal")</f>
        <v>cal</v>
      </c>
      <c r="N61" s="6">
        <v>45472</v>
      </c>
      <c r="O61" s="13">
        <v>45836</v>
      </c>
    </row>
    <row r="62" spans="1:15">
      <c r="A62" s="5" t="s">
        <v>273</v>
      </c>
      <c r="B62" s="15" t="str">
        <f>IFERROR(INDEX('Short Name'!B:B, MATCH(LEFT(List!C471, FIND("-", List!C471) - 1), 'Short Name'!A:A, 0)), "404")</f>
        <v>Pressure Gauge</v>
      </c>
      <c r="C62" s="15" t="s">
        <v>90</v>
      </c>
      <c r="D62" s="15" t="s">
        <v>301</v>
      </c>
      <c r="E62" s="14" t="s">
        <v>14</v>
      </c>
      <c r="F62" s="5" t="s">
        <v>14</v>
      </c>
      <c r="G62" s="15" t="s">
        <v>306</v>
      </c>
      <c r="H62" s="14" t="s">
        <v>17</v>
      </c>
      <c r="I62" s="14" t="s">
        <v>290</v>
      </c>
      <c r="J62" s="14" t="s">
        <v>277</v>
      </c>
      <c r="K62" s="5" t="str">
        <f>IF(
    ISNUMBER(SEARCH("°C", I62)),
    "Result In °C",
    IFERROR(
        "Result In " &amp; TRIM(RIGHT(I62, LEN(I62) - FIND("#", SUBSTITUTE(I62, " ", "#", LEN(I62) - LEN(SUBSTITUTE(I62, " ", "")))))),
        404
    )
)</f>
        <v>Result In MPa</v>
      </c>
      <c r="L62" s="12" t="str">
        <f>IFERROR(
    LEFT(
        SUBSTITUTE(MID(I62, FIND("~", I62) + 2, LEN(I62) - FIND("~", I62) - 1), "°C", ""),
        FIND(" ", SUBSTITUTE(MID(I62, FIND("~", I62) + 2, LEN(I62) - FIND("~", I62) - 1), "°C", "") &amp; " ") - 1
    ),
    404
)</f>
        <v>1</v>
      </c>
      <c r="M62" s="16" t="str">
        <f>IF(OR(ISNUMBER(SEARCH("controller", B62)), ISNUMBER(SEARCH("indicator", B62)), ISNUMBER(SEARCH("thermometer", B62)), ISNUMBER(SEARCH("gun", B62))), "ver", "cal")</f>
        <v>cal</v>
      </c>
      <c r="N62" s="6">
        <v>45472</v>
      </c>
      <c r="O62" s="13">
        <v>45836</v>
      </c>
    </row>
    <row r="63" spans="1:15">
      <c r="A63" s="5" t="s">
        <v>273</v>
      </c>
      <c r="B63" s="15" t="str">
        <f>IFERROR(INDEX('Short Name'!B:B, MATCH(LEFT(List!C472, FIND("-", List!C472) - 1), 'Short Name'!A:A, 0)), "404")</f>
        <v>Pressure Gauge</v>
      </c>
      <c r="C63" s="15" t="s">
        <v>91</v>
      </c>
      <c r="D63" s="15" t="s">
        <v>301</v>
      </c>
      <c r="E63" s="14" t="s">
        <v>14</v>
      </c>
      <c r="F63" s="5" t="s">
        <v>14</v>
      </c>
      <c r="G63" s="15" t="s">
        <v>306</v>
      </c>
      <c r="H63" s="14" t="s">
        <v>17</v>
      </c>
      <c r="I63" s="14" t="s">
        <v>290</v>
      </c>
      <c r="J63" s="14" t="s">
        <v>277</v>
      </c>
      <c r="K63" s="5" t="str">
        <f>IF(
    ISNUMBER(SEARCH("°C", I63)),
    "Result In °C",
    IFERROR(
        "Result In " &amp; TRIM(RIGHT(I63, LEN(I63) - FIND("#", SUBSTITUTE(I63, " ", "#", LEN(I63) - LEN(SUBSTITUTE(I63, " ", "")))))),
        404
    )
)</f>
        <v>Result In MPa</v>
      </c>
      <c r="L63" s="12" t="str">
        <f>IFERROR(
    LEFT(
        SUBSTITUTE(MID(I63, FIND("~", I63) + 2, LEN(I63) - FIND("~", I63) - 1), "°C", ""),
        FIND(" ", SUBSTITUTE(MID(I63, FIND("~", I63) + 2, LEN(I63) - FIND("~", I63) - 1), "°C", "") &amp; " ") - 1
    ),
    404
)</f>
        <v>1</v>
      </c>
      <c r="M63" s="16" t="str">
        <f>IF(OR(ISNUMBER(SEARCH("controller", B63)), ISNUMBER(SEARCH("indicator", B63)), ISNUMBER(SEARCH("thermometer", B63)), ISNUMBER(SEARCH("gun", B63))), "ver", "cal")</f>
        <v>cal</v>
      </c>
      <c r="N63" s="6">
        <v>45472</v>
      </c>
      <c r="O63" s="13">
        <v>45836</v>
      </c>
    </row>
    <row r="64" spans="1:15">
      <c r="A64" s="5" t="s">
        <v>273</v>
      </c>
      <c r="B64" s="15" t="str">
        <f>IFERROR(INDEX('Short Name'!B:B, MATCH(LEFT(List!C473, FIND("-", List!C473) - 1), 'Short Name'!A:A, 0)), "404")</f>
        <v>Pressure Gauge</v>
      </c>
      <c r="C64" s="15" t="s">
        <v>92</v>
      </c>
      <c r="D64" s="15" t="s">
        <v>301</v>
      </c>
      <c r="E64" s="14" t="s">
        <v>14</v>
      </c>
      <c r="F64" s="5" t="s">
        <v>14</v>
      </c>
      <c r="G64" s="15" t="s">
        <v>306</v>
      </c>
      <c r="H64" s="14" t="s">
        <v>17</v>
      </c>
      <c r="I64" s="14" t="s">
        <v>290</v>
      </c>
      <c r="J64" s="14" t="s">
        <v>277</v>
      </c>
      <c r="K64" s="5" t="str">
        <f>IF(
    ISNUMBER(SEARCH("°C", I64)),
    "Result In °C",
    IFERROR(
        "Result In " &amp; TRIM(RIGHT(I64, LEN(I64) - FIND("#", SUBSTITUTE(I64, " ", "#", LEN(I64) - LEN(SUBSTITUTE(I64, " ", "")))))),
        404
    )
)</f>
        <v>Result In MPa</v>
      </c>
      <c r="L64" s="12" t="str">
        <f>IFERROR(
    LEFT(
        SUBSTITUTE(MID(I64, FIND("~", I64) + 2, LEN(I64) - FIND("~", I64) - 1), "°C", ""),
        FIND(" ", SUBSTITUTE(MID(I64, FIND("~", I64) + 2, LEN(I64) - FIND("~", I64) - 1), "°C", "") &amp; " ") - 1
    ),
    404
)</f>
        <v>1</v>
      </c>
      <c r="M64" s="16" t="str">
        <f>IF(OR(ISNUMBER(SEARCH("controller", B64)), ISNUMBER(SEARCH("indicator", B64)), ISNUMBER(SEARCH("thermometer", B64)), ISNUMBER(SEARCH("gun", B64))), "ver", "cal")</f>
        <v>cal</v>
      </c>
      <c r="N64" s="6">
        <v>45472</v>
      </c>
      <c r="O64" s="13">
        <v>45836</v>
      </c>
    </row>
    <row r="65" spans="1:15">
      <c r="A65" s="5" t="s">
        <v>273</v>
      </c>
      <c r="B65" s="15" t="str">
        <f>IFERROR(INDEX('Short Name'!B:B, MATCH(LEFT(List!C474, FIND("-", List!C474) - 1), 'Short Name'!A:A, 0)), "404")</f>
        <v>Pressure Gauge</v>
      </c>
      <c r="C65" s="15" t="s">
        <v>93</v>
      </c>
      <c r="D65" s="15" t="s">
        <v>301</v>
      </c>
      <c r="E65" s="14" t="s">
        <v>14</v>
      </c>
      <c r="F65" s="5" t="s">
        <v>14</v>
      </c>
      <c r="G65" s="15" t="s">
        <v>306</v>
      </c>
      <c r="H65" s="14" t="s">
        <v>17</v>
      </c>
      <c r="I65" s="14" t="s">
        <v>290</v>
      </c>
      <c r="J65" s="14" t="s">
        <v>277</v>
      </c>
      <c r="K65" s="5" t="str">
        <f>IF(
    ISNUMBER(SEARCH("°C", I65)),
    "Result In °C",
    IFERROR(
        "Result In " &amp; TRIM(RIGHT(I65, LEN(I65) - FIND("#", SUBSTITUTE(I65, " ", "#", LEN(I65) - LEN(SUBSTITUTE(I65, " ", "")))))),
        404
    )
)</f>
        <v>Result In MPa</v>
      </c>
      <c r="L65" s="12" t="str">
        <f>IFERROR(
    LEFT(
        SUBSTITUTE(MID(I65, FIND("~", I65) + 2, LEN(I65) - FIND("~", I65) - 1), "°C", ""),
        FIND(" ", SUBSTITUTE(MID(I65, FIND("~", I65) + 2, LEN(I65) - FIND("~", I65) - 1), "°C", "") &amp; " ") - 1
    ),
    404
)</f>
        <v>1</v>
      </c>
      <c r="M65" s="16" t="str">
        <f>IF(OR(ISNUMBER(SEARCH("controller", B65)), ISNUMBER(SEARCH("indicator", B65)), ISNUMBER(SEARCH("thermometer", B65)), ISNUMBER(SEARCH("gun", B65))), "ver", "cal")</f>
        <v>cal</v>
      </c>
      <c r="N65" s="6">
        <v>45472</v>
      </c>
      <c r="O65" s="13">
        <v>45836</v>
      </c>
    </row>
    <row r="66" spans="1:15">
      <c r="A66" s="5" t="s">
        <v>273</v>
      </c>
      <c r="B66" s="15" t="str">
        <f>IFERROR(INDEX('Short Name'!B:B, MATCH(LEFT(List!C475, FIND("-", List!C475) - 1), 'Short Name'!A:A, 0)), "404")</f>
        <v>Pressure Gauge</v>
      </c>
      <c r="C66" s="15" t="s">
        <v>94</v>
      </c>
      <c r="D66" s="19" t="s">
        <v>14</v>
      </c>
      <c r="E66" s="14" t="s">
        <v>14</v>
      </c>
      <c r="F66" s="5" t="s">
        <v>14</v>
      </c>
      <c r="G66" s="15" t="s">
        <v>306</v>
      </c>
      <c r="H66" s="14" t="s">
        <v>17</v>
      </c>
      <c r="I66" s="20" t="s">
        <v>21</v>
      </c>
      <c r="J66" s="14" t="s">
        <v>22</v>
      </c>
      <c r="K66" s="5" t="str">
        <f>IF(
    ISNUMBER(SEARCH("°C", I66)),
    "Result In °C",
    IFERROR(
        "Result In " &amp; TRIM(RIGHT(I66, LEN(I66) - FIND("#", SUBSTITUTE(I66, " ", "#", LEN(I66) - LEN(SUBSTITUTE(I66, " ", "")))))),
        404
    )
)</f>
        <v>Result In Psi</v>
      </c>
      <c r="L66" s="12" t="str">
        <f>IFERROR(
    LEFT(
        SUBSTITUTE(MID(I66, FIND("~", I66) + 2, LEN(I66) - FIND("~", I66) - 1), "°C", ""),
        FIND(" ", SUBSTITUTE(MID(I66, FIND("~", I66) + 2, LEN(I66) - FIND("~", I66) - 1), "°C", "") &amp; " ") - 1
    ),
    404
)</f>
        <v>150</v>
      </c>
      <c r="M66" s="16" t="str">
        <f>IF(OR(ISNUMBER(SEARCH("controller", B66)), ISNUMBER(SEARCH("indicator", B66)), ISNUMBER(SEARCH("thermometer", B66)), ISNUMBER(SEARCH("gun", B66))), "ver", "cal")</f>
        <v>cal</v>
      </c>
      <c r="N66" s="6">
        <v>45472</v>
      </c>
      <c r="O66" s="13">
        <v>45836</v>
      </c>
    </row>
    <row r="67" spans="1:15">
      <c r="A67" s="5" t="s">
        <v>273</v>
      </c>
      <c r="B67" s="15" t="str">
        <f>IFERROR(INDEX('Short Name'!B:B, MATCH(LEFT(List!C476, FIND("-", List!C476) - 1), 'Short Name'!A:A, 0)), "404")</f>
        <v>Pressure Gauge</v>
      </c>
      <c r="C67" s="15" t="s">
        <v>222</v>
      </c>
      <c r="D67" s="15" t="s">
        <v>301</v>
      </c>
      <c r="E67" s="14" t="s">
        <v>14</v>
      </c>
      <c r="F67" s="5" t="s">
        <v>14</v>
      </c>
      <c r="G67" s="15" t="s">
        <v>306</v>
      </c>
      <c r="H67" s="14" t="s">
        <v>17</v>
      </c>
      <c r="I67" s="14" t="s">
        <v>290</v>
      </c>
      <c r="J67" s="14" t="s">
        <v>277</v>
      </c>
      <c r="K67" s="5" t="str">
        <f>IF(
    ISNUMBER(SEARCH("°C", I67)),
    "Result In °C",
    IFERROR(
        "Result In " &amp; TRIM(RIGHT(I67, LEN(I67) - FIND("#", SUBSTITUTE(I67, " ", "#", LEN(I67) - LEN(SUBSTITUTE(I67, " ", "")))))),
        404
    )
)</f>
        <v>Result In MPa</v>
      </c>
      <c r="L67" s="12" t="str">
        <f>IFERROR(
    LEFT(
        SUBSTITUTE(MID(I67, FIND("~", I67) + 2, LEN(I67) - FIND("~", I67) - 1), "°C", ""),
        FIND(" ", SUBSTITUTE(MID(I67, FIND("~", I67) + 2, LEN(I67) - FIND("~", I67) - 1), "°C", "") &amp; " ") - 1
    ),
    404
)</f>
        <v>1</v>
      </c>
      <c r="M67" s="16" t="str">
        <f>IF(OR(ISNUMBER(SEARCH("controller", B67)), ISNUMBER(SEARCH("indicator", B67)), ISNUMBER(SEARCH("thermometer", B67)), ISNUMBER(SEARCH("gun", B67))), "ver", "cal")</f>
        <v>cal</v>
      </c>
      <c r="N67" s="6">
        <v>45472</v>
      </c>
      <c r="O67" s="13">
        <v>45836</v>
      </c>
    </row>
    <row r="68" spans="1:15">
      <c r="A68" s="5" t="s">
        <v>273</v>
      </c>
      <c r="B68" s="15" t="str">
        <f>IFERROR(INDEX('Short Name'!B:B, MATCH(LEFT(List!C477, FIND("-", List!C477) - 1), 'Short Name'!A:A, 0)), "404")</f>
        <v>Pressure Gauge</v>
      </c>
      <c r="C68" s="15" t="s">
        <v>223</v>
      </c>
      <c r="D68" s="15" t="s">
        <v>301</v>
      </c>
      <c r="E68" s="14" t="s">
        <v>14</v>
      </c>
      <c r="F68" s="5" t="s">
        <v>14</v>
      </c>
      <c r="G68" s="15" t="s">
        <v>306</v>
      </c>
      <c r="H68" s="14" t="s">
        <v>17</v>
      </c>
      <c r="I68" s="14" t="s">
        <v>290</v>
      </c>
      <c r="J68" s="14" t="s">
        <v>277</v>
      </c>
      <c r="K68" s="5" t="str">
        <f>IF(
    ISNUMBER(SEARCH("°C", I68)),
    "Result In °C",
    IFERROR(
        "Result In " &amp; TRIM(RIGHT(I68, LEN(I68) - FIND("#", SUBSTITUTE(I68, " ", "#", LEN(I68) - LEN(SUBSTITUTE(I68, " ", "")))))),
        404
    )
)</f>
        <v>Result In MPa</v>
      </c>
      <c r="L68" s="12" t="str">
        <f>IFERROR(
    LEFT(
        SUBSTITUTE(MID(I68, FIND("~", I68) + 2, LEN(I68) - FIND("~", I68) - 1), "°C", ""),
        FIND(" ", SUBSTITUTE(MID(I68, FIND("~", I68) + 2, LEN(I68) - FIND("~", I68) - 1), "°C", "") &amp; " ") - 1
    ),
    404
)</f>
        <v>1</v>
      </c>
      <c r="M68" s="16" t="str">
        <f>IF(OR(ISNUMBER(SEARCH("controller", B68)), ISNUMBER(SEARCH("indicator", B68)), ISNUMBER(SEARCH("thermometer", B68)), ISNUMBER(SEARCH("gun", B68))), "ver", "cal")</f>
        <v>cal</v>
      </c>
      <c r="N68" s="6">
        <v>45472</v>
      </c>
      <c r="O68" s="13">
        <v>45836</v>
      </c>
    </row>
    <row r="69" spans="1:15">
      <c r="A69" s="5" t="s">
        <v>273</v>
      </c>
      <c r="B69" s="15" t="str">
        <f>IFERROR(INDEX('Short Name'!B:B, MATCH(LEFT(List!C478, FIND("-", List!C478) - 1), 'Short Name'!A:A, 0)), "404")</f>
        <v>Pressure Gauge</v>
      </c>
      <c r="C69" s="15" t="s">
        <v>220</v>
      </c>
      <c r="D69" s="15" t="s">
        <v>301</v>
      </c>
      <c r="E69" s="14" t="s">
        <v>14</v>
      </c>
      <c r="F69" s="5" t="s">
        <v>14</v>
      </c>
      <c r="G69" s="15" t="s">
        <v>306</v>
      </c>
      <c r="H69" s="14" t="s">
        <v>17</v>
      </c>
      <c r="I69" s="14" t="s">
        <v>290</v>
      </c>
      <c r="J69" s="14" t="s">
        <v>277</v>
      </c>
      <c r="K69" s="5" t="str">
        <f>IF(
    ISNUMBER(SEARCH("°C", I69)),
    "Result In °C",
    IFERROR(
        "Result In " &amp; TRIM(RIGHT(I69, LEN(I69) - FIND("#", SUBSTITUTE(I69, " ", "#", LEN(I69) - LEN(SUBSTITUTE(I69, " ", "")))))),
        404
    )
)</f>
        <v>Result In MPa</v>
      </c>
      <c r="L69" s="12" t="str">
        <f>IFERROR(
    LEFT(
        SUBSTITUTE(MID(I69, FIND("~", I69) + 2, LEN(I69) - FIND("~", I69) - 1), "°C", ""),
        FIND(" ", SUBSTITUTE(MID(I69, FIND("~", I69) + 2, LEN(I69) - FIND("~", I69) - 1), "°C", "") &amp; " ") - 1
    ),
    404
)</f>
        <v>1</v>
      </c>
      <c r="M69" s="16" t="str">
        <f>IF(OR(ISNUMBER(SEARCH("controller", B69)), ISNUMBER(SEARCH("indicator", B69)), ISNUMBER(SEARCH("thermometer", B69)), ISNUMBER(SEARCH("gun", B69))), "ver", "cal")</f>
        <v>cal</v>
      </c>
      <c r="N69" s="6">
        <v>45472</v>
      </c>
      <c r="O69" s="13">
        <v>45836</v>
      </c>
    </row>
    <row r="70" spans="1:15">
      <c r="A70" s="5" t="s">
        <v>273</v>
      </c>
      <c r="B70" s="15" t="str">
        <f>IFERROR(INDEX('Short Name'!B:B, MATCH(LEFT(List!C479, FIND("-", List!C479) - 1), 'Short Name'!A:A, 0)), "404")</f>
        <v>Pressure Gauge</v>
      </c>
      <c r="C70" s="15" t="s">
        <v>221</v>
      </c>
      <c r="D70" s="15" t="s">
        <v>301</v>
      </c>
      <c r="E70" s="14" t="s">
        <v>14</v>
      </c>
      <c r="F70" s="5" t="s">
        <v>14</v>
      </c>
      <c r="G70" s="15" t="s">
        <v>306</v>
      </c>
      <c r="H70" s="14" t="s">
        <v>17</v>
      </c>
      <c r="I70" s="14" t="s">
        <v>290</v>
      </c>
      <c r="J70" s="14" t="s">
        <v>277</v>
      </c>
      <c r="K70" s="5" t="str">
        <f>IF(
    ISNUMBER(SEARCH("°C", I70)),
    "Result In °C",
    IFERROR(
        "Result In " &amp; TRIM(RIGHT(I70, LEN(I70) - FIND("#", SUBSTITUTE(I70, " ", "#", LEN(I70) - LEN(SUBSTITUTE(I70, " ", "")))))),
        404
    )
)</f>
        <v>Result In MPa</v>
      </c>
      <c r="L70" s="12" t="str">
        <f>IFERROR(
    LEFT(
        SUBSTITUTE(MID(I70, FIND("~", I70) + 2, LEN(I70) - FIND("~", I70) - 1), "°C", ""),
        FIND(" ", SUBSTITUTE(MID(I70, FIND("~", I70) + 2, LEN(I70) - FIND("~", I70) - 1), "°C", "") &amp; " ") - 1
    ),
    404
)</f>
        <v>1</v>
      </c>
      <c r="M70" s="16" t="str">
        <f>IF(OR(ISNUMBER(SEARCH("controller", B70)), ISNUMBER(SEARCH("indicator", B70)), ISNUMBER(SEARCH("thermometer", B70)), ISNUMBER(SEARCH("gun", B70))), "ver", "cal")</f>
        <v>cal</v>
      </c>
      <c r="N70" s="6">
        <v>45472</v>
      </c>
      <c r="O70" s="13">
        <v>45836</v>
      </c>
    </row>
    <row r="71" spans="1:15">
      <c r="A71" s="5" t="s">
        <v>273</v>
      </c>
      <c r="B71" s="15" t="str">
        <f>IFERROR(INDEX('Short Name'!B:B, MATCH(LEFT(List!C480, FIND("-", List!C480) - 1), 'Short Name'!A:A, 0)), "404")</f>
        <v>Pressure Gauge</v>
      </c>
      <c r="C71" s="15" t="s">
        <v>242</v>
      </c>
      <c r="D71" s="15" t="s">
        <v>301</v>
      </c>
      <c r="E71" s="14" t="s">
        <v>14</v>
      </c>
      <c r="F71" s="5" t="s">
        <v>14</v>
      </c>
      <c r="G71" s="15" t="s">
        <v>306</v>
      </c>
      <c r="H71" s="14" t="s">
        <v>17</v>
      </c>
      <c r="I71" s="14" t="s">
        <v>290</v>
      </c>
      <c r="J71" s="14" t="s">
        <v>277</v>
      </c>
      <c r="K71" s="5" t="str">
        <f>IF(
    ISNUMBER(SEARCH("°C", I71)),
    "Result In °C",
    IFERROR(
        "Result In " &amp; TRIM(RIGHT(I71, LEN(I71) - FIND("#", SUBSTITUTE(I71, " ", "#", LEN(I71) - LEN(SUBSTITUTE(I71, " ", "")))))),
        404
    )
)</f>
        <v>Result In MPa</v>
      </c>
      <c r="L71" s="12" t="str">
        <f>IFERROR(
    LEFT(
        SUBSTITUTE(MID(I71, FIND("~", I71) + 2, LEN(I71) - FIND("~", I71) - 1), "°C", ""),
        FIND(" ", SUBSTITUTE(MID(I71, FIND("~", I71) + 2, LEN(I71) - FIND("~", I71) - 1), "°C", "") &amp; " ") - 1
    ),
    404
)</f>
        <v>1</v>
      </c>
      <c r="M71" s="16" t="str">
        <f>IF(OR(ISNUMBER(SEARCH("controller", B71)), ISNUMBER(SEARCH("indicator", B71)), ISNUMBER(SEARCH("thermometer", B71)), ISNUMBER(SEARCH("gun", B71))), "ver", "cal")</f>
        <v>cal</v>
      </c>
      <c r="N71" s="6">
        <v>45472</v>
      </c>
      <c r="O71" s="13">
        <v>45836</v>
      </c>
    </row>
    <row r="72" spans="1:15">
      <c r="A72" s="5" t="s">
        <v>273</v>
      </c>
      <c r="B72" s="15" t="str">
        <f>IFERROR(INDEX('Short Name'!B:B, MATCH(LEFT(List!C481, FIND("-", List!C481) - 1), 'Short Name'!A:A, 0)), "404")</f>
        <v>Pressure Gauge</v>
      </c>
      <c r="C72" s="15" t="s">
        <v>243</v>
      </c>
      <c r="D72" s="15" t="s">
        <v>301</v>
      </c>
      <c r="E72" s="14" t="s">
        <v>14</v>
      </c>
      <c r="F72" s="5" t="s">
        <v>14</v>
      </c>
      <c r="G72" s="15" t="s">
        <v>306</v>
      </c>
      <c r="H72" s="14" t="s">
        <v>17</v>
      </c>
      <c r="I72" s="14" t="s">
        <v>290</v>
      </c>
      <c r="J72" s="14" t="s">
        <v>277</v>
      </c>
      <c r="K72" s="5" t="str">
        <f>IF(
    ISNUMBER(SEARCH("°C", I72)),
    "Result In °C",
    IFERROR(
        "Result In " &amp; TRIM(RIGHT(I72, LEN(I72) - FIND("#", SUBSTITUTE(I72, " ", "#", LEN(I72) - LEN(SUBSTITUTE(I72, " ", "")))))),
        404
    )
)</f>
        <v>Result In MPa</v>
      </c>
      <c r="L72" s="12" t="str">
        <f>IFERROR(
    LEFT(
        SUBSTITUTE(MID(I72, FIND("~", I72) + 2, LEN(I72) - FIND("~", I72) - 1), "°C", ""),
        FIND(" ", SUBSTITUTE(MID(I72, FIND("~", I72) + 2, LEN(I72) - FIND("~", I72) - 1), "°C", "") &amp; " ") - 1
    ),
    404
)</f>
        <v>1</v>
      </c>
      <c r="M72" s="16" t="str">
        <f>IF(OR(ISNUMBER(SEARCH("controller", B72)), ISNUMBER(SEARCH("indicator", B72)), ISNUMBER(SEARCH("thermometer", B72)), ISNUMBER(SEARCH("gun", B72))), "ver", "cal")</f>
        <v>cal</v>
      </c>
      <c r="N72" s="6">
        <v>45472</v>
      </c>
      <c r="O72" s="13">
        <v>45836</v>
      </c>
    </row>
    <row r="73" spans="1:15">
      <c r="A73" s="5" t="s">
        <v>273</v>
      </c>
      <c r="B73" s="15" t="str">
        <f>IFERROR(INDEX('Short Name'!B:B, MATCH(LEFT(List!C482, FIND("-", List!C482) - 1), 'Short Name'!A:A, 0)), "404")</f>
        <v>Temperature Controller</v>
      </c>
      <c r="C73" s="15" t="s">
        <v>244</v>
      </c>
      <c r="D73" s="15" t="s">
        <v>301</v>
      </c>
      <c r="E73" s="14" t="s">
        <v>14</v>
      </c>
      <c r="F73" s="5" t="s">
        <v>14</v>
      </c>
      <c r="G73" s="15" t="s">
        <v>306</v>
      </c>
      <c r="H73" s="14" t="s">
        <v>17</v>
      </c>
      <c r="I73" s="14" t="s">
        <v>290</v>
      </c>
      <c r="J73" s="14" t="s">
        <v>277</v>
      </c>
      <c r="K73" s="5" t="str">
        <f>IF(
    ISNUMBER(SEARCH("°C", I73)),
    "Result In °C",
    IFERROR(
        "Result In " &amp; TRIM(RIGHT(I73, LEN(I73) - FIND("#", SUBSTITUTE(I73, " ", "#", LEN(I73) - LEN(SUBSTITUTE(I73, " ", "")))))),
        404
    )
)</f>
        <v>Result In MPa</v>
      </c>
      <c r="L73" s="12" t="str">
        <f>IFERROR(
    LEFT(
        SUBSTITUTE(MID(I73, FIND("~", I73) + 2, LEN(I73) - FIND("~", I73) - 1), "°C", ""),
        FIND(" ", SUBSTITUTE(MID(I73, FIND("~", I73) + 2, LEN(I73) - FIND("~", I73) - 1), "°C", "") &amp; " ") - 1
    ),
    404
)</f>
        <v>1</v>
      </c>
      <c r="M73" s="16" t="str">
        <f>IF(OR(ISNUMBER(SEARCH("controller", B73)), ISNUMBER(SEARCH("indicator", B73)), ISNUMBER(SEARCH("thermometer", B73)), ISNUMBER(SEARCH("gun", B73))), "ver", "cal")</f>
        <v>ver</v>
      </c>
      <c r="N73" s="6">
        <v>45472</v>
      </c>
      <c r="O73" s="13">
        <v>45836</v>
      </c>
    </row>
    <row r="74" spans="1:15">
      <c r="A74" s="5" t="s">
        <v>273</v>
      </c>
      <c r="B74" s="15" t="str">
        <f>IFERROR(INDEX('Short Name'!B:B, MATCH(LEFT(List!C483, FIND("-", List!C483) - 1), 'Short Name'!A:A, 0)), "404")</f>
        <v>Temperature Controller</v>
      </c>
      <c r="C74" s="15" t="s">
        <v>245</v>
      </c>
      <c r="D74" s="15" t="s">
        <v>301</v>
      </c>
      <c r="E74" s="14" t="s">
        <v>14</v>
      </c>
      <c r="F74" s="5" t="s">
        <v>14</v>
      </c>
      <c r="G74" s="15" t="s">
        <v>306</v>
      </c>
      <c r="H74" s="14" t="s">
        <v>17</v>
      </c>
      <c r="I74" s="14" t="s">
        <v>290</v>
      </c>
      <c r="J74" s="14" t="s">
        <v>277</v>
      </c>
      <c r="K74" s="5" t="str">
        <f>IF(
    ISNUMBER(SEARCH("°C", I74)),
    "Result In °C",
    IFERROR(
        "Result In " &amp; TRIM(RIGHT(I74, LEN(I74) - FIND("#", SUBSTITUTE(I74, " ", "#", LEN(I74) - LEN(SUBSTITUTE(I74, " ", "")))))),
        404
    )
)</f>
        <v>Result In MPa</v>
      </c>
      <c r="L74" s="12" t="str">
        <f>IFERROR(
    LEFT(
        SUBSTITUTE(MID(I74, FIND("~", I74) + 2, LEN(I74) - FIND("~", I74) - 1), "°C", ""),
        FIND(" ", SUBSTITUTE(MID(I74, FIND("~", I74) + 2, LEN(I74) - FIND("~", I74) - 1), "°C", "") &amp; " ") - 1
    ),
    404
)</f>
        <v>1</v>
      </c>
      <c r="M74" s="16" t="str">
        <f>IF(OR(ISNUMBER(SEARCH("controller", B74)), ISNUMBER(SEARCH("indicator", B74)), ISNUMBER(SEARCH("thermometer", B74)), ISNUMBER(SEARCH("gun", B74))), "ver", "cal")</f>
        <v>ver</v>
      </c>
      <c r="N74" s="6">
        <v>45472</v>
      </c>
      <c r="O74" s="13">
        <v>45836</v>
      </c>
    </row>
    <row r="75" spans="1:15">
      <c r="A75" s="5" t="s">
        <v>273</v>
      </c>
      <c r="B75" s="15" t="str">
        <f>IFERROR(INDEX('Short Name'!B:B, MATCH(LEFT(List!C484, FIND("-", List!C484) - 1), 'Short Name'!A:A, 0)), "404")</f>
        <v>Temperature Controller</v>
      </c>
      <c r="C75" s="15" t="s">
        <v>246</v>
      </c>
      <c r="D75" s="15" t="s">
        <v>301</v>
      </c>
      <c r="E75" s="14" t="s">
        <v>14</v>
      </c>
      <c r="F75" s="5" t="s">
        <v>14</v>
      </c>
      <c r="G75" s="15" t="s">
        <v>306</v>
      </c>
      <c r="H75" s="14" t="s">
        <v>17</v>
      </c>
      <c r="I75" s="14" t="s">
        <v>290</v>
      </c>
      <c r="J75" s="14" t="s">
        <v>277</v>
      </c>
      <c r="K75" s="5" t="str">
        <f>IF(
    ISNUMBER(SEARCH("°C", I75)),
    "Result In °C",
    IFERROR(
        "Result In " &amp; TRIM(RIGHT(I75, LEN(I75) - FIND("#", SUBSTITUTE(I75, " ", "#", LEN(I75) - LEN(SUBSTITUTE(I75, " ", "")))))),
        404
    )
)</f>
        <v>Result In MPa</v>
      </c>
      <c r="L75" s="12" t="str">
        <f>IFERROR(
    LEFT(
        SUBSTITUTE(MID(I75, FIND("~", I75) + 2, LEN(I75) - FIND("~", I75) - 1), "°C", ""),
        FIND(" ", SUBSTITUTE(MID(I75, FIND("~", I75) + 2, LEN(I75) - FIND("~", I75) - 1), "°C", "") &amp; " ") - 1
    ),
    404
)</f>
        <v>1</v>
      </c>
      <c r="M75" s="16" t="str">
        <f>IF(OR(ISNUMBER(SEARCH("controller", B75)), ISNUMBER(SEARCH("indicator", B75)), ISNUMBER(SEARCH("thermometer", B75)), ISNUMBER(SEARCH("gun", B75))), "ver", "cal")</f>
        <v>ver</v>
      </c>
      <c r="N75" s="6">
        <v>45472</v>
      </c>
      <c r="O75" s="13">
        <v>45836</v>
      </c>
    </row>
    <row r="76" spans="1:15">
      <c r="A76" s="5" t="s">
        <v>273</v>
      </c>
      <c r="B76" s="15" t="str">
        <f>IFERROR(INDEX('Short Name'!B:B, MATCH(LEFT(List!C485, FIND("-", List!C485) - 1), 'Short Name'!A:A, 0)), "404")</f>
        <v>Temperature Controller</v>
      </c>
      <c r="C76" s="15" t="s">
        <v>247</v>
      </c>
      <c r="D76" s="15" t="s">
        <v>301</v>
      </c>
      <c r="E76" s="14" t="s">
        <v>14</v>
      </c>
      <c r="F76" s="5" t="s">
        <v>14</v>
      </c>
      <c r="G76" s="15" t="s">
        <v>306</v>
      </c>
      <c r="H76" s="14" t="s">
        <v>17</v>
      </c>
      <c r="I76" s="14" t="s">
        <v>290</v>
      </c>
      <c r="J76" s="14" t="s">
        <v>277</v>
      </c>
      <c r="K76" s="5" t="str">
        <f>IF(
    ISNUMBER(SEARCH("°C", I76)),
    "Result In °C",
    IFERROR(
        "Result In " &amp; TRIM(RIGHT(I76, LEN(I76) - FIND("#", SUBSTITUTE(I76, " ", "#", LEN(I76) - LEN(SUBSTITUTE(I76, " ", "")))))),
        404
    )
)</f>
        <v>Result In MPa</v>
      </c>
      <c r="L76" s="12" t="str">
        <f>IFERROR(
    LEFT(
        SUBSTITUTE(MID(I76, FIND("~", I76) + 2, LEN(I76) - FIND("~", I76) - 1), "°C", ""),
        FIND(" ", SUBSTITUTE(MID(I76, FIND("~", I76) + 2, LEN(I76) - FIND("~", I76) - 1), "°C", "") &amp; " ") - 1
    ),
    404
)</f>
        <v>1</v>
      </c>
      <c r="M76" s="16" t="str">
        <f>IF(OR(ISNUMBER(SEARCH("controller", B76)), ISNUMBER(SEARCH("indicator", B76)), ISNUMBER(SEARCH("thermometer", B76)), ISNUMBER(SEARCH("gun", B76))), "ver", "cal")</f>
        <v>ver</v>
      </c>
      <c r="N76" s="6">
        <v>45472</v>
      </c>
      <c r="O76" s="13">
        <v>45836</v>
      </c>
    </row>
    <row r="77" spans="1:15">
      <c r="A77" s="5" t="s">
        <v>273</v>
      </c>
      <c r="B77" s="15" t="str">
        <f>IFERROR(INDEX('Short Name'!B:B, MATCH(LEFT(List!C486, FIND("-", List!C486) - 1), 'Short Name'!A:A, 0)), "404")</f>
        <v>Temperature Controller</v>
      </c>
      <c r="C77" s="15" t="s">
        <v>248</v>
      </c>
      <c r="D77" s="15" t="s">
        <v>301</v>
      </c>
      <c r="E77" s="14" t="s">
        <v>14</v>
      </c>
      <c r="F77" s="5" t="s">
        <v>14</v>
      </c>
      <c r="G77" s="15" t="s">
        <v>306</v>
      </c>
      <c r="H77" s="14" t="s">
        <v>17</v>
      </c>
      <c r="I77" s="14" t="s">
        <v>290</v>
      </c>
      <c r="J77" s="14" t="s">
        <v>277</v>
      </c>
      <c r="K77" s="5" t="str">
        <f>IF(
    ISNUMBER(SEARCH("°C", I77)),
    "Result In °C",
    IFERROR(
        "Result In " &amp; TRIM(RIGHT(I77, LEN(I77) - FIND("#", SUBSTITUTE(I77, " ", "#", LEN(I77) - LEN(SUBSTITUTE(I77, " ", "")))))),
        404
    )
)</f>
        <v>Result In MPa</v>
      </c>
      <c r="L77" s="12" t="str">
        <f>IFERROR(
    LEFT(
        SUBSTITUTE(MID(I77, FIND("~", I77) + 2, LEN(I77) - FIND("~", I77) - 1), "°C", ""),
        FIND(" ", SUBSTITUTE(MID(I77, FIND("~", I77) + 2, LEN(I77) - FIND("~", I77) - 1), "°C", "") &amp; " ") - 1
    ),
    404
)</f>
        <v>1</v>
      </c>
      <c r="M77" s="16" t="str">
        <f>IF(OR(ISNUMBER(SEARCH("controller", B77)), ISNUMBER(SEARCH("indicator", B77)), ISNUMBER(SEARCH("thermometer", B77)), ISNUMBER(SEARCH("gun", B77))), "ver", "cal")</f>
        <v>ver</v>
      </c>
      <c r="N77" s="6">
        <v>45472</v>
      </c>
      <c r="O77" s="13">
        <v>45836</v>
      </c>
    </row>
    <row r="78" spans="1:15">
      <c r="A78" s="5" t="s">
        <v>273</v>
      </c>
      <c r="B78" s="15" t="str">
        <f>IFERROR(INDEX('Short Name'!B:B, MATCH(LEFT(List!C487, FIND("-", List!C487) - 1), 'Short Name'!A:A, 0)), "404")</f>
        <v>Temperature Controller</v>
      </c>
      <c r="C78" s="15" t="s">
        <v>249</v>
      </c>
      <c r="D78" s="15" t="s">
        <v>301</v>
      </c>
      <c r="E78" s="14" t="s">
        <v>14</v>
      </c>
      <c r="F78" s="5" t="s">
        <v>14</v>
      </c>
      <c r="G78" s="15" t="s">
        <v>306</v>
      </c>
      <c r="H78" s="14" t="s">
        <v>17</v>
      </c>
      <c r="I78" s="14" t="s">
        <v>290</v>
      </c>
      <c r="J78" s="14" t="s">
        <v>277</v>
      </c>
      <c r="K78" s="5" t="str">
        <f>IF(
    ISNUMBER(SEARCH("°C", I78)),
    "Result In °C",
    IFERROR(
        "Result In " &amp; TRIM(RIGHT(I78, LEN(I78) - FIND("#", SUBSTITUTE(I78, " ", "#", LEN(I78) - LEN(SUBSTITUTE(I78, " ", "")))))),
        404
    )
)</f>
        <v>Result In MPa</v>
      </c>
      <c r="L78" s="12" t="str">
        <f>IFERROR(
    LEFT(
        SUBSTITUTE(MID(I78, FIND("~", I78) + 2, LEN(I78) - FIND("~", I78) - 1), "°C", ""),
        FIND(" ", SUBSTITUTE(MID(I78, FIND("~", I78) + 2, LEN(I78) - FIND("~", I78) - 1), "°C", "") &amp; " ") - 1
    ),
    404
)</f>
        <v>1</v>
      </c>
      <c r="M78" s="16" t="str">
        <f>IF(OR(ISNUMBER(SEARCH("controller", B78)), ISNUMBER(SEARCH("indicator", B78)), ISNUMBER(SEARCH("thermometer", B78)), ISNUMBER(SEARCH("gun", B78))), "ver", "cal")</f>
        <v>ver</v>
      </c>
      <c r="N78" s="6">
        <v>45472</v>
      </c>
      <c r="O78" s="13">
        <v>45836</v>
      </c>
    </row>
    <row r="79" spans="1:15">
      <c r="A79" s="5" t="s">
        <v>273</v>
      </c>
      <c r="B79" s="15" t="str">
        <f>IFERROR(INDEX('Short Name'!B:B, MATCH(LEFT(List!C488, FIND("-", List!C488) - 1), 'Short Name'!A:A, 0)), "404")</f>
        <v>Temperature Controller</v>
      </c>
      <c r="C79" s="15" t="s">
        <v>250</v>
      </c>
      <c r="D79" s="15" t="s">
        <v>301</v>
      </c>
      <c r="E79" s="14" t="s">
        <v>14</v>
      </c>
      <c r="F79" s="5" t="s">
        <v>14</v>
      </c>
      <c r="G79" s="15" t="s">
        <v>306</v>
      </c>
      <c r="H79" s="14" t="s">
        <v>17</v>
      </c>
      <c r="I79" s="14" t="s">
        <v>290</v>
      </c>
      <c r="J79" s="14" t="s">
        <v>277</v>
      </c>
      <c r="K79" s="5" t="str">
        <f>IF(
    ISNUMBER(SEARCH("°C", I79)),
    "Result In °C",
    IFERROR(
        "Result In " &amp; TRIM(RIGHT(I79, LEN(I79) - FIND("#", SUBSTITUTE(I79, " ", "#", LEN(I79) - LEN(SUBSTITUTE(I79, " ", "")))))),
        404
    )
)</f>
        <v>Result In MPa</v>
      </c>
      <c r="L79" s="12" t="str">
        <f>IFERROR(
    LEFT(
        SUBSTITUTE(MID(I79, FIND("~", I79) + 2, LEN(I79) - FIND("~", I79) - 1), "°C", ""),
        FIND(" ", SUBSTITUTE(MID(I79, FIND("~", I79) + 2, LEN(I79) - FIND("~", I79) - 1), "°C", "") &amp; " ") - 1
    ),
    404
)</f>
        <v>1</v>
      </c>
      <c r="M79" s="16" t="str">
        <f>IF(OR(ISNUMBER(SEARCH("controller", B79)), ISNUMBER(SEARCH("indicator", B79)), ISNUMBER(SEARCH("thermometer", B79)), ISNUMBER(SEARCH("gun", B79))), "ver", "cal")</f>
        <v>ver</v>
      </c>
      <c r="N79" s="6">
        <v>45472</v>
      </c>
      <c r="O79" s="13">
        <v>45836</v>
      </c>
    </row>
    <row r="80" spans="1:15">
      <c r="A80" s="5" t="s">
        <v>273</v>
      </c>
      <c r="B80" s="15" t="str">
        <f>IFERROR(INDEX('Short Name'!B:B, MATCH(LEFT(List!C489, FIND("-", List!C489) - 1), 'Short Name'!A:A, 0)), "404")</f>
        <v>Temperature Controller</v>
      </c>
      <c r="C80" s="15" t="s">
        <v>251</v>
      </c>
      <c r="D80" s="15" t="s">
        <v>301</v>
      </c>
      <c r="E80" s="14" t="s">
        <v>14</v>
      </c>
      <c r="F80" s="5" t="s">
        <v>14</v>
      </c>
      <c r="G80" s="15" t="s">
        <v>306</v>
      </c>
      <c r="H80" s="14" t="s">
        <v>17</v>
      </c>
      <c r="I80" s="14" t="s">
        <v>290</v>
      </c>
      <c r="J80" s="14" t="s">
        <v>277</v>
      </c>
      <c r="K80" s="5" t="str">
        <f>IF(
    ISNUMBER(SEARCH("°C", I80)),
    "Result In °C",
    IFERROR(
        "Result In " &amp; TRIM(RIGHT(I80, LEN(I80) - FIND("#", SUBSTITUTE(I80, " ", "#", LEN(I80) - LEN(SUBSTITUTE(I80, " ", "")))))),
        404
    )
)</f>
        <v>Result In MPa</v>
      </c>
      <c r="L80" s="12" t="str">
        <f>IFERROR(
    LEFT(
        SUBSTITUTE(MID(I80, FIND("~", I80) + 2, LEN(I80) - FIND("~", I80) - 1), "°C", ""),
        FIND(" ", SUBSTITUTE(MID(I80, FIND("~", I80) + 2, LEN(I80) - FIND("~", I80) - 1), "°C", "") &amp; " ") - 1
    ),
    404
)</f>
        <v>1</v>
      </c>
      <c r="M80" s="16" t="str">
        <f>IF(OR(ISNUMBER(SEARCH("controller", B80)), ISNUMBER(SEARCH("indicator", B80)), ISNUMBER(SEARCH("thermometer", B80)), ISNUMBER(SEARCH("gun", B80))), "ver", "cal")</f>
        <v>ver</v>
      </c>
      <c r="N80" s="6">
        <v>45472</v>
      </c>
      <c r="O80" s="13">
        <v>45836</v>
      </c>
    </row>
    <row r="81" spans="1:15">
      <c r="A81" s="5" t="s">
        <v>273</v>
      </c>
      <c r="B81" s="15" t="str">
        <f>IFERROR(INDEX('Short Name'!B:B, MATCH(LEFT(List!C490, FIND("-", List!C490) - 1), 'Short Name'!A:A, 0)), "404")</f>
        <v>Temperature Controller</v>
      </c>
      <c r="C81" s="15" t="s">
        <v>252</v>
      </c>
      <c r="D81" s="15" t="s">
        <v>14</v>
      </c>
      <c r="E81" s="14" t="s">
        <v>14</v>
      </c>
      <c r="F81" s="5" t="s">
        <v>14</v>
      </c>
      <c r="G81" s="15" t="s">
        <v>306</v>
      </c>
      <c r="H81" s="14" t="s">
        <v>17</v>
      </c>
      <c r="I81" s="14" t="s">
        <v>290</v>
      </c>
      <c r="J81" s="14" t="s">
        <v>277</v>
      </c>
      <c r="K81" s="5" t="str">
        <f>IF(
    ISNUMBER(SEARCH("°C", I81)),
    "Result In °C",
    IFERROR(
        "Result In " &amp; TRIM(RIGHT(I81, LEN(I81) - FIND("#", SUBSTITUTE(I81, " ", "#", LEN(I81) - LEN(SUBSTITUTE(I81, " ", "")))))),
        404
    )
)</f>
        <v>Result In MPa</v>
      </c>
      <c r="L81" s="12" t="str">
        <f>IFERROR(
    LEFT(
        SUBSTITUTE(MID(I81, FIND("~", I81) + 2, LEN(I81) - FIND("~", I81) - 1), "°C", ""),
        FIND(" ", SUBSTITUTE(MID(I81, FIND("~", I81) + 2, LEN(I81) - FIND("~", I81) - 1), "°C", "") &amp; " ") - 1
    ),
    404
)</f>
        <v>1</v>
      </c>
      <c r="M81" s="16" t="str">
        <f>IF(OR(ISNUMBER(SEARCH("controller", B81)), ISNUMBER(SEARCH("indicator", B81)), ISNUMBER(SEARCH("thermometer", B81)), ISNUMBER(SEARCH("gun", B81))), "ver", "cal")</f>
        <v>ver</v>
      </c>
      <c r="N81" s="6">
        <v>45472</v>
      </c>
      <c r="O81" s="13">
        <v>45836</v>
      </c>
    </row>
    <row r="82" spans="1:15">
      <c r="A82" s="5" t="s">
        <v>273</v>
      </c>
      <c r="B82" s="15" t="str">
        <f>IFERROR(INDEX('Short Name'!B:B, MATCH(LEFT(List!C491, FIND("-", List!C491) - 1), 'Short Name'!A:A, 0)), "404")</f>
        <v>Flow Transmitter</v>
      </c>
      <c r="C82" s="15" t="s">
        <v>238</v>
      </c>
      <c r="D82" s="15" t="s">
        <v>14</v>
      </c>
      <c r="E82" s="14" t="s">
        <v>14</v>
      </c>
      <c r="F82" s="5" t="s">
        <v>14</v>
      </c>
      <c r="G82" s="15" t="s">
        <v>306</v>
      </c>
      <c r="H82" s="14" t="s">
        <v>17</v>
      </c>
      <c r="I82" s="14" t="s">
        <v>290</v>
      </c>
      <c r="J82" s="14" t="s">
        <v>277</v>
      </c>
      <c r="K82" s="5" t="str">
        <f>IF(
    ISNUMBER(SEARCH("°C", I82)),
    "Result In °C",
    IFERROR(
        "Result In " &amp; TRIM(RIGHT(I82, LEN(I82) - FIND("#", SUBSTITUTE(I82, " ", "#", LEN(I82) - LEN(SUBSTITUTE(I82, " ", "")))))),
        404
    )
)</f>
        <v>Result In MPa</v>
      </c>
      <c r="L82" s="12" t="str">
        <f>IFERROR(
    LEFT(
        SUBSTITUTE(MID(I82, FIND("~", I82) + 2, LEN(I82) - FIND("~", I82) - 1), "°C", ""),
        FIND(" ", SUBSTITUTE(MID(I82, FIND("~", I82) + 2, LEN(I82) - FIND("~", I82) - 1), "°C", "") &amp; " ") - 1
    ),
    404
)</f>
        <v>1</v>
      </c>
      <c r="M82" s="16" t="str">
        <f>IF(OR(ISNUMBER(SEARCH("controller", B82)), ISNUMBER(SEARCH("indicator", B82)), ISNUMBER(SEARCH("thermometer", B82)), ISNUMBER(SEARCH("gun", B82))), "ver", "cal")</f>
        <v>cal</v>
      </c>
      <c r="N82" s="6">
        <v>45472</v>
      </c>
      <c r="O82" s="13">
        <v>45836</v>
      </c>
    </row>
    <row r="83" spans="1:15">
      <c r="A83" s="5" t="s">
        <v>273</v>
      </c>
      <c r="B83" s="15" t="str">
        <f>IFERROR(INDEX('Short Name'!B:B, MATCH(LEFT(List!C492, FIND("-", List!C492) - 1), 'Short Name'!A:A, 0)), "404")</f>
        <v>Flow Transmitter</v>
      </c>
      <c r="C83" s="15" t="s">
        <v>239</v>
      </c>
      <c r="D83" s="15" t="s">
        <v>14</v>
      </c>
      <c r="E83" s="14" t="s">
        <v>14</v>
      </c>
      <c r="F83" s="5" t="s">
        <v>14</v>
      </c>
      <c r="G83" s="15" t="s">
        <v>306</v>
      </c>
      <c r="H83" s="14" t="s">
        <v>17</v>
      </c>
      <c r="I83" s="14" t="s">
        <v>290</v>
      </c>
      <c r="J83" s="14" t="s">
        <v>277</v>
      </c>
      <c r="K83" s="5" t="str">
        <f>IF(
    ISNUMBER(SEARCH("°C", I83)),
    "Result In °C",
    IFERROR(
        "Result In " &amp; TRIM(RIGHT(I83, LEN(I83) - FIND("#", SUBSTITUTE(I83, " ", "#", LEN(I83) - LEN(SUBSTITUTE(I83, " ", "")))))),
        404
    )
)</f>
        <v>Result In MPa</v>
      </c>
      <c r="L83" s="12" t="str">
        <f>IFERROR(
    LEFT(
        SUBSTITUTE(MID(I83, FIND("~", I83) + 2, LEN(I83) - FIND("~", I83) - 1), "°C", ""),
        FIND(" ", SUBSTITUTE(MID(I83, FIND("~", I83) + 2, LEN(I83) - FIND("~", I83) - 1), "°C", "") &amp; " ") - 1
    ),
    404
)</f>
        <v>1</v>
      </c>
      <c r="M83" s="16" t="str">
        <f>IF(OR(ISNUMBER(SEARCH("controller", B83)), ISNUMBER(SEARCH("indicator", B83)), ISNUMBER(SEARCH("thermometer", B83)), ISNUMBER(SEARCH("gun", B83))), "ver", "cal")</f>
        <v>cal</v>
      </c>
      <c r="N83" s="6">
        <v>45472</v>
      </c>
      <c r="O83" s="13">
        <v>45836</v>
      </c>
    </row>
    <row r="84" spans="1:15">
      <c r="A84" s="5" t="s">
        <v>273</v>
      </c>
      <c r="B84" s="15" t="str">
        <f>IFERROR(INDEX('Short Name'!B:B, MATCH(LEFT(List!C493, FIND("-", List!C493) - 1), 'Short Name'!A:A, 0)), "404")</f>
        <v>Pressure Gauge</v>
      </c>
      <c r="C84" s="15" t="s">
        <v>240</v>
      </c>
      <c r="D84" s="15" t="s">
        <v>14</v>
      </c>
      <c r="E84" s="14" t="s">
        <v>14</v>
      </c>
      <c r="F84" s="5" t="s">
        <v>14</v>
      </c>
      <c r="G84" s="15" t="s">
        <v>306</v>
      </c>
      <c r="H84" s="14" t="s">
        <v>17</v>
      </c>
      <c r="I84" s="14" t="s">
        <v>290</v>
      </c>
      <c r="J84" s="14" t="s">
        <v>277</v>
      </c>
      <c r="K84" s="5" t="str">
        <f>IF(
    ISNUMBER(SEARCH("°C", I84)),
    "Result In °C",
    IFERROR(
        "Result In " &amp; TRIM(RIGHT(I84, LEN(I84) - FIND("#", SUBSTITUTE(I84, " ", "#", LEN(I84) - LEN(SUBSTITUTE(I84, " ", "")))))),
        404
    )
)</f>
        <v>Result In MPa</v>
      </c>
      <c r="L84" s="12" t="str">
        <f>IFERROR(
    LEFT(
        SUBSTITUTE(MID(I84, FIND("~", I84) + 2, LEN(I84) - FIND("~", I84) - 1), "°C", ""),
        FIND(" ", SUBSTITUTE(MID(I84, FIND("~", I84) + 2, LEN(I84) - FIND("~", I84) - 1), "°C", "") &amp; " ") - 1
    ),
    404
)</f>
        <v>1</v>
      </c>
      <c r="M84" s="16" t="str">
        <f>IF(OR(ISNUMBER(SEARCH("controller", B84)), ISNUMBER(SEARCH("indicator", B84)), ISNUMBER(SEARCH("thermometer", B84)), ISNUMBER(SEARCH("gun", B84))), "ver", "cal")</f>
        <v>cal</v>
      </c>
      <c r="N84" s="6">
        <v>45472</v>
      </c>
      <c r="O84" s="13">
        <v>45836</v>
      </c>
    </row>
    <row r="85" spans="1:15">
      <c r="A85" s="5" t="s">
        <v>273</v>
      </c>
      <c r="B85" s="15" t="str">
        <f>IFERROR(INDEX('Short Name'!B:B, MATCH(LEFT(List!C494, FIND("-", List!C494) - 1), 'Short Name'!A:A, 0)), "404")</f>
        <v>Pressure Gauge</v>
      </c>
      <c r="C85" s="15" t="s">
        <v>241</v>
      </c>
      <c r="D85" s="15" t="s">
        <v>301</v>
      </c>
      <c r="E85" s="14" t="s">
        <v>14</v>
      </c>
      <c r="F85" s="5" t="s">
        <v>14</v>
      </c>
      <c r="G85" s="15" t="s">
        <v>306</v>
      </c>
      <c r="H85" s="14" t="s">
        <v>17</v>
      </c>
      <c r="I85" s="14" t="s">
        <v>290</v>
      </c>
      <c r="J85" s="14" t="s">
        <v>277</v>
      </c>
      <c r="K85" s="5" t="str">
        <f>IF(
    ISNUMBER(SEARCH("°C", I85)),
    "Result In °C",
    IFERROR(
        "Result In " &amp; TRIM(RIGHT(I85, LEN(I85) - FIND("#", SUBSTITUTE(I85, " ", "#", LEN(I85) - LEN(SUBSTITUTE(I85, " ", "")))))),
        404
    )
)</f>
        <v>Result In MPa</v>
      </c>
      <c r="L85" s="12" t="str">
        <f>IFERROR(
    LEFT(
        SUBSTITUTE(MID(I85, FIND("~", I85) + 2, LEN(I85) - FIND("~", I85) - 1), "°C", ""),
        FIND(" ", SUBSTITUTE(MID(I85, FIND("~", I85) + 2, LEN(I85) - FIND("~", I85) - 1), "°C", "") &amp; " ") - 1
    ),
    404
)</f>
        <v>1</v>
      </c>
      <c r="M85" s="16" t="str">
        <f>IF(OR(ISNUMBER(SEARCH("controller", B85)), ISNUMBER(SEARCH("indicator", B85)), ISNUMBER(SEARCH("thermometer", B85)), ISNUMBER(SEARCH("gun", B85))), "ver", "cal")</f>
        <v>cal</v>
      </c>
      <c r="N85" s="6">
        <v>45472</v>
      </c>
      <c r="O85" s="13">
        <v>45836</v>
      </c>
    </row>
    <row r="86" spans="1:15">
      <c r="A86" s="5" t="s">
        <v>273</v>
      </c>
      <c r="B86" s="15" t="str">
        <f>IFERROR(INDEX('Short Name'!B:B, MATCH(LEFT(List!C495, FIND("-", List!C495) - 1), 'Short Name'!A:A, 0)), "404")</f>
        <v>Pressure Gauge</v>
      </c>
      <c r="C86" s="15" t="s">
        <v>226</v>
      </c>
      <c r="D86" s="15" t="s">
        <v>301</v>
      </c>
      <c r="E86" s="14" t="s">
        <v>14</v>
      </c>
      <c r="F86" s="5" t="s">
        <v>14</v>
      </c>
      <c r="G86" s="15" t="s">
        <v>306</v>
      </c>
      <c r="H86" s="14" t="s">
        <v>17</v>
      </c>
      <c r="I86" s="14" t="s">
        <v>290</v>
      </c>
      <c r="J86" s="14" t="s">
        <v>277</v>
      </c>
      <c r="K86" s="5" t="str">
        <f>IF(
    ISNUMBER(SEARCH("°C", I86)),
    "Result In °C",
    IFERROR(
        "Result In " &amp; TRIM(RIGHT(I86, LEN(I86) - FIND("#", SUBSTITUTE(I86, " ", "#", LEN(I86) - LEN(SUBSTITUTE(I86, " ", "")))))),
        404
    )
)</f>
        <v>Result In MPa</v>
      </c>
      <c r="L86" s="12" t="str">
        <f>IFERROR(
    LEFT(
        SUBSTITUTE(MID(I86, FIND("~", I86) + 2, LEN(I86) - FIND("~", I86) - 1), "°C", ""),
        FIND(" ", SUBSTITUTE(MID(I86, FIND("~", I86) + 2, LEN(I86) - FIND("~", I86) - 1), "°C", "") &amp; " ") - 1
    ),
    404
)</f>
        <v>1</v>
      </c>
      <c r="M86" s="16" t="str">
        <f>IF(OR(ISNUMBER(SEARCH("controller", B86)), ISNUMBER(SEARCH("indicator", B86)), ISNUMBER(SEARCH("thermometer", B86)), ISNUMBER(SEARCH("gun", B86))), "ver", "cal")</f>
        <v>cal</v>
      </c>
      <c r="N86" s="6">
        <v>45472</v>
      </c>
      <c r="O86" s="13">
        <v>45836</v>
      </c>
    </row>
    <row r="87" spans="1:15">
      <c r="A87" s="5" t="s">
        <v>273</v>
      </c>
      <c r="B87" s="15" t="str">
        <f>IFERROR(INDEX('Short Name'!B:B, MATCH(LEFT(List!C496, FIND("-", List!C496) - 1), 'Short Name'!A:A, 0)), "404")</f>
        <v>Pressure Gauge</v>
      </c>
      <c r="C87" s="15" t="s">
        <v>97</v>
      </c>
      <c r="D87" s="15" t="s">
        <v>301</v>
      </c>
      <c r="E87" s="14" t="s">
        <v>14</v>
      </c>
      <c r="F87" s="5" t="s">
        <v>14</v>
      </c>
      <c r="G87" s="15" t="s">
        <v>306</v>
      </c>
      <c r="H87" s="14" t="s">
        <v>17</v>
      </c>
      <c r="I87" s="14" t="s">
        <v>290</v>
      </c>
      <c r="J87" s="14" t="s">
        <v>277</v>
      </c>
      <c r="K87" s="5" t="str">
        <f>IF(
    ISNUMBER(SEARCH("°C", I87)),
    "Result In °C",
    IFERROR(
        "Result In " &amp; TRIM(RIGHT(I87, LEN(I87) - FIND("#", SUBSTITUTE(I87, " ", "#", LEN(I87) - LEN(SUBSTITUTE(I87, " ", "")))))),
        404
    )
)</f>
        <v>Result In MPa</v>
      </c>
      <c r="L87" s="12" t="str">
        <f>IFERROR(
    LEFT(
        SUBSTITUTE(MID(I87, FIND("~", I87) + 2, LEN(I87) - FIND("~", I87) - 1), "°C", ""),
        FIND(" ", SUBSTITUTE(MID(I87, FIND("~", I87) + 2, LEN(I87) - FIND("~", I87) - 1), "°C", "") &amp; " ") - 1
    ),
    404
)</f>
        <v>1</v>
      </c>
      <c r="M87" s="16" t="str">
        <f>IF(OR(ISNUMBER(SEARCH("controller", B87)), ISNUMBER(SEARCH("indicator", B87)), ISNUMBER(SEARCH("thermometer", B87)), ISNUMBER(SEARCH("gun", B87))), "ver", "cal")</f>
        <v>cal</v>
      </c>
      <c r="N87" s="6">
        <v>45472</v>
      </c>
      <c r="O87" s="13">
        <v>45836</v>
      </c>
    </row>
    <row r="88" spans="1:15">
      <c r="A88" s="5" t="s">
        <v>273</v>
      </c>
      <c r="B88" s="15" t="str">
        <f>IFERROR(INDEX('Short Name'!B:B, MATCH(LEFT(List!C497, FIND("-", List!C497) - 1), 'Short Name'!A:A, 0)), "404")</f>
        <v>Pressure Gauge</v>
      </c>
      <c r="C88" s="15" t="s">
        <v>98</v>
      </c>
      <c r="D88" s="15" t="s">
        <v>301</v>
      </c>
      <c r="E88" s="14" t="s">
        <v>14</v>
      </c>
      <c r="F88" s="5" t="s">
        <v>14</v>
      </c>
      <c r="G88" s="15" t="s">
        <v>306</v>
      </c>
      <c r="H88" s="14" t="s">
        <v>17</v>
      </c>
      <c r="I88" s="14" t="s">
        <v>290</v>
      </c>
      <c r="J88" s="14" t="s">
        <v>277</v>
      </c>
      <c r="K88" s="5" t="str">
        <f>IF(
    ISNUMBER(SEARCH("°C", I88)),
    "Result In °C",
    IFERROR(
        "Result In " &amp; TRIM(RIGHT(I88, LEN(I88) - FIND("#", SUBSTITUTE(I88, " ", "#", LEN(I88) - LEN(SUBSTITUTE(I88, " ", "")))))),
        404
    )
)</f>
        <v>Result In MPa</v>
      </c>
      <c r="L88" s="12" t="str">
        <f>IFERROR(
    LEFT(
        SUBSTITUTE(MID(I88, FIND("~", I88) + 2, LEN(I88) - FIND("~", I88) - 1), "°C", ""),
        FIND(" ", SUBSTITUTE(MID(I88, FIND("~", I88) + 2, LEN(I88) - FIND("~", I88) - 1), "°C", "") &amp; " ") - 1
    ),
    404
)</f>
        <v>1</v>
      </c>
      <c r="M88" s="16" t="str">
        <f>IF(OR(ISNUMBER(SEARCH("controller", B88)), ISNUMBER(SEARCH("indicator", B88)), ISNUMBER(SEARCH("thermometer", B88)), ISNUMBER(SEARCH("gun", B88))), "ver", "cal")</f>
        <v>cal</v>
      </c>
      <c r="N88" s="6">
        <v>45472</v>
      </c>
      <c r="O88" s="13">
        <v>45836</v>
      </c>
    </row>
    <row r="89" spans="1:15">
      <c r="A89" s="5" t="s">
        <v>273</v>
      </c>
      <c r="B89" s="15" t="str">
        <f>IFERROR(INDEX('Short Name'!B:B, MATCH(LEFT(List!C498, FIND("-", List!C498) - 1), 'Short Name'!A:A, 0)), "404")</f>
        <v>Pressure Gauge</v>
      </c>
      <c r="C89" s="15" t="s">
        <v>99</v>
      </c>
      <c r="D89" s="15" t="s">
        <v>301</v>
      </c>
      <c r="E89" s="14" t="s">
        <v>14</v>
      </c>
      <c r="F89" s="5" t="s">
        <v>14</v>
      </c>
      <c r="G89" s="15" t="s">
        <v>306</v>
      </c>
      <c r="H89" s="14" t="s">
        <v>17</v>
      </c>
      <c r="I89" s="14" t="s">
        <v>290</v>
      </c>
      <c r="J89" s="14" t="s">
        <v>277</v>
      </c>
      <c r="K89" s="5" t="str">
        <f>IF(
    ISNUMBER(SEARCH("°C", I89)),
    "Result In °C",
    IFERROR(
        "Result In " &amp; TRIM(RIGHT(I89, LEN(I89) - FIND("#", SUBSTITUTE(I89, " ", "#", LEN(I89) - LEN(SUBSTITUTE(I89, " ", "")))))),
        404
    )
)</f>
        <v>Result In MPa</v>
      </c>
      <c r="L89" s="12" t="str">
        <f>IFERROR(
    LEFT(
        SUBSTITUTE(MID(I89, FIND("~", I89) + 2, LEN(I89) - FIND("~", I89) - 1), "°C", ""),
        FIND(" ", SUBSTITUTE(MID(I89, FIND("~", I89) + 2, LEN(I89) - FIND("~", I89) - 1), "°C", "") &amp; " ") - 1
    ),
    404
)</f>
        <v>1</v>
      </c>
      <c r="M89" s="16" t="str">
        <f>IF(OR(ISNUMBER(SEARCH("controller", B89)), ISNUMBER(SEARCH("indicator", B89)), ISNUMBER(SEARCH("thermometer", B89)), ISNUMBER(SEARCH("gun", B89))), "ver", "cal")</f>
        <v>cal</v>
      </c>
      <c r="N89" s="6">
        <v>45472</v>
      </c>
      <c r="O89" s="13">
        <v>45836</v>
      </c>
    </row>
    <row r="90" spans="1:15">
      <c r="A90" s="5" t="s">
        <v>273</v>
      </c>
      <c r="B90" s="15" t="str">
        <f>IFERROR(INDEX('Short Name'!B:B, MATCH(LEFT(List!C499, FIND("-", List!C499) - 1), 'Short Name'!A:A, 0)), "404")</f>
        <v>Pressure Gauge</v>
      </c>
      <c r="C90" s="15" t="s">
        <v>100</v>
      </c>
      <c r="D90" s="15" t="s">
        <v>301</v>
      </c>
      <c r="E90" s="14" t="s">
        <v>14</v>
      </c>
      <c r="F90" s="5" t="s">
        <v>14</v>
      </c>
      <c r="G90" s="15" t="s">
        <v>306</v>
      </c>
      <c r="H90" s="14" t="s">
        <v>17</v>
      </c>
      <c r="I90" s="14" t="s">
        <v>290</v>
      </c>
      <c r="J90" s="14" t="s">
        <v>277</v>
      </c>
      <c r="K90" s="5" t="str">
        <f>IF(
    ISNUMBER(SEARCH("°C", I90)),
    "Result In °C",
    IFERROR(
        "Result In " &amp; TRIM(RIGHT(I90, LEN(I90) - FIND("#", SUBSTITUTE(I90, " ", "#", LEN(I90) - LEN(SUBSTITUTE(I90, " ", "")))))),
        404
    )
)</f>
        <v>Result In MPa</v>
      </c>
      <c r="L90" s="12" t="str">
        <f>IFERROR(
    LEFT(
        SUBSTITUTE(MID(I90, FIND("~", I90) + 2, LEN(I90) - FIND("~", I90) - 1), "°C", ""),
        FIND(" ", SUBSTITUTE(MID(I90, FIND("~", I90) + 2, LEN(I90) - FIND("~", I90) - 1), "°C", "") &amp; " ") - 1
    ),
    404
)</f>
        <v>1</v>
      </c>
      <c r="M90" s="16" t="str">
        <f>IF(OR(ISNUMBER(SEARCH("controller", B90)), ISNUMBER(SEARCH("indicator", B90)), ISNUMBER(SEARCH("thermometer", B90)), ISNUMBER(SEARCH("gun", B90))), "ver", "cal")</f>
        <v>cal</v>
      </c>
      <c r="N90" s="6">
        <v>45472</v>
      </c>
      <c r="O90" s="13">
        <v>45836</v>
      </c>
    </row>
    <row r="91" spans="1:15">
      <c r="A91" s="5" t="s">
        <v>273</v>
      </c>
      <c r="B91" s="15" t="str">
        <f>IFERROR(INDEX('Short Name'!B:B, MATCH(LEFT(List!C500, FIND("-", List!C500) - 1), 'Short Name'!A:A, 0)), "404")</f>
        <v>Pressure Gauge</v>
      </c>
      <c r="C91" s="15" t="s">
        <v>101</v>
      </c>
      <c r="D91" s="19" t="s">
        <v>307</v>
      </c>
      <c r="E91" s="14" t="s">
        <v>14</v>
      </c>
      <c r="F91" s="5" t="s">
        <v>14</v>
      </c>
      <c r="G91" s="15" t="s">
        <v>306</v>
      </c>
      <c r="H91" s="14" t="s">
        <v>17</v>
      </c>
      <c r="I91" s="20" t="s">
        <v>21</v>
      </c>
      <c r="J91" s="14" t="s">
        <v>22</v>
      </c>
      <c r="K91" s="5" t="str">
        <f>IF(
    ISNUMBER(SEARCH("°C", I91)),
    "Result In °C",
    IFERROR(
        "Result In " &amp; TRIM(RIGHT(I91, LEN(I91) - FIND("#", SUBSTITUTE(I91, " ", "#", LEN(I91) - LEN(SUBSTITUTE(I91, " ", "")))))),
        404
    )
)</f>
        <v>Result In Psi</v>
      </c>
      <c r="L91" s="12" t="str">
        <f>IFERROR(
    LEFT(
        SUBSTITUTE(MID(I91, FIND("~", I91) + 2, LEN(I91) - FIND("~", I91) - 1), "°C", ""),
        FIND(" ", SUBSTITUTE(MID(I91, FIND("~", I91) + 2, LEN(I91) - FIND("~", I91) - 1), "°C", "") &amp; " ") - 1
    ),
    404
)</f>
        <v>150</v>
      </c>
      <c r="M91" s="16" t="str">
        <f>IF(OR(ISNUMBER(SEARCH("controller", B91)), ISNUMBER(SEARCH("indicator", B91)), ISNUMBER(SEARCH("thermometer", B91)), ISNUMBER(SEARCH("gun", B91))), "ver", "cal")</f>
        <v>cal</v>
      </c>
      <c r="N91" s="6">
        <v>45472</v>
      </c>
      <c r="O91" s="13">
        <v>45836</v>
      </c>
    </row>
    <row r="92" spans="1:15">
      <c r="A92" s="5" t="s">
        <v>273</v>
      </c>
      <c r="B92" s="15" t="str">
        <f>IFERROR(INDEX('Short Name'!B:B, MATCH(LEFT(List!C501, FIND("-", List!C501) - 1), 'Short Name'!A:A, 0)), "404")</f>
        <v>Pressure Gauge</v>
      </c>
      <c r="C92" s="15" t="s">
        <v>102</v>
      </c>
      <c r="D92" s="15" t="s">
        <v>301</v>
      </c>
      <c r="E92" s="14" t="s">
        <v>14</v>
      </c>
      <c r="F92" s="5" t="s">
        <v>14</v>
      </c>
      <c r="G92" s="15" t="s">
        <v>306</v>
      </c>
      <c r="H92" s="14" t="s">
        <v>17</v>
      </c>
      <c r="I92" s="14" t="s">
        <v>290</v>
      </c>
      <c r="J92" s="14" t="s">
        <v>277</v>
      </c>
      <c r="K92" s="5" t="str">
        <f>IF(
    ISNUMBER(SEARCH("°C", I92)),
    "Result In °C",
    IFERROR(
        "Result In " &amp; TRIM(RIGHT(I92, LEN(I92) - FIND("#", SUBSTITUTE(I92, " ", "#", LEN(I92) - LEN(SUBSTITUTE(I92, " ", "")))))),
        404
    )
)</f>
        <v>Result In MPa</v>
      </c>
      <c r="L92" s="12" t="str">
        <f>IFERROR(
    LEFT(
        SUBSTITUTE(MID(I92, FIND("~", I92) + 2, LEN(I92) - FIND("~", I92) - 1), "°C", ""),
        FIND(" ", SUBSTITUTE(MID(I92, FIND("~", I92) + 2, LEN(I92) - FIND("~", I92) - 1), "°C", "") &amp; " ") - 1
    ),
    404
)</f>
        <v>1</v>
      </c>
      <c r="M92" s="16" t="str">
        <f>IF(OR(ISNUMBER(SEARCH("controller", B92)), ISNUMBER(SEARCH("indicator", B92)), ISNUMBER(SEARCH("thermometer", B92)), ISNUMBER(SEARCH("gun", B92))), "ver", "cal")</f>
        <v>cal</v>
      </c>
      <c r="N92" s="6">
        <v>45472</v>
      </c>
      <c r="O92" s="13" t="s">
        <v>31</v>
      </c>
    </row>
    <row r="93" spans="1:15">
      <c r="A93" s="5" t="s">
        <v>273</v>
      </c>
      <c r="B93" s="15" t="str">
        <f>IFERROR(INDEX('Short Name'!B:B, MATCH(LEFT(List!C502, FIND("-", List!C502) - 1), 'Short Name'!A:A, 0)), "404")</f>
        <v>Pressure Gauge</v>
      </c>
      <c r="C93" s="15" t="s">
        <v>103</v>
      </c>
      <c r="D93" s="15" t="s">
        <v>301</v>
      </c>
      <c r="E93" s="14" t="s">
        <v>14</v>
      </c>
      <c r="F93" s="5" t="s">
        <v>14</v>
      </c>
      <c r="G93" s="15" t="s">
        <v>306</v>
      </c>
      <c r="H93" s="14" t="s">
        <v>17</v>
      </c>
      <c r="I93" s="14" t="s">
        <v>290</v>
      </c>
      <c r="J93" s="14" t="s">
        <v>277</v>
      </c>
      <c r="K93" s="5" t="str">
        <f>IF(
    ISNUMBER(SEARCH("°C", I93)),
    "Result In °C",
    IFERROR(
        "Result In " &amp; TRIM(RIGHT(I93, LEN(I93) - FIND("#", SUBSTITUTE(I93, " ", "#", LEN(I93) - LEN(SUBSTITUTE(I93, " ", "")))))),
        404
    )
)</f>
        <v>Result In MPa</v>
      </c>
      <c r="L93" s="12" t="str">
        <f>IFERROR(
    LEFT(
        SUBSTITUTE(MID(I93, FIND("~", I93) + 2, LEN(I93) - FIND("~", I93) - 1), "°C", ""),
        FIND(" ", SUBSTITUTE(MID(I93, FIND("~", I93) + 2, LEN(I93) - FIND("~", I93) - 1), "°C", "") &amp; " ") - 1
    ),
    404
)</f>
        <v>1</v>
      </c>
      <c r="M93" s="16" t="str">
        <f>IF(OR(ISNUMBER(SEARCH("controller", B93)), ISNUMBER(SEARCH("indicator", B93)), ISNUMBER(SEARCH("thermometer", B93)), ISNUMBER(SEARCH("gun", B93))), "ver", "cal")</f>
        <v>cal</v>
      </c>
      <c r="N93" s="6">
        <v>45472</v>
      </c>
      <c r="O93" s="13">
        <v>45836</v>
      </c>
    </row>
    <row r="94" spans="1:15">
      <c r="A94" s="5" t="s">
        <v>273</v>
      </c>
      <c r="B94" s="15" t="str">
        <f>IFERROR(INDEX('Short Name'!B:B, MATCH(LEFT(List!C503, FIND("-", List!C503) - 1), 'Short Name'!A:A, 0)), "404")</f>
        <v>Pressure Gauge</v>
      </c>
      <c r="C94" s="15" t="s">
        <v>202</v>
      </c>
      <c r="D94" s="15" t="s">
        <v>301</v>
      </c>
      <c r="E94" s="14" t="s">
        <v>14</v>
      </c>
      <c r="F94" s="5" t="s">
        <v>14</v>
      </c>
      <c r="G94" s="15" t="s">
        <v>306</v>
      </c>
      <c r="H94" s="14" t="s">
        <v>17</v>
      </c>
      <c r="I94" s="14" t="s">
        <v>290</v>
      </c>
      <c r="J94" s="14" t="s">
        <v>277</v>
      </c>
      <c r="K94" s="5" t="str">
        <f>IF(
    ISNUMBER(SEARCH("°C", I94)),
    "Result In °C",
    IFERROR(
        "Result In " &amp; TRIM(RIGHT(I94, LEN(I94) - FIND("#", SUBSTITUTE(I94, " ", "#", LEN(I94) - LEN(SUBSTITUTE(I94, " ", "")))))),
        404
    )
)</f>
        <v>Result In MPa</v>
      </c>
      <c r="L94" s="12" t="str">
        <f>IFERROR(
    LEFT(
        SUBSTITUTE(MID(I94, FIND("~", I94) + 2, LEN(I94) - FIND("~", I94) - 1), "°C", ""),
        FIND(" ", SUBSTITUTE(MID(I94, FIND("~", I94) + 2, LEN(I94) - FIND("~", I94) - 1), "°C", "") &amp; " ") - 1
    ),
    404
)</f>
        <v>1</v>
      </c>
      <c r="M94" s="16" t="str">
        <f>IF(OR(ISNUMBER(SEARCH("controller", B94)), ISNUMBER(SEARCH("indicator", B94)), ISNUMBER(SEARCH("thermometer", B94)), ISNUMBER(SEARCH("gun", B94))), "ver", "cal")</f>
        <v>cal</v>
      </c>
      <c r="N94" s="6">
        <v>45472</v>
      </c>
      <c r="O94" s="13">
        <v>45836</v>
      </c>
    </row>
    <row r="95" spans="1:15">
      <c r="A95" s="5" t="s">
        <v>273</v>
      </c>
      <c r="B95" s="15" t="str">
        <f>IFERROR(INDEX('Short Name'!B:B, MATCH(LEFT(List!C504, FIND("-", List!C504) - 1), 'Short Name'!A:A, 0)), "404")</f>
        <v>Pressure Gauge</v>
      </c>
      <c r="C95" s="15" t="s">
        <v>198</v>
      </c>
      <c r="D95" s="15" t="s">
        <v>301</v>
      </c>
      <c r="E95" s="14" t="s">
        <v>14</v>
      </c>
      <c r="F95" s="5" t="s">
        <v>14</v>
      </c>
      <c r="G95" s="15" t="s">
        <v>306</v>
      </c>
      <c r="H95" s="14" t="s">
        <v>17</v>
      </c>
      <c r="I95" s="14" t="s">
        <v>290</v>
      </c>
      <c r="J95" s="14" t="s">
        <v>277</v>
      </c>
      <c r="K95" s="5" t="str">
        <f>IF(
    ISNUMBER(SEARCH("°C", I95)),
    "Result In °C",
    IFERROR(
        "Result In " &amp; TRIM(RIGHT(I95, LEN(I95) - FIND("#", SUBSTITUTE(I95, " ", "#", LEN(I95) - LEN(SUBSTITUTE(I95, " ", "")))))),
        404
    )
)</f>
        <v>Result In MPa</v>
      </c>
      <c r="L95" s="12" t="str">
        <f>IFERROR(
    LEFT(
        SUBSTITUTE(MID(I95, FIND("~", I95) + 2, LEN(I95) - FIND("~", I95) - 1), "°C", ""),
        FIND(" ", SUBSTITUTE(MID(I95, FIND("~", I95) + 2, LEN(I95) - FIND("~", I95) - 1), "°C", "") &amp; " ") - 1
    ),
    404
)</f>
        <v>1</v>
      </c>
      <c r="M95" s="16" t="str">
        <f>IF(OR(ISNUMBER(SEARCH("controller", B95)), ISNUMBER(SEARCH("indicator", B95)), ISNUMBER(SEARCH("thermometer", B95)), ISNUMBER(SEARCH("gun", B95))), "ver", "cal")</f>
        <v>cal</v>
      </c>
      <c r="N95" s="6">
        <v>45472</v>
      </c>
      <c r="O95" s="13" t="s">
        <v>31</v>
      </c>
    </row>
    <row r="96" spans="1:15">
      <c r="A96" s="5" t="s">
        <v>273</v>
      </c>
      <c r="B96" s="15" t="str">
        <f>IFERROR(INDEX('Short Name'!B:B, MATCH(LEFT(List!C505, FIND("-", List!C505) - 1), 'Short Name'!A:A, 0)), "404")</f>
        <v>Pressure Gauge</v>
      </c>
      <c r="C96" s="15" t="s">
        <v>199</v>
      </c>
      <c r="D96" s="15" t="s">
        <v>301</v>
      </c>
      <c r="E96" s="14" t="s">
        <v>14</v>
      </c>
      <c r="F96" s="5" t="s">
        <v>14</v>
      </c>
      <c r="G96" s="15" t="s">
        <v>306</v>
      </c>
      <c r="H96" s="14" t="s">
        <v>17</v>
      </c>
      <c r="I96" s="14" t="s">
        <v>290</v>
      </c>
      <c r="J96" s="14" t="s">
        <v>277</v>
      </c>
      <c r="K96" s="5" t="str">
        <f>IF(
    ISNUMBER(SEARCH("°C", I96)),
    "Result In °C",
    IFERROR(
        "Result In " &amp; TRIM(RIGHT(I96, LEN(I96) - FIND("#", SUBSTITUTE(I96, " ", "#", LEN(I96) - LEN(SUBSTITUTE(I96, " ", "")))))),
        404
    )
)</f>
        <v>Result In MPa</v>
      </c>
      <c r="L96" s="12" t="str">
        <f>IFERROR(
    LEFT(
        SUBSTITUTE(MID(I96, FIND("~", I96) + 2, LEN(I96) - FIND("~", I96) - 1), "°C", ""),
        FIND(" ", SUBSTITUTE(MID(I96, FIND("~", I96) + 2, LEN(I96) - FIND("~", I96) - 1), "°C", "") &amp; " ") - 1
    ),
    404
)</f>
        <v>1</v>
      </c>
      <c r="M96" s="16" t="str">
        <f>IF(OR(ISNUMBER(SEARCH("controller", B96)), ISNUMBER(SEARCH("indicator", B96)), ISNUMBER(SEARCH("thermometer", B96)), ISNUMBER(SEARCH("gun", B96))), "ver", "cal")</f>
        <v>cal</v>
      </c>
      <c r="N96" s="6">
        <v>45472</v>
      </c>
      <c r="O96" s="13">
        <v>45836</v>
      </c>
    </row>
    <row r="97" spans="1:15">
      <c r="A97" s="5" t="s">
        <v>273</v>
      </c>
      <c r="B97" s="15" t="str">
        <f>IFERROR(INDEX('Short Name'!B:B, MATCH(LEFT(List!C506, FIND("-", List!C506) - 1), 'Short Name'!A:A, 0)), "404")</f>
        <v>Pressure Gauge</v>
      </c>
      <c r="C97" s="15" t="s">
        <v>200</v>
      </c>
      <c r="D97" s="15" t="s">
        <v>301</v>
      </c>
      <c r="E97" s="14" t="s">
        <v>14</v>
      </c>
      <c r="F97" s="5" t="s">
        <v>14</v>
      </c>
      <c r="G97" s="15" t="s">
        <v>306</v>
      </c>
      <c r="H97" s="14" t="s">
        <v>17</v>
      </c>
      <c r="I97" s="14" t="s">
        <v>290</v>
      </c>
      <c r="J97" s="14" t="s">
        <v>277</v>
      </c>
      <c r="K97" s="5" t="str">
        <f>IF(
    ISNUMBER(SEARCH("°C", I97)),
    "Result In °C",
    IFERROR(
        "Result In " &amp; TRIM(RIGHT(I97, LEN(I97) - FIND("#", SUBSTITUTE(I97, " ", "#", LEN(I97) - LEN(SUBSTITUTE(I97, " ", "")))))),
        404
    )
)</f>
        <v>Result In MPa</v>
      </c>
      <c r="L97" s="12" t="str">
        <f>IFERROR(
    LEFT(
        SUBSTITUTE(MID(I97, FIND("~", I97) + 2, LEN(I97) - FIND("~", I97) - 1), "°C", ""),
        FIND(" ", SUBSTITUTE(MID(I97, FIND("~", I97) + 2, LEN(I97) - FIND("~", I97) - 1), "°C", "") &amp; " ") - 1
    ),
    404
)</f>
        <v>1</v>
      </c>
      <c r="M97" s="16" t="str">
        <f>IF(OR(ISNUMBER(SEARCH("controller", B97)), ISNUMBER(SEARCH("indicator", B97)), ISNUMBER(SEARCH("thermometer", B97)), ISNUMBER(SEARCH("gun", B97))), "ver", "cal")</f>
        <v>cal</v>
      </c>
      <c r="N97" s="6">
        <v>45472</v>
      </c>
      <c r="O97" s="13">
        <v>45836</v>
      </c>
    </row>
    <row r="98" spans="1:15">
      <c r="A98" s="5" t="s">
        <v>273</v>
      </c>
      <c r="B98" s="15" t="str">
        <f>IFERROR(INDEX('Short Name'!B:B, MATCH(LEFT(List!C507, FIND("-", List!C507) - 1), 'Short Name'!A:A, 0)), "404")</f>
        <v>Pressure Gauge</v>
      </c>
      <c r="C98" s="15" t="s">
        <v>201</v>
      </c>
      <c r="D98" s="15" t="s">
        <v>301</v>
      </c>
      <c r="E98" s="14" t="s">
        <v>14</v>
      </c>
      <c r="F98" s="5" t="s">
        <v>14</v>
      </c>
      <c r="G98" s="15" t="s">
        <v>306</v>
      </c>
      <c r="H98" s="14" t="s">
        <v>17</v>
      </c>
      <c r="I98" s="14" t="s">
        <v>290</v>
      </c>
      <c r="J98" s="14" t="s">
        <v>277</v>
      </c>
      <c r="K98" s="5" t="str">
        <f>IF(
    ISNUMBER(SEARCH("°C", I98)),
    "Result In °C",
    IFERROR(
        "Result In " &amp; TRIM(RIGHT(I98, LEN(I98) - FIND("#", SUBSTITUTE(I98, " ", "#", LEN(I98) - LEN(SUBSTITUTE(I98, " ", "")))))),
        404
    )
)</f>
        <v>Result In MPa</v>
      </c>
      <c r="L98" s="12" t="str">
        <f>IFERROR(
    LEFT(
        SUBSTITUTE(MID(I98, FIND("~", I98) + 2, LEN(I98) - FIND("~", I98) - 1), "°C", ""),
        FIND(" ", SUBSTITUTE(MID(I98, FIND("~", I98) + 2, LEN(I98) - FIND("~", I98) - 1), "°C", "") &amp; " ") - 1
    ),
    404
)</f>
        <v>1</v>
      </c>
      <c r="M98" s="16" t="str">
        <f>IF(OR(ISNUMBER(SEARCH("controller", B98)), ISNUMBER(SEARCH("indicator", B98)), ISNUMBER(SEARCH("thermometer", B98)), ISNUMBER(SEARCH("gun", B98))), "ver", "cal")</f>
        <v>cal</v>
      </c>
      <c r="N98" s="6">
        <v>45472</v>
      </c>
      <c r="O98" s="13">
        <v>45836</v>
      </c>
    </row>
    <row r="99" spans="1:15">
      <c r="A99" s="5" t="s">
        <v>273</v>
      </c>
      <c r="B99" s="15" t="str">
        <f>IFERROR(INDEX('Short Name'!B:B, MATCH(LEFT(List!C508, FIND("-", List!C508) - 1), 'Short Name'!A:A, 0)), "404")</f>
        <v>Pressure Gauge</v>
      </c>
      <c r="C99" s="15" t="s">
        <v>203</v>
      </c>
      <c r="D99" s="15" t="s">
        <v>308</v>
      </c>
      <c r="E99" s="14" t="s">
        <v>14</v>
      </c>
      <c r="F99" s="5" t="s">
        <v>14</v>
      </c>
      <c r="G99" s="15" t="s">
        <v>306</v>
      </c>
      <c r="H99" s="14" t="s">
        <v>17</v>
      </c>
      <c r="I99" s="14" t="s">
        <v>290</v>
      </c>
      <c r="J99" s="14" t="s">
        <v>277</v>
      </c>
      <c r="K99" s="5" t="str">
        <f>IF(
    ISNUMBER(SEARCH("°C", I99)),
    "Result In °C",
    IFERROR(
        "Result In " &amp; TRIM(RIGHT(I99, LEN(I99) - FIND("#", SUBSTITUTE(I99, " ", "#", LEN(I99) - LEN(SUBSTITUTE(I99, " ", "")))))),
        404
    )
)</f>
        <v>Result In MPa</v>
      </c>
      <c r="L99" s="12" t="str">
        <f>IFERROR(
    LEFT(
        SUBSTITUTE(MID(I99, FIND("~", I99) + 2, LEN(I99) - FIND("~", I99) - 1), "°C", ""),
        FIND(" ", SUBSTITUTE(MID(I99, FIND("~", I99) + 2, LEN(I99) - FIND("~", I99) - 1), "°C", "") &amp; " ") - 1
    ),
    404
)</f>
        <v>1</v>
      </c>
      <c r="M99" s="16" t="str">
        <f>IF(OR(ISNUMBER(SEARCH("controller", B99)), ISNUMBER(SEARCH("indicator", B99)), ISNUMBER(SEARCH("thermometer", B99)), ISNUMBER(SEARCH("gun", B99))), "ver", "cal")</f>
        <v>cal</v>
      </c>
      <c r="N99" s="6">
        <v>45472</v>
      </c>
      <c r="O99" s="13">
        <v>45836</v>
      </c>
    </row>
    <row r="100" spans="1:15">
      <c r="A100" s="5" t="s">
        <v>273</v>
      </c>
      <c r="B100" s="15" t="str">
        <f>IFERROR(INDEX('Short Name'!B:B, MATCH(LEFT(List!C509, FIND("-", List!C509) - 1), 'Short Name'!A:A, 0)), "404")</f>
        <v>Pressure Gauge</v>
      </c>
      <c r="C100" s="15" t="s">
        <v>204</v>
      </c>
      <c r="D100" s="19" t="s">
        <v>301</v>
      </c>
      <c r="E100" s="14" t="s">
        <v>14</v>
      </c>
      <c r="F100" s="5" t="s">
        <v>14</v>
      </c>
      <c r="G100" s="15" t="s">
        <v>306</v>
      </c>
      <c r="H100" s="14" t="s">
        <v>17</v>
      </c>
      <c r="I100" s="20" t="s">
        <v>21</v>
      </c>
      <c r="J100" s="14" t="s">
        <v>22</v>
      </c>
      <c r="K100" s="5" t="str">
        <f>IF(
    ISNUMBER(SEARCH("°C", I100)),
    "Result In °C",
    IFERROR(
        "Result In " &amp; TRIM(RIGHT(I100, LEN(I100) - FIND("#", SUBSTITUTE(I100, " ", "#", LEN(I100) - LEN(SUBSTITUTE(I100, " ", "")))))),
        404
    )
)</f>
        <v>Result In Psi</v>
      </c>
      <c r="L100" s="12" t="str">
        <f>IFERROR(
    LEFT(
        SUBSTITUTE(MID(I100, FIND("~", I100) + 2, LEN(I100) - FIND("~", I100) - 1), "°C", ""),
        FIND(" ", SUBSTITUTE(MID(I100, FIND("~", I100) + 2, LEN(I100) - FIND("~", I100) - 1), "°C", "") &amp; " ") - 1
    ),
    404
)</f>
        <v>150</v>
      </c>
      <c r="M100" s="16" t="str">
        <f>IF(OR(ISNUMBER(SEARCH("controller", B100)), ISNUMBER(SEARCH("indicator", B100)), ISNUMBER(SEARCH("thermometer", B100)), ISNUMBER(SEARCH("gun", B100))), "ver", "cal")</f>
        <v>cal</v>
      </c>
      <c r="N100" s="6">
        <v>45472</v>
      </c>
      <c r="O100" s="13">
        <v>45836</v>
      </c>
    </row>
    <row r="101" spans="1:15">
      <c r="A101" s="5" t="s">
        <v>273</v>
      </c>
      <c r="B101" s="15" t="str">
        <f>IFERROR(INDEX('Short Name'!B:B, MATCH(LEFT(List!C510, FIND("-", List!C510) - 1), 'Short Name'!A:A, 0)), "404")</f>
        <v>Pressure Gauge</v>
      </c>
      <c r="C101" s="15" t="s">
        <v>205</v>
      </c>
      <c r="D101" s="19" t="s">
        <v>14</v>
      </c>
      <c r="E101" s="14" t="s">
        <v>14</v>
      </c>
      <c r="F101" s="5" t="s">
        <v>14</v>
      </c>
      <c r="G101" s="15" t="s">
        <v>306</v>
      </c>
      <c r="H101" s="14" t="s">
        <v>17</v>
      </c>
      <c r="I101" s="14" t="s">
        <v>290</v>
      </c>
      <c r="J101" s="14" t="s">
        <v>277</v>
      </c>
      <c r="K101" s="5" t="str">
        <f>IF(
    ISNUMBER(SEARCH("°C", I101)),
    "Result In °C",
    IFERROR(
        "Result In " &amp; TRIM(RIGHT(I101, LEN(I101) - FIND("#", SUBSTITUTE(I101, " ", "#", LEN(I101) - LEN(SUBSTITUTE(I101, " ", "")))))),
        404
    )
)</f>
        <v>Result In MPa</v>
      </c>
      <c r="L101" s="12" t="str">
        <f>IFERROR(
    LEFT(
        SUBSTITUTE(MID(I101, FIND("~", I101) + 2, LEN(I101) - FIND("~", I101) - 1), "°C", ""),
        FIND(" ", SUBSTITUTE(MID(I101, FIND("~", I101) + 2, LEN(I101) - FIND("~", I101) - 1), "°C", "") &amp; " ") - 1
    ),
    404
)</f>
        <v>1</v>
      </c>
      <c r="M101" s="16" t="str">
        <f>IF(OR(ISNUMBER(SEARCH("controller", B101)), ISNUMBER(SEARCH("indicator", B101)), ISNUMBER(SEARCH("thermometer", B101)), ISNUMBER(SEARCH("gun", B101))), "ver", "cal")</f>
        <v>cal</v>
      </c>
      <c r="N101" s="6">
        <v>45472</v>
      </c>
      <c r="O101" s="13" t="s">
        <v>31</v>
      </c>
    </row>
    <row r="102" spans="1:15">
      <c r="A102" s="5" t="s">
        <v>273</v>
      </c>
      <c r="B102" s="15" t="str">
        <f>IFERROR(INDEX('Short Name'!B:B, MATCH(LEFT(List!C511, FIND("-", List!C511) - 1), 'Short Name'!A:A, 0)), "404")</f>
        <v>Pressure Gauge</v>
      </c>
      <c r="C102" s="15" t="s">
        <v>206</v>
      </c>
      <c r="D102" s="19" t="s">
        <v>14</v>
      </c>
      <c r="E102" s="14" t="s">
        <v>14</v>
      </c>
      <c r="F102" s="5" t="s">
        <v>14</v>
      </c>
      <c r="G102" s="15" t="s">
        <v>306</v>
      </c>
      <c r="H102" s="14" t="s">
        <v>17</v>
      </c>
      <c r="I102" s="14" t="s">
        <v>279</v>
      </c>
      <c r="J102" s="14" t="s">
        <v>280</v>
      </c>
      <c r="K102" s="5" t="str">
        <f>IF(
    ISNUMBER(SEARCH("°C", I102)),
    "Result In °C",
    IFERROR(
        "Result In " &amp; TRIM(RIGHT(I102, LEN(I102) - FIND("#", SUBSTITUTE(I102, " ", "#", LEN(I102) - LEN(SUBSTITUTE(I102, " ", "")))))),
        404
    )
)</f>
        <v>Result In MPa</v>
      </c>
      <c r="L102" s="12" t="str">
        <f>IFERROR(
    LEFT(
        SUBSTITUTE(MID(I102, FIND("~", I102) + 2, LEN(I102) - FIND("~", I102) - 1), "°C", ""),
        FIND(" ", SUBSTITUTE(MID(I102, FIND("~", I102) + 2, LEN(I102) - FIND("~", I102) - 1), "°C", "") &amp; " ") - 1
    ),
    404
)</f>
        <v>2.5</v>
      </c>
      <c r="M102" s="16" t="str">
        <f>IF(OR(ISNUMBER(SEARCH("controller", B102)), ISNUMBER(SEARCH("indicator", B102)), ISNUMBER(SEARCH("thermometer", B102)), ISNUMBER(SEARCH("gun", B102))), "ver", "cal")</f>
        <v>cal</v>
      </c>
      <c r="N102" s="6">
        <v>45472</v>
      </c>
      <c r="O102" s="13">
        <v>45836</v>
      </c>
    </row>
    <row r="103" spans="1:15">
      <c r="A103" s="5" t="s">
        <v>273</v>
      </c>
      <c r="B103" s="15" t="str">
        <f>IFERROR(INDEX('Short Name'!B:B, MATCH(LEFT(List!C512, FIND("-", List!C512) - 1), 'Short Name'!A:A, 0)), "404")</f>
        <v>Pressure Gauge</v>
      </c>
      <c r="C103" s="15" t="s">
        <v>207</v>
      </c>
      <c r="D103" s="19" t="s">
        <v>14</v>
      </c>
      <c r="E103" s="14" t="s">
        <v>14</v>
      </c>
      <c r="F103" s="5" t="s">
        <v>14</v>
      </c>
      <c r="G103" s="15" t="s">
        <v>306</v>
      </c>
      <c r="H103" s="14" t="s">
        <v>17</v>
      </c>
      <c r="I103" s="20" t="s">
        <v>55</v>
      </c>
      <c r="J103" s="20" t="s">
        <v>49</v>
      </c>
      <c r="K103" s="5" t="str">
        <f>IF(
    ISNUMBER(SEARCH("°C", I103)),
    "Result In °C",
    IFERROR(
        "Result In " &amp; TRIM(RIGHT(I103, LEN(I103) - FIND("#", SUBSTITUTE(I103, " ", "#", LEN(I103) - LEN(SUBSTITUTE(I103, " ", "")))))),
        404
    )
)</f>
        <v>Result In Bar</v>
      </c>
      <c r="L103" s="12" t="str">
        <f>IFERROR(
    LEFT(
        SUBSTITUTE(MID(I103, FIND("~", I103) + 2, LEN(I103) - FIND("~", I103) - 1), "°C", ""),
        FIND(" ", SUBSTITUTE(MID(I103, FIND("~", I103) + 2, LEN(I103) - FIND("~", I103) - 1), "°C", "") &amp; " ") - 1
    ),
    404
)</f>
        <v>15</v>
      </c>
      <c r="M103" s="16" t="str">
        <f>IF(OR(ISNUMBER(SEARCH("controller", B103)), ISNUMBER(SEARCH("indicator", B103)), ISNUMBER(SEARCH("thermometer", B103)), ISNUMBER(SEARCH("gun", B103))), "ver", "cal")</f>
        <v>cal</v>
      </c>
      <c r="N103" s="6">
        <v>45472</v>
      </c>
      <c r="O103" s="13">
        <v>45836</v>
      </c>
    </row>
    <row r="104" spans="1:15">
      <c r="A104" s="5" t="s">
        <v>273</v>
      </c>
      <c r="B104" s="15" t="str">
        <f>IFERROR(INDEX('Short Name'!B:B, MATCH(LEFT(List!C513, FIND("-", List!C513) - 1), 'Short Name'!A:A, 0)), "404")</f>
        <v>Pressure Gauge</v>
      </c>
      <c r="C104" s="15" t="s">
        <v>227</v>
      </c>
      <c r="D104" s="19" t="s">
        <v>307</v>
      </c>
      <c r="E104" s="14" t="s">
        <v>14</v>
      </c>
      <c r="F104" s="5" t="s">
        <v>14</v>
      </c>
      <c r="G104" s="15" t="s">
        <v>306</v>
      </c>
      <c r="H104" s="14" t="s">
        <v>17</v>
      </c>
      <c r="I104" s="20" t="s">
        <v>33</v>
      </c>
      <c r="J104" s="20" t="s">
        <v>49</v>
      </c>
      <c r="K104" s="5" t="str">
        <f>IF(
    ISNUMBER(SEARCH("°C", I104)),
    "Result In °C",
    IFERROR(
        "Result In " &amp; TRIM(RIGHT(I104, LEN(I104) - FIND("#", SUBSTITUTE(I104, " ", "#", LEN(I104) - LEN(SUBSTITUTE(I104, " ", "")))))),
        404
    )
)</f>
        <v>Result In Bar</v>
      </c>
      <c r="L104" s="12" t="str">
        <f>IFERROR(
    LEFT(
        SUBSTITUTE(MID(I104, FIND("~", I104) + 2, LEN(I104) - FIND("~", I104) - 1), "°C", ""),
        FIND(" ", SUBSTITUTE(MID(I104, FIND("~", I104) + 2, LEN(I104) - FIND("~", I104) - 1), "°C", "") &amp; " ") - 1
    ),
    404
)</f>
        <v>10</v>
      </c>
      <c r="M104" s="16" t="str">
        <f>IF(OR(ISNUMBER(SEARCH("controller", B104)), ISNUMBER(SEARCH("indicator", B104)), ISNUMBER(SEARCH("thermometer", B104)), ISNUMBER(SEARCH("gun", B104))), "ver", "cal")</f>
        <v>cal</v>
      </c>
      <c r="N104" s="6">
        <v>45472</v>
      </c>
      <c r="O104" s="13">
        <v>45836</v>
      </c>
    </row>
    <row r="105" spans="1:15">
      <c r="A105" s="5" t="s">
        <v>273</v>
      </c>
      <c r="B105" s="15" t="str">
        <f>IFERROR(INDEX('Short Name'!B:B, MATCH(LEFT(List!C514, FIND("-", List!C514) - 1), 'Short Name'!A:A, 0)), "404")</f>
        <v>Pressure Gauge</v>
      </c>
      <c r="C105" s="15" t="s">
        <v>228</v>
      </c>
      <c r="D105" s="19" t="s">
        <v>301</v>
      </c>
      <c r="E105" s="14" t="s">
        <v>14</v>
      </c>
      <c r="F105" s="5" t="s">
        <v>14</v>
      </c>
      <c r="G105" s="15" t="s">
        <v>306</v>
      </c>
      <c r="H105" s="14" t="s">
        <v>17</v>
      </c>
      <c r="I105" s="14" t="s">
        <v>290</v>
      </c>
      <c r="J105" s="14" t="s">
        <v>277</v>
      </c>
      <c r="K105" s="5" t="str">
        <f>IF(
    ISNUMBER(SEARCH("°C", I105)),
    "Result In °C",
    IFERROR(
        "Result In " &amp; TRIM(RIGHT(I105, LEN(I105) - FIND("#", SUBSTITUTE(I105, " ", "#", LEN(I105) - LEN(SUBSTITUTE(I105, " ", "")))))),
        404
    )
)</f>
        <v>Result In MPa</v>
      </c>
      <c r="L105" s="12" t="str">
        <f>IFERROR(
    LEFT(
        SUBSTITUTE(MID(I105, FIND("~", I105) + 2, LEN(I105) - FIND("~", I105) - 1), "°C", ""),
        FIND(" ", SUBSTITUTE(MID(I105, FIND("~", I105) + 2, LEN(I105) - FIND("~", I105) - 1), "°C", "") &amp; " ") - 1
    ),
    404
)</f>
        <v>1</v>
      </c>
      <c r="M105" s="16" t="str">
        <f>IF(OR(ISNUMBER(SEARCH("controller", B105)), ISNUMBER(SEARCH("indicator", B105)), ISNUMBER(SEARCH("thermometer", B105)), ISNUMBER(SEARCH("gun", B105))), "ver", "cal")</f>
        <v>cal</v>
      </c>
      <c r="N105" s="6">
        <v>45472</v>
      </c>
      <c r="O105" s="13">
        <v>45836</v>
      </c>
    </row>
    <row r="106" spans="1:15">
      <c r="A106" s="5" t="s">
        <v>273</v>
      </c>
      <c r="B106" s="15" t="str">
        <f>IFERROR(INDEX('Short Name'!B:B, MATCH(LEFT(List!C515, FIND("-", List!C515) - 1), 'Short Name'!A:A, 0)), "404")</f>
        <v>Pressure Gauge</v>
      </c>
      <c r="C106" s="15" t="s">
        <v>229</v>
      </c>
      <c r="D106" s="19" t="s">
        <v>309</v>
      </c>
      <c r="E106" s="14" t="s">
        <v>14</v>
      </c>
      <c r="F106" s="5" t="s">
        <v>14</v>
      </c>
      <c r="G106" s="15" t="s">
        <v>306</v>
      </c>
      <c r="H106" s="14" t="s">
        <v>17</v>
      </c>
      <c r="I106" s="20" t="s">
        <v>310</v>
      </c>
      <c r="J106" s="20" t="s">
        <v>311</v>
      </c>
      <c r="K106" s="5" t="str">
        <f>IF(
    ISNUMBER(SEARCH("°C", I106)),
    "Result In °C",
    IFERROR(
        "Result In " &amp; TRIM(RIGHT(I106, LEN(I106) - FIND("#", SUBSTITUTE(I106, " ", "#", LEN(I106) - LEN(SUBSTITUTE(I106, " ", "")))))),
        404
    )
)</f>
        <v>Result In kg/cm</v>
      </c>
      <c r="L106" s="12" t="str">
        <f>IFERROR(
    LEFT(
        SUBSTITUTE(MID(I106, FIND("~", I106) + 2, LEN(I106) - FIND("~", I106) - 1), "°C", ""),
        FIND(" ", SUBSTITUTE(MID(I106, FIND("~", I106) + 2, LEN(I106) - FIND("~", I106) - 1), "°C", "") &amp; " ") - 1
    ),
    404
)</f>
        <v>25</v>
      </c>
      <c r="M106" s="16" t="str">
        <f>IF(OR(ISNUMBER(SEARCH("controller", B106)), ISNUMBER(SEARCH("indicator", B106)), ISNUMBER(SEARCH("thermometer", B106)), ISNUMBER(SEARCH("gun", B106))), "ver", "cal")</f>
        <v>cal</v>
      </c>
      <c r="N106" s="6">
        <v>45472</v>
      </c>
      <c r="O106" s="13">
        <v>45836</v>
      </c>
    </row>
    <row r="107" spans="1:15">
      <c r="A107" s="5" t="s">
        <v>273</v>
      </c>
      <c r="B107" s="15" t="str">
        <f>IFERROR(INDEX('Short Name'!B:B, MATCH(LEFT(List!C516, FIND("-", List!C516) - 1), 'Short Name'!A:A, 0)), "404")</f>
        <v>Pressure Gauge</v>
      </c>
      <c r="C107" s="15" t="s">
        <v>230</v>
      </c>
      <c r="D107" s="19" t="s">
        <v>309</v>
      </c>
      <c r="E107" s="14" t="s">
        <v>14</v>
      </c>
      <c r="F107" s="5" t="s">
        <v>14</v>
      </c>
      <c r="G107" s="15" t="s">
        <v>306</v>
      </c>
      <c r="H107" s="14" t="s">
        <v>17</v>
      </c>
      <c r="I107" s="20" t="s">
        <v>312</v>
      </c>
      <c r="J107" s="20" t="s">
        <v>313</v>
      </c>
      <c r="K107" s="5" t="str">
        <f>IF(
    ISNUMBER(SEARCH("°C", I107)),
    "Result In °C",
    IFERROR(
        "Result In " &amp; TRIM(RIGHT(I107, LEN(I107) - FIND("#", SUBSTITUTE(I107, " ", "#", LEN(I107) - LEN(SUBSTITUTE(I107, " ", "")))))),
        404
    )
)</f>
        <v>Result In kg/cm</v>
      </c>
      <c r="L107" s="12" t="str">
        <f>IFERROR(
    LEFT(
        SUBSTITUTE(MID(I107, FIND("~", I107) + 2, LEN(I107) - FIND("~", I107) - 1), "°C", ""),
        FIND(" ", SUBSTITUTE(MID(I107, FIND("~", I107) + 2, LEN(I107) - FIND("~", I107) - 1), "°C", "") &amp; " ") - 1
    ),
    404
)</f>
        <v>280</v>
      </c>
      <c r="M107" s="16" t="str">
        <f>IF(OR(ISNUMBER(SEARCH("controller", B107)), ISNUMBER(SEARCH("indicator", B107)), ISNUMBER(SEARCH("thermometer", B107)), ISNUMBER(SEARCH("gun", B107))), "ver", "cal")</f>
        <v>cal</v>
      </c>
      <c r="N107" s="6">
        <v>45472</v>
      </c>
      <c r="O107" s="13">
        <v>45836</v>
      </c>
    </row>
    <row r="108" spans="1:15">
      <c r="A108" s="5" t="s">
        <v>273</v>
      </c>
      <c r="B108" s="15" t="str">
        <f>IFERROR(INDEX('Short Name'!B:B, MATCH(LEFT(List!C517, FIND("-", List!C517) - 1), 'Short Name'!A:A, 0)), "404")</f>
        <v>Pressure Gauge</v>
      </c>
      <c r="C108" s="15" t="s">
        <v>231</v>
      </c>
      <c r="D108" s="19" t="s">
        <v>14</v>
      </c>
      <c r="E108" s="14" t="s">
        <v>14</v>
      </c>
      <c r="F108" s="5" t="s">
        <v>14</v>
      </c>
      <c r="G108" s="15" t="s">
        <v>306</v>
      </c>
      <c r="H108" s="14" t="s">
        <v>17</v>
      </c>
      <c r="I108" s="14" t="s">
        <v>302</v>
      </c>
      <c r="J108" s="14" t="s">
        <v>303</v>
      </c>
      <c r="K108" s="5" t="str">
        <f>IF(
    ISNUMBER(SEARCH("°C", I108)),
    "Result In °C",
    IFERROR(
        "Result In " &amp; TRIM(RIGHT(I108, LEN(I108) - FIND("#", SUBSTITUTE(I108, " ", "#", LEN(I108) - LEN(SUBSTITUTE(I108, " ", "")))))),
        404
    )
)</f>
        <v>Result In MPa</v>
      </c>
      <c r="L108" s="12" t="str">
        <f>IFERROR(
    LEFT(
        SUBSTITUTE(MID(I108, FIND("~", I108) + 2, LEN(I108) - FIND("~", I108) - 1), "°C", ""),
        FIND(" ", SUBSTITUTE(MID(I108, FIND("~", I108) + 2, LEN(I108) - FIND("~", I108) - 1), "°C", "") &amp; " ") - 1
    ),
    404
)</f>
        <v>25</v>
      </c>
      <c r="M108" s="16" t="str">
        <f>IF(OR(ISNUMBER(SEARCH("controller", B108)), ISNUMBER(SEARCH("indicator", B108)), ISNUMBER(SEARCH("thermometer", B108)), ISNUMBER(SEARCH("gun", B108))), "ver", "cal")</f>
        <v>cal</v>
      </c>
      <c r="N108" s="6">
        <v>45472</v>
      </c>
      <c r="O108" s="13">
        <v>45836</v>
      </c>
    </row>
    <row r="109" spans="1:15">
      <c r="A109" s="5" t="s">
        <v>273</v>
      </c>
      <c r="B109" s="15" t="str">
        <f>IFERROR(INDEX('Short Name'!B:B, MATCH(LEFT(List!C518, FIND("-", List!C518) - 1), 'Short Name'!A:A, 0)), "404")</f>
        <v>Pressure Gauge</v>
      </c>
      <c r="C109" s="15" t="s">
        <v>232</v>
      </c>
      <c r="D109" s="19" t="s">
        <v>301</v>
      </c>
      <c r="E109" s="14" t="s">
        <v>14</v>
      </c>
      <c r="F109" s="5" t="s">
        <v>14</v>
      </c>
      <c r="G109" s="15" t="s">
        <v>306</v>
      </c>
      <c r="H109" s="14" t="s">
        <v>17</v>
      </c>
      <c r="I109" s="14" t="s">
        <v>290</v>
      </c>
      <c r="J109" s="14" t="s">
        <v>277</v>
      </c>
      <c r="K109" s="5" t="str">
        <f>IF(
    ISNUMBER(SEARCH("°C", I109)),
    "Result In °C",
    IFERROR(
        "Result In " &amp; TRIM(RIGHT(I109, LEN(I109) - FIND("#", SUBSTITUTE(I109, " ", "#", LEN(I109) - LEN(SUBSTITUTE(I109, " ", "")))))),
        404
    )
)</f>
        <v>Result In MPa</v>
      </c>
      <c r="L109" s="12" t="str">
        <f>IFERROR(
    LEFT(
        SUBSTITUTE(MID(I109, FIND("~", I109) + 2, LEN(I109) - FIND("~", I109) - 1), "°C", ""),
        FIND(" ", SUBSTITUTE(MID(I109, FIND("~", I109) + 2, LEN(I109) - FIND("~", I109) - 1), "°C", "") &amp; " ") - 1
    ),
    404
)</f>
        <v>1</v>
      </c>
      <c r="M109" s="16" t="str">
        <f>IF(OR(ISNUMBER(SEARCH("controller", B109)), ISNUMBER(SEARCH("indicator", B109)), ISNUMBER(SEARCH("thermometer", B109)), ISNUMBER(SEARCH("gun", B109))), "ver", "cal")</f>
        <v>cal</v>
      </c>
      <c r="N109" s="6">
        <v>45472</v>
      </c>
      <c r="O109" s="13">
        <v>45836</v>
      </c>
    </row>
    <row r="110" spans="1:15">
      <c r="A110" s="5" t="s">
        <v>273</v>
      </c>
      <c r="B110" s="15" t="str">
        <f>IFERROR(INDEX('Short Name'!B:B, MATCH(LEFT(List!C519, FIND("-", List!C519) - 1), 'Short Name'!A:A, 0)), "404")</f>
        <v>Pressure Gauge</v>
      </c>
      <c r="C110" s="15" t="s">
        <v>233</v>
      </c>
      <c r="D110" s="19" t="s">
        <v>301</v>
      </c>
      <c r="E110" s="14" t="s">
        <v>14</v>
      </c>
      <c r="F110" s="5" t="s">
        <v>14</v>
      </c>
      <c r="G110" s="15" t="s">
        <v>306</v>
      </c>
      <c r="H110" s="14" t="s">
        <v>17</v>
      </c>
      <c r="I110" s="14" t="s">
        <v>290</v>
      </c>
      <c r="J110" s="14" t="s">
        <v>277</v>
      </c>
      <c r="K110" s="5" t="str">
        <f>IF(
    ISNUMBER(SEARCH("°C", I110)),
    "Result In °C",
    IFERROR(
        "Result In " &amp; TRIM(RIGHT(I110, LEN(I110) - FIND("#", SUBSTITUTE(I110, " ", "#", LEN(I110) - LEN(SUBSTITUTE(I110, " ", "")))))),
        404
    )
)</f>
        <v>Result In MPa</v>
      </c>
      <c r="L110" s="12" t="str">
        <f>IFERROR(
    LEFT(
        SUBSTITUTE(MID(I110, FIND("~", I110) + 2, LEN(I110) - FIND("~", I110) - 1), "°C", ""),
        FIND(" ", SUBSTITUTE(MID(I110, FIND("~", I110) + 2, LEN(I110) - FIND("~", I110) - 1), "°C", "") &amp; " ") - 1
    ),
    404
)</f>
        <v>1</v>
      </c>
      <c r="M110" s="16" t="str">
        <f>IF(OR(ISNUMBER(SEARCH("controller", B110)), ISNUMBER(SEARCH("indicator", B110)), ISNUMBER(SEARCH("thermometer", B110)), ISNUMBER(SEARCH("gun", B110))), "ver", "cal")</f>
        <v>cal</v>
      </c>
      <c r="N110" s="6">
        <v>45472</v>
      </c>
      <c r="O110" s="13">
        <v>45836</v>
      </c>
    </row>
    <row r="111" spans="1:15">
      <c r="A111" s="5" t="s">
        <v>273</v>
      </c>
      <c r="B111" s="15" t="str">
        <f>IFERROR(INDEX('Short Name'!B:B, MATCH(LEFT(List!C520, FIND("-", List!C520) - 1), 'Short Name'!A:A, 0)), "404")</f>
        <v>Pressure Gauge</v>
      </c>
      <c r="C111" s="15" t="s">
        <v>234</v>
      </c>
      <c r="D111" s="19" t="s">
        <v>301</v>
      </c>
      <c r="E111" s="14" t="s">
        <v>14</v>
      </c>
      <c r="F111" s="5" t="s">
        <v>14</v>
      </c>
      <c r="G111" s="15" t="s">
        <v>306</v>
      </c>
      <c r="H111" s="14" t="s">
        <v>17</v>
      </c>
      <c r="I111" s="14" t="s">
        <v>290</v>
      </c>
      <c r="J111" s="14" t="s">
        <v>277</v>
      </c>
      <c r="K111" s="5" t="str">
        <f>IF(
    ISNUMBER(SEARCH("°C", I111)),
    "Result In °C",
    IFERROR(
        "Result In " &amp; TRIM(RIGHT(I111, LEN(I111) - FIND("#", SUBSTITUTE(I111, " ", "#", LEN(I111) - LEN(SUBSTITUTE(I111, " ", "")))))),
        404
    )
)</f>
        <v>Result In MPa</v>
      </c>
      <c r="L111" s="12" t="str">
        <f>IFERROR(
    LEFT(
        SUBSTITUTE(MID(I111, FIND("~", I111) + 2, LEN(I111) - FIND("~", I111) - 1), "°C", ""),
        FIND(" ", SUBSTITUTE(MID(I111, FIND("~", I111) + 2, LEN(I111) - FIND("~", I111) - 1), "°C", "") &amp; " ") - 1
    ),
    404
)</f>
        <v>1</v>
      </c>
      <c r="M111" s="16" t="str">
        <f>IF(OR(ISNUMBER(SEARCH("controller", B111)), ISNUMBER(SEARCH("indicator", B111)), ISNUMBER(SEARCH("thermometer", B111)), ISNUMBER(SEARCH("gun", B111))), "ver", "cal")</f>
        <v>cal</v>
      </c>
      <c r="N111" s="6">
        <v>45472</v>
      </c>
      <c r="O111" s="13">
        <v>45836</v>
      </c>
    </row>
    <row r="112" spans="1:15">
      <c r="A112" s="5" t="s">
        <v>273</v>
      </c>
      <c r="B112" s="15" t="str">
        <f>IFERROR(INDEX('Short Name'!B:B, MATCH(LEFT(List!C521, FIND("-", List!C521) - 1), 'Short Name'!A:A, 0)), "404")</f>
        <v>Pressure Gauge</v>
      </c>
      <c r="C112" s="15" t="s">
        <v>235</v>
      </c>
      <c r="D112" s="19" t="s">
        <v>301</v>
      </c>
      <c r="E112" s="14" t="s">
        <v>14</v>
      </c>
      <c r="F112" s="5" t="s">
        <v>14</v>
      </c>
      <c r="G112" s="15" t="s">
        <v>306</v>
      </c>
      <c r="H112" s="14" t="s">
        <v>17</v>
      </c>
      <c r="I112" s="14" t="s">
        <v>290</v>
      </c>
      <c r="J112" s="14" t="s">
        <v>277</v>
      </c>
      <c r="K112" s="5" t="str">
        <f>IF(
    ISNUMBER(SEARCH("°C", I112)),
    "Result In °C",
    IFERROR(
        "Result In " &amp; TRIM(RIGHT(I112, LEN(I112) - FIND("#", SUBSTITUTE(I112, " ", "#", LEN(I112) - LEN(SUBSTITUTE(I112, " ", "")))))),
        404
    )
)</f>
        <v>Result In MPa</v>
      </c>
      <c r="L112" s="12" t="str">
        <f>IFERROR(
    LEFT(
        SUBSTITUTE(MID(I112, FIND("~", I112) + 2, LEN(I112) - FIND("~", I112) - 1), "°C", ""),
        FIND(" ", SUBSTITUTE(MID(I112, FIND("~", I112) + 2, LEN(I112) - FIND("~", I112) - 1), "°C", "") &amp; " ") - 1
    ),
    404
)</f>
        <v>1</v>
      </c>
      <c r="M112" s="16" t="str">
        <f>IF(OR(ISNUMBER(SEARCH("controller", B112)), ISNUMBER(SEARCH("indicator", B112)), ISNUMBER(SEARCH("thermometer", B112)), ISNUMBER(SEARCH("gun", B112))), "ver", "cal")</f>
        <v>cal</v>
      </c>
      <c r="N112" s="6">
        <v>45472</v>
      </c>
      <c r="O112" s="13">
        <v>45836</v>
      </c>
    </row>
    <row r="113" spans="1:15">
      <c r="A113" s="5" t="s">
        <v>273</v>
      </c>
      <c r="B113" s="15" t="str">
        <f>IFERROR(INDEX('Short Name'!B:B, MATCH(LEFT(List!C522, FIND("-", List!C522) - 1), 'Short Name'!A:A, 0)), "404")</f>
        <v>Pressure Gauge</v>
      </c>
      <c r="C113" s="15" t="s">
        <v>236</v>
      </c>
      <c r="D113" s="19" t="s">
        <v>301</v>
      </c>
      <c r="E113" s="14" t="s">
        <v>14</v>
      </c>
      <c r="F113" s="5" t="s">
        <v>14</v>
      </c>
      <c r="G113" s="15" t="s">
        <v>306</v>
      </c>
      <c r="H113" s="14" t="s">
        <v>17</v>
      </c>
      <c r="I113" s="14" t="s">
        <v>290</v>
      </c>
      <c r="J113" s="14" t="s">
        <v>277</v>
      </c>
      <c r="K113" s="5" t="str">
        <f>IF(
    ISNUMBER(SEARCH("°C", I113)),
    "Result In °C",
    IFERROR(
        "Result In " &amp; TRIM(RIGHT(I113, LEN(I113) - FIND("#", SUBSTITUTE(I113, " ", "#", LEN(I113) - LEN(SUBSTITUTE(I113, " ", "")))))),
        404
    )
)</f>
        <v>Result In MPa</v>
      </c>
      <c r="L113" s="12" t="str">
        <f>IFERROR(
    LEFT(
        SUBSTITUTE(MID(I113, FIND("~", I113) + 2, LEN(I113) - FIND("~", I113) - 1), "°C", ""),
        FIND(" ", SUBSTITUTE(MID(I113, FIND("~", I113) + 2, LEN(I113) - FIND("~", I113) - 1), "°C", "") &amp; " ") - 1
    ),
    404
)</f>
        <v>1</v>
      </c>
      <c r="M113" s="16" t="str">
        <f>IF(OR(ISNUMBER(SEARCH("controller", B113)), ISNUMBER(SEARCH("indicator", B113)), ISNUMBER(SEARCH("thermometer", B113)), ISNUMBER(SEARCH("gun", B113))), "ver", "cal")</f>
        <v>cal</v>
      </c>
      <c r="N113" s="6">
        <v>45472</v>
      </c>
      <c r="O113" s="13">
        <v>45836</v>
      </c>
    </row>
    <row r="114" spans="1:15">
      <c r="A114" s="5" t="s">
        <v>273</v>
      </c>
      <c r="B114" s="15" t="str">
        <f>IFERROR(INDEX('Short Name'!B:B, MATCH(LEFT(List!C523, FIND("-", List!C523) - 1), 'Short Name'!A:A, 0)), "404")</f>
        <v>Pressure Gauge</v>
      </c>
      <c r="C114" s="15" t="s">
        <v>237</v>
      </c>
      <c r="D114" s="19" t="s">
        <v>301</v>
      </c>
      <c r="E114" s="14" t="s">
        <v>14</v>
      </c>
      <c r="F114" s="5" t="s">
        <v>14</v>
      </c>
      <c r="G114" s="15" t="s">
        <v>306</v>
      </c>
      <c r="H114" s="14" t="s">
        <v>17</v>
      </c>
      <c r="I114" s="14" t="s">
        <v>290</v>
      </c>
      <c r="J114" s="14" t="s">
        <v>277</v>
      </c>
      <c r="K114" s="5" t="str">
        <f>IF(
    ISNUMBER(SEARCH("°C", I114)),
    "Result In °C",
    IFERROR(
        "Result In " &amp; TRIM(RIGHT(I114, LEN(I114) - FIND("#", SUBSTITUTE(I114, " ", "#", LEN(I114) - LEN(SUBSTITUTE(I114, " ", "")))))),
        404
    )
)</f>
        <v>Result In MPa</v>
      </c>
      <c r="L114" s="12" t="str">
        <f>IFERROR(
    LEFT(
        SUBSTITUTE(MID(I114, FIND("~", I114) + 2, LEN(I114) - FIND("~", I114) - 1), "°C", ""),
        FIND(" ", SUBSTITUTE(MID(I114, FIND("~", I114) + 2, LEN(I114) - FIND("~", I114) - 1), "°C", "") &amp; " ") - 1
    ),
    404
)</f>
        <v>1</v>
      </c>
      <c r="M114" s="16" t="str">
        <f>IF(OR(ISNUMBER(SEARCH("controller", B114)), ISNUMBER(SEARCH("indicator", B114)), ISNUMBER(SEARCH("thermometer", B114)), ISNUMBER(SEARCH("gun", B114))), "ver", "cal")</f>
        <v>cal</v>
      </c>
      <c r="N114" s="6">
        <v>45472</v>
      </c>
      <c r="O114" s="13">
        <v>45836</v>
      </c>
    </row>
    <row r="115" spans="1:15">
      <c r="A115" s="5" t="s">
        <v>273</v>
      </c>
      <c r="B115" s="15" t="str">
        <f>IFERROR(INDEX('Short Name'!B:B, MATCH(LEFT(List!C524, FIND("-", List!C524) - 1), 'Short Name'!A:A, 0)), "404")</f>
        <v>Pressure Gauge</v>
      </c>
      <c r="C115" s="15" t="s">
        <v>253</v>
      </c>
      <c r="D115" s="19" t="s">
        <v>301</v>
      </c>
      <c r="E115" s="14" t="s">
        <v>14</v>
      </c>
      <c r="F115" s="5" t="s">
        <v>14</v>
      </c>
      <c r="G115" s="15" t="s">
        <v>306</v>
      </c>
      <c r="H115" s="14" t="s">
        <v>17</v>
      </c>
      <c r="I115" s="14" t="s">
        <v>290</v>
      </c>
      <c r="J115" s="14" t="s">
        <v>277</v>
      </c>
      <c r="K115" s="5" t="str">
        <f>IF(
    ISNUMBER(SEARCH("°C", I115)),
    "Result In °C",
    IFERROR(
        "Result In " &amp; TRIM(RIGHT(I115, LEN(I115) - FIND("#", SUBSTITUTE(I115, " ", "#", LEN(I115) - LEN(SUBSTITUTE(I115, " ", "")))))),
        404
    )
)</f>
        <v>Result In MPa</v>
      </c>
      <c r="L115" s="12" t="str">
        <f>IFERROR(
    LEFT(
        SUBSTITUTE(MID(I115, FIND("~", I115) + 2, LEN(I115) - FIND("~", I115) - 1), "°C", ""),
        FIND(" ", SUBSTITUTE(MID(I115, FIND("~", I115) + 2, LEN(I115) - FIND("~", I115) - 1), "°C", "") &amp; " ") - 1
    ),
    404
)</f>
        <v>1</v>
      </c>
      <c r="M115" s="16" t="str">
        <f>IF(OR(ISNUMBER(SEARCH("controller", B115)), ISNUMBER(SEARCH("indicator", B115)), ISNUMBER(SEARCH("thermometer", B115)), ISNUMBER(SEARCH("gun", B115))), "ver", "cal")</f>
        <v>cal</v>
      </c>
      <c r="N115" s="6">
        <v>45472</v>
      </c>
      <c r="O115" s="13">
        <v>45836</v>
      </c>
    </row>
    <row r="116" spans="1:15">
      <c r="A116" s="5" t="s">
        <v>273</v>
      </c>
      <c r="B116" s="15" t="str">
        <f>IFERROR(INDEX('Short Name'!B:B, MATCH(LEFT(List!C525, FIND("-", List!C525) - 1), 'Short Name'!A:A, 0)), "404")</f>
        <v>Pressure Gauge</v>
      </c>
      <c r="C116" s="15" t="s">
        <v>254</v>
      </c>
      <c r="D116" s="19" t="s">
        <v>301</v>
      </c>
      <c r="E116" s="14" t="s">
        <v>14</v>
      </c>
      <c r="F116" s="5" t="s">
        <v>14</v>
      </c>
      <c r="G116" s="15" t="s">
        <v>306</v>
      </c>
      <c r="H116" s="14" t="s">
        <v>17</v>
      </c>
      <c r="I116" s="14" t="s">
        <v>290</v>
      </c>
      <c r="J116" s="14" t="s">
        <v>277</v>
      </c>
      <c r="K116" s="5" t="str">
        <f>IF(
    ISNUMBER(SEARCH("°C", I116)),
    "Result In °C",
    IFERROR(
        "Result In " &amp; TRIM(RIGHT(I116, LEN(I116) - FIND("#", SUBSTITUTE(I116, " ", "#", LEN(I116) - LEN(SUBSTITUTE(I116, " ", "")))))),
        404
    )
)</f>
        <v>Result In MPa</v>
      </c>
      <c r="L116" s="12" t="str">
        <f>IFERROR(
    LEFT(
        SUBSTITUTE(MID(I116, FIND("~", I116) + 2, LEN(I116) - FIND("~", I116) - 1), "°C", ""),
        FIND(" ", SUBSTITUTE(MID(I116, FIND("~", I116) + 2, LEN(I116) - FIND("~", I116) - 1), "°C", "") &amp; " ") - 1
    ),
    404
)</f>
        <v>1</v>
      </c>
      <c r="M116" s="16" t="str">
        <f>IF(OR(ISNUMBER(SEARCH("controller", B116)), ISNUMBER(SEARCH("indicator", B116)), ISNUMBER(SEARCH("thermometer", B116)), ISNUMBER(SEARCH("gun", B116))), "ver", "cal")</f>
        <v>cal</v>
      </c>
      <c r="N116" s="6">
        <v>45472</v>
      </c>
      <c r="O116" s="13">
        <v>45836</v>
      </c>
    </row>
    <row r="117" spans="1:15">
      <c r="A117" s="5" t="s">
        <v>273</v>
      </c>
      <c r="B117" s="15" t="str">
        <f>IFERROR(INDEX('Short Name'!B:B, MATCH(LEFT(List!C526, FIND("-", List!C526) - 1), 'Short Name'!A:A, 0)), "404")</f>
        <v>Pressure Gauge</v>
      </c>
      <c r="C117" s="15" t="s">
        <v>120</v>
      </c>
      <c r="D117" s="19" t="s">
        <v>301</v>
      </c>
      <c r="E117" s="14" t="s">
        <v>14</v>
      </c>
      <c r="F117" s="5" t="s">
        <v>14</v>
      </c>
      <c r="G117" s="15" t="s">
        <v>306</v>
      </c>
      <c r="H117" s="14" t="s">
        <v>17</v>
      </c>
      <c r="I117" s="14" t="s">
        <v>290</v>
      </c>
      <c r="J117" s="14" t="s">
        <v>277</v>
      </c>
      <c r="K117" s="5" t="str">
        <f>IF(
    ISNUMBER(SEARCH("°C", I117)),
    "Result In °C",
    IFERROR(
        "Result In " &amp; TRIM(RIGHT(I117, LEN(I117) - FIND("#", SUBSTITUTE(I117, " ", "#", LEN(I117) - LEN(SUBSTITUTE(I117, " ", "")))))),
        404
    )
)</f>
        <v>Result In MPa</v>
      </c>
      <c r="L117" s="12" t="str">
        <f>IFERROR(
    LEFT(
        SUBSTITUTE(MID(I117, FIND("~", I117) + 2, LEN(I117) - FIND("~", I117) - 1), "°C", ""),
        FIND(" ", SUBSTITUTE(MID(I117, FIND("~", I117) + 2, LEN(I117) - FIND("~", I117) - 1), "°C", "") &amp; " ") - 1
    ),
    404
)</f>
        <v>1</v>
      </c>
      <c r="M117" s="16" t="str">
        <f>IF(OR(ISNUMBER(SEARCH("controller", B117)), ISNUMBER(SEARCH("indicator", B117)), ISNUMBER(SEARCH("thermometer", B117)), ISNUMBER(SEARCH("gun", B117))), "ver", "cal")</f>
        <v>cal</v>
      </c>
      <c r="N117" s="6">
        <v>45472</v>
      </c>
      <c r="O117" s="13">
        <v>45836</v>
      </c>
    </row>
    <row r="118" spans="1:15">
      <c r="A118" s="5" t="s">
        <v>273</v>
      </c>
      <c r="B118" s="15" t="str">
        <f>IFERROR(INDEX('Short Name'!B:B, MATCH(LEFT(List!C527, FIND("-", List!C527) - 1), 'Short Name'!A:A, 0)), "404")</f>
        <v>Pressure Gauge</v>
      </c>
      <c r="C118" s="15" t="s">
        <v>121</v>
      </c>
      <c r="D118" s="19" t="s">
        <v>301</v>
      </c>
      <c r="E118" s="14" t="s">
        <v>14</v>
      </c>
      <c r="F118" s="5" t="s">
        <v>14</v>
      </c>
      <c r="G118" s="15" t="s">
        <v>306</v>
      </c>
      <c r="H118" s="14" t="s">
        <v>17</v>
      </c>
      <c r="I118" s="14" t="s">
        <v>290</v>
      </c>
      <c r="J118" s="14" t="s">
        <v>277</v>
      </c>
      <c r="K118" s="5" t="str">
        <f>IF(
    ISNUMBER(SEARCH("°C", I118)),
    "Result In °C",
    IFERROR(
        "Result In " &amp; TRIM(RIGHT(I118, LEN(I118) - FIND("#", SUBSTITUTE(I118, " ", "#", LEN(I118) - LEN(SUBSTITUTE(I118, " ", "")))))),
        404
    )
)</f>
        <v>Result In MPa</v>
      </c>
      <c r="L118" s="12" t="str">
        <f>IFERROR(
    LEFT(
        SUBSTITUTE(MID(I118, FIND("~", I118) + 2, LEN(I118) - FIND("~", I118) - 1), "°C", ""),
        FIND(" ", SUBSTITUTE(MID(I118, FIND("~", I118) + 2, LEN(I118) - FIND("~", I118) - 1), "°C", "") &amp; " ") - 1
    ),
    404
)</f>
        <v>1</v>
      </c>
      <c r="M118" s="16" t="str">
        <f>IF(OR(ISNUMBER(SEARCH("controller", B118)), ISNUMBER(SEARCH("indicator", B118)), ISNUMBER(SEARCH("thermometer", B118)), ISNUMBER(SEARCH("gun", B118))), "ver", "cal")</f>
        <v>cal</v>
      </c>
      <c r="N118" s="6">
        <v>45472</v>
      </c>
      <c r="O118" s="13">
        <v>45836</v>
      </c>
    </row>
    <row r="119" spans="1:15">
      <c r="A119" s="5" t="s">
        <v>273</v>
      </c>
      <c r="B119" s="15" t="str">
        <f>IFERROR(INDEX('Short Name'!B:B, MATCH(LEFT(List!C528, FIND("-", List!C528) - 1), 'Short Name'!A:A, 0)), "404")</f>
        <v>Pressure Gauge</v>
      </c>
      <c r="C119" s="15" t="s">
        <v>122</v>
      </c>
      <c r="D119" s="19" t="s">
        <v>301</v>
      </c>
      <c r="E119" s="14" t="s">
        <v>14</v>
      </c>
      <c r="F119" s="5" t="s">
        <v>14</v>
      </c>
      <c r="G119" s="15" t="s">
        <v>306</v>
      </c>
      <c r="H119" s="14" t="s">
        <v>17</v>
      </c>
      <c r="I119" s="14" t="s">
        <v>290</v>
      </c>
      <c r="J119" s="14" t="s">
        <v>277</v>
      </c>
      <c r="K119" s="5" t="str">
        <f>IF(
    ISNUMBER(SEARCH("°C", I119)),
    "Result In °C",
    IFERROR(
        "Result In " &amp; TRIM(RIGHT(I119, LEN(I119) - FIND("#", SUBSTITUTE(I119, " ", "#", LEN(I119) - LEN(SUBSTITUTE(I119, " ", "")))))),
        404
    )
)</f>
        <v>Result In MPa</v>
      </c>
      <c r="L119" s="12" t="str">
        <f>IFERROR(
    LEFT(
        SUBSTITUTE(MID(I119, FIND("~", I119) + 2, LEN(I119) - FIND("~", I119) - 1), "°C", ""),
        FIND(" ", SUBSTITUTE(MID(I119, FIND("~", I119) + 2, LEN(I119) - FIND("~", I119) - 1), "°C", "") &amp; " ") - 1
    ),
    404
)</f>
        <v>1</v>
      </c>
      <c r="M119" s="16" t="str">
        <f>IF(OR(ISNUMBER(SEARCH("controller", B119)), ISNUMBER(SEARCH("indicator", B119)), ISNUMBER(SEARCH("thermometer", B119)), ISNUMBER(SEARCH("gun", B119))), "ver", "cal")</f>
        <v>cal</v>
      </c>
      <c r="N119" s="6">
        <v>45472</v>
      </c>
      <c r="O119" s="13">
        <v>45836</v>
      </c>
    </row>
    <row r="120" spans="1:15">
      <c r="A120" s="5" t="s">
        <v>273</v>
      </c>
      <c r="B120" s="15" t="str">
        <f>IFERROR(INDEX('Short Name'!B:B, MATCH(LEFT(List!C529, FIND("-", List!C529) - 1), 'Short Name'!A:A, 0)), "404")</f>
        <v>Pressure Gauge</v>
      </c>
      <c r="C120" s="15" t="s">
        <v>123</v>
      </c>
      <c r="D120" s="19" t="s">
        <v>301</v>
      </c>
      <c r="E120" s="14" t="s">
        <v>14</v>
      </c>
      <c r="F120" s="5" t="s">
        <v>14</v>
      </c>
      <c r="G120" s="15" t="s">
        <v>306</v>
      </c>
      <c r="H120" s="14" t="s">
        <v>17</v>
      </c>
      <c r="I120" s="14" t="s">
        <v>290</v>
      </c>
      <c r="J120" s="14" t="s">
        <v>277</v>
      </c>
      <c r="K120" s="5" t="str">
        <f>IF(
    ISNUMBER(SEARCH("°C", I120)),
    "Result In °C",
    IFERROR(
        "Result In " &amp; TRIM(RIGHT(I120, LEN(I120) - FIND("#", SUBSTITUTE(I120, " ", "#", LEN(I120) - LEN(SUBSTITUTE(I120, " ", "")))))),
        404
    )
)</f>
        <v>Result In MPa</v>
      </c>
      <c r="L120" s="12" t="str">
        <f>IFERROR(
    LEFT(
        SUBSTITUTE(MID(I120, FIND("~", I120) + 2, LEN(I120) - FIND("~", I120) - 1), "°C", ""),
        FIND(" ", SUBSTITUTE(MID(I120, FIND("~", I120) + 2, LEN(I120) - FIND("~", I120) - 1), "°C", "") &amp; " ") - 1
    ),
    404
)</f>
        <v>1</v>
      </c>
      <c r="M120" s="16" t="str">
        <f>IF(OR(ISNUMBER(SEARCH("controller", B120)), ISNUMBER(SEARCH("indicator", B120)), ISNUMBER(SEARCH("thermometer", B120)), ISNUMBER(SEARCH("gun", B120))), "ver", "cal")</f>
        <v>cal</v>
      </c>
      <c r="N120" s="6">
        <v>45472</v>
      </c>
      <c r="O120" s="13">
        <v>45836</v>
      </c>
    </row>
    <row r="121" spans="1:15">
      <c r="A121" s="5" t="s">
        <v>273</v>
      </c>
      <c r="B121" s="15" t="str">
        <f>IFERROR(INDEX('Short Name'!B:B, MATCH(LEFT(List!C530, FIND("-", List!C530) - 1), 'Short Name'!A:A, 0)), "404")</f>
        <v>Pressure Gauge</v>
      </c>
      <c r="C121" s="15" t="s">
        <v>124</v>
      </c>
      <c r="D121" s="19" t="s">
        <v>301</v>
      </c>
      <c r="E121" s="14" t="s">
        <v>14</v>
      </c>
      <c r="F121" s="5" t="s">
        <v>14</v>
      </c>
      <c r="G121" s="15" t="s">
        <v>306</v>
      </c>
      <c r="H121" s="14" t="s">
        <v>17</v>
      </c>
      <c r="I121" s="14" t="s">
        <v>290</v>
      </c>
      <c r="J121" s="14" t="s">
        <v>277</v>
      </c>
      <c r="K121" s="5" t="str">
        <f>IF(
    ISNUMBER(SEARCH("°C", I121)),
    "Result In °C",
    IFERROR(
        "Result In " &amp; TRIM(RIGHT(I121, LEN(I121) - FIND("#", SUBSTITUTE(I121, " ", "#", LEN(I121) - LEN(SUBSTITUTE(I121, " ", "")))))),
        404
    )
)</f>
        <v>Result In MPa</v>
      </c>
      <c r="L121" s="12" t="str">
        <f>IFERROR(
    LEFT(
        SUBSTITUTE(MID(I121, FIND("~", I121) + 2, LEN(I121) - FIND("~", I121) - 1), "°C", ""),
        FIND(" ", SUBSTITUTE(MID(I121, FIND("~", I121) + 2, LEN(I121) - FIND("~", I121) - 1), "°C", "") &amp; " ") - 1
    ),
    404
)</f>
        <v>1</v>
      </c>
      <c r="M121" s="16" t="str">
        <f>IF(OR(ISNUMBER(SEARCH("controller", B121)), ISNUMBER(SEARCH("indicator", B121)), ISNUMBER(SEARCH("thermometer", B121)), ISNUMBER(SEARCH("gun", B121))), "ver", "cal")</f>
        <v>cal</v>
      </c>
      <c r="N121" s="6">
        <v>45472</v>
      </c>
      <c r="O121" s="13">
        <v>45836</v>
      </c>
    </row>
    <row r="122" spans="1:15">
      <c r="A122" s="5" t="s">
        <v>273</v>
      </c>
      <c r="B122" s="15" t="str">
        <f>IFERROR(INDEX('Short Name'!B:B, MATCH(LEFT(List!C531, FIND("-", List!C531) - 1), 'Short Name'!A:A, 0)), "404")</f>
        <v>Pressure Gauge</v>
      </c>
      <c r="C122" s="15" t="s">
        <v>125</v>
      </c>
      <c r="D122" s="19" t="s">
        <v>301</v>
      </c>
      <c r="E122" s="14" t="s">
        <v>14</v>
      </c>
      <c r="F122" s="5" t="s">
        <v>14</v>
      </c>
      <c r="G122" s="15" t="s">
        <v>306</v>
      </c>
      <c r="H122" s="14" t="s">
        <v>17</v>
      </c>
      <c r="I122" s="14" t="s">
        <v>290</v>
      </c>
      <c r="J122" s="14" t="s">
        <v>277</v>
      </c>
      <c r="K122" s="5" t="str">
        <f>IF(
    ISNUMBER(SEARCH("°C", I122)),
    "Result In °C",
    IFERROR(
        "Result In " &amp; TRIM(RIGHT(I122, LEN(I122) - FIND("#", SUBSTITUTE(I122, " ", "#", LEN(I122) - LEN(SUBSTITUTE(I122, " ", "")))))),
        404
    )
)</f>
        <v>Result In MPa</v>
      </c>
      <c r="L122" s="12" t="str">
        <f>IFERROR(
    LEFT(
        SUBSTITUTE(MID(I122, FIND("~", I122) + 2, LEN(I122) - FIND("~", I122) - 1), "°C", ""),
        FIND(" ", SUBSTITUTE(MID(I122, FIND("~", I122) + 2, LEN(I122) - FIND("~", I122) - 1), "°C", "") &amp; " ") - 1
    ),
    404
)</f>
        <v>1</v>
      </c>
      <c r="M122" s="16" t="str">
        <f>IF(OR(ISNUMBER(SEARCH("controller", B122)), ISNUMBER(SEARCH("indicator", B122)), ISNUMBER(SEARCH("thermometer", B122)), ISNUMBER(SEARCH("gun", B122))), "ver", "cal")</f>
        <v>cal</v>
      </c>
      <c r="N122" s="6">
        <v>45472</v>
      </c>
      <c r="O122" s="13">
        <v>45836</v>
      </c>
    </row>
    <row r="123" spans="1:15">
      <c r="A123" s="5" t="s">
        <v>273</v>
      </c>
      <c r="B123" s="15" t="str">
        <f>IFERROR(INDEX('Short Name'!B:B, MATCH(LEFT(List!C532, FIND("-", List!C532) - 1), 'Short Name'!A:A, 0)), "404")</f>
        <v>Pressure Gauge</v>
      </c>
      <c r="C123" s="15" t="s">
        <v>126</v>
      </c>
      <c r="D123" s="19" t="s">
        <v>301</v>
      </c>
      <c r="E123" s="14" t="s">
        <v>14</v>
      </c>
      <c r="F123" s="5" t="s">
        <v>14</v>
      </c>
      <c r="G123" s="15" t="s">
        <v>306</v>
      </c>
      <c r="H123" s="14" t="s">
        <v>17</v>
      </c>
      <c r="I123" s="14" t="s">
        <v>290</v>
      </c>
      <c r="J123" s="14" t="s">
        <v>277</v>
      </c>
      <c r="K123" s="5" t="str">
        <f>IF(
    ISNUMBER(SEARCH("°C", I123)),
    "Result In °C",
    IFERROR(
        "Result In " &amp; TRIM(RIGHT(I123, LEN(I123) - FIND("#", SUBSTITUTE(I123, " ", "#", LEN(I123) - LEN(SUBSTITUTE(I123, " ", "")))))),
        404
    )
)</f>
        <v>Result In MPa</v>
      </c>
      <c r="L123" s="12" t="str">
        <f>IFERROR(
    LEFT(
        SUBSTITUTE(MID(I123, FIND("~", I123) + 2, LEN(I123) - FIND("~", I123) - 1), "°C", ""),
        FIND(" ", SUBSTITUTE(MID(I123, FIND("~", I123) + 2, LEN(I123) - FIND("~", I123) - 1), "°C", "") &amp; " ") - 1
    ),
    404
)</f>
        <v>1</v>
      </c>
      <c r="M123" s="16" t="str">
        <f>IF(OR(ISNUMBER(SEARCH("controller", B123)), ISNUMBER(SEARCH("indicator", B123)), ISNUMBER(SEARCH("thermometer", B123)), ISNUMBER(SEARCH("gun", B123))), "ver", "cal")</f>
        <v>cal</v>
      </c>
      <c r="N123" s="6">
        <v>45472</v>
      </c>
      <c r="O123" s="13">
        <v>45836</v>
      </c>
    </row>
    <row r="124" spans="1:15">
      <c r="A124" s="5" t="s">
        <v>273</v>
      </c>
      <c r="B124" s="15" t="str">
        <f>IFERROR(INDEX('Short Name'!B:B, MATCH(LEFT(List!C533, FIND("-", List!C533) - 1), 'Short Name'!A:A, 0)), "404")</f>
        <v>Pressure Gauge</v>
      </c>
      <c r="C124" s="15" t="s">
        <v>127</v>
      </c>
      <c r="D124" s="19" t="s">
        <v>301</v>
      </c>
      <c r="E124" s="14" t="s">
        <v>14</v>
      </c>
      <c r="F124" s="5" t="s">
        <v>14</v>
      </c>
      <c r="G124" s="15" t="s">
        <v>306</v>
      </c>
      <c r="H124" s="14" t="s">
        <v>17</v>
      </c>
      <c r="I124" s="14" t="s">
        <v>290</v>
      </c>
      <c r="J124" s="14" t="s">
        <v>277</v>
      </c>
      <c r="K124" s="5" t="str">
        <f>IF(
    ISNUMBER(SEARCH("°C", I124)),
    "Result In °C",
    IFERROR(
        "Result In " &amp; TRIM(RIGHT(I124, LEN(I124) - FIND("#", SUBSTITUTE(I124, " ", "#", LEN(I124) - LEN(SUBSTITUTE(I124, " ", "")))))),
        404
    )
)</f>
        <v>Result In MPa</v>
      </c>
      <c r="L124" s="12" t="str">
        <f>IFERROR(
    LEFT(
        SUBSTITUTE(MID(I124, FIND("~", I124) + 2, LEN(I124) - FIND("~", I124) - 1), "°C", ""),
        FIND(" ", SUBSTITUTE(MID(I124, FIND("~", I124) + 2, LEN(I124) - FIND("~", I124) - 1), "°C", "") &amp; " ") - 1
    ),
    404
)</f>
        <v>1</v>
      </c>
      <c r="M124" s="16" t="str">
        <f>IF(OR(ISNUMBER(SEARCH("controller", B124)), ISNUMBER(SEARCH("indicator", B124)), ISNUMBER(SEARCH("thermometer", B124)), ISNUMBER(SEARCH("gun", B124))), "ver", "cal")</f>
        <v>cal</v>
      </c>
      <c r="N124" s="6">
        <v>45472</v>
      </c>
      <c r="O124" s="13">
        <v>45836</v>
      </c>
    </row>
    <row r="125" spans="1:15">
      <c r="A125" s="5" t="s">
        <v>273</v>
      </c>
      <c r="B125" s="15" t="str">
        <f>IFERROR(INDEX('Short Name'!B:B, MATCH(LEFT(List!C534, FIND("-", List!C534) - 1), 'Short Name'!A:A, 0)), "404")</f>
        <v>Pressure Gauge</v>
      </c>
      <c r="C125" s="15" t="s">
        <v>128</v>
      </c>
      <c r="D125" s="19" t="s">
        <v>301</v>
      </c>
      <c r="E125" s="14" t="s">
        <v>14</v>
      </c>
      <c r="F125" s="5" t="s">
        <v>14</v>
      </c>
      <c r="G125" s="15" t="s">
        <v>306</v>
      </c>
      <c r="H125" s="14" t="s">
        <v>17</v>
      </c>
      <c r="I125" s="14" t="s">
        <v>290</v>
      </c>
      <c r="J125" s="14" t="s">
        <v>277</v>
      </c>
      <c r="K125" s="5" t="str">
        <f>IF(
    ISNUMBER(SEARCH("°C", I125)),
    "Result In °C",
    IFERROR(
        "Result In " &amp; TRIM(RIGHT(I125, LEN(I125) - FIND("#", SUBSTITUTE(I125, " ", "#", LEN(I125) - LEN(SUBSTITUTE(I125, " ", "")))))),
        404
    )
)</f>
        <v>Result In MPa</v>
      </c>
      <c r="L125" s="12" t="str">
        <f>IFERROR(
    LEFT(
        SUBSTITUTE(MID(I125, FIND("~", I125) + 2, LEN(I125) - FIND("~", I125) - 1), "°C", ""),
        FIND(" ", SUBSTITUTE(MID(I125, FIND("~", I125) + 2, LEN(I125) - FIND("~", I125) - 1), "°C", "") &amp; " ") - 1
    ),
    404
)</f>
        <v>1</v>
      </c>
      <c r="M125" s="16" t="str">
        <f>IF(OR(ISNUMBER(SEARCH("controller", B125)), ISNUMBER(SEARCH("indicator", B125)), ISNUMBER(SEARCH("thermometer", B125)), ISNUMBER(SEARCH("gun", B125))), "ver", "cal")</f>
        <v>cal</v>
      </c>
      <c r="N125" s="6">
        <v>45472</v>
      </c>
      <c r="O125" s="13">
        <v>45836</v>
      </c>
    </row>
    <row r="126" spans="1:15">
      <c r="A126" s="5" t="s">
        <v>273</v>
      </c>
      <c r="B126" s="15" t="str">
        <f>IFERROR(INDEX('Short Name'!B:B, MATCH(LEFT(List!C535, FIND("-", List!C535) - 1), 'Short Name'!A:A, 0)), "404")</f>
        <v>Pressure Gauge</v>
      </c>
      <c r="C126" s="15" t="s">
        <v>129</v>
      </c>
      <c r="D126" s="19" t="s">
        <v>301</v>
      </c>
      <c r="E126" s="14" t="s">
        <v>14</v>
      </c>
      <c r="F126" s="5" t="s">
        <v>14</v>
      </c>
      <c r="G126" s="15" t="s">
        <v>306</v>
      </c>
      <c r="H126" s="14" t="s">
        <v>17</v>
      </c>
      <c r="I126" s="14" t="s">
        <v>290</v>
      </c>
      <c r="J126" s="14" t="s">
        <v>277</v>
      </c>
      <c r="K126" s="5" t="str">
        <f>IF(
    ISNUMBER(SEARCH("°C", I126)),
    "Result In °C",
    IFERROR(
        "Result In " &amp; TRIM(RIGHT(I126, LEN(I126) - FIND("#", SUBSTITUTE(I126, " ", "#", LEN(I126) - LEN(SUBSTITUTE(I126, " ", "")))))),
        404
    )
)</f>
        <v>Result In MPa</v>
      </c>
      <c r="L126" s="12" t="str">
        <f>IFERROR(
    LEFT(
        SUBSTITUTE(MID(I126, FIND("~", I126) + 2, LEN(I126) - FIND("~", I126) - 1), "°C", ""),
        FIND(" ", SUBSTITUTE(MID(I126, FIND("~", I126) + 2, LEN(I126) - FIND("~", I126) - 1), "°C", "") &amp; " ") - 1
    ),
    404
)</f>
        <v>1</v>
      </c>
      <c r="M126" s="16" t="str">
        <f>IF(OR(ISNUMBER(SEARCH("controller", B126)), ISNUMBER(SEARCH("indicator", B126)), ISNUMBER(SEARCH("thermometer", B126)), ISNUMBER(SEARCH("gun", B126))), "ver", "cal")</f>
        <v>cal</v>
      </c>
      <c r="N126" s="6">
        <v>45472</v>
      </c>
      <c r="O126" s="13">
        <v>45836</v>
      </c>
    </row>
    <row r="127" spans="1:15">
      <c r="A127" s="5" t="s">
        <v>273</v>
      </c>
      <c r="B127" s="15" t="str">
        <f>IFERROR(INDEX('Short Name'!B:B, MATCH(LEFT(List!C536, FIND("-", List!C536) - 1), 'Short Name'!A:A, 0)), "404")</f>
        <v>Pressure Gauge</v>
      </c>
      <c r="C127" s="15" t="s">
        <v>130</v>
      </c>
      <c r="D127" s="19" t="s">
        <v>301</v>
      </c>
      <c r="E127" s="14" t="s">
        <v>14</v>
      </c>
      <c r="F127" s="5" t="s">
        <v>14</v>
      </c>
      <c r="G127" s="15" t="s">
        <v>306</v>
      </c>
      <c r="H127" s="14" t="s">
        <v>17</v>
      </c>
      <c r="I127" s="14" t="s">
        <v>290</v>
      </c>
      <c r="J127" s="14" t="s">
        <v>277</v>
      </c>
      <c r="K127" s="5" t="str">
        <f>IF(
    ISNUMBER(SEARCH("°C", I127)),
    "Result In °C",
    IFERROR(
        "Result In " &amp; TRIM(RIGHT(I127, LEN(I127) - FIND("#", SUBSTITUTE(I127, " ", "#", LEN(I127) - LEN(SUBSTITUTE(I127, " ", "")))))),
        404
    )
)</f>
        <v>Result In MPa</v>
      </c>
      <c r="L127" s="12" t="str">
        <f>IFERROR(
    LEFT(
        SUBSTITUTE(MID(I127, FIND("~", I127) + 2, LEN(I127) - FIND("~", I127) - 1), "°C", ""),
        FIND(" ", SUBSTITUTE(MID(I127, FIND("~", I127) + 2, LEN(I127) - FIND("~", I127) - 1), "°C", "") &amp; " ") - 1
    ),
    404
)</f>
        <v>1</v>
      </c>
      <c r="M127" s="16" t="str">
        <f>IF(OR(ISNUMBER(SEARCH("controller", B127)), ISNUMBER(SEARCH("indicator", B127)), ISNUMBER(SEARCH("thermometer", B127)), ISNUMBER(SEARCH("gun", B127))), "ver", "cal")</f>
        <v>cal</v>
      </c>
      <c r="N127" s="6">
        <v>45472</v>
      </c>
      <c r="O127" s="13">
        <v>45836</v>
      </c>
    </row>
    <row r="128" spans="1:15">
      <c r="A128" s="5" t="s">
        <v>273</v>
      </c>
      <c r="B128" s="15" t="str">
        <f>IFERROR(INDEX('Short Name'!B:B, MATCH(LEFT(List!C638, FIND("-", List!C638) - 1), 'Short Name'!A:A, 0)), "404")</f>
        <v>Pressure Gauge</v>
      </c>
      <c r="C128" s="19" t="s">
        <v>57</v>
      </c>
      <c r="D128" s="19" t="s">
        <v>28</v>
      </c>
      <c r="E128" s="20" t="s">
        <v>14</v>
      </c>
      <c r="F128" s="21" t="s">
        <v>14</v>
      </c>
      <c r="G128" s="15" t="s">
        <v>374</v>
      </c>
      <c r="H128" s="20" t="s">
        <v>17</v>
      </c>
      <c r="I128" s="20" t="s">
        <v>33</v>
      </c>
      <c r="J128" s="20" t="s">
        <v>49</v>
      </c>
      <c r="K128" s="26" t="str">
        <f>IF(
    ISNUMBER(SEARCH("°C", I128)),
    "Result In °C",
    IFERROR(
        "Result In " &amp; TRIM(RIGHT(I128, LEN(I128) - FIND("#", SUBSTITUTE(I128, " ", "#", LEN(I128) - LEN(SUBSTITUTE(I128, " ", "")))))),
        404
    )
)</f>
        <v>Result In Bar</v>
      </c>
      <c r="L128" s="27" t="str">
        <f>IFERROR(
    LEFT(
        SUBSTITUTE(MID(I128, FIND("~", I128) + 2, LEN(I128) - FIND("~", I128) - 1), "°C", ""),
        FIND(" ", SUBSTITUTE(MID(I128, FIND("~", I128) + 2, LEN(I128) - FIND("~", I128) - 1), "°C", "") &amp; " ") - 1
    ),
    404
)</f>
        <v>10</v>
      </c>
      <c r="M128" s="16" t="str">
        <f>IF(OR(ISNUMBER(SEARCH("controller", B128)), ISNUMBER(SEARCH("indicator", B128)), ISNUMBER(SEARCH("thermometer", B128)), ISNUMBER(SEARCH("gun", B128))), "ver", "cal")</f>
        <v>cal</v>
      </c>
      <c r="N128" s="6">
        <v>45475</v>
      </c>
      <c r="O128" s="6">
        <v>45839</v>
      </c>
    </row>
    <row r="129" spans="1:15">
      <c r="A129" s="5" t="s">
        <v>273</v>
      </c>
      <c r="B129" s="15" t="str">
        <f>IFERROR(INDEX('Short Name'!B:B, MATCH(LEFT(List!C639, FIND("-", List!C639) - 1), 'Short Name'!A:A, 0)), "404")</f>
        <v>Pressure Gauge</v>
      </c>
      <c r="C129" s="19" t="s">
        <v>58</v>
      </c>
      <c r="D129" s="19" t="s">
        <v>28</v>
      </c>
      <c r="E129" s="20" t="s">
        <v>14</v>
      </c>
      <c r="F129" s="21" t="s">
        <v>14</v>
      </c>
      <c r="G129" s="15" t="s">
        <v>374</v>
      </c>
      <c r="H129" s="20" t="s">
        <v>17</v>
      </c>
      <c r="I129" s="20" t="s">
        <v>33</v>
      </c>
      <c r="J129" s="20" t="s">
        <v>49</v>
      </c>
      <c r="K129" s="26" t="str">
        <f>IF(
    ISNUMBER(SEARCH("°C", I129)),
    "Result In °C",
    IFERROR(
        "Result In " &amp; TRIM(RIGHT(I129, LEN(I129) - FIND("#", SUBSTITUTE(I129, " ", "#", LEN(I129) - LEN(SUBSTITUTE(I129, " ", "")))))),
        404
    )
)</f>
        <v>Result In Bar</v>
      </c>
      <c r="L129" s="27" t="str">
        <f>IFERROR(
    LEFT(
        SUBSTITUTE(MID(I129, FIND("~", I129) + 2, LEN(I129) - FIND("~", I129) - 1), "°C", ""),
        FIND(" ", SUBSTITUTE(MID(I129, FIND("~", I129) + 2, LEN(I129) - FIND("~", I129) - 1), "°C", "") &amp; " ") - 1
    ),
    404
)</f>
        <v>10</v>
      </c>
      <c r="M129" s="16" t="str">
        <f>IF(OR(ISNUMBER(SEARCH("controller", B129)), ISNUMBER(SEARCH("indicator", B129)), ISNUMBER(SEARCH("thermometer", B129)), ISNUMBER(SEARCH("gun", B129))), "ver", "cal")</f>
        <v>cal</v>
      </c>
      <c r="N129" s="6">
        <v>45475</v>
      </c>
      <c r="O129" s="6">
        <v>45839</v>
      </c>
    </row>
    <row r="130" spans="1:15">
      <c r="A130" s="5" t="s">
        <v>273</v>
      </c>
      <c r="B130" s="15" t="str">
        <f>IFERROR(INDEX('Short Name'!B:B, MATCH(LEFT(List!C640, FIND("-", List!C640) - 1), 'Short Name'!A:A, 0)), "404")</f>
        <v>Pressure Gauge</v>
      </c>
      <c r="C130" s="19" t="s">
        <v>59</v>
      </c>
      <c r="D130" s="19" t="s">
        <v>375</v>
      </c>
      <c r="E130" s="20" t="s">
        <v>14</v>
      </c>
      <c r="F130" s="21" t="s">
        <v>14</v>
      </c>
      <c r="G130" s="15" t="s">
        <v>374</v>
      </c>
      <c r="H130" s="20" t="s">
        <v>17</v>
      </c>
      <c r="I130" s="14" t="s">
        <v>290</v>
      </c>
      <c r="J130" s="14" t="s">
        <v>277</v>
      </c>
      <c r="K130" s="26" t="str">
        <f>IF(
    ISNUMBER(SEARCH("°C", I130)),
    "Result In °C",
    IFERROR(
        "Result In " &amp; TRIM(RIGHT(I130, LEN(I130) - FIND("#", SUBSTITUTE(I130, " ", "#", LEN(I130) - LEN(SUBSTITUTE(I130, " ", "")))))),
        404
    )
)</f>
        <v>Result In MPa</v>
      </c>
      <c r="L130" s="27" t="str">
        <f>IFERROR(
    LEFT(
        SUBSTITUTE(MID(I130, FIND("~", I130) + 2, LEN(I130) - FIND("~", I130) - 1), "°C", ""),
        FIND(" ", SUBSTITUTE(MID(I130, FIND("~", I130) + 2, LEN(I130) - FIND("~", I130) - 1), "°C", "") &amp; " ") - 1
    ),
    404
)</f>
        <v>1</v>
      </c>
      <c r="M130" s="16" t="str">
        <f>IF(OR(ISNUMBER(SEARCH("controller", B130)), ISNUMBER(SEARCH("indicator", B130)), ISNUMBER(SEARCH("thermometer", B130)), ISNUMBER(SEARCH("gun", B130))), "ver", "cal")</f>
        <v>cal</v>
      </c>
      <c r="N130" s="6">
        <v>45475</v>
      </c>
      <c r="O130" s="6">
        <v>45839</v>
      </c>
    </row>
    <row r="131" spans="1:15">
      <c r="A131" s="5" t="s">
        <v>273</v>
      </c>
      <c r="B131" s="15" t="str">
        <f>IFERROR(INDEX('Short Name'!B:B, MATCH(LEFT(List!C641, FIND("-", List!C641) - 1), 'Short Name'!A:A, 0)), "404")</f>
        <v>Pressure Gauge</v>
      </c>
      <c r="C131" s="19" t="s">
        <v>119</v>
      </c>
      <c r="D131" s="23" t="s">
        <v>28</v>
      </c>
      <c r="E131" s="20" t="s">
        <v>14</v>
      </c>
      <c r="F131" s="21" t="s">
        <v>14</v>
      </c>
      <c r="G131" s="15" t="s">
        <v>374</v>
      </c>
      <c r="H131" s="20" t="s">
        <v>17</v>
      </c>
      <c r="I131" s="20" t="s">
        <v>48</v>
      </c>
      <c r="J131" s="20" t="s">
        <v>26</v>
      </c>
      <c r="K131" s="26" t="str">
        <f>IF(
    ISNUMBER(SEARCH("°C", I131)),
    "Result In °C",
    IFERROR(
        "Result In " &amp; TRIM(RIGHT(I131, LEN(I131) - FIND("#", SUBSTITUTE(I131, " ", "#", LEN(I131) - LEN(SUBSTITUTE(I131, " ", "")))))),
        404
    )
)</f>
        <v>Result In °C</v>
      </c>
      <c r="L131" s="27" t="str">
        <f>IFERROR(
    LEFT(
        SUBSTITUTE(MID(I131, FIND("~", I131) + 2, LEN(I131) - FIND("~", I131) - 1), "°C", ""),
        FIND(" ", SUBSTITUTE(MID(I131, FIND("~", I131) + 2, LEN(I131) - FIND("~", I131) - 1), "°C", "") &amp; " ") - 1
    ),
    404
)</f>
        <v>120</v>
      </c>
      <c r="M131" s="16" t="str">
        <f>IF(OR(ISNUMBER(SEARCH("controller", B131)), ISNUMBER(SEARCH("indicator", B131)), ISNUMBER(SEARCH("thermometer", B131)), ISNUMBER(SEARCH("gun", B131))), "ver", "cal")</f>
        <v>cal</v>
      </c>
      <c r="N131" s="6">
        <v>45475</v>
      </c>
      <c r="O131" s="6">
        <v>45839</v>
      </c>
    </row>
    <row r="132" spans="1:15">
      <c r="A132" s="5" t="s">
        <v>273</v>
      </c>
      <c r="B132" s="15" t="str">
        <f>IFERROR(INDEX('Short Name'!B:B, MATCH(LEFT(List!C642, FIND("-", List!C642) - 1), 'Short Name'!A:A, 0)), "404")</f>
        <v>Pressure Gauge</v>
      </c>
      <c r="C132" s="19" t="s">
        <v>95</v>
      </c>
      <c r="D132" s="23" t="s">
        <v>28</v>
      </c>
      <c r="E132" s="20" t="s">
        <v>14</v>
      </c>
      <c r="F132" s="21" t="s">
        <v>14</v>
      </c>
      <c r="G132" s="15" t="s">
        <v>374</v>
      </c>
      <c r="H132" s="20" t="s">
        <v>17</v>
      </c>
      <c r="I132" s="20" t="s">
        <v>48</v>
      </c>
      <c r="J132" s="20" t="s">
        <v>26</v>
      </c>
      <c r="K132" s="26" t="str">
        <f>IF(
    ISNUMBER(SEARCH("°C", I132)),
    "Result In °C",
    IFERROR(
        "Result In " &amp; TRIM(RIGHT(I132, LEN(I132) - FIND("#", SUBSTITUTE(I132, " ", "#", LEN(I132) - LEN(SUBSTITUTE(I132, " ", "")))))),
        404
    )
)</f>
        <v>Result In °C</v>
      </c>
      <c r="L132" s="27" t="str">
        <f>IFERROR(
    LEFT(
        SUBSTITUTE(MID(I132, FIND("~", I132) + 2, LEN(I132) - FIND("~", I132) - 1), "°C", ""),
        FIND(" ", SUBSTITUTE(MID(I132, FIND("~", I132) + 2, LEN(I132) - FIND("~", I132) - 1), "°C", "") &amp; " ") - 1
    ),
    404
)</f>
        <v>120</v>
      </c>
      <c r="M132" s="16" t="str">
        <f>IF(OR(ISNUMBER(SEARCH("controller", B132)), ISNUMBER(SEARCH("indicator", B132)), ISNUMBER(SEARCH("thermometer", B132)), ISNUMBER(SEARCH("gun", B132))), "ver", "cal")</f>
        <v>cal</v>
      </c>
      <c r="N132" s="6">
        <v>45475</v>
      </c>
      <c r="O132" s="6">
        <v>45839</v>
      </c>
    </row>
    <row r="133" spans="1:15">
      <c r="A133" s="5" t="s">
        <v>273</v>
      </c>
      <c r="B133" s="15" t="str">
        <f>IFERROR(INDEX('Short Name'!B:B, MATCH(LEFT(List!C612, FIND("-", List!C612) - 1), 'Short Name'!A:A, 0)), "404")</f>
        <v>Pressure Gauge</v>
      </c>
      <c r="C133" s="19" t="s">
        <v>57</v>
      </c>
      <c r="D133" s="19" t="s">
        <v>14</v>
      </c>
      <c r="E133" s="20" t="s">
        <v>14</v>
      </c>
      <c r="F133" s="21" t="s">
        <v>14</v>
      </c>
      <c r="G133" s="15" t="s">
        <v>352</v>
      </c>
      <c r="H133" s="20" t="s">
        <v>17</v>
      </c>
      <c r="I133" s="14" t="s">
        <v>335</v>
      </c>
      <c r="J133" s="14" t="s">
        <v>334</v>
      </c>
      <c r="K133" s="26" t="str">
        <f>IF(
    ISNUMBER(SEARCH("°C", I133)),
    "Result In °C",
    IFERROR(
        "Result In " &amp; TRIM(RIGHT(I133, LEN(I133) - FIND("#", SUBSTITUTE(I133, " ", "#", LEN(I133) - LEN(SUBSTITUTE(I133, " ", "")))))),
        404
    )
)</f>
        <v>Result In KPa</v>
      </c>
      <c r="L133" s="27" t="str">
        <f>IFERROR(
    LEFT(
        SUBSTITUTE(MID(I133, FIND("~", I133) + 2, LEN(I133) - FIND("~", I133) - 1), "°C", ""),
        FIND(" ", SUBSTITUTE(MID(I133, FIND("~", I133) + 2, LEN(I133) - FIND("~", I133) - 1), "°C", "") &amp; " ") - 1
    ),
    404
)</f>
        <v>20</v>
      </c>
      <c r="M133" s="16" t="str">
        <f>IF(OR(ISNUMBER(SEARCH("controller", B133)), ISNUMBER(SEARCH("indicator", B133)), ISNUMBER(SEARCH("thermometer", B133)), ISNUMBER(SEARCH("gun", B133))), "ver", "cal")</f>
        <v>cal</v>
      </c>
      <c r="N133" s="6">
        <v>45475</v>
      </c>
      <c r="O133" s="6" t="s">
        <v>31</v>
      </c>
    </row>
    <row r="134" spans="1:15">
      <c r="A134" s="5" t="s">
        <v>273</v>
      </c>
      <c r="B134" s="15" t="str">
        <f>IFERROR(INDEX('Short Name'!B:B, MATCH(LEFT(List!C613, FIND("-", List!C613) - 1), 'Short Name'!A:A, 0)), "404")</f>
        <v>Pressure Gauge</v>
      </c>
      <c r="C134" s="19" t="s">
        <v>58</v>
      </c>
      <c r="D134" s="19" t="s">
        <v>32</v>
      </c>
      <c r="E134" s="20" t="s">
        <v>14</v>
      </c>
      <c r="F134" s="21" t="s">
        <v>14</v>
      </c>
      <c r="G134" s="15" t="s">
        <v>352</v>
      </c>
      <c r="H134" s="20" t="s">
        <v>17</v>
      </c>
      <c r="I134" s="14" t="s">
        <v>270</v>
      </c>
      <c r="J134" s="14" t="s">
        <v>338</v>
      </c>
      <c r="K134" s="26" t="str">
        <f>IF(
    ISNUMBER(SEARCH("°C", I134)),
    "Result In °C",
    IFERROR(
        "Result In " &amp; TRIM(RIGHT(I134, LEN(I134) - FIND("#", SUBSTITUTE(I134, " ", "#", LEN(I134) - LEN(SUBSTITUTE(I134, " ", "")))))),
        404
    )
)</f>
        <v>Result In Psi</v>
      </c>
      <c r="L134" s="27" t="str">
        <f>IFERROR(
    LEFT(
        SUBSTITUTE(MID(I134, FIND("~", I134) + 2, LEN(I134) - FIND("~", I134) - 1), "°C", ""),
        FIND(" ", SUBSTITUTE(MID(I134, FIND("~", I134) + 2, LEN(I134) - FIND("~", I134) - 1), "°C", "") &amp; " ") - 1
    ),
    404
)</f>
        <v>15</v>
      </c>
      <c r="M134" s="16" t="str">
        <f>IF(OR(ISNUMBER(SEARCH("controller", B134)), ISNUMBER(SEARCH("indicator", B134)), ISNUMBER(SEARCH("thermometer", B134)), ISNUMBER(SEARCH("gun", B134))), "ver", "cal")</f>
        <v>cal</v>
      </c>
      <c r="N134" s="6">
        <v>45475</v>
      </c>
      <c r="O134" s="6">
        <v>45839</v>
      </c>
    </row>
    <row r="135" spans="1:15">
      <c r="A135" s="5" t="s">
        <v>273</v>
      </c>
      <c r="B135" s="15" t="str">
        <f>IFERROR(INDEX('Short Name'!B:B, MATCH(LEFT(List!C614, FIND("-", List!C614) - 1), 'Short Name'!A:A, 0)), "404")</f>
        <v>Pressure Gauge</v>
      </c>
      <c r="C135" s="19" t="s">
        <v>59</v>
      </c>
      <c r="D135" s="19" t="s">
        <v>14</v>
      </c>
      <c r="E135" s="20" t="s">
        <v>14</v>
      </c>
      <c r="F135" s="21" t="s">
        <v>14</v>
      </c>
      <c r="G135" s="15" t="s">
        <v>352</v>
      </c>
      <c r="H135" s="20" t="s">
        <v>17</v>
      </c>
      <c r="I135" s="14" t="s">
        <v>335</v>
      </c>
      <c r="J135" s="14" t="s">
        <v>334</v>
      </c>
      <c r="K135" s="26" t="str">
        <f>IF(
    ISNUMBER(SEARCH("°C", I135)),
    "Result In °C",
    IFERROR(
        "Result In " &amp; TRIM(RIGHT(I135, LEN(I135) - FIND("#", SUBSTITUTE(I135, " ", "#", LEN(I135) - LEN(SUBSTITUTE(I135, " ", "")))))),
        404
    )
)</f>
        <v>Result In KPa</v>
      </c>
      <c r="L135" s="27" t="str">
        <f>IFERROR(
    LEFT(
        SUBSTITUTE(MID(I135, FIND("~", I135) + 2, LEN(I135) - FIND("~", I135) - 1), "°C", ""),
        FIND(" ", SUBSTITUTE(MID(I135, FIND("~", I135) + 2, LEN(I135) - FIND("~", I135) - 1), "°C", "") &amp; " ") - 1
    ),
    404
)</f>
        <v>20</v>
      </c>
      <c r="M135" s="16" t="str">
        <f>IF(OR(ISNUMBER(SEARCH("controller", B135)), ISNUMBER(SEARCH("indicator", B135)), ISNUMBER(SEARCH("thermometer", B135)), ISNUMBER(SEARCH("gun", B135))), "ver", "cal")</f>
        <v>cal</v>
      </c>
      <c r="N135" s="6">
        <v>45475</v>
      </c>
      <c r="O135" s="6">
        <v>45839</v>
      </c>
    </row>
    <row r="136" spans="1:15">
      <c r="A136" s="5" t="s">
        <v>273</v>
      </c>
      <c r="B136" s="15" t="str">
        <f>IFERROR(INDEX('Short Name'!B:B, MATCH(LEFT(List!C615, FIND("-", List!C615) - 1), 'Short Name'!A:A, 0)), "404")</f>
        <v>Pressure Gauge</v>
      </c>
      <c r="C136" s="19" t="s">
        <v>60</v>
      </c>
      <c r="D136" s="19" t="s">
        <v>14</v>
      </c>
      <c r="E136" s="20" t="s">
        <v>14</v>
      </c>
      <c r="F136" s="21" t="s">
        <v>14</v>
      </c>
      <c r="G136" s="15" t="s">
        <v>352</v>
      </c>
      <c r="H136" s="20" t="s">
        <v>17</v>
      </c>
      <c r="I136" s="14" t="s">
        <v>275</v>
      </c>
      <c r="J136" s="14" t="s">
        <v>277</v>
      </c>
      <c r="K136" s="26" t="str">
        <f>IF(
    ISNUMBER(SEARCH("°C", I136)),
    "Result In °C",
    IFERROR(
        "Result In " &amp; TRIM(RIGHT(I136, LEN(I136) - FIND("#", SUBSTITUTE(I136, " ", "#", LEN(I136) - LEN(SUBSTITUTE(I136, " ", "")))))),
        404
    )
)</f>
        <v>Result In MPa</v>
      </c>
      <c r="L136" s="27" t="str">
        <f>IFERROR(
    LEFT(
        SUBSTITUTE(MID(I136, FIND("~", I136) + 2, LEN(I136) - FIND("~", I136) - 1), "°C", ""),
        FIND(" ", SUBSTITUTE(MID(I136, FIND("~", I136) + 2, LEN(I136) - FIND("~", I136) - 1), "°C", "") &amp; " ") - 1
    ),
    404
)</f>
        <v>0.6</v>
      </c>
      <c r="M136" s="16" t="str">
        <f>IF(OR(ISNUMBER(SEARCH("controller", B136)), ISNUMBER(SEARCH("indicator", B136)), ISNUMBER(SEARCH("thermometer", B136)), ISNUMBER(SEARCH("gun", B136))), "ver", "cal")</f>
        <v>cal</v>
      </c>
      <c r="N136" s="6">
        <v>45475</v>
      </c>
      <c r="O136" s="6">
        <v>45839</v>
      </c>
    </row>
    <row r="137" spans="1:15">
      <c r="A137" s="5" t="s">
        <v>273</v>
      </c>
      <c r="B137" s="15" t="str">
        <f>IFERROR(INDEX('Short Name'!B:B, MATCH(LEFT(List!C616, FIND("-", List!C616) - 1), 'Short Name'!A:A, 0)), "404")</f>
        <v>Pressure Gauge</v>
      </c>
      <c r="C137" s="19" t="s">
        <v>61</v>
      </c>
      <c r="D137" s="19" t="s">
        <v>28</v>
      </c>
      <c r="E137" s="20" t="s">
        <v>14</v>
      </c>
      <c r="F137" s="21" t="s">
        <v>14</v>
      </c>
      <c r="G137" s="15" t="s">
        <v>352</v>
      </c>
      <c r="H137" s="20" t="s">
        <v>17</v>
      </c>
      <c r="I137" s="20" t="s">
        <v>36</v>
      </c>
      <c r="J137" s="20" t="s">
        <v>38</v>
      </c>
      <c r="K137" s="26" t="str">
        <f>IF(
    ISNUMBER(SEARCH("°C", I137)),
    "Result In °C",
    IFERROR(
        "Result In " &amp; TRIM(RIGHT(I137, LEN(I137) - FIND("#", SUBSTITUTE(I137, " ", "#", LEN(I137) - LEN(SUBSTITUTE(I137, " ", "")))))),
        404
    )
)</f>
        <v>Result In Bar</v>
      </c>
      <c r="L137" s="27" t="str">
        <f>IFERROR(
    LEFT(
        SUBSTITUTE(MID(I137, FIND("~", I137) + 2, LEN(I137) - FIND("~", I137) - 1), "°C", ""),
        FIND(" ", SUBSTITUTE(MID(I137, FIND("~", I137) + 2, LEN(I137) - FIND("~", I137) - 1), "°C", "") &amp; " ") - 1
    ),
    404
)</f>
        <v>40</v>
      </c>
      <c r="M137" s="16" t="str">
        <f>IF(OR(ISNUMBER(SEARCH("controller", B137)), ISNUMBER(SEARCH("indicator", B137)), ISNUMBER(SEARCH("thermometer", B137)), ISNUMBER(SEARCH("gun", B137))), "ver", "cal")</f>
        <v>cal</v>
      </c>
      <c r="N137" s="6">
        <v>45475</v>
      </c>
      <c r="O137" s="6">
        <v>45839</v>
      </c>
    </row>
    <row r="138" spans="1:15">
      <c r="A138" s="5" t="s">
        <v>273</v>
      </c>
      <c r="B138" s="15" t="str">
        <f>IFERROR(INDEX('Short Name'!B:B, MATCH(LEFT(List!C617, FIND("-", List!C617) - 1), 'Short Name'!A:A, 0)), "404")</f>
        <v>Pressure Gauge</v>
      </c>
      <c r="C138" s="19" t="s">
        <v>62</v>
      </c>
      <c r="D138" s="19" t="s">
        <v>52</v>
      </c>
      <c r="E138" s="20" t="s">
        <v>14</v>
      </c>
      <c r="F138" s="21" t="s">
        <v>14</v>
      </c>
      <c r="G138" s="15" t="s">
        <v>352</v>
      </c>
      <c r="H138" s="20" t="s">
        <v>17</v>
      </c>
      <c r="I138" s="20" t="s">
        <v>35</v>
      </c>
      <c r="J138" s="20" t="s">
        <v>49</v>
      </c>
      <c r="K138" s="26" t="str">
        <f>IF(
    ISNUMBER(SEARCH("°C", I138)),
    "Result In °C",
    IFERROR(
        "Result In " &amp; TRIM(RIGHT(I138, LEN(I138) - FIND("#", SUBSTITUTE(I138, " ", "#", LEN(I138) - LEN(SUBSTITUTE(I138, " ", "")))))),
        404
    )
)</f>
        <v>Result In Bar</v>
      </c>
      <c r="L138" s="27" t="str">
        <f>IFERROR(
    LEFT(
        SUBSTITUTE(MID(I138, FIND("~", I138) + 2, LEN(I138) - FIND("~", I138) - 1), "°C", ""),
        FIND(" ", SUBSTITUTE(MID(I138, FIND("~", I138) + 2, LEN(I138) - FIND("~", I138) - 1), "°C", "") &amp; " ") - 1
    ),
    404
)</f>
        <v>7</v>
      </c>
      <c r="M138" s="16" t="str">
        <f>IF(OR(ISNUMBER(SEARCH("controller", B138)), ISNUMBER(SEARCH("indicator", B138)), ISNUMBER(SEARCH("thermometer", B138)), ISNUMBER(SEARCH("gun", B138))), "ver", "cal")</f>
        <v>cal</v>
      </c>
      <c r="N138" s="6">
        <v>45475</v>
      </c>
      <c r="O138" s="6">
        <v>45839</v>
      </c>
    </row>
    <row r="139" spans="1:15">
      <c r="A139" s="5" t="s">
        <v>273</v>
      </c>
      <c r="B139" s="15" t="str">
        <f>IFERROR(INDEX('Short Name'!B:B, MATCH(LEFT(List!C618, FIND("-", List!C618) - 1), 'Short Name'!A:A, 0)), "404")</f>
        <v>Pressure Gauge</v>
      </c>
      <c r="C139" s="19" t="s">
        <v>119</v>
      </c>
      <c r="D139" s="19" t="s">
        <v>32</v>
      </c>
      <c r="E139" s="20" t="s">
        <v>14</v>
      </c>
      <c r="F139" s="21" t="s">
        <v>14</v>
      </c>
      <c r="G139" s="15" t="s">
        <v>352</v>
      </c>
      <c r="H139" s="20" t="s">
        <v>17</v>
      </c>
      <c r="I139" s="20" t="s">
        <v>25</v>
      </c>
      <c r="J139" s="20" t="s">
        <v>45</v>
      </c>
      <c r="K139" s="26" t="str">
        <f>IF(
    ISNUMBER(SEARCH("°C", I139)),
    "Result In °C",
    IFERROR(
        "Result In " &amp; TRIM(RIGHT(I139, LEN(I139) - FIND("#", SUBSTITUTE(I139, " ", "#", LEN(I139) - LEN(SUBSTITUTE(I139, " ", "")))))),
        404
    )
)</f>
        <v>Result In °C</v>
      </c>
      <c r="L139" s="27" t="str">
        <f>IFERROR(
    LEFT(
        SUBSTITUTE(MID(I139, FIND("~", I139) + 2, LEN(I139) - FIND("~", I139) - 1), "°C", ""),
        FIND(" ", SUBSTITUTE(MID(I139, FIND("~", I139) + 2, LEN(I139) - FIND("~", I139) - 1), "°C", "") &amp; " ") - 1
    ),
    404
)</f>
        <v>200</v>
      </c>
      <c r="M139" s="16" t="str">
        <f>IF(OR(ISNUMBER(SEARCH("controller", B139)), ISNUMBER(SEARCH("indicator", B139)), ISNUMBER(SEARCH("thermometer", B139)), ISNUMBER(SEARCH("gun", B139))), "ver", "cal")</f>
        <v>cal</v>
      </c>
      <c r="N139" s="6">
        <v>45475</v>
      </c>
      <c r="O139" s="6">
        <v>45839</v>
      </c>
    </row>
    <row r="140" spans="1:15">
      <c r="A140" s="5" t="s">
        <v>273</v>
      </c>
      <c r="B140" s="15" t="str">
        <f>IFERROR(INDEX('Short Name'!B:B, MATCH(LEFT(List!C619, FIND("-", List!C619) - 1), 'Short Name'!A:A, 0)), "404")</f>
        <v>Pressure Gauge</v>
      </c>
      <c r="C140" s="19" t="s">
        <v>95</v>
      </c>
      <c r="D140" s="19" t="s">
        <v>32</v>
      </c>
      <c r="E140" s="20" t="s">
        <v>14</v>
      </c>
      <c r="F140" s="21" t="s">
        <v>14</v>
      </c>
      <c r="G140" s="15" t="s">
        <v>352</v>
      </c>
      <c r="H140" s="20" t="s">
        <v>17</v>
      </c>
      <c r="I140" s="20" t="s">
        <v>25</v>
      </c>
      <c r="J140" s="20" t="s">
        <v>45</v>
      </c>
      <c r="K140" s="26" t="str">
        <f>IF(
    ISNUMBER(SEARCH("°C", I140)),
    "Result In °C",
    IFERROR(
        "Result In " &amp; TRIM(RIGHT(I140, LEN(I140) - FIND("#", SUBSTITUTE(I140, " ", "#", LEN(I140) - LEN(SUBSTITUTE(I140, " ", "")))))),
        404
    )
)</f>
        <v>Result In °C</v>
      </c>
      <c r="L140" s="27" t="str">
        <f>IFERROR(
    LEFT(
        SUBSTITUTE(MID(I140, FIND("~", I140) + 2, LEN(I140) - FIND("~", I140) - 1), "°C", ""),
        FIND(" ", SUBSTITUTE(MID(I140, FIND("~", I140) + 2, LEN(I140) - FIND("~", I140) - 1), "°C", "") &amp; " ") - 1
    ),
    404
)</f>
        <v>200</v>
      </c>
      <c r="M140" s="16" t="str">
        <f>IF(OR(ISNUMBER(SEARCH("controller", B140)), ISNUMBER(SEARCH("indicator", B140)), ISNUMBER(SEARCH("thermometer", B140)), ISNUMBER(SEARCH("gun", B140))), "ver", "cal")</f>
        <v>cal</v>
      </c>
      <c r="N140" s="6">
        <v>45475</v>
      </c>
      <c r="O140" s="6">
        <v>45839</v>
      </c>
    </row>
    <row r="141" spans="1:15">
      <c r="A141" s="5" t="s">
        <v>273</v>
      </c>
      <c r="B141" s="15" t="str">
        <f>IFERROR(INDEX('Short Name'!B:B, MATCH(LEFT(List!C22, FIND("-", List!C22) - 1), 'Short Name'!A:A, 0)), "404")</f>
        <v>Pressure Gauge</v>
      </c>
      <c r="C141" s="15" t="s">
        <v>57</v>
      </c>
      <c r="D141" s="15" t="s">
        <v>51</v>
      </c>
      <c r="E141" s="14" t="s">
        <v>14</v>
      </c>
      <c r="F141" s="5" t="s">
        <v>14</v>
      </c>
      <c r="G141" s="15" t="s">
        <v>278</v>
      </c>
      <c r="H141" s="14" t="s">
        <v>17</v>
      </c>
      <c r="I141" s="14" t="s">
        <v>279</v>
      </c>
      <c r="J141" s="14" t="s">
        <v>280</v>
      </c>
      <c r="K141" s="5" t="str">
        <f>IF(
    ISNUMBER(SEARCH("°C", I141)),
    "Result In °C",
    IFERROR(
        "Result In " &amp; TRIM(RIGHT(I141, LEN(I141) - FIND("#", SUBSTITUTE(I141, " ", "#", LEN(I141) - LEN(SUBSTITUTE(I141, " ", "")))))),
        404
    )
)</f>
        <v>Result In MPa</v>
      </c>
      <c r="L141" s="12" t="str">
        <f>IFERROR(
    LEFT(
        SUBSTITUTE(MID(I141, FIND("~", I141) + 2, LEN(I141) - FIND("~", I141) - 1), "°C", ""),
        FIND(" ", SUBSTITUTE(MID(I141, FIND("~", I141) + 2, LEN(I141) - FIND("~", I141) - 1), "°C", "") &amp; " ") - 1
    ),
    404
)</f>
        <v>2.5</v>
      </c>
      <c r="M141" s="16" t="str">
        <f>IF(OR(ISNUMBER(SEARCH("controller", B141)), ISNUMBER(SEARCH("indicator", B141)), ISNUMBER(SEARCH("thermometer", B141)), ISNUMBER(SEARCH("gun", B141))), "ver", "cal")</f>
        <v>cal</v>
      </c>
      <c r="N141" s="6">
        <v>45455</v>
      </c>
      <c r="O141" s="13">
        <v>45819</v>
      </c>
    </row>
    <row r="142" spans="1:15">
      <c r="A142" s="5" t="s">
        <v>273</v>
      </c>
      <c r="B142" s="15" t="str">
        <f>IFERROR(INDEX('Short Name'!B:B, MATCH(LEFT(List!C23, FIND("-", List!C23) - 1), 'Short Name'!A:A, 0)), "404")</f>
        <v>Pressure Gauge</v>
      </c>
      <c r="C142" s="15" t="s">
        <v>58</v>
      </c>
      <c r="D142" s="15" t="s">
        <v>52</v>
      </c>
      <c r="E142" s="14" t="s">
        <v>14</v>
      </c>
      <c r="F142" s="5" t="s">
        <v>14</v>
      </c>
      <c r="G142" s="15" t="s">
        <v>278</v>
      </c>
      <c r="H142" s="14" t="s">
        <v>17</v>
      </c>
      <c r="I142" s="14" t="s">
        <v>33</v>
      </c>
      <c r="J142" s="14" t="s">
        <v>49</v>
      </c>
      <c r="K142" s="5" t="str">
        <f>IF(
    ISNUMBER(SEARCH("°C", I142)),
    "Result In °C",
    IFERROR(
        "Result In " &amp; TRIM(RIGHT(I142, LEN(I142) - FIND("#", SUBSTITUTE(I142, " ", "#", LEN(I142) - LEN(SUBSTITUTE(I142, " ", "")))))),
        404
    )
)</f>
        <v>Result In Bar</v>
      </c>
      <c r="L142" s="12" t="str">
        <f>IFERROR(
    LEFT(
        SUBSTITUTE(MID(I142, FIND("~", I142) + 2, LEN(I142) - FIND("~", I142) - 1), "°C", ""),
        FIND(" ", SUBSTITUTE(MID(I142, FIND("~", I142) + 2, LEN(I142) - FIND("~", I142) - 1), "°C", "") &amp; " ") - 1
    ),
    404
)</f>
        <v>10</v>
      </c>
      <c r="M142" s="16" t="str">
        <f>IF(OR(ISNUMBER(SEARCH("controller", B142)), ISNUMBER(SEARCH("indicator", B142)), ISNUMBER(SEARCH("thermometer", B142)), ISNUMBER(SEARCH("gun", B142))), "ver", "cal")</f>
        <v>cal</v>
      </c>
      <c r="N142" s="6">
        <v>45455</v>
      </c>
      <c r="O142" s="13">
        <v>45819</v>
      </c>
    </row>
    <row r="143" spans="1:15">
      <c r="A143" s="5" t="s">
        <v>273</v>
      </c>
      <c r="B143" s="15" t="str">
        <f>IFERROR(INDEX('Short Name'!B:B, MATCH(LEFT(List!C24, FIND("-", List!C24) - 1), 'Short Name'!A:A, 0)), "404")</f>
        <v>Pressure Gauge</v>
      </c>
      <c r="C143" s="15" t="s">
        <v>59</v>
      </c>
      <c r="D143" s="15" t="s">
        <v>51</v>
      </c>
      <c r="E143" s="14" t="s">
        <v>14</v>
      </c>
      <c r="F143" s="5" t="s">
        <v>14</v>
      </c>
      <c r="G143" s="15" t="s">
        <v>278</v>
      </c>
      <c r="H143" s="14" t="s">
        <v>17</v>
      </c>
      <c r="I143" s="14" t="s">
        <v>279</v>
      </c>
      <c r="J143" s="14" t="s">
        <v>280</v>
      </c>
      <c r="K143" s="5" t="str">
        <f>IF(
    ISNUMBER(SEARCH("°C", I143)),
    "Result In °C",
    IFERROR(
        "Result In " &amp; TRIM(RIGHT(I143, LEN(I143) - FIND("#", SUBSTITUTE(I143, " ", "#", LEN(I143) - LEN(SUBSTITUTE(I143, " ", "")))))),
        404
    )
)</f>
        <v>Result In MPa</v>
      </c>
      <c r="L143" s="12" t="str">
        <f>IFERROR(
    LEFT(
        SUBSTITUTE(MID(I143, FIND("~", I143) + 2, LEN(I143) - FIND("~", I143) - 1), "°C", ""),
        FIND(" ", SUBSTITUTE(MID(I143, FIND("~", I143) + 2, LEN(I143) - FIND("~", I143) - 1), "°C", "") &amp; " ") - 1
    ),
    404
)</f>
        <v>2.5</v>
      </c>
      <c r="M143" s="16" t="str">
        <f>IF(OR(ISNUMBER(SEARCH("controller", B143)), ISNUMBER(SEARCH("indicator", B143)), ISNUMBER(SEARCH("thermometer", B143)), ISNUMBER(SEARCH("gun", B143))), "ver", "cal")</f>
        <v>cal</v>
      </c>
      <c r="N143" s="6">
        <v>45455</v>
      </c>
      <c r="O143" s="13">
        <v>45819</v>
      </c>
    </row>
    <row r="144" spans="1:15">
      <c r="A144" s="5" t="s">
        <v>273</v>
      </c>
      <c r="B144" s="15" t="str">
        <f>IFERROR(INDEX('Short Name'!B:B, MATCH(LEFT(List!C25, FIND("-", List!C25) - 1), 'Short Name'!A:A, 0)), "404")</f>
        <v>Pressure Gauge</v>
      </c>
      <c r="C144" s="15" t="s">
        <v>60</v>
      </c>
      <c r="D144" s="15" t="s">
        <v>51</v>
      </c>
      <c r="E144" s="14" t="s">
        <v>14</v>
      </c>
      <c r="F144" s="5" t="s">
        <v>14</v>
      </c>
      <c r="G144" s="15" t="s">
        <v>278</v>
      </c>
      <c r="H144" s="14" t="s">
        <v>17</v>
      </c>
      <c r="I144" s="14" t="s">
        <v>279</v>
      </c>
      <c r="J144" s="14" t="s">
        <v>280</v>
      </c>
      <c r="K144" s="5" t="str">
        <f>IF(
    ISNUMBER(SEARCH("°C", I144)),
    "Result In °C",
    IFERROR(
        "Result In " &amp; TRIM(RIGHT(I144, LEN(I144) - FIND("#", SUBSTITUTE(I144, " ", "#", LEN(I144) - LEN(SUBSTITUTE(I144, " ", "")))))),
        404
    )
)</f>
        <v>Result In MPa</v>
      </c>
      <c r="L144" s="12" t="str">
        <f>IFERROR(
    LEFT(
        SUBSTITUTE(MID(I144, FIND("~", I144) + 2, LEN(I144) - FIND("~", I144) - 1), "°C", ""),
        FIND(" ", SUBSTITUTE(MID(I144, FIND("~", I144) + 2, LEN(I144) - FIND("~", I144) - 1), "°C", "") &amp; " ") - 1
    ),
    404
)</f>
        <v>2.5</v>
      </c>
      <c r="M144" s="16" t="str">
        <f>IF(OR(ISNUMBER(SEARCH("controller", B144)), ISNUMBER(SEARCH("indicator", B144)), ISNUMBER(SEARCH("thermometer", B144)), ISNUMBER(SEARCH("gun", B144))), "ver", "cal")</f>
        <v>cal</v>
      </c>
      <c r="N144" s="6">
        <v>45455</v>
      </c>
      <c r="O144" s="13">
        <v>45819</v>
      </c>
    </row>
    <row r="145" spans="1:15">
      <c r="A145" s="5" t="s">
        <v>273</v>
      </c>
      <c r="B145" s="15" t="str">
        <f>IFERROR(INDEX('Short Name'!B:B, MATCH(LEFT(List!C26, FIND("-", List!C26) - 1), 'Short Name'!A:A, 0)), "404")</f>
        <v>Pressure Gauge</v>
      </c>
      <c r="C145" s="15" t="s">
        <v>61</v>
      </c>
      <c r="D145" s="15" t="s">
        <v>32</v>
      </c>
      <c r="E145" s="14" t="s">
        <v>14</v>
      </c>
      <c r="F145" s="5" t="s">
        <v>14</v>
      </c>
      <c r="G145" s="15" t="s">
        <v>278</v>
      </c>
      <c r="H145" s="14" t="s">
        <v>17</v>
      </c>
      <c r="I145" s="14" t="s">
        <v>37</v>
      </c>
      <c r="J145" s="14" t="s">
        <v>38</v>
      </c>
      <c r="K145" s="5" t="str">
        <f>IF(
    ISNUMBER(SEARCH("°C", I145)),
    "Result In °C",
    IFERROR(
        "Result In " &amp; TRIM(RIGHT(I145, LEN(I145) - FIND("#", SUBSTITUTE(I145, " ", "#", LEN(I145) - LEN(SUBSTITUTE(I145, " ", "")))))),
        404
    )
)</f>
        <v>Result In Bar</v>
      </c>
      <c r="L145" s="12" t="str">
        <f>IFERROR(
    LEFT(
        SUBSTITUTE(MID(I145, FIND("~", I145) + 2, LEN(I145) - FIND("~", I145) - 1), "°C", ""),
        FIND(" ", SUBSTITUTE(MID(I145, FIND("~", I145) + 2, LEN(I145) - FIND("~", I145) - 1), "°C", "") &amp; " ") - 1
    ),
    404
)</f>
        <v>25</v>
      </c>
      <c r="M145" s="16" t="str">
        <f>IF(OR(ISNUMBER(SEARCH("controller", B145)), ISNUMBER(SEARCH("indicator", B145)), ISNUMBER(SEARCH("thermometer", B145)), ISNUMBER(SEARCH("gun", B145))), "ver", "cal")</f>
        <v>cal</v>
      </c>
      <c r="N145" s="6">
        <v>45455</v>
      </c>
      <c r="O145" s="13">
        <v>45819</v>
      </c>
    </row>
    <row r="146" spans="1:15">
      <c r="A146" s="5" t="s">
        <v>273</v>
      </c>
      <c r="B146" s="15" t="str">
        <f>IFERROR(INDEX('Short Name'!B:B, MATCH(LEFT(List!C27, FIND("-", List!C27) - 1), 'Short Name'!A:A, 0)), "404")</f>
        <v>Pressure Gauge</v>
      </c>
      <c r="C146" s="15" t="s">
        <v>62</v>
      </c>
      <c r="D146" s="15" t="s">
        <v>32</v>
      </c>
      <c r="E146" s="14" t="s">
        <v>14</v>
      </c>
      <c r="F146" s="5" t="s">
        <v>14</v>
      </c>
      <c r="G146" s="15" t="s">
        <v>278</v>
      </c>
      <c r="H146" s="14" t="s">
        <v>17</v>
      </c>
      <c r="I146" s="14" t="s">
        <v>34</v>
      </c>
      <c r="J146" s="14" t="s">
        <v>38</v>
      </c>
      <c r="K146" s="5" t="str">
        <f>IF(
    ISNUMBER(SEARCH("°C", I146)),
    "Result In °C",
    IFERROR(
        "Result In " &amp; TRIM(RIGHT(I146, LEN(I146) - FIND("#", SUBSTITUTE(I146, " ", "#", LEN(I146) - LEN(SUBSTITUTE(I146, " ", "")))))),
        404
    )
)</f>
        <v>Result In Bar</v>
      </c>
      <c r="L146" s="12" t="str">
        <f>IFERROR(
    LEFT(
        SUBSTITUTE(MID(I146, FIND("~", I146) + 2, LEN(I146) - FIND("~", I146) - 1), "°C", ""),
        FIND(" ", SUBSTITUTE(MID(I146, FIND("~", I146) + 2, LEN(I146) - FIND("~", I146) - 1), "°C", "") &amp; " ") - 1
    ),
    404
)</f>
        <v>16</v>
      </c>
      <c r="M146" s="16" t="str">
        <f>IF(OR(ISNUMBER(SEARCH("controller", B146)), ISNUMBER(SEARCH("indicator", B146)), ISNUMBER(SEARCH("thermometer", B146)), ISNUMBER(SEARCH("gun", B146))), "ver", "cal")</f>
        <v>cal</v>
      </c>
      <c r="N146" s="6">
        <v>45455</v>
      </c>
      <c r="O146" s="13">
        <v>45819</v>
      </c>
    </row>
    <row r="147" spans="1:15">
      <c r="A147" s="5" t="s">
        <v>273</v>
      </c>
      <c r="B147" s="15" t="str">
        <f>IFERROR(INDEX('Short Name'!B:B, MATCH(LEFT(List!C28, FIND("-", List!C28) - 1), 'Short Name'!A:A, 0)), "404")</f>
        <v>Pressure Gauge</v>
      </c>
      <c r="C147" s="15" t="s">
        <v>63</v>
      </c>
      <c r="D147" s="15" t="s">
        <v>32</v>
      </c>
      <c r="E147" s="14" t="s">
        <v>14</v>
      </c>
      <c r="F147" s="5" t="s">
        <v>14</v>
      </c>
      <c r="G147" s="15" t="s">
        <v>278</v>
      </c>
      <c r="H147" s="14" t="s">
        <v>17</v>
      </c>
      <c r="I147" s="14" t="s">
        <v>34</v>
      </c>
      <c r="J147" s="14" t="s">
        <v>38</v>
      </c>
      <c r="K147" s="5" t="str">
        <f>IF(
    ISNUMBER(SEARCH("°C", I147)),
    "Result In °C",
    IFERROR(
        "Result In " &amp; TRIM(RIGHT(I147, LEN(I147) - FIND("#", SUBSTITUTE(I147, " ", "#", LEN(I147) - LEN(SUBSTITUTE(I147, " ", "")))))),
        404
    )
)</f>
        <v>Result In Bar</v>
      </c>
      <c r="L147" s="12" t="str">
        <f>IFERROR(
    LEFT(
        SUBSTITUTE(MID(I147, FIND("~", I147) + 2, LEN(I147) - FIND("~", I147) - 1), "°C", ""),
        FIND(" ", SUBSTITUTE(MID(I147, FIND("~", I147) + 2, LEN(I147) - FIND("~", I147) - 1), "°C", "") &amp; " ") - 1
    ),
    404
)</f>
        <v>16</v>
      </c>
      <c r="M147" s="16" t="str">
        <f>IF(OR(ISNUMBER(SEARCH("controller", B147)), ISNUMBER(SEARCH("indicator", B147)), ISNUMBER(SEARCH("thermometer", B147)), ISNUMBER(SEARCH("gun", B147))), "ver", "cal")</f>
        <v>cal</v>
      </c>
      <c r="N147" s="6">
        <v>45455</v>
      </c>
      <c r="O147" s="13">
        <v>45819</v>
      </c>
    </row>
    <row r="148" spans="1:15">
      <c r="A148" s="5" t="s">
        <v>273</v>
      </c>
      <c r="B148" s="15" t="str">
        <f>IFERROR(INDEX('Short Name'!B:B, MATCH(LEFT(List!C29, FIND("-", List!C29) - 1), 'Short Name'!A:A, 0)), "404")</f>
        <v>Pressure Gauge</v>
      </c>
      <c r="C148" s="15" t="s">
        <v>64</v>
      </c>
      <c r="D148" s="15" t="s">
        <v>32</v>
      </c>
      <c r="E148" s="14" t="s">
        <v>14</v>
      </c>
      <c r="F148" s="5" t="s">
        <v>14</v>
      </c>
      <c r="G148" s="15" t="s">
        <v>278</v>
      </c>
      <c r="H148" s="14" t="s">
        <v>17</v>
      </c>
      <c r="I148" s="14" t="s">
        <v>34</v>
      </c>
      <c r="J148" s="14" t="s">
        <v>38</v>
      </c>
      <c r="K148" s="5" t="str">
        <f>IF(
    ISNUMBER(SEARCH("°C", I148)),
    "Result In °C",
    IFERROR(
        "Result In " &amp; TRIM(RIGHT(I148, LEN(I148) - FIND("#", SUBSTITUTE(I148, " ", "#", LEN(I148) - LEN(SUBSTITUTE(I148, " ", "")))))),
        404
    )
)</f>
        <v>Result In Bar</v>
      </c>
      <c r="L148" s="12" t="str">
        <f>IFERROR(
    LEFT(
        SUBSTITUTE(MID(I148, FIND("~", I148) + 2, LEN(I148) - FIND("~", I148) - 1), "°C", ""),
        FIND(" ", SUBSTITUTE(MID(I148, FIND("~", I148) + 2, LEN(I148) - FIND("~", I148) - 1), "°C", "") &amp; " ") - 1
    ),
    404
)</f>
        <v>16</v>
      </c>
      <c r="M148" s="16" t="str">
        <f>IF(OR(ISNUMBER(SEARCH("controller", B148)), ISNUMBER(SEARCH("indicator", B148)), ISNUMBER(SEARCH("thermometer", B148)), ISNUMBER(SEARCH("gun", B148))), "ver", "cal")</f>
        <v>cal</v>
      </c>
      <c r="N148" s="6">
        <v>45455</v>
      </c>
      <c r="O148" s="13">
        <v>45819</v>
      </c>
    </row>
    <row r="149" spans="1:15">
      <c r="A149" s="5" t="s">
        <v>273</v>
      </c>
      <c r="B149" s="15" t="str">
        <f>IFERROR(INDEX('Short Name'!B:B, MATCH(LEFT(List!C30, FIND("-", List!C30) - 1), 'Short Name'!A:A, 0)), "404")</f>
        <v>Pressure Gauge</v>
      </c>
      <c r="C149" s="15" t="s">
        <v>65</v>
      </c>
      <c r="D149" s="15" t="s">
        <v>51</v>
      </c>
      <c r="E149" s="14" t="s">
        <v>14</v>
      </c>
      <c r="F149" s="5" t="s">
        <v>14</v>
      </c>
      <c r="G149" s="15" t="s">
        <v>278</v>
      </c>
      <c r="H149" s="14" t="s">
        <v>17</v>
      </c>
      <c r="I149" s="14" t="s">
        <v>279</v>
      </c>
      <c r="J149" s="14" t="s">
        <v>280</v>
      </c>
      <c r="K149" s="5" t="str">
        <f>IF(
    ISNUMBER(SEARCH("°C", I149)),
    "Result In °C",
    IFERROR(
        "Result In " &amp; TRIM(RIGHT(I149, LEN(I149) - FIND("#", SUBSTITUTE(I149, " ", "#", LEN(I149) - LEN(SUBSTITUTE(I149, " ", "")))))),
        404
    )
)</f>
        <v>Result In MPa</v>
      </c>
      <c r="L149" s="12" t="str">
        <f>IFERROR(
    LEFT(
        SUBSTITUTE(MID(I149, FIND("~", I149) + 2, LEN(I149) - FIND("~", I149) - 1), "°C", ""),
        FIND(" ", SUBSTITUTE(MID(I149, FIND("~", I149) + 2, LEN(I149) - FIND("~", I149) - 1), "°C", "") &amp; " ") - 1
    ),
    404
)</f>
        <v>2.5</v>
      </c>
      <c r="M149" s="16" t="str">
        <f>IF(OR(ISNUMBER(SEARCH("controller", B149)), ISNUMBER(SEARCH("indicator", B149)), ISNUMBER(SEARCH("thermometer", B149)), ISNUMBER(SEARCH("gun", B149))), "ver", "cal")</f>
        <v>cal</v>
      </c>
      <c r="N149" s="6">
        <v>45455</v>
      </c>
      <c r="O149" s="13">
        <v>45819</v>
      </c>
    </row>
    <row r="150" spans="1:15">
      <c r="A150" s="5" t="s">
        <v>273</v>
      </c>
      <c r="B150" s="15" t="str">
        <f>IFERROR(INDEX('Short Name'!B:B, MATCH(LEFT(List!C31, FIND("-", List!C31) - 1), 'Short Name'!A:A, 0)), "404")</f>
        <v>Pressure Gauge</v>
      </c>
      <c r="C150" s="15" t="s">
        <v>66</v>
      </c>
      <c r="D150" s="15" t="s">
        <v>51</v>
      </c>
      <c r="E150" s="14" t="s">
        <v>14</v>
      </c>
      <c r="F150" s="5" t="s">
        <v>14</v>
      </c>
      <c r="G150" s="15" t="s">
        <v>278</v>
      </c>
      <c r="H150" s="14" t="s">
        <v>17</v>
      </c>
      <c r="I150" s="14" t="s">
        <v>279</v>
      </c>
      <c r="J150" s="14" t="s">
        <v>280</v>
      </c>
      <c r="K150" s="5" t="str">
        <f>IF(
    ISNUMBER(SEARCH("°C", I150)),
    "Result In °C",
    IFERROR(
        "Result In " &amp; TRIM(RIGHT(I150, LEN(I150) - FIND("#", SUBSTITUTE(I150, " ", "#", LEN(I150) - LEN(SUBSTITUTE(I150, " ", "")))))),
        404
    )
)</f>
        <v>Result In MPa</v>
      </c>
      <c r="L150" s="12" t="str">
        <f>IFERROR(
    LEFT(
        SUBSTITUTE(MID(I150, FIND("~", I150) + 2, LEN(I150) - FIND("~", I150) - 1), "°C", ""),
        FIND(" ", SUBSTITUTE(MID(I150, FIND("~", I150) + 2, LEN(I150) - FIND("~", I150) - 1), "°C", "") &amp; " ") - 1
    ),
    404
)</f>
        <v>2.5</v>
      </c>
      <c r="M150" s="16" t="str">
        <f>IF(OR(ISNUMBER(SEARCH("controller", B150)), ISNUMBER(SEARCH("indicator", B150)), ISNUMBER(SEARCH("thermometer", B150)), ISNUMBER(SEARCH("gun", B150))), "ver", "cal")</f>
        <v>cal</v>
      </c>
      <c r="N150" s="6">
        <v>45455</v>
      </c>
      <c r="O150" s="13">
        <v>45819</v>
      </c>
    </row>
    <row r="151" spans="1:15">
      <c r="A151" s="5" t="s">
        <v>273</v>
      </c>
      <c r="B151" s="15" t="str">
        <f>IFERROR(INDEX('Short Name'!B:B, MATCH(LEFT(List!C32, FIND("-", List!C32) - 1), 'Short Name'!A:A, 0)), "404")</f>
        <v>Pressure Gauge</v>
      </c>
      <c r="C151" s="15" t="s">
        <v>67</v>
      </c>
      <c r="D151" s="15" t="s">
        <v>51</v>
      </c>
      <c r="E151" s="14" t="s">
        <v>14</v>
      </c>
      <c r="F151" s="5" t="s">
        <v>14</v>
      </c>
      <c r="G151" s="15" t="s">
        <v>278</v>
      </c>
      <c r="H151" s="14" t="s">
        <v>17</v>
      </c>
      <c r="I151" s="14" t="s">
        <v>279</v>
      </c>
      <c r="J151" s="14" t="s">
        <v>280</v>
      </c>
      <c r="K151" s="5" t="str">
        <f>IF(
    ISNUMBER(SEARCH("°C", I151)),
    "Result In °C",
    IFERROR(
        "Result In " &amp; TRIM(RIGHT(I151, LEN(I151) - FIND("#", SUBSTITUTE(I151, " ", "#", LEN(I151) - LEN(SUBSTITUTE(I151, " ", "")))))),
        404
    )
)</f>
        <v>Result In MPa</v>
      </c>
      <c r="L151" s="12" t="str">
        <f>IFERROR(
    LEFT(
        SUBSTITUTE(MID(I151, FIND("~", I151) + 2, LEN(I151) - FIND("~", I151) - 1), "°C", ""),
        FIND(" ", SUBSTITUTE(MID(I151, FIND("~", I151) + 2, LEN(I151) - FIND("~", I151) - 1), "°C", "") &amp; " ") - 1
    ),
    404
)</f>
        <v>2.5</v>
      </c>
      <c r="M151" s="16" t="str">
        <f>IF(OR(ISNUMBER(SEARCH("controller", B151)), ISNUMBER(SEARCH("indicator", B151)), ISNUMBER(SEARCH("thermometer", B151)), ISNUMBER(SEARCH("gun", B151))), "ver", "cal")</f>
        <v>cal</v>
      </c>
      <c r="N151" s="6">
        <v>45455</v>
      </c>
      <c r="O151" s="13">
        <v>45819</v>
      </c>
    </row>
    <row r="152" spans="1:15">
      <c r="A152" s="5" t="s">
        <v>273</v>
      </c>
      <c r="B152" s="15" t="str">
        <f>IFERROR(INDEX('Short Name'!B:B, MATCH(LEFT(List!C33, FIND("-", List!C33) - 1), 'Short Name'!A:A, 0)), "404")</f>
        <v>Pressure Gauge</v>
      </c>
      <c r="C152" s="15" t="s">
        <v>68</v>
      </c>
      <c r="D152" s="15" t="s">
        <v>51</v>
      </c>
      <c r="E152" s="14" t="s">
        <v>14</v>
      </c>
      <c r="F152" s="5" t="s">
        <v>14</v>
      </c>
      <c r="G152" s="15" t="s">
        <v>278</v>
      </c>
      <c r="H152" s="14" t="s">
        <v>17</v>
      </c>
      <c r="I152" s="14" t="s">
        <v>279</v>
      </c>
      <c r="J152" s="14" t="s">
        <v>280</v>
      </c>
      <c r="K152" s="5" t="str">
        <f>IF(
    ISNUMBER(SEARCH("°C", I152)),
    "Result In °C",
    IFERROR(
        "Result In " &amp; TRIM(RIGHT(I152, LEN(I152) - FIND("#", SUBSTITUTE(I152, " ", "#", LEN(I152) - LEN(SUBSTITUTE(I152, " ", "")))))),
        404
    )
)</f>
        <v>Result In MPa</v>
      </c>
      <c r="L152" s="12" t="str">
        <f>IFERROR(
    LEFT(
        SUBSTITUTE(MID(I152, FIND("~", I152) + 2, LEN(I152) - FIND("~", I152) - 1), "°C", ""),
        FIND(" ", SUBSTITUTE(MID(I152, FIND("~", I152) + 2, LEN(I152) - FIND("~", I152) - 1), "°C", "") &amp; " ") - 1
    ),
    404
)</f>
        <v>2.5</v>
      </c>
      <c r="M152" s="16" t="str">
        <f>IF(OR(ISNUMBER(SEARCH("controller", B152)), ISNUMBER(SEARCH("indicator", B152)), ISNUMBER(SEARCH("thermometer", B152)), ISNUMBER(SEARCH("gun", B152))), "ver", "cal")</f>
        <v>cal</v>
      </c>
      <c r="N152" s="6">
        <v>45455</v>
      </c>
      <c r="O152" s="13">
        <v>45819</v>
      </c>
    </row>
    <row r="153" spans="1:15">
      <c r="A153" s="5" t="s">
        <v>273</v>
      </c>
      <c r="B153" s="15" t="str">
        <f>IFERROR(INDEX('Short Name'!B:B, MATCH(LEFT(List!C34, FIND("-", List!C34) - 1), 'Short Name'!A:A, 0)), "404")</f>
        <v>Pressure Gauge</v>
      </c>
      <c r="C153" s="15" t="s">
        <v>69</v>
      </c>
      <c r="D153" s="15" t="s">
        <v>28</v>
      </c>
      <c r="E153" s="14" t="s">
        <v>14</v>
      </c>
      <c r="F153" s="5" t="s">
        <v>14</v>
      </c>
      <c r="G153" s="15" t="s">
        <v>278</v>
      </c>
      <c r="H153" s="14" t="s">
        <v>17</v>
      </c>
      <c r="I153" s="14" t="s">
        <v>281</v>
      </c>
      <c r="J153" s="14" t="s">
        <v>282</v>
      </c>
      <c r="K153" s="5" t="str">
        <f>IF(
    ISNUMBER(SEARCH("°C", I153)),
    "Result In °C",
    IFERROR(
        "Result In " &amp; TRIM(RIGHT(I153, LEN(I153) - FIND("#", SUBSTITUTE(I153, " ", "#", LEN(I153) - LEN(SUBSTITUTE(I153, " ", "")))))),
        404
    )
)</f>
        <v>Result In Bar</v>
      </c>
      <c r="L153" s="12" t="str">
        <f>IFERROR(
    LEFT(
        SUBSTITUTE(MID(I153, FIND("~", I153) + 2, LEN(I153) - FIND("~", I153) - 1), "°C", ""),
        FIND(" ", SUBSTITUTE(MID(I153, FIND("~", I153) + 2, LEN(I153) - FIND("~", I153) - 1), "°C", "") &amp; " ") - 1
    ),
    404
)</f>
        <v>21</v>
      </c>
      <c r="M153" s="16" t="str">
        <f>IF(OR(ISNUMBER(SEARCH("controller", B153)), ISNUMBER(SEARCH("indicator", B153)), ISNUMBER(SEARCH("thermometer", B153)), ISNUMBER(SEARCH("gun", B153))), "ver", "cal")</f>
        <v>cal</v>
      </c>
      <c r="N153" s="6">
        <v>45455</v>
      </c>
      <c r="O153" s="13">
        <v>45819</v>
      </c>
    </row>
    <row r="154" spans="1:15">
      <c r="A154" s="5" t="s">
        <v>273</v>
      </c>
      <c r="B154" s="15" t="str">
        <f>IFERROR(INDEX('Short Name'!B:B, MATCH(LEFT(List!C35, FIND("-", List!C35) - 1), 'Short Name'!A:A, 0)), "404")</f>
        <v>Pressure Gauge</v>
      </c>
      <c r="C154" s="15" t="s">
        <v>70</v>
      </c>
      <c r="D154" s="15" t="s">
        <v>28</v>
      </c>
      <c r="E154" s="14" t="s">
        <v>14</v>
      </c>
      <c r="F154" s="5" t="s">
        <v>14</v>
      </c>
      <c r="G154" s="15" t="s">
        <v>278</v>
      </c>
      <c r="H154" s="14" t="s">
        <v>17</v>
      </c>
      <c r="I154" s="14" t="s">
        <v>283</v>
      </c>
      <c r="J154" s="14" t="s">
        <v>38</v>
      </c>
      <c r="K154" s="5" t="str">
        <f>IF(
    ISNUMBER(SEARCH("°C", I154)),
    "Result In °C",
    IFERROR(
        "Result In " &amp; TRIM(RIGHT(I154, LEN(I154) - FIND("#", SUBSTITUTE(I154, " ", "#", LEN(I154) - LEN(SUBSTITUTE(I154, " ", "")))))),
        404
    )
)</f>
        <v>Result In Bar</v>
      </c>
      <c r="L154" s="12" t="str">
        <f>IFERROR(
    LEFT(
        SUBSTITUTE(MID(I154, FIND("~", I154) + 2, LEN(I154) - FIND("~", I154) - 1), "°C", ""),
        FIND(" ", SUBSTITUTE(MID(I154, FIND("~", I154) + 2, LEN(I154) - FIND("~", I154) - 1), "°C", "") &amp; " ") - 1
    ),
    404
)</f>
        <v>14</v>
      </c>
      <c r="M154" s="16" t="str">
        <f>IF(OR(ISNUMBER(SEARCH("controller", B154)), ISNUMBER(SEARCH("indicator", B154)), ISNUMBER(SEARCH("thermometer", B154)), ISNUMBER(SEARCH("gun", B154))), "ver", "cal")</f>
        <v>cal</v>
      </c>
      <c r="N154" s="6">
        <v>45455</v>
      </c>
      <c r="O154" s="13">
        <v>45819</v>
      </c>
    </row>
    <row r="155" spans="1:15">
      <c r="A155" s="5" t="s">
        <v>273</v>
      </c>
      <c r="B155" s="15" t="str">
        <f>IFERROR(INDEX('Short Name'!B:B, MATCH(LEFT(List!C36, FIND("-", List!C36) - 1), 'Short Name'!A:A, 0)), "404")</f>
        <v>Pressure Gauge</v>
      </c>
      <c r="C155" s="15" t="s">
        <v>71</v>
      </c>
      <c r="D155" s="15" t="s">
        <v>52</v>
      </c>
      <c r="E155" s="14" t="s">
        <v>14</v>
      </c>
      <c r="F155" s="5" t="s">
        <v>14</v>
      </c>
      <c r="G155" s="15" t="s">
        <v>278</v>
      </c>
      <c r="H155" s="14" t="s">
        <v>17</v>
      </c>
      <c r="I155" s="14" t="s">
        <v>18</v>
      </c>
      <c r="J155" s="14" t="s">
        <v>271</v>
      </c>
      <c r="K155" s="5" t="str">
        <f>IF(
    ISNUMBER(SEARCH("°C", I155)),
    "Result In °C",
    IFERROR(
        "Result In " &amp; TRIM(RIGHT(I155, LEN(I155) - FIND("#", SUBSTITUTE(I155, " ", "#", LEN(I155) - LEN(SUBSTITUTE(I155, " ", "")))))),
        404
    )
)</f>
        <v>Result In Bar</v>
      </c>
      <c r="L155" s="12" t="str">
        <f>IFERROR(
    LEFT(
        SUBSTITUTE(MID(I155, FIND("~", I155) + 2, LEN(I155) - FIND("~", I155) - 1), "°C", ""),
        FIND(" ", SUBSTITUTE(MID(I155, FIND("~", I155) + 2, LEN(I155) - FIND("~", I155) - 1), "°C", "") &amp; " ") - 1
    ),
    404
)</f>
        <v>4</v>
      </c>
      <c r="M155" s="16" t="str">
        <f>IF(OR(ISNUMBER(SEARCH("controller", B155)), ISNUMBER(SEARCH("indicator", B155)), ISNUMBER(SEARCH("thermometer", B155)), ISNUMBER(SEARCH("gun", B155))), "ver", "cal")</f>
        <v>cal</v>
      </c>
      <c r="N155" s="6">
        <v>45455</v>
      </c>
      <c r="O155" s="13">
        <v>45819</v>
      </c>
    </row>
    <row r="156" spans="1:15">
      <c r="A156" s="5" t="s">
        <v>273</v>
      </c>
      <c r="B156" s="15" t="str">
        <f>IFERROR(INDEX('Short Name'!B:B, MATCH(LEFT(List!C37, FIND("-", List!C37) - 1), 'Short Name'!A:A, 0)), "404")</f>
        <v>Pressure Gauge</v>
      </c>
      <c r="C156" s="15" t="s">
        <v>72</v>
      </c>
      <c r="D156" s="15" t="s">
        <v>28</v>
      </c>
      <c r="E156" s="14" t="s">
        <v>14</v>
      </c>
      <c r="F156" s="5" t="s">
        <v>14</v>
      </c>
      <c r="G156" s="15" t="s">
        <v>278</v>
      </c>
      <c r="H156" s="14" t="s">
        <v>17</v>
      </c>
      <c r="I156" s="14" t="s">
        <v>283</v>
      </c>
      <c r="J156" s="14" t="s">
        <v>38</v>
      </c>
      <c r="K156" s="5" t="str">
        <f>IF(
    ISNUMBER(SEARCH("°C", I156)),
    "Result In °C",
    IFERROR(
        "Result In " &amp; TRIM(RIGHT(I156, LEN(I156) - FIND("#", SUBSTITUTE(I156, " ", "#", LEN(I156) - LEN(SUBSTITUTE(I156, " ", "")))))),
        404
    )
)</f>
        <v>Result In Bar</v>
      </c>
      <c r="L156" s="12" t="str">
        <f>IFERROR(
    LEFT(
        SUBSTITUTE(MID(I156, FIND("~", I156) + 2, LEN(I156) - FIND("~", I156) - 1), "°C", ""),
        FIND(" ", SUBSTITUTE(MID(I156, FIND("~", I156) + 2, LEN(I156) - FIND("~", I156) - 1), "°C", "") &amp; " ") - 1
    ),
    404
)</f>
        <v>14</v>
      </c>
      <c r="M156" s="16" t="str">
        <f>IF(OR(ISNUMBER(SEARCH("controller", B156)), ISNUMBER(SEARCH("indicator", B156)), ISNUMBER(SEARCH("thermometer", B156)), ISNUMBER(SEARCH("gun", B156))), "ver", "cal")</f>
        <v>cal</v>
      </c>
      <c r="N156" s="6">
        <v>45455</v>
      </c>
      <c r="O156" s="13">
        <v>45819</v>
      </c>
    </row>
    <row r="157" spans="1:15">
      <c r="A157" s="5" t="s">
        <v>273</v>
      </c>
      <c r="B157" s="15" t="str">
        <f>IFERROR(INDEX('Short Name'!B:B, MATCH(LEFT(List!C38, FIND("-", List!C38) - 1), 'Short Name'!A:A, 0)), "404")</f>
        <v>Pressure Gauge</v>
      </c>
      <c r="C157" s="15" t="s">
        <v>73</v>
      </c>
      <c r="D157" s="15" t="s">
        <v>284</v>
      </c>
      <c r="E157" s="14" t="s">
        <v>14</v>
      </c>
      <c r="F157" s="5" t="s">
        <v>14</v>
      </c>
      <c r="G157" s="15" t="s">
        <v>278</v>
      </c>
      <c r="H157" s="14" t="s">
        <v>17</v>
      </c>
      <c r="I157" s="14" t="s">
        <v>285</v>
      </c>
      <c r="J157" s="14" t="s">
        <v>22</v>
      </c>
      <c r="K157" s="5" t="str">
        <f>IF(
    ISNUMBER(SEARCH("°C", I157)),
    "Result In °C",
    IFERROR(
        "Result In " &amp; TRIM(RIGHT(I157, LEN(I157) - FIND("#", SUBSTITUTE(I157, " ", "#", LEN(I157) - LEN(SUBSTITUTE(I157, " ", "")))))),
        404
    )
)</f>
        <v>Result In Psi</v>
      </c>
      <c r="L157" s="12" t="str">
        <f>IFERROR(
    LEFT(
        SUBSTITUTE(MID(I157, FIND("~", I157) + 2, LEN(I157) - FIND("~", I157) - 1), "°C", ""),
        FIND(" ", SUBSTITUTE(MID(I157, FIND("~", I157) + 2, LEN(I157) - FIND("~", I157) - 1), "°C", "") &amp; " ") - 1
    ),
    404
)</f>
        <v>300</v>
      </c>
      <c r="M157" s="16" t="str">
        <f>IF(OR(ISNUMBER(SEARCH("controller", B157)), ISNUMBER(SEARCH("indicator", B157)), ISNUMBER(SEARCH("thermometer", B157)), ISNUMBER(SEARCH("gun", B157))), "ver", "cal")</f>
        <v>cal</v>
      </c>
      <c r="N157" s="6">
        <v>45455</v>
      </c>
      <c r="O157" s="13">
        <v>45819</v>
      </c>
    </row>
    <row r="158" spans="1:15">
      <c r="A158" s="5" t="s">
        <v>273</v>
      </c>
      <c r="B158" s="15" t="str">
        <f>IFERROR(INDEX('Short Name'!B:B, MATCH(LEFT(List!C39, FIND("-", List!C39) - 1), 'Short Name'!A:A, 0)), "404")</f>
        <v>Pressure Gauge</v>
      </c>
      <c r="C158" s="15" t="s">
        <v>74</v>
      </c>
      <c r="D158" s="15" t="s">
        <v>284</v>
      </c>
      <c r="E158" s="14" t="s">
        <v>14</v>
      </c>
      <c r="F158" s="5" t="s">
        <v>14</v>
      </c>
      <c r="G158" s="15" t="s">
        <v>278</v>
      </c>
      <c r="H158" s="14" t="s">
        <v>17</v>
      </c>
      <c r="I158" s="14" t="s">
        <v>285</v>
      </c>
      <c r="J158" s="14" t="s">
        <v>22</v>
      </c>
      <c r="K158" s="5" t="str">
        <f>IF(
    ISNUMBER(SEARCH("°C", I158)),
    "Result In °C",
    IFERROR(
        "Result In " &amp; TRIM(RIGHT(I158, LEN(I158) - FIND("#", SUBSTITUTE(I158, " ", "#", LEN(I158) - LEN(SUBSTITUTE(I158, " ", "")))))),
        404
    )
)</f>
        <v>Result In Psi</v>
      </c>
      <c r="L158" s="12" t="str">
        <f>IFERROR(
    LEFT(
        SUBSTITUTE(MID(I158, FIND("~", I158) + 2, LEN(I158) - FIND("~", I158) - 1), "°C", ""),
        FIND(" ", SUBSTITUTE(MID(I158, FIND("~", I158) + 2, LEN(I158) - FIND("~", I158) - 1), "°C", "") &amp; " ") - 1
    ),
    404
)</f>
        <v>300</v>
      </c>
      <c r="M158" s="16" t="str">
        <f>IF(OR(ISNUMBER(SEARCH("controller", B158)), ISNUMBER(SEARCH("indicator", B158)), ISNUMBER(SEARCH("thermometer", B158)), ISNUMBER(SEARCH("gun", B158))), "ver", "cal")</f>
        <v>cal</v>
      </c>
      <c r="N158" s="6">
        <v>45455</v>
      </c>
      <c r="O158" s="13">
        <v>45819</v>
      </c>
    </row>
    <row r="159" spans="1:15">
      <c r="A159" s="5" t="s">
        <v>273</v>
      </c>
      <c r="B159" s="15" t="str">
        <f>IFERROR(INDEX('Short Name'!B:B, MATCH(LEFT(List!C40, FIND("-", List!C40) - 1), 'Short Name'!A:A, 0)), "404")</f>
        <v>Pressure Gauge</v>
      </c>
      <c r="C159" s="15" t="s">
        <v>75</v>
      </c>
      <c r="D159" s="15" t="s">
        <v>28</v>
      </c>
      <c r="E159" s="14" t="s">
        <v>14</v>
      </c>
      <c r="F159" s="5" t="s">
        <v>14</v>
      </c>
      <c r="G159" s="15" t="s">
        <v>278</v>
      </c>
      <c r="H159" s="14" t="s">
        <v>17</v>
      </c>
      <c r="I159" s="14" t="s">
        <v>285</v>
      </c>
      <c r="J159" s="14" t="s">
        <v>22</v>
      </c>
      <c r="K159" s="5" t="str">
        <f>IF(
    ISNUMBER(SEARCH("°C", I159)),
    "Result In °C",
    IFERROR(
        "Result In " &amp; TRIM(RIGHT(I159, LEN(I159) - FIND("#", SUBSTITUTE(I159, " ", "#", LEN(I159) - LEN(SUBSTITUTE(I159, " ", "")))))),
        404
    )
)</f>
        <v>Result In Psi</v>
      </c>
      <c r="L159" s="12" t="str">
        <f>IFERROR(
    LEFT(
        SUBSTITUTE(MID(I159, FIND("~", I159) + 2, LEN(I159) - FIND("~", I159) - 1), "°C", ""),
        FIND(" ", SUBSTITUTE(MID(I159, FIND("~", I159) + 2, LEN(I159) - FIND("~", I159) - 1), "°C", "") &amp; " ") - 1
    ),
    404
)</f>
        <v>300</v>
      </c>
      <c r="M159" s="16" t="str">
        <f>IF(OR(ISNUMBER(SEARCH("controller", B159)), ISNUMBER(SEARCH("indicator", B159)), ISNUMBER(SEARCH("thermometer", B159)), ISNUMBER(SEARCH("gun", B159))), "ver", "cal")</f>
        <v>cal</v>
      </c>
      <c r="N159" s="6">
        <v>45455</v>
      </c>
      <c r="O159" s="13">
        <v>45819</v>
      </c>
    </row>
    <row r="160" spans="1:15">
      <c r="A160" s="5" t="s">
        <v>273</v>
      </c>
      <c r="B160" s="15" t="str">
        <f>IFERROR(INDEX('Short Name'!B:B, MATCH(LEFT(List!C41, FIND("-", List!C41) - 1), 'Short Name'!A:A, 0)), "404")</f>
        <v>Pressure Gauge</v>
      </c>
      <c r="C160" s="15" t="s">
        <v>76</v>
      </c>
      <c r="D160" s="15" t="s">
        <v>28</v>
      </c>
      <c r="E160" s="14" t="s">
        <v>14</v>
      </c>
      <c r="F160" s="5" t="s">
        <v>14</v>
      </c>
      <c r="G160" s="15" t="s">
        <v>278</v>
      </c>
      <c r="H160" s="14" t="s">
        <v>17</v>
      </c>
      <c r="I160" s="14" t="s">
        <v>281</v>
      </c>
      <c r="J160" s="14" t="s">
        <v>282</v>
      </c>
      <c r="K160" s="5" t="str">
        <f>IF(
    ISNUMBER(SEARCH("°C", I160)),
    "Result In °C",
    IFERROR(
        "Result In " &amp; TRIM(RIGHT(I160, LEN(I160) - FIND("#", SUBSTITUTE(I160, " ", "#", LEN(I160) - LEN(SUBSTITUTE(I160, " ", "")))))),
        404
    )
)</f>
        <v>Result In Bar</v>
      </c>
      <c r="L160" s="12" t="str">
        <f>IFERROR(
    LEFT(
        SUBSTITUTE(MID(I160, FIND("~", I160) + 2, LEN(I160) - FIND("~", I160) - 1), "°C", ""),
        FIND(" ", SUBSTITUTE(MID(I160, FIND("~", I160) + 2, LEN(I160) - FIND("~", I160) - 1), "°C", "") &amp; " ") - 1
    ),
    404
)</f>
        <v>21</v>
      </c>
      <c r="M160" s="16" t="str">
        <f>IF(OR(ISNUMBER(SEARCH("controller", B160)), ISNUMBER(SEARCH("indicator", B160)), ISNUMBER(SEARCH("thermometer", B160)), ISNUMBER(SEARCH("gun", B160))), "ver", "cal")</f>
        <v>cal</v>
      </c>
      <c r="N160" s="6">
        <v>45455</v>
      </c>
      <c r="O160" s="13">
        <v>45819</v>
      </c>
    </row>
    <row r="161" spans="1:15">
      <c r="A161" s="5" t="s">
        <v>273</v>
      </c>
      <c r="B161" s="15" t="str">
        <f>IFERROR(INDEX('Short Name'!B:B, MATCH(LEFT(List!C42, FIND("-", List!C42) - 1), 'Short Name'!A:A, 0)), "404")</f>
        <v>Pressure Gauge</v>
      </c>
      <c r="C161" s="15" t="s">
        <v>77</v>
      </c>
      <c r="D161" s="15" t="s">
        <v>284</v>
      </c>
      <c r="E161" s="14" t="s">
        <v>14</v>
      </c>
      <c r="F161" s="5" t="s">
        <v>14</v>
      </c>
      <c r="G161" s="15" t="s">
        <v>278</v>
      </c>
      <c r="H161" s="14" t="s">
        <v>17</v>
      </c>
      <c r="I161" s="14" t="s">
        <v>285</v>
      </c>
      <c r="J161" s="14" t="s">
        <v>22</v>
      </c>
      <c r="K161" s="5" t="str">
        <f>IF(
    ISNUMBER(SEARCH("°C", I161)),
    "Result In °C",
    IFERROR(
        "Result In " &amp; TRIM(RIGHT(I161, LEN(I161) - FIND("#", SUBSTITUTE(I161, " ", "#", LEN(I161) - LEN(SUBSTITUTE(I161, " ", "")))))),
        404
    )
)</f>
        <v>Result In Psi</v>
      </c>
      <c r="L161" s="12" t="str">
        <f>IFERROR(
    LEFT(
        SUBSTITUTE(MID(I161, FIND("~", I161) + 2, LEN(I161) - FIND("~", I161) - 1), "°C", ""),
        FIND(" ", SUBSTITUTE(MID(I161, FIND("~", I161) + 2, LEN(I161) - FIND("~", I161) - 1), "°C", "") &amp; " ") - 1
    ),
    404
)</f>
        <v>300</v>
      </c>
      <c r="M161" s="16" t="str">
        <f>IF(OR(ISNUMBER(SEARCH("controller", B161)), ISNUMBER(SEARCH("indicator", B161)), ISNUMBER(SEARCH("thermometer", B161)), ISNUMBER(SEARCH("gun", B161))), "ver", "cal")</f>
        <v>cal</v>
      </c>
      <c r="N161" s="6">
        <v>45455</v>
      </c>
      <c r="O161" s="13">
        <v>45819</v>
      </c>
    </row>
    <row r="162" spans="1:15">
      <c r="A162" s="5" t="s">
        <v>273</v>
      </c>
      <c r="B162" s="15" t="str">
        <f>IFERROR(INDEX('Short Name'!B:B, MATCH(LEFT(List!C43, FIND("-", List!C43) - 1), 'Short Name'!A:A, 0)), "404")</f>
        <v>Pressure Gauge</v>
      </c>
      <c r="C162" s="15" t="s">
        <v>78</v>
      </c>
      <c r="D162" s="15" t="s">
        <v>284</v>
      </c>
      <c r="E162" s="14" t="s">
        <v>14</v>
      </c>
      <c r="F162" s="5" t="s">
        <v>14</v>
      </c>
      <c r="G162" s="15" t="s">
        <v>278</v>
      </c>
      <c r="H162" s="14" t="s">
        <v>17</v>
      </c>
      <c r="I162" s="14" t="s">
        <v>285</v>
      </c>
      <c r="J162" s="14" t="s">
        <v>22</v>
      </c>
      <c r="K162" s="5" t="str">
        <f>IF(
    ISNUMBER(SEARCH("°C", I162)),
    "Result In °C",
    IFERROR(
        "Result In " &amp; TRIM(RIGHT(I162, LEN(I162) - FIND("#", SUBSTITUTE(I162, " ", "#", LEN(I162) - LEN(SUBSTITUTE(I162, " ", "")))))),
        404
    )
)</f>
        <v>Result In Psi</v>
      </c>
      <c r="L162" s="12" t="str">
        <f>IFERROR(
    LEFT(
        SUBSTITUTE(MID(I162, FIND("~", I162) + 2, LEN(I162) - FIND("~", I162) - 1), "°C", ""),
        FIND(" ", SUBSTITUTE(MID(I162, FIND("~", I162) + 2, LEN(I162) - FIND("~", I162) - 1), "°C", "") &amp; " ") - 1
    ),
    404
)</f>
        <v>300</v>
      </c>
      <c r="M162" s="16" t="str">
        <f>IF(OR(ISNUMBER(SEARCH("controller", B162)), ISNUMBER(SEARCH("indicator", B162)), ISNUMBER(SEARCH("thermometer", B162)), ISNUMBER(SEARCH("gun", B162))), "ver", "cal")</f>
        <v>cal</v>
      </c>
      <c r="N162" s="6">
        <v>45455</v>
      </c>
      <c r="O162" s="13">
        <v>45819</v>
      </c>
    </row>
    <row r="163" spans="1:15">
      <c r="A163" s="5" t="s">
        <v>273</v>
      </c>
      <c r="B163" s="15" t="str">
        <f>IFERROR(INDEX('Short Name'!B:B, MATCH(LEFT(List!C44, FIND("-", List!C44) - 1), 'Short Name'!A:A, 0)), "404")</f>
        <v>Pressure Gauge</v>
      </c>
      <c r="C163" s="15" t="s">
        <v>79</v>
      </c>
      <c r="D163" s="15" t="s">
        <v>284</v>
      </c>
      <c r="E163" s="14" t="s">
        <v>14</v>
      </c>
      <c r="F163" s="5" t="s">
        <v>14</v>
      </c>
      <c r="G163" s="15" t="s">
        <v>278</v>
      </c>
      <c r="H163" s="14" t="s">
        <v>17</v>
      </c>
      <c r="I163" s="14" t="s">
        <v>285</v>
      </c>
      <c r="J163" s="14" t="s">
        <v>22</v>
      </c>
      <c r="K163" s="5" t="str">
        <f>IF(
    ISNUMBER(SEARCH("°C", I163)),
    "Result In °C",
    IFERROR(
        "Result In " &amp; TRIM(RIGHT(I163, LEN(I163) - FIND("#", SUBSTITUTE(I163, " ", "#", LEN(I163) - LEN(SUBSTITUTE(I163, " ", "")))))),
        404
    )
)</f>
        <v>Result In Psi</v>
      </c>
      <c r="L163" s="12" t="str">
        <f>IFERROR(
    LEFT(
        SUBSTITUTE(MID(I163, FIND("~", I163) + 2, LEN(I163) - FIND("~", I163) - 1), "°C", ""),
        FIND(" ", SUBSTITUTE(MID(I163, FIND("~", I163) + 2, LEN(I163) - FIND("~", I163) - 1), "°C", "") &amp; " ") - 1
    ),
    404
)</f>
        <v>300</v>
      </c>
      <c r="M163" s="16" t="str">
        <f>IF(OR(ISNUMBER(SEARCH("controller", B163)), ISNUMBER(SEARCH("indicator", B163)), ISNUMBER(SEARCH("thermometer", B163)), ISNUMBER(SEARCH("gun", B163))), "ver", "cal")</f>
        <v>cal</v>
      </c>
      <c r="N163" s="6">
        <v>45455</v>
      </c>
      <c r="O163" s="13">
        <v>45819</v>
      </c>
    </row>
    <row r="164" spans="1:15">
      <c r="A164" s="5" t="s">
        <v>273</v>
      </c>
      <c r="B164" s="15" t="str">
        <f>IFERROR(INDEX('Short Name'!B:B, MATCH(LEFT(List!C45, FIND("-", List!C45) - 1), 'Short Name'!A:A, 0)), "404")</f>
        <v>Pressure Gauge</v>
      </c>
      <c r="C164" s="15" t="s">
        <v>80</v>
      </c>
      <c r="D164" s="15" t="s">
        <v>284</v>
      </c>
      <c r="E164" s="14" t="s">
        <v>14</v>
      </c>
      <c r="F164" s="5" t="s">
        <v>14</v>
      </c>
      <c r="G164" s="15" t="s">
        <v>278</v>
      </c>
      <c r="H164" s="14" t="s">
        <v>17</v>
      </c>
      <c r="I164" s="14" t="s">
        <v>285</v>
      </c>
      <c r="J164" s="14" t="s">
        <v>22</v>
      </c>
      <c r="K164" s="5" t="str">
        <f>IF(
    ISNUMBER(SEARCH("°C", I164)),
    "Result In °C",
    IFERROR(
        "Result In " &amp; TRIM(RIGHT(I164, LEN(I164) - FIND("#", SUBSTITUTE(I164, " ", "#", LEN(I164) - LEN(SUBSTITUTE(I164, " ", "")))))),
        404
    )
)</f>
        <v>Result In Psi</v>
      </c>
      <c r="L164" s="12" t="str">
        <f>IFERROR(
    LEFT(
        SUBSTITUTE(MID(I164, FIND("~", I164) + 2, LEN(I164) - FIND("~", I164) - 1), "°C", ""),
        FIND(" ", SUBSTITUTE(MID(I164, FIND("~", I164) + 2, LEN(I164) - FIND("~", I164) - 1), "°C", "") &amp; " ") - 1
    ),
    404
)</f>
        <v>300</v>
      </c>
      <c r="M164" s="16" t="str">
        <f>IF(OR(ISNUMBER(SEARCH("controller", B164)), ISNUMBER(SEARCH("indicator", B164)), ISNUMBER(SEARCH("thermometer", B164)), ISNUMBER(SEARCH("gun", B164))), "ver", "cal")</f>
        <v>cal</v>
      </c>
      <c r="N164" s="6">
        <v>45455</v>
      </c>
      <c r="O164" s="13">
        <v>45819</v>
      </c>
    </row>
    <row r="165" spans="1:15">
      <c r="A165" s="5" t="s">
        <v>273</v>
      </c>
      <c r="B165" s="15" t="str">
        <f>IFERROR(INDEX('Short Name'!B:B, MATCH(LEFT(List!C46, FIND("-", List!C46) - 1), 'Short Name'!A:A, 0)), "404")</f>
        <v>Pressure Gauge</v>
      </c>
      <c r="C165" s="15" t="s">
        <v>81</v>
      </c>
      <c r="D165" s="15" t="s">
        <v>284</v>
      </c>
      <c r="E165" s="14" t="s">
        <v>14</v>
      </c>
      <c r="F165" s="5" t="s">
        <v>14</v>
      </c>
      <c r="G165" s="15" t="s">
        <v>278</v>
      </c>
      <c r="H165" s="14" t="s">
        <v>17</v>
      </c>
      <c r="I165" s="14" t="s">
        <v>285</v>
      </c>
      <c r="J165" s="14" t="s">
        <v>22</v>
      </c>
      <c r="K165" s="5" t="str">
        <f>IF(
    ISNUMBER(SEARCH("°C", I165)),
    "Result In °C",
    IFERROR(
        "Result In " &amp; TRIM(RIGHT(I165, LEN(I165) - FIND("#", SUBSTITUTE(I165, " ", "#", LEN(I165) - LEN(SUBSTITUTE(I165, " ", "")))))),
        404
    )
)</f>
        <v>Result In Psi</v>
      </c>
      <c r="L165" s="12" t="str">
        <f>IFERROR(
    LEFT(
        SUBSTITUTE(MID(I165, FIND("~", I165) + 2, LEN(I165) - FIND("~", I165) - 1), "°C", ""),
        FIND(" ", SUBSTITUTE(MID(I165, FIND("~", I165) + 2, LEN(I165) - FIND("~", I165) - 1), "°C", "") &amp; " ") - 1
    ),
    404
)</f>
        <v>300</v>
      </c>
      <c r="M165" s="16" t="str">
        <f>IF(OR(ISNUMBER(SEARCH("controller", B165)), ISNUMBER(SEARCH("indicator", B165)), ISNUMBER(SEARCH("thermometer", B165)), ISNUMBER(SEARCH("gun", B165))), "ver", "cal")</f>
        <v>cal</v>
      </c>
      <c r="N165" s="6">
        <v>45455</v>
      </c>
      <c r="O165" s="13">
        <v>45819</v>
      </c>
    </row>
    <row r="166" spans="1:15">
      <c r="A166" s="5" t="s">
        <v>273</v>
      </c>
      <c r="B166" s="15" t="str">
        <f>IFERROR(INDEX('Short Name'!B:B, MATCH(LEFT(List!C47, FIND("-", List!C47) - 1), 'Short Name'!A:A, 0)), "404")</f>
        <v>Pressure Gauge</v>
      </c>
      <c r="C166" s="15" t="s">
        <v>82</v>
      </c>
      <c r="D166" s="15" t="s">
        <v>284</v>
      </c>
      <c r="E166" s="14" t="s">
        <v>14</v>
      </c>
      <c r="F166" s="5" t="s">
        <v>14</v>
      </c>
      <c r="G166" s="15" t="s">
        <v>278</v>
      </c>
      <c r="H166" s="14" t="s">
        <v>17</v>
      </c>
      <c r="I166" s="14" t="s">
        <v>285</v>
      </c>
      <c r="J166" s="14" t="s">
        <v>22</v>
      </c>
      <c r="K166" s="5" t="str">
        <f>IF(
    ISNUMBER(SEARCH("°C", I166)),
    "Result In °C",
    IFERROR(
        "Result In " &amp; TRIM(RIGHT(I166, LEN(I166) - FIND("#", SUBSTITUTE(I166, " ", "#", LEN(I166) - LEN(SUBSTITUTE(I166, " ", "")))))),
        404
    )
)</f>
        <v>Result In Psi</v>
      </c>
      <c r="L166" s="12" t="str">
        <f>IFERROR(
    LEFT(
        SUBSTITUTE(MID(I166, FIND("~", I166) + 2, LEN(I166) - FIND("~", I166) - 1), "°C", ""),
        FIND(" ", SUBSTITUTE(MID(I166, FIND("~", I166) + 2, LEN(I166) - FIND("~", I166) - 1), "°C", "") &amp; " ") - 1
    ),
    404
)</f>
        <v>300</v>
      </c>
      <c r="M166" s="16" t="str">
        <f>IF(OR(ISNUMBER(SEARCH("controller", B166)), ISNUMBER(SEARCH("indicator", B166)), ISNUMBER(SEARCH("thermometer", B166)), ISNUMBER(SEARCH("gun", B166))), "ver", "cal")</f>
        <v>cal</v>
      </c>
      <c r="N166" s="6">
        <v>45455</v>
      </c>
      <c r="O166" s="13">
        <v>45819</v>
      </c>
    </row>
    <row r="167" spans="1:15">
      <c r="A167" s="5" t="s">
        <v>273</v>
      </c>
      <c r="B167" s="15" t="str">
        <f>IFERROR(INDEX('Short Name'!B:B, MATCH(LEFT(List!C48, FIND("-", List!C48) - 1), 'Short Name'!A:A, 0)), "404")</f>
        <v>Pressure Gauge</v>
      </c>
      <c r="C167" s="15" t="s">
        <v>83</v>
      </c>
      <c r="D167" s="15" t="s">
        <v>284</v>
      </c>
      <c r="E167" s="14" t="s">
        <v>14</v>
      </c>
      <c r="F167" s="5" t="s">
        <v>14</v>
      </c>
      <c r="G167" s="15" t="s">
        <v>278</v>
      </c>
      <c r="H167" s="14" t="s">
        <v>17</v>
      </c>
      <c r="I167" s="14" t="s">
        <v>285</v>
      </c>
      <c r="J167" s="14" t="s">
        <v>22</v>
      </c>
      <c r="K167" s="5" t="str">
        <f>IF(
    ISNUMBER(SEARCH("°C", I167)),
    "Result In °C",
    IFERROR(
        "Result In " &amp; TRIM(RIGHT(I167, LEN(I167) - FIND("#", SUBSTITUTE(I167, " ", "#", LEN(I167) - LEN(SUBSTITUTE(I167, " ", "")))))),
        404
    )
)</f>
        <v>Result In Psi</v>
      </c>
      <c r="L167" s="12" t="str">
        <f>IFERROR(
    LEFT(
        SUBSTITUTE(MID(I167, FIND("~", I167) + 2, LEN(I167) - FIND("~", I167) - 1), "°C", ""),
        FIND(" ", SUBSTITUTE(MID(I167, FIND("~", I167) + 2, LEN(I167) - FIND("~", I167) - 1), "°C", "") &amp; " ") - 1
    ),
    404
)</f>
        <v>300</v>
      </c>
      <c r="M167" s="16" t="str">
        <f>IF(OR(ISNUMBER(SEARCH("controller", B167)), ISNUMBER(SEARCH("indicator", B167)), ISNUMBER(SEARCH("thermometer", B167)), ISNUMBER(SEARCH("gun", B167))), "ver", "cal")</f>
        <v>cal</v>
      </c>
      <c r="N167" s="6">
        <v>45455</v>
      </c>
      <c r="O167" s="13">
        <v>45819</v>
      </c>
    </row>
    <row r="168" spans="1:15">
      <c r="A168" s="5" t="s">
        <v>273</v>
      </c>
      <c r="B168" s="15" t="str">
        <f>IFERROR(INDEX('Short Name'!B:B, MATCH(LEFT(List!C49, FIND("-", List!C49) - 1), 'Short Name'!A:A, 0)), "404")</f>
        <v>Pressure Gauge</v>
      </c>
      <c r="C168" s="15" t="s">
        <v>84</v>
      </c>
      <c r="D168" s="15" t="s">
        <v>286</v>
      </c>
      <c r="E168" s="14" t="s">
        <v>14</v>
      </c>
      <c r="F168" s="5" t="s">
        <v>14</v>
      </c>
      <c r="G168" s="15" t="s">
        <v>278</v>
      </c>
      <c r="H168" s="14" t="s">
        <v>17</v>
      </c>
      <c r="I168" s="14" t="s">
        <v>285</v>
      </c>
      <c r="J168" s="14" t="s">
        <v>22</v>
      </c>
      <c r="K168" s="5" t="str">
        <f>IF(
    ISNUMBER(SEARCH("°C", I168)),
    "Result In °C",
    IFERROR(
        "Result In " &amp; TRIM(RIGHT(I168, LEN(I168) - FIND("#", SUBSTITUTE(I168, " ", "#", LEN(I168) - LEN(SUBSTITUTE(I168, " ", "")))))),
        404
    )
)</f>
        <v>Result In Psi</v>
      </c>
      <c r="L168" s="12" t="str">
        <f>IFERROR(
    LEFT(
        SUBSTITUTE(MID(I168, FIND("~", I168) + 2, LEN(I168) - FIND("~", I168) - 1), "°C", ""),
        FIND(" ", SUBSTITUTE(MID(I168, FIND("~", I168) + 2, LEN(I168) - FIND("~", I168) - 1), "°C", "") &amp; " ") - 1
    ),
    404
)</f>
        <v>300</v>
      </c>
      <c r="M168" s="16" t="str">
        <f>IF(OR(ISNUMBER(SEARCH("controller", B168)), ISNUMBER(SEARCH("indicator", B168)), ISNUMBER(SEARCH("thermometer", B168)), ISNUMBER(SEARCH("gun", B168))), "ver", "cal")</f>
        <v>cal</v>
      </c>
      <c r="N168" s="6">
        <v>45455</v>
      </c>
      <c r="O168" s="13">
        <v>45819</v>
      </c>
    </row>
    <row r="169" spans="1:15">
      <c r="A169" s="5" t="s">
        <v>273</v>
      </c>
      <c r="B169" s="15" t="str">
        <f>IFERROR(INDEX('Short Name'!B:B, MATCH(LEFT(List!C50, FIND("-", List!C50) - 1), 'Short Name'!A:A, 0)), "404")</f>
        <v>Pressure Gauge</v>
      </c>
      <c r="C169" s="15" t="s">
        <v>85</v>
      </c>
      <c r="D169" s="15" t="s">
        <v>286</v>
      </c>
      <c r="E169" s="14" t="s">
        <v>14</v>
      </c>
      <c r="F169" s="5" t="s">
        <v>14</v>
      </c>
      <c r="G169" s="15" t="s">
        <v>278</v>
      </c>
      <c r="H169" s="14" t="s">
        <v>17</v>
      </c>
      <c r="I169" s="14" t="s">
        <v>285</v>
      </c>
      <c r="J169" s="14" t="s">
        <v>22</v>
      </c>
      <c r="K169" s="5" t="str">
        <f>IF(
    ISNUMBER(SEARCH("°C", I169)),
    "Result In °C",
    IFERROR(
        "Result In " &amp; TRIM(RIGHT(I169, LEN(I169) - FIND("#", SUBSTITUTE(I169, " ", "#", LEN(I169) - LEN(SUBSTITUTE(I169, " ", "")))))),
        404
    )
)</f>
        <v>Result In Psi</v>
      </c>
      <c r="L169" s="12" t="str">
        <f>IFERROR(
    LEFT(
        SUBSTITUTE(MID(I169, FIND("~", I169) + 2, LEN(I169) - FIND("~", I169) - 1), "°C", ""),
        FIND(" ", SUBSTITUTE(MID(I169, FIND("~", I169) + 2, LEN(I169) - FIND("~", I169) - 1), "°C", "") &amp; " ") - 1
    ),
    404
)</f>
        <v>300</v>
      </c>
      <c r="M169" s="16" t="str">
        <f>IF(OR(ISNUMBER(SEARCH("controller", B169)), ISNUMBER(SEARCH("indicator", B169)), ISNUMBER(SEARCH("thermometer", B169)), ISNUMBER(SEARCH("gun", B169))), "ver", "cal")</f>
        <v>cal</v>
      </c>
      <c r="N169" s="6">
        <v>45455</v>
      </c>
      <c r="O169" s="13">
        <v>45819</v>
      </c>
    </row>
    <row r="170" spans="1:15">
      <c r="A170" s="5" t="s">
        <v>273</v>
      </c>
      <c r="B170" s="15" t="str">
        <f>IFERROR(INDEX('Short Name'!B:B, MATCH(LEFT(List!C51, FIND("-", List!C51) - 1), 'Short Name'!A:A, 0)), "404")</f>
        <v>Pressure Gauge</v>
      </c>
      <c r="C170" s="15" t="s">
        <v>86</v>
      </c>
      <c r="D170" s="15" t="s">
        <v>32</v>
      </c>
      <c r="E170" s="14" t="s">
        <v>14</v>
      </c>
      <c r="F170" s="5" t="s">
        <v>14</v>
      </c>
      <c r="G170" s="15" t="s">
        <v>278</v>
      </c>
      <c r="H170" s="14" t="s">
        <v>17</v>
      </c>
      <c r="I170" s="14" t="s">
        <v>34</v>
      </c>
      <c r="J170" s="14" t="s">
        <v>38</v>
      </c>
      <c r="K170" s="5" t="str">
        <f>IF(
    ISNUMBER(SEARCH("°C", I170)),
    "Result In °C",
    IFERROR(
        "Result In " &amp; TRIM(RIGHT(I170, LEN(I170) - FIND("#", SUBSTITUTE(I170, " ", "#", LEN(I170) - LEN(SUBSTITUTE(I170, " ", "")))))),
        404
    )
)</f>
        <v>Result In Bar</v>
      </c>
      <c r="L170" s="12" t="str">
        <f>IFERROR(
    LEFT(
        SUBSTITUTE(MID(I170, FIND("~", I170) + 2, LEN(I170) - FIND("~", I170) - 1), "°C", ""),
        FIND(" ", SUBSTITUTE(MID(I170, FIND("~", I170) + 2, LEN(I170) - FIND("~", I170) - 1), "°C", "") &amp; " ") - 1
    ),
    404
)</f>
        <v>16</v>
      </c>
      <c r="M170" s="16" t="str">
        <f>IF(OR(ISNUMBER(SEARCH("controller", B170)), ISNUMBER(SEARCH("indicator", B170)), ISNUMBER(SEARCH("thermometer", B170)), ISNUMBER(SEARCH("gun", B170))), "ver", "cal")</f>
        <v>cal</v>
      </c>
      <c r="N170" s="6">
        <v>45455</v>
      </c>
      <c r="O170" s="13">
        <v>45819</v>
      </c>
    </row>
    <row r="171" spans="1:15">
      <c r="A171" s="5" t="s">
        <v>273</v>
      </c>
      <c r="B171" s="15" t="str">
        <f>IFERROR(INDEX('Short Name'!B:B, MATCH(LEFT(List!C52, FIND("-", List!C52) - 1), 'Short Name'!A:A, 0)), "404")</f>
        <v>Pressure Gauge</v>
      </c>
      <c r="C171" s="15" t="s">
        <v>87</v>
      </c>
      <c r="D171" s="15" t="s">
        <v>287</v>
      </c>
      <c r="E171" s="14" t="s">
        <v>14</v>
      </c>
      <c r="F171" s="5" t="s">
        <v>14</v>
      </c>
      <c r="G171" s="15" t="s">
        <v>278</v>
      </c>
      <c r="H171" s="14" t="s">
        <v>17</v>
      </c>
      <c r="I171" s="14" t="s">
        <v>285</v>
      </c>
      <c r="J171" s="14" t="s">
        <v>22</v>
      </c>
      <c r="K171" s="5" t="str">
        <f>IF(
    ISNUMBER(SEARCH("°C", I171)),
    "Result In °C",
    IFERROR(
        "Result In " &amp; TRIM(RIGHT(I171, LEN(I171) - FIND("#", SUBSTITUTE(I171, " ", "#", LEN(I171) - LEN(SUBSTITUTE(I171, " ", "")))))),
        404
    )
)</f>
        <v>Result In Psi</v>
      </c>
      <c r="L171" s="12" t="str">
        <f>IFERROR(
    LEFT(
        SUBSTITUTE(MID(I171, FIND("~", I171) + 2, LEN(I171) - FIND("~", I171) - 1), "°C", ""),
        FIND(" ", SUBSTITUTE(MID(I171, FIND("~", I171) + 2, LEN(I171) - FIND("~", I171) - 1), "°C", "") &amp; " ") - 1
    ),
    404
)</f>
        <v>300</v>
      </c>
      <c r="M171" s="16" t="str">
        <f>IF(OR(ISNUMBER(SEARCH("controller", B171)), ISNUMBER(SEARCH("indicator", B171)), ISNUMBER(SEARCH("thermometer", B171)), ISNUMBER(SEARCH("gun", B171))), "ver", "cal")</f>
        <v>cal</v>
      </c>
      <c r="N171" s="6">
        <v>45455</v>
      </c>
      <c r="O171" s="13">
        <v>45819</v>
      </c>
    </row>
    <row r="172" spans="1:15">
      <c r="A172" s="5" t="s">
        <v>273</v>
      </c>
      <c r="B172" s="15" t="str">
        <f>IFERROR(INDEX('Short Name'!B:B, MATCH(LEFT(List!C53, FIND("-", List!C53) - 1), 'Short Name'!A:A, 0)), "404")</f>
        <v>Pressure Gauge</v>
      </c>
      <c r="C172" s="15" t="s">
        <v>88</v>
      </c>
      <c r="D172" s="15" t="s">
        <v>287</v>
      </c>
      <c r="E172" s="14" t="s">
        <v>14</v>
      </c>
      <c r="F172" s="5" t="s">
        <v>14</v>
      </c>
      <c r="G172" s="15" t="s">
        <v>278</v>
      </c>
      <c r="H172" s="14" t="s">
        <v>17</v>
      </c>
      <c r="I172" s="14" t="s">
        <v>285</v>
      </c>
      <c r="J172" s="14" t="s">
        <v>22</v>
      </c>
      <c r="K172" s="5" t="str">
        <f>IF(
    ISNUMBER(SEARCH("°C", I172)),
    "Result In °C",
    IFERROR(
        "Result In " &amp; TRIM(RIGHT(I172, LEN(I172) - FIND("#", SUBSTITUTE(I172, " ", "#", LEN(I172) - LEN(SUBSTITUTE(I172, " ", "")))))),
        404
    )
)</f>
        <v>Result In Psi</v>
      </c>
      <c r="L172" s="12" t="str">
        <f>IFERROR(
    LEFT(
        SUBSTITUTE(MID(I172, FIND("~", I172) + 2, LEN(I172) - FIND("~", I172) - 1), "°C", ""),
        FIND(" ", SUBSTITUTE(MID(I172, FIND("~", I172) + 2, LEN(I172) - FIND("~", I172) - 1), "°C", "") &amp; " ") - 1
    ),
    404
)</f>
        <v>300</v>
      </c>
      <c r="M172" s="16" t="str">
        <f>IF(OR(ISNUMBER(SEARCH("controller", B172)), ISNUMBER(SEARCH("indicator", B172)), ISNUMBER(SEARCH("thermometer", B172)), ISNUMBER(SEARCH("gun", B172))), "ver", "cal")</f>
        <v>cal</v>
      </c>
      <c r="N172" s="6">
        <v>45455</v>
      </c>
      <c r="O172" s="13">
        <v>45819</v>
      </c>
    </row>
    <row r="173" spans="1:15">
      <c r="A173" s="5" t="s">
        <v>273</v>
      </c>
      <c r="B173" s="15" t="str">
        <f>IFERROR(INDEX('Short Name'!B:B, MATCH(LEFT(List!C54, FIND("-", List!C54) - 1), 'Short Name'!A:A, 0)), "404")</f>
        <v>Pressure Gauge</v>
      </c>
      <c r="C173" s="15" t="s">
        <v>89</v>
      </c>
      <c r="D173" s="15" t="s">
        <v>287</v>
      </c>
      <c r="E173" s="14" t="s">
        <v>14</v>
      </c>
      <c r="F173" s="5" t="s">
        <v>14</v>
      </c>
      <c r="G173" s="15" t="s">
        <v>278</v>
      </c>
      <c r="H173" s="14" t="s">
        <v>17</v>
      </c>
      <c r="I173" s="14" t="s">
        <v>285</v>
      </c>
      <c r="J173" s="14" t="s">
        <v>22</v>
      </c>
      <c r="K173" s="5" t="str">
        <f>IF(
    ISNUMBER(SEARCH("°C", I173)),
    "Result In °C",
    IFERROR(
        "Result In " &amp; TRIM(RIGHT(I173, LEN(I173) - FIND("#", SUBSTITUTE(I173, " ", "#", LEN(I173) - LEN(SUBSTITUTE(I173, " ", "")))))),
        404
    )
)</f>
        <v>Result In Psi</v>
      </c>
      <c r="L173" s="12" t="str">
        <f>IFERROR(
    LEFT(
        SUBSTITUTE(MID(I173, FIND("~", I173) + 2, LEN(I173) - FIND("~", I173) - 1), "°C", ""),
        FIND(" ", SUBSTITUTE(MID(I173, FIND("~", I173) + 2, LEN(I173) - FIND("~", I173) - 1), "°C", "") &amp; " ") - 1
    ),
    404
)</f>
        <v>300</v>
      </c>
      <c r="M173" s="16" t="str">
        <f>IF(OR(ISNUMBER(SEARCH("controller", B173)), ISNUMBER(SEARCH("indicator", B173)), ISNUMBER(SEARCH("thermometer", B173)), ISNUMBER(SEARCH("gun", B173))), "ver", "cal")</f>
        <v>cal</v>
      </c>
      <c r="N173" s="6">
        <v>45455</v>
      </c>
      <c r="O173" s="13">
        <v>45819</v>
      </c>
    </row>
    <row r="174" spans="1:15">
      <c r="A174" s="5" t="s">
        <v>273</v>
      </c>
      <c r="B174" s="15" t="str">
        <f>IFERROR(INDEX('Short Name'!B:B, MATCH(LEFT(List!C55, FIND("-", List!C55) - 1), 'Short Name'!A:A, 0)), "404")</f>
        <v>Pressure Gauge</v>
      </c>
      <c r="C174" s="15" t="s">
        <v>90</v>
      </c>
      <c r="D174" s="15" t="s">
        <v>284</v>
      </c>
      <c r="E174" s="14" t="s">
        <v>14</v>
      </c>
      <c r="F174" s="5" t="s">
        <v>14</v>
      </c>
      <c r="G174" s="15" t="s">
        <v>278</v>
      </c>
      <c r="H174" s="14" t="s">
        <v>17</v>
      </c>
      <c r="I174" s="14" t="s">
        <v>285</v>
      </c>
      <c r="J174" s="14" t="s">
        <v>22</v>
      </c>
      <c r="K174" s="5" t="str">
        <f>IF(
    ISNUMBER(SEARCH("°C", I174)),
    "Result In °C",
    IFERROR(
        "Result In " &amp; TRIM(RIGHT(I174, LEN(I174) - FIND("#", SUBSTITUTE(I174, " ", "#", LEN(I174) - LEN(SUBSTITUTE(I174, " ", "")))))),
        404
    )
)</f>
        <v>Result In Psi</v>
      </c>
      <c r="L174" s="12" t="str">
        <f>IFERROR(
    LEFT(
        SUBSTITUTE(MID(I174, FIND("~", I174) + 2, LEN(I174) - FIND("~", I174) - 1), "°C", ""),
        FIND(" ", SUBSTITUTE(MID(I174, FIND("~", I174) + 2, LEN(I174) - FIND("~", I174) - 1), "°C", "") &amp; " ") - 1
    ),
    404
)</f>
        <v>300</v>
      </c>
      <c r="M174" s="16" t="str">
        <f>IF(OR(ISNUMBER(SEARCH("controller", B174)), ISNUMBER(SEARCH("indicator", B174)), ISNUMBER(SEARCH("thermometer", B174)), ISNUMBER(SEARCH("gun", B174))), "ver", "cal")</f>
        <v>cal</v>
      </c>
      <c r="N174" s="6">
        <v>45455</v>
      </c>
      <c r="O174" s="13">
        <v>45819</v>
      </c>
    </row>
    <row r="175" spans="1:15">
      <c r="A175" s="5" t="s">
        <v>273</v>
      </c>
      <c r="B175" s="15" t="str">
        <f>IFERROR(INDEX('Short Name'!B:B, MATCH(LEFT(List!C56, FIND("-", List!C56) - 1), 'Short Name'!A:A, 0)), "404")</f>
        <v>Pressure Gauge</v>
      </c>
      <c r="C175" s="15" t="s">
        <v>91</v>
      </c>
      <c r="D175" s="15" t="s">
        <v>284</v>
      </c>
      <c r="E175" s="14" t="s">
        <v>14</v>
      </c>
      <c r="F175" s="5" t="s">
        <v>14</v>
      </c>
      <c r="G175" s="15" t="s">
        <v>278</v>
      </c>
      <c r="H175" s="14" t="s">
        <v>17</v>
      </c>
      <c r="I175" s="14" t="s">
        <v>285</v>
      </c>
      <c r="J175" s="14" t="s">
        <v>22</v>
      </c>
      <c r="K175" s="5" t="str">
        <f>IF(
    ISNUMBER(SEARCH("°C", I175)),
    "Result In °C",
    IFERROR(
        "Result In " &amp; TRIM(RIGHT(I175, LEN(I175) - FIND("#", SUBSTITUTE(I175, " ", "#", LEN(I175) - LEN(SUBSTITUTE(I175, " ", "")))))),
        404
    )
)</f>
        <v>Result In Psi</v>
      </c>
      <c r="L175" s="12" t="str">
        <f>IFERROR(
    LEFT(
        SUBSTITUTE(MID(I175, FIND("~", I175) + 2, LEN(I175) - FIND("~", I175) - 1), "°C", ""),
        FIND(" ", SUBSTITUTE(MID(I175, FIND("~", I175) + 2, LEN(I175) - FIND("~", I175) - 1), "°C", "") &amp; " ") - 1
    ),
    404
)</f>
        <v>300</v>
      </c>
      <c r="M175" s="16" t="str">
        <f>IF(OR(ISNUMBER(SEARCH("controller", B175)), ISNUMBER(SEARCH("indicator", B175)), ISNUMBER(SEARCH("thermometer", B175)), ISNUMBER(SEARCH("gun", B175))), "ver", "cal")</f>
        <v>cal</v>
      </c>
      <c r="N175" s="6">
        <v>45455</v>
      </c>
      <c r="O175" s="13">
        <v>45819</v>
      </c>
    </row>
    <row r="176" spans="1:15">
      <c r="A176" s="5" t="s">
        <v>273</v>
      </c>
      <c r="B176" s="15" t="str">
        <f>IFERROR(INDEX('Short Name'!B:B, MATCH(LEFT(List!C57, FIND("-", List!C57) - 1), 'Short Name'!A:A, 0)), "404")</f>
        <v>Pressure Gauge</v>
      </c>
      <c r="C176" s="15" t="s">
        <v>92</v>
      </c>
      <c r="D176" s="15" t="s">
        <v>284</v>
      </c>
      <c r="E176" s="14" t="s">
        <v>14</v>
      </c>
      <c r="F176" s="5" t="s">
        <v>14</v>
      </c>
      <c r="G176" s="15" t="s">
        <v>278</v>
      </c>
      <c r="H176" s="14" t="s">
        <v>17</v>
      </c>
      <c r="I176" s="14" t="s">
        <v>285</v>
      </c>
      <c r="J176" s="14" t="s">
        <v>22</v>
      </c>
      <c r="K176" s="5" t="str">
        <f>IF(
    ISNUMBER(SEARCH("°C", I176)),
    "Result In °C",
    IFERROR(
        "Result In " &amp; TRIM(RIGHT(I176, LEN(I176) - FIND("#", SUBSTITUTE(I176, " ", "#", LEN(I176) - LEN(SUBSTITUTE(I176, " ", "")))))),
        404
    )
)</f>
        <v>Result In Psi</v>
      </c>
      <c r="L176" s="12" t="str">
        <f>IFERROR(
    LEFT(
        SUBSTITUTE(MID(I176, FIND("~", I176) + 2, LEN(I176) - FIND("~", I176) - 1), "°C", ""),
        FIND(" ", SUBSTITUTE(MID(I176, FIND("~", I176) + 2, LEN(I176) - FIND("~", I176) - 1), "°C", "") &amp; " ") - 1
    ),
    404
)</f>
        <v>300</v>
      </c>
      <c r="M176" s="16" t="str">
        <f>IF(OR(ISNUMBER(SEARCH("controller", B176)), ISNUMBER(SEARCH("indicator", B176)), ISNUMBER(SEARCH("thermometer", B176)), ISNUMBER(SEARCH("gun", B176))), "ver", "cal")</f>
        <v>cal</v>
      </c>
      <c r="N176" s="6">
        <v>45455</v>
      </c>
      <c r="O176" s="13">
        <v>45819</v>
      </c>
    </row>
    <row r="177" spans="1:15">
      <c r="A177" s="5" t="s">
        <v>273</v>
      </c>
      <c r="B177" s="15" t="str">
        <f>IFERROR(INDEX('Short Name'!B:B, MATCH(LEFT(List!C58, FIND("-", List!C58) - 1), 'Short Name'!A:A, 0)), "404")</f>
        <v>Pressure Gauge</v>
      </c>
      <c r="C177" s="15" t="s">
        <v>93</v>
      </c>
      <c r="D177" s="15" t="s">
        <v>284</v>
      </c>
      <c r="E177" s="14" t="s">
        <v>14</v>
      </c>
      <c r="F177" s="5" t="s">
        <v>14</v>
      </c>
      <c r="G177" s="15" t="s">
        <v>278</v>
      </c>
      <c r="H177" s="14" t="s">
        <v>17</v>
      </c>
      <c r="I177" s="14" t="s">
        <v>285</v>
      </c>
      <c r="J177" s="14" t="s">
        <v>22</v>
      </c>
      <c r="K177" s="5" t="str">
        <f>IF(
    ISNUMBER(SEARCH("°C", I177)),
    "Result In °C",
    IFERROR(
        "Result In " &amp; TRIM(RIGHT(I177, LEN(I177) - FIND("#", SUBSTITUTE(I177, " ", "#", LEN(I177) - LEN(SUBSTITUTE(I177, " ", "")))))),
        404
    )
)</f>
        <v>Result In Psi</v>
      </c>
      <c r="L177" s="12" t="str">
        <f>IFERROR(
    LEFT(
        SUBSTITUTE(MID(I177, FIND("~", I177) + 2, LEN(I177) - FIND("~", I177) - 1), "°C", ""),
        FIND(" ", SUBSTITUTE(MID(I177, FIND("~", I177) + 2, LEN(I177) - FIND("~", I177) - 1), "°C", "") &amp; " ") - 1
    ),
    404
)</f>
        <v>300</v>
      </c>
      <c r="M177" s="16" t="str">
        <f>IF(OR(ISNUMBER(SEARCH("controller", B177)), ISNUMBER(SEARCH("indicator", B177)), ISNUMBER(SEARCH("thermometer", B177)), ISNUMBER(SEARCH("gun", B177))), "ver", "cal")</f>
        <v>cal</v>
      </c>
      <c r="N177" s="6">
        <v>45455</v>
      </c>
      <c r="O177" s="13">
        <v>45819</v>
      </c>
    </row>
    <row r="178" spans="1:15">
      <c r="A178" s="5" t="s">
        <v>273</v>
      </c>
      <c r="B178" s="15" t="str">
        <f>IFERROR(INDEX('Short Name'!B:B, MATCH(LEFT(List!C59, FIND("-", List!C59) - 1), 'Short Name'!A:A, 0)), "404")</f>
        <v>Pressure Gauge</v>
      </c>
      <c r="C178" s="15" t="s">
        <v>94</v>
      </c>
      <c r="D178" s="15" t="s">
        <v>284</v>
      </c>
      <c r="E178" s="14" t="s">
        <v>14</v>
      </c>
      <c r="F178" s="5" t="s">
        <v>14</v>
      </c>
      <c r="G178" s="15" t="s">
        <v>278</v>
      </c>
      <c r="H178" s="14" t="s">
        <v>17</v>
      </c>
      <c r="I178" s="14" t="s">
        <v>285</v>
      </c>
      <c r="J178" s="14" t="s">
        <v>22</v>
      </c>
      <c r="K178" s="5" t="str">
        <f>IF(
    ISNUMBER(SEARCH("°C", I178)),
    "Result In °C",
    IFERROR(
        "Result In " &amp; TRIM(RIGHT(I178, LEN(I178) - FIND("#", SUBSTITUTE(I178, " ", "#", LEN(I178) - LEN(SUBSTITUTE(I178, " ", "")))))),
        404
    )
)</f>
        <v>Result In Psi</v>
      </c>
      <c r="L178" s="12" t="str">
        <f>IFERROR(
    LEFT(
        SUBSTITUTE(MID(I178, FIND("~", I178) + 2, LEN(I178) - FIND("~", I178) - 1), "°C", ""),
        FIND(" ", SUBSTITUTE(MID(I178, FIND("~", I178) + 2, LEN(I178) - FIND("~", I178) - 1), "°C", "") &amp; " ") - 1
    ),
    404
)</f>
        <v>300</v>
      </c>
      <c r="M178" s="16" t="str">
        <f>IF(OR(ISNUMBER(SEARCH("controller", B178)), ISNUMBER(SEARCH("indicator", B178)), ISNUMBER(SEARCH("thermometer", B178)), ISNUMBER(SEARCH("gun", B178))), "ver", "cal")</f>
        <v>cal</v>
      </c>
      <c r="N178" s="6">
        <v>45455</v>
      </c>
      <c r="O178" s="13">
        <v>45819</v>
      </c>
    </row>
    <row r="179" spans="1:15">
      <c r="A179" s="5" t="s">
        <v>273</v>
      </c>
      <c r="B179" s="15" t="str">
        <f>IFERROR(INDEX('Short Name'!B:B, MATCH(LEFT(List!C60, FIND("-", List!C60) - 1), 'Short Name'!A:A, 0)), "404")</f>
        <v>Pressure Gauge</v>
      </c>
      <c r="C179" s="15" t="s">
        <v>222</v>
      </c>
      <c r="D179" s="15" t="s">
        <v>284</v>
      </c>
      <c r="E179" s="14" t="s">
        <v>14</v>
      </c>
      <c r="F179" s="5" t="s">
        <v>14</v>
      </c>
      <c r="G179" s="15" t="s">
        <v>278</v>
      </c>
      <c r="H179" s="14" t="s">
        <v>17</v>
      </c>
      <c r="I179" s="14" t="s">
        <v>285</v>
      </c>
      <c r="J179" s="14" t="s">
        <v>22</v>
      </c>
      <c r="K179" s="5" t="str">
        <f>IF(
    ISNUMBER(SEARCH("°C", I179)),
    "Result In °C",
    IFERROR(
        "Result In " &amp; TRIM(RIGHT(I179, LEN(I179) - FIND("#", SUBSTITUTE(I179, " ", "#", LEN(I179) - LEN(SUBSTITUTE(I179, " ", "")))))),
        404
    )
)</f>
        <v>Result In Psi</v>
      </c>
      <c r="L179" s="12" t="str">
        <f>IFERROR(
    LEFT(
        SUBSTITUTE(MID(I179, FIND("~", I179) + 2, LEN(I179) - FIND("~", I179) - 1), "°C", ""),
        FIND(" ", SUBSTITUTE(MID(I179, FIND("~", I179) + 2, LEN(I179) - FIND("~", I179) - 1), "°C", "") &amp; " ") - 1
    ),
    404
)</f>
        <v>300</v>
      </c>
      <c r="M179" s="16" t="str">
        <f>IF(OR(ISNUMBER(SEARCH("controller", B179)), ISNUMBER(SEARCH("indicator", B179)), ISNUMBER(SEARCH("thermometer", B179)), ISNUMBER(SEARCH("gun", B179))), "ver", "cal")</f>
        <v>cal</v>
      </c>
      <c r="N179" s="6">
        <v>45455</v>
      </c>
      <c r="O179" s="13">
        <v>45819</v>
      </c>
    </row>
    <row r="180" spans="1:15">
      <c r="A180" s="5" t="s">
        <v>273</v>
      </c>
      <c r="B180" s="15" t="str">
        <f>IFERROR(INDEX('Short Name'!B:B, MATCH(LEFT(List!C61, FIND("-", List!C61) - 1), 'Short Name'!A:A, 0)), "404")</f>
        <v>Pressure Gauge</v>
      </c>
      <c r="C180" s="15" t="s">
        <v>223</v>
      </c>
      <c r="D180" s="15" t="s">
        <v>284</v>
      </c>
      <c r="E180" s="14" t="s">
        <v>14</v>
      </c>
      <c r="F180" s="5" t="s">
        <v>14</v>
      </c>
      <c r="G180" s="15" t="s">
        <v>278</v>
      </c>
      <c r="H180" s="14" t="s">
        <v>17</v>
      </c>
      <c r="I180" s="14" t="s">
        <v>285</v>
      </c>
      <c r="J180" s="14" t="s">
        <v>22</v>
      </c>
      <c r="K180" s="5" t="str">
        <f>IF(
    ISNUMBER(SEARCH("°C", I180)),
    "Result In °C",
    IFERROR(
        "Result In " &amp; TRIM(RIGHT(I180, LEN(I180) - FIND("#", SUBSTITUTE(I180, " ", "#", LEN(I180) - LEN(SUBSTITUTE(I180, " ", "")))))),
        404
    )
)</f>
        <v>Result In Psi</v>
      </c>
      <c r="L180" s="12" t="str">
        <f>IFERROR(
    LEFT(
        SUBSTITUTE(MID(I180, FIND("~", I180) + 2, LEN(I180) - FIND("~", I180) - 1), "°C", ""),
        FIND(" ", SUBSTITUTE(MID(I180, FIND("~", I180) + 2, LEN(I180) - FIND("~", I180) - 1), "°C", "") &amp; " ") - 1
    ),
    404
)</f>
        <v>300</v>
      </c>
      <c r="M180" s="16" t="str">
        <f>IF(OR(ISNUMBER(SEARCH("controller", B180)), ISNUMBER(SEARCH("indicator", B180)), ISNUMBER(SEARCH("thermometer", B180)), ISNUMBER(SEARCH("gun", B180))), "ver", "cal")</f>
        <v>cal</v>
      </c>
      <c r="N180" s="6">
        <v>45455</v>
      </c>
      <c r="O180" s="13">
        <v>45819</v>
      </c>
    </row>
    <row r="181" spans="1:15">
      <c r="A181" s="5" t="s">
        <v>273</v>
      </c>
      <c r="B181" s="15" t="str">
        <f>IFERROR(INDEX('Short Name'!B:B, MATCH(LEFT(List!C62, FIND("-", List!C62) - 1), 'Short Name'!A:A, 0)), "404")</f>
        <v>Pressure Gauge</v>
      </c>
      <c r="C181" s="15" t="s">
        <v>220</v>
      </c>
      <c r="D181" s="15" t="s">
        <v>284</v>
      </c>
      <c r="E181" s="14" t="s">
        <v>14</v>
      </c>
      <c r="F181" s="5" t="s">
        <v>14</v>
      </c>
      <c r="G181" s="15" t="s">
        <v>278</v>
      </c>
      <c r="H181" s="14" t="s">
        <v>17</v>
      </c>
      <c r="I181" s="14" t="s">
        <v>285</v>
      </c>
      <c r="J181" s="14" t="s">
        <v>22</v>
      </c>
      <c r="K181" s="5" t="str">
        <f>IF(
    ISNUMBER(SEARCH("°C", I181)),
    "Result In °C",
    IFERROR(
        "Result In " &amp; TRIM(RIGHT(I181, LEN(I181) - FIND("#", SUBSTITUTE(I181, " ", "#", LEN(I181) - LEN(SUBSTITUTE(I181, " ", "")))))),
        404
    )
)</f>
        <v>Result In Psi</v>
      </c>
      <c r="L181" s="12" t="str">
        <f>IFERROR(
    LEFT(
        SUBSTITUTE(MID(I181, FIND("~", I181) + 2, LEN(I181) - FIND("~", I181) - 1), "°C", ""),
        FIND(" ", SUBSTITUTE(MID(I181, FIND("~", I181) + 2, LEN(I181) - FIND("~", I181) - 1), "°C", "") &amp; " ") - 1
    ),
    404
)</f>
        <v>300</v>
      </c>
      <c r="M181" s="16" t="str">
        <f>IF(OR(ISNUMBER(SEARCH("controller", B181)), ISNUMBER(SEARCH("indicator", B181)), ISNUMBER(SEARCH("thermometer", B181)), ISNUMBER(SEARCH("gun", B181))), "ver", "cal")</f>
        <v>cal</v>
      </c>
      <c r="N181" s="6">
        <v>45455</v>
      </c>
      <c r="O181" s="13">
        <v>45819</v>
      </c>
    </row>
    <row r="182" spans="1:15">
      <c r="A182" s="5" t="s">
        <v>273</v>
      </c>
      <c r="B182" s="15" t="str">
        <f>IFERROR(INDEX('Short Name'!B:B, MATCH(LEFT(List!C195, FIND("-", List!C195) - 1), 'Short Name'!A:A, 0)), "404")</f>
        <v>Pressure Gauge</v>
      </c>
      <c r="C182" s="15" t="s">
        <v>57</v>
      </c>
      <c r="D182" s="15" t="s">
        <v>32</v>
      </c>
      <c r="E182" s="14" t="s">
        <v>14</v>
      </c>
      <c r="F182" s="5" t="s">
        <v>14</v>
      </c>
      <c r="G182" s="15" t="s">
        <v>292</v>
      </c>
      <c r="H182" s="14" t="s">
        <v>17</v>
      </c>
      <c r="I182" s="14" t="s">
        <v>37</v>
      </c>
      <c r="J182" s="14" t="s">
        <v>38</v>
      </c>
      <c r="K182" s="5" t="str">
        <f>IF(
    ISNUMBER(SEARCH("°C", I182)),
    "Result In °C",
    IFERROR(
        "Result In " &amp; TRIM(RIGHT(I182, LEN(I182) - FIND("#", SUBSTITUTE(I182, " ", "#", LEN(I182) - LEN(SUBSTITUTE(I182, " ", "")))))),
        404
    )
)</f>
        <v>Result In Bar</v>
      </c>
      <c r="L182" s="12" t="str">
        <f>IFERROR(
    LEFT(
        SUBSTITUTE(MID(I182, FIND("~", I182) + 2, LEN(I182) - FIND("~", I182) - 1), "°C", ""),
        FIND(" ", SUBSTITUTE(MID(I182, FIND("~", I182) + 2, LEN(I182) - FIND("~", I182) - 1), "°C", "") &amp; " ") - 1
    ),
    404
)</f>
        <v>25</v>
      </c>
      <c r="M182" s="16" t="str">
        <f>IF(OR(ISNUMBER(SEARCH("controller", B182)), ISNUMBER(SEARCH("indicator", B182)), ISNUMBER(SEARCH("thermometer", B182)), ISNUMBER(SEARCH("gun", B182))), "ver", "cal")</f>
        <v>cal</v>
      </c>
      <c r="N182" s="6">
        <v>45467</v>
      </c>
      <c r="O182" s="13">
        <v>45831</v>
      </c>
    </row>
    <row r="183" spans="1:15">
      <c r="A183" s="5" t="s">
        <v>273</v>
      </c>
      <c r="B183" s="15" t="str">
        <f>IFERROR(INDEX('Short Name'!B:B, MATCH(LEFT(List!C196, FIND("-", List!C196) - 1), 'Short Name'!A:A, 0)), "404")</f>
        <v>Pressure Gauge</v>
      </c>
      <c r="C183" s="15" t="s">
        <v>58</v>
      </c>
      <c r="D183" s="15" t="s">
        <v>293</v>
      </c>
      <c r="E183" s="14" t="s">
        <v>14</v>
      </c>
      <c r="F183" s="5" t="s">
        <v>14</v>
      </c>
      <c r="G183" s="15" t="s">
        <v>292</v>
      </c>
      <c r="H183" s="14" t="s">
        <v>17</v>
      </c>
      <c r="I183" s="14" t="s">
        <v>285</v>
      </c>
      <c r="J183" s="14" t="s">
        <v>22</v>
      </c>
      <c r="K183" s="5" t="str">
        <f>IF(
    ISNUMBER(SEARCH("°C", I183)),
    "Result In °C",
    IFERROR(
        "Result In " &amp; TRIM(RIGHT(I183, LEN(I183) - FIND("#", SUBSTITUTE(I183, " ", "#", LEN(I183) - LEN(SUBSTITUTE(I183, " ", "")))))),
        404
    )
)</f>
        <v>Result In Psi</v>
      </c>
      <c r="L183" s="12" t="str">
        <f>IFERROR(
    LEFT(
        SUBSTITUTE(MID(I183, FIND("~", I183) + 2, LEN(I183) - FIND("~", I183) - 1), "°C", ""),
        FIND(" ", SUBSTITUTE(MID(I183, FIND("~", I183) + 2, LEN(I183) - FIND("~", I183) - 1), "°C", "") &amp; " ") - 1
    ),
    404
)</f>
        <v>300</v>
      </c>
      <c r="M183" s="16" t="str">
        <f>IF(OR(ISNUMBER(SEARCH("controller", B183)), ISNUMBER(SEARCH("indicator", B183)), ISNUMBER(SEARCH("thermometer", B183)), ISNUMBER(SEARCH("gun", B183))), "ver", "cal")</f>
        <v>cal</v>
      </c>
      <c r="N183" s="6">
        <v>45467</v>
      </c>
      <c r="O183" s="13">
        <v>45831</v>
      </c>
    </row>
    <row r="184" spans="1:15">
      <c r="A184" s="5" t="s">
        <v>273</v>
      </c>
      <c r="B184" s="15" t="str">
        <f>IFERROR(INDEX('Short Name'!B:B, MATCH(LEFT(List!C197, FIND("-", List!C197) - 1), 'Short Name'!A:A, 0)), "404")</f>
        <v>Pressure Gauge</v>
      </c>
      <c r="C184" s="15" t="s">
        <v>59</v>
      </c>
      <c r="D184" s="15" t="s">
        <v>293</v>
      </c>
      <c r="E184" s="14" t="s">
        <v>14</v>
      </c>
      <c r="F184" s="5" t="s">
        <v>14</v>
      </c>
      <c r="G184" s="15" t="s">
        <v>292</v>
      </c>
      <c r="H184" s="14" t="s">
        <v>17</v>
      </c>
      <c r="I184" s="14" t="s">
        <v>285</v>
      </c>
      <c r="J184" s="14" t="s">
        <v>22</v>
      </c>
      <c r="K184" s="5" t="str">
        <f>IF(
    ISNUMBER(SEARCH("°C", I184)),
    "Result In °C",
    IFERROR(
        "Result In " &amp; TRIM(RIGHT(I184, LEN(I184) - FIND("#", SUBSTITUTE(I184, " ", "#", LEN(I184) - LEN(SUBSTITUTE(I184, " ", "")))))),
        404
    )
)</f>
        <v>Result In Psi</v>
      </c>
      <c r="L184" s="12" t="str">
        <f>IFERROR(
    LEFT(
        SUBSTITUTE(MID(I184, FIND("~", I184) + 2, LEN(I184) - FIND("~", I184) - 1), "°C", ""),
        FIND(" ", SUBSTITUTE(MID(I184, FIND("~", I184) + 2, LEN(I184) - FIND("~", I184) - 1), "°C", "") &amp; " ") - 1
    ),
    404
)</f>
        <v>300</v>
      </c>
      <c r="M184" s="16" t="str">
        <f>IF(OR(ISNUMBER(SEARCH("controller", B184)), ISNUMBER(SEARCH("indicator", B184)), ISNUMBER(SEARCH("thermometer", B184)), ISNUMBER(SEARCH("gun", B184))), "ver", "cal")</f>
        <v>cal</v>
      </c>
      <c r="N184" s="6">
        <v>45467</v>
      </c>
      <c r="O184" s="13">
        <v>45831</v>
      </c>
    </row>
    <row r="185" spans="1:15">
      <c r="A185" s="5" t="s">
        <v>273</v>
      </c>
      <c r="B185" s="15" t="str">
        <f>IFERROR(INDEX('Short Name'!B:B, MATCH(LEFT(List!C198, FIND("-", List!C198) - 1), 'Short Name'!A:A, 0)), "404")</f>
        <v>Pressure Gauge</v>
      </c>
      <c r="C185" s="15" t="s">
        <v>60</v>
      </c>
      <c r="D185" s="15" t="s">
        <v>293</v>
      </c>
      <c r="E185" s="14" t="s">
        <v>14</v>
      </c>
      <c r="F185" s="5" t="s">
        <v>14</v>
      </c>
      <c r="G185" s="15" t="s">
        <v>292</v>
      </c>
      <c r="H185" s="14" t="s">
        <v>17</v>
      </c>
      <c r="I185" s="14" t="s">
        <v>285</v>
      </c>
      <c r="J185" s="14" t="s">
        <v>22</v>
      </c>
      <c r="K185" s="5" t="str">
        <f>IF(
    ISNUMBER(SEARCH("°C", I185)),
    "Result In °C",
    IFERROR(
        "Result In " &amp; TRIM(RIGHT(I185, LEN(I185) - FIND("#", SUBSTITUTE(I185, " ", "#", LEN(I185) - LEN(SUBSTITUTE(I185, " ", "")))))),
        404
    )
)</f>
        <v>Result In Psi</v>
      </c>
      <c r="L185" s="12" t="str">
        <f>IFERROR(
    LEFT(
        SUBSTITUTE(MID(I185, FIND("~", I185) + 2, LEN(I185) - FIND("~", I185) - 1), "°C", ""),
        FIND(" ", SUBSTITUTE(MID(I185, FIND("~", I185) + 2, LEN(I185) - FIND("~", I185) - 1), "°C", "") &amp; " ") - 1
    ),
    404
)</f>
        <v>300</v>
      </c>
      <c r="M185" s="16" t="str">
        <f>IF(OR(ISNUMBER(SEARCH("controller", B185)), ISNUMBER(SEARCH("indicator", B185)), ISNUMBER(SEARCH("thermometer", B185)), ISNUMBER(SEARCH("gun", B185))), "ver", "cal")</f>
        <v>cal</v>
      </c>
      <c r="N185" s="6">
        <v>45467</v>
      </c>
      <c r="O185" s="13">
        <v>45831</v>
      </c>
    </row>
    <row r="186" spans="1:15">
      <c r="A186" s="5" t="s">
        <v>273</v>
      </c>
      <c r="B186" s="15" t="str">
        <f>IFERROR(INDEX('Short Name'!B:B, MATCH(LEFT(List!C199, FIND("-", List!C199) - 1), 'Short Name'!A:A, 0)), "404")</f>
        <v>Pressure Gauge</v>
      </c>
      <c r="C186" s="15" t="s">
        <v>61</v>
      </c>
      <c r="D186" s="15" t="s">
        <v>32</v>
      </c>
      <c r="E186" s="14" t="s">
        <v>14</v>
      </c>
      <c r="F186" s="5" t="s">
        <v>14</v>
      </c>
      <c r="G186" s="15" t="s">
        <v>292</v>
      </c>
      <c r="H186" s="14" t="s">
        <v>17</v>
      </c>
      <c r="I186" s="14" t="s">
        <v>37</v>
      </c>
      <c r="J186" s="14" t="s">
        <v>38</v>
      </c>
      <c r="K186" s="5" t="str">
        <f>IF(
    ISNUMBER(SEARCH("°C", I186)),
    "Result In °C",
    IFERROR(
        "Result In " &amp; TRIM(RIGHT(I186, LEN(I186) - FIND("#", SUBSTITUTE(I186, " ", "#", LEN(I186) - LEN(SUBSTITUTE(I186, " ", "")))))),
        404
    )
)</f>
        <v>Result In Bar</v>
      </c>
      <c r="L186" s="12" t="str">
        <f>IFERROR(
    LEFT(
        SUBSTITUTE(MID(I186, FIND("~", I186) + 2, LEN(I186) - FIND("~", I186) - 1), "°C", ""),
        FIND(" ", SUBSTITUTE(MID(I186, FIND("~", I186) + 2, LEN(I186) - FIND("~", I186) - 1), "°C", "") &amp; " ") - 1
    ),
    404
)</f>
        <v>25</v>
      </c>
      <c r="M186" s="16" t="str">
        <f>IF(OR(ISNUMBER(SEARCH("controller", B186)), ISNUMBER(SEARCH("indicator", B186)), ISNUMBER(SEARCH("thermometer", B186)), ISNUMBER(SEARCH("gun", B186))), "ver", "cal")</f>
        <v>cal</v>
      </c>
      <c r="N186" s="6">
        <v>45467</v>
      </c>
      <c r="O186" s="13">
        <v>45831</v>
      </c>
    </row>
    <row r="187" spans="1:15">
      <c r="A187" s="5" t="s">
        <v>273</v>
      </c>
      <c r="B187" s="15" t="str">
        <f>IFERROR(INDEX('Short Name'!B:B, MATCH(LEFT(List!C200, FIND("-", List!C200) - 1), 'Short Name'!A:A, 0)), "404")</f>
        <v>Pressure Gauge</v>
      </c>
      <c r="C187" s="15" t="s">
        <v>62</v>
      </c>
      <c r="D187" s="15" t="s">
        <v>32</v>
      </c>
      <c r="E187" s="14" t="s">
        <v>14</v>
      </c>
      <c r="F187" s="5" t="s">
        <v>14</v>
      </c>
      <c r="G187" s="15" t="s">
        <v>292</v>
      </c>
      <c r="H187" s="14" t="s">
        <v>17</v>
      </c>
      <c r="I187" s="14" t="s">
        <v>37</v>
      </c>
      <c r="J187" s="14" t="s">
        <v>38</v>
      </c>
      <c r="K187" s="5" t="str">
        <f>IF(
    ISNUMBER(SEARCH("°C", I187)),
    "Result In °C",
    IFERROR(
        "Result In " &amp; TRIM(RIGHT(I187, LEN(I187) - FIND("#", SUBSTITUTE(I187, " ", "#", LEN(I187) - LEN(SUBSTITUTE(I187, " ", "")))))),
        404
    )
)</f>
        <v>Result In Bar</v>
      </c>
      <c r="L187" s="12" t="str">
        <f>IFERROR(
    LEFT(
        SUBSTITUTE(MID(I187, FIND("~", I187) + 2, LEN(I187) - FIND("~", I187) - 1), "°C", ""),
        FIND(" ", SUBSTITUTE(MID(I187, FIND("~", I187) + 2, LEN(I187) - FIND("~", I187) - 1), "°C", "") &amp; " ") - 1
    ),
    404
)</f>
        <v>25</v>
      </c>
      <c r="M187" s="16" t="str">
        <f>IF(OR(ISNUMBER(SEARCH("controller", B187)), ISNUMBER(SEARCH("indicator", B187)), ISNUMBER(SEARCH("thermometer", B187)), ISNUMBER(SEARCH("gun", B187))), "ver", "cal")</f>
        <v>cal</v>
      </c>
      <c r="N187" s="6">
        <v>45467</v>
      </c>
      <c r="O187" s="13">
        <v>45831</v>
      </c>
    </row>
    <row r="188" spans="1:15">
      <c r="A188" s="5" t="s">
        <v>273</v>
      </c>
      <c r="B188" s="15" t="str">
        <f>IFERROR(INDEX('Short Name'!B:B, MATCH(LEFT(List!C201, FIND("-", List!C201) - 1), 'Short Name'!A:A, 0)), "404")</f>
        <v>Pressure Gauge</v>
      </c>
      <c r="C188" s="15" t="s">
        <v>63</v>
      </c>
      <c r="D188" s="15" t="s">
        <v>32</v>
      </c>
      <c r="E188" s="14" t="s">
        <v>14</v>
      </c>
      <c r="F188" s="5" t="s">
        <v>14</v>
      </c>
      <c r="G188" s="15" t="s">
        <v>292</v>
      </c>
      <c r="H188" s="14" t="s">
        <v>17</v>
      </c>
      <c r="I188" s="14" t="s">
        <v>37</v>
      </c>
      <c r="J188" s="14" t="s">
        <v>38</v>
      </c>
      <c r="K188" s="5" t="str">
        <f>IF(
    ISNUMBER(SEARCH("°C", I188)),
    "Result In °C",
    IFERROR(
        "Result In " &amp; TRIM(RIGHT(I188, LEN(I188) - FIND("#", SUBSTITUTE(I188, " ", "#", LEN(I188) - LEN(SUBSTITUTE(I188, " ", "")))))),
        404
    )
)</f>
        <v>Result In Bar</v>
      </c>
      <c r="L188" s="12" t="str">
        <f>IFERROR(
    LEFT(
        SUBSTITUTE(MID(I188, FIND("~", I188) + 2, LEN(I188) - FIND("~", I188) - 1), "°C", ""),
        FIND(" ", SUBSTITUTE(MID(I188, FIND("~", I188) + 2, LEN(I188) - FIND("~", I188) - 1), "°C", "") &amp; " ") - 1
    ),
    404
)</f>
        <v>25</v>
      </c>
      <c r="M188" s="16" t="str">
        <f>IF(OR(ISNUMBER(SEARCH("controller", B188)), ISNUMBER(SEARCH("indicator", B188)), ISNUMBER(SEARCH("thermometer", B188)), ISNUMBER(SEARCH("gun", B188))), "ver", "cal")</f>
        <v>cal</v>
      </c>
      <c r="N188" s="6">
        <v>45467</v>
      </c>
      <c r="O188" s="13">
        <v>45831</v>
      </c>
    </row>
    <row r="189" spans="1:15">
      <c r="A189" s="5" t="s">
        <v>273</v>
      </c>
      <c r="B189" s="15" t="str">
        <f>IFERROR(INDEX('Short Name'!B:B, MATCH(LEFT(List!C202, FIND("-", List!C202) - 1), 'Short Name'!A:A, 0)), "404")</f>
        <v>Pressure Gauge</v>
      </c>
      <c r="C189" s="15" t="s">
        <v>64</v>
      </c>
      <c r="D189" s="15" t="s">
        <v>32</v>
      </c>
      <c r="E189" s="14" t="s">
        <v>14</v>
      </c>
      <c r="F189" s="5" t="s">
        <v>14</v>
      </c>
      <c r="G189" s="15" t="s">
        <v>292</v>
      </c>
      <c r="H189" s="14" t="s">
        <v>17</v>
      </c>
      <c r="I189" s="14" t="s">
        <v>37</v>
      </c>
      <c r="J189" s="14" t="s">
        <v>38</v>
      </c>
      <c r="K189" s="5" t="str">
        <f>IF(
    ISNUMBER(SEARCH("°C", I189)),
    "Result In °C",
    IFERROR(
        "Result In " &amp; TRIM(RIGHT(I189, LEN(I189) - FIND("#", SUBSTITUTE(I189, " ", "#", LEN(I189) - LEN(SUBSTITUTE(I189, " ", "")))))),
        404
    )
)</f>
        <v>Result In Bar</v>
      </c>
      <c r="L189" s="12" t="str">
        <f>IFERROR(
    LEFT(
        SUBSTITUTE(MID(I189, FIND("~", I189) + 2, LEN(I189) - FIND("~", I189) - 1), "°C", ""),
        FIND(" ", SUBSTITUTE(MID(I189, FIND("~", I189) + 2, LEN(I189) - FIND("~", I189) - 1), "°C", "") &amp; " ") - 1
    ),
    404
)</f>
        <v>25</v>
      </c>
      <c r="M189" s="16" t="str">
        <f>IF(OR(ISNUMBER(SEARCH("controller", B189)), ISNUMBER(SEARCH("indicator", B189)), ISNUMBER(SEARCH("thermometer", B189)), ISNUMBER(SEARCH("gun", B189))), "ver", "cal")</f>
        <v>cal</v>
      </c>
      <c r="N189" s="6">
        <v>45467</v>
      </c>
      <c r="O189" s="13">
        <v>45831</v>
      </c>
    </row>
    <row r="190" spans="1:15">
      <c r="A190" s="5" t="s">
        <v>273</v>
      </c>
      <c r="B190" s="15" t="str">
        <f>IFERROR(INDEX('Short Name'!B:B, MATCH(LEFT(List!C203, FIND("-", List!C203) - 1), 'Short Name'!A:A, 0)), "404")</f>
        <v>Pressure Gauge</v>
      </c>
      <c r="C190" s="15" t="s">
        <v>65</v>
      </c>
      <c r="D190" s="15" t="s">
        <v>293</v>
      </c>
      <c r="E190" s="14" t="s">
        <v>14</v>
      </c>
      <c r="F190" s="5" t="s">
        <v>14</v>
      </c>
      <c r="G190" s="15" t="s">
        <v>292</v>
      </c>
      <c r="H190" s="14" t="s">
        <v>17</v>
      </c>
      <c r="I190" s="14" t="s">
        <v>285</v>
      </c>
      <c r="J190" s="14" t="s">
        <v>22</v>
      </c>
      <c r="K190" s="5" t="str">
        <f>IF(
    ISNUMBER(SEARCH("°C", I190)),
    "Result In °C",
    IFERROR(
        "Result In " &amp; TRIM(RIGHT(I190, LEN(I190) - FIND("#", SUBSTITUTE(I190, " ", "#", LEN(I190) - LEN(SUBSTITUTE(I190, " ", "")))))),
        404
    )
)</f>
        <v>Result In Psi</v>
      </c>
      <c r="L190" s="12" t="str">
        <f>IFERROR(
    LEFT(
        SUBSTITUTE(MID(I190, FIND("~", I190) + 2, LEN(I190) - FIND("~", I190) - 1), "°C", ""),
        FIND(" ", SUBSTITUTE(MID(I190, FIND("~", I190) + 2, LEN(I190) - FIND("~", I190) - 1), "°C", "") &amp; " ") - 1
    ),
    404
)</f>
        <v>300</v>
      </c>
      <c r="M190" s="16" t="str">
        <f>IF(OR(ISNUMBER(SEARCH("controller", B190)), ISNUMBER(SEARCH("indicator", B190)), ISNUMBER(SEARCH("thermometer", B190)), ISNUMBER(SEARCH("gun", B190))), "ver", "cal")</f>
        <v>cal</v>
      </c>
      <c r="N190" s="6">
        <v>45467</v>
      </c>
      <c r="O190" s="13">
        <v>45831</v>
      </c>
    </row>
    <row r="191" spans="1:15">
      <c r="A191" s="5" t="s">
        <v>273</v>
      </c>
      <c r="B191" s="15" t="str">
        <f>IFERROR(INDEX('Short Name'!B:B, MATCH(LEFT(List!C204, FIND("-", List!C204) - 1), 'Short Name'!A:A, 0)), "404")</f>
        <v>Pressure Gauge</v>
      </c>
      <c r="C191" s="15" t="s">
        <v>66</v>
      </c>
      <c r="D191" s="15" t="s">
        <v>293</v>
      </c>
      <c r="E191" s="14" t="s">
        <v>14</v>
      </c>
      <c r="F191" s="5" t="s">
        <v>14</v>
      </c>
      <c r="G191" s="15" t="s">
        <v>292</v>
      </c>
      <c r="H191" s="14" t="s">
        <v>17</v>
      </c>
      <c r="I191" s="14" t="s">
        <v>285</v>
      </c>
      <c r="J191" s="14" t="s">
        <v>22</v>
      </c>
      <c r="K191" s="5" t="str">
        <f>IF(
    ISNUMBER(SEARCH("°C", I191)),
    "Result In °C",
    IFERROR(
        "Result In " &amp; TRIM(RIGHT(I191, LEN(I191) - FIND("#", SUBSTITUTE(I191, " ", "#", LEN(I191) - LEN(SUBSTITUTE(I191, " ", "")))))),
        404
    )
)</f>
        <v>Result In Psi</v>
      </c>
      <c r="L191" s="12" t="str">
        <f>IFERROR(
    LEFT(
        SUBSTITUTE(MID(I191, FIND("~", I191) + 2, LEN(I191) - FIND("~", I191) - 1), "°C", ""),
        FIND(" ", SUBSTITUTE(MID(I191, FIND("~", I191) + 2, LEN(I191) - FIND("~", I191) - 1), "°C", "") &amp; " ") - 1
    ),
    404
)</f>
        <v>300</v>
      </c>
      <c r="M191" s="16" t="str">
        <f>IF(OR(ISNUMBER(SEARCH("controller", B191)), ISNUMBER(SEARCH("indicator", B191)), ISNUMBER(SEARCH("thermometer", B191)), ISNUMBER(SEARCH("gun", B191))), "ver", "cal")</f>
        <v>cal</v>
      </c>
      <c r="N191" s="6">
        <v>45467</v>
      </c>
      <c r="O191" s="13">
        <v>45831</v>
      </c>
    </row>
    <row r="192" spans="1:15">
      <c r="A192" s="5" t="s">
        <v>273</v>
      </c>
      <c r="B192" s="15" t="str">
        <f>IFERROR(INDEX('Short Name'!B:B, MATCH(LEFT(List!C205, FIND("-", List!C205) - 1), 'Short Name'!A:A, 0)), "404")</f>
        <v>Pressure Gauge</v>
      </c>
      <c r="C192" s="15" t="s">
        <v>67</v>
      </c>
      <c r="D192" s="15" t="s">
        <v>32</v>
      </c>
      <c r="E192" s="14" t="s">
        <v>14</v>
      </c>
      <c r="F192" s="5" t="s">
        <v>14</v>
      </c>
      <c r="G192" s="15" t="s">
        <v>292</v>
      </c>
      <c r="H192" s="14" t="s">
        <v>17</v>
      </c>
      <c r="I192" s="14" t="s">
        <v>37</v>
      </c>
      <c r="J192" s="14" t="s">
        <v>38</v>
      </c>
      <c r="K192" s="5" t="str">
        <f>IF(
    ISNUMBER(SEARCH("°C", I192)),
    "Result In °C",
    IFERROR(
        "Result In " &amp; TRIM(RIGHT(I192, LEN(I192) - FIND("#", SUBSTITUTE(I192, " ", "#", LEN(I192) - LEN(SUBSTITUTE(I192, " ", "")))))),
        404
    )
)</f>
        <v>Result In Bar</v>
      </c>
      <c r="L192" s="12" t="str">
        <f>IFERROR(
    LEFT(
        SUBSTITUTE(MID(I192, FIND("~", I192) + 2, LEN(I192) - FIND("~", I192) - 1), "°C", ""),
        FIND(" ", SUBSTITUTE(MID(I192, FIND("~", I192) + 2, LEN(I192) - FIND("~", I192) - 1), "°C", "") &amp; " ") - 1
    ),
    404
)</f>
        <v>25</v>
      </c>
      <c r="M192" s="16" t="str">
        <f>IF(OR(ISNUMBER(SEARCH("controller", B192)), ISNUMBER(SEARCH("indicator", B192)), ISNUMBER(SEARCH("thermometer", B192)), ISNUMBER(SEARCH("gun", B192))), "ver", "cal")</f>
        <v>cal</v>
      </c>
      <c r="N192" s="6">
        <v>45467</v>
      </c>
      <c r="O192" s="13">
        <v>45831</v>
      </c>
    </row>
    <row r="193" spans="1:15">
      <c r="A193" s="5" t="s">
        <v>273</v>
      </c>
      <c r="B193" s="15" t="str">
        <f>IFERROR(INDEX('Short Name'!B:B, MATCH(LEFT(List!C206, FIND("-", List!C206) - 1), 'Short Name'!A:A, 0)), "404")</f>
        <v>Pressure Gauge</v>
      </c>
      <c r="C193" s="15" t="s">
        <v>68</v>
      </c>
      <c r="D193" s="15" t="s">
        <v>32</v>
      </c>
      <c r="E193" s="14" t="s">
        <v>14</v>
      </c>
      <c r="F193" s="5" t="s">
        <v>14</v>
      </c>
      <c r="G193" s="15" t="s">
        <v>292</v>
      </c>
      <c r="H193" s="14" t="s">
        <v>17</v>
      </c>
      <c r="I193" s="14" t="s">
        <v>37</v>
      </c>
      <c r="J193" s="14" t="s">
        <v>38</v>
      </c>
      <c r="K193" s="5" t="str">
        <f>IF(
    ISNUMBER(SEARCH("°C", I193)),
    "Result In °C",
    IFERROR(
        "Result In " &amp; TRIM(RIGHT(I193, LEN(I193) - FIND("#", SUBSTITUTE(I193, " ", "#", LEN(I193) - LEN(SUBSTITUTE(I193, " ", "")))))),
        404
    )
)</f>
        <v>Result In Bar</v>
      </c>
      <c r="L193" s="12" t="str">
        <f>IFERROR(
    LEFT(
        SUBSTITUTE(MID(I193, FIND("~", I193) + 2, LEN(I193) - FIND("~", I193) - 1), "°C", ""),
        FIND(" ", SUBSTITUTE(MID(I193, FIND("~", I193) + 2, LEN(I193) - FIND("~", I193) - 1), "°C", "") &amp; " ") - 1
    ),
    404
)</f>
        <v>25</v>
      </c>
      <c r="M193" s="16" t="str">
        <f>IF(OR(ISNUMBER(SEARCH("controller", B193)), ISNUMBER(SEARCH("indicator", B193)), ISNUMBER(SEARCH("thermometer", B193)), ISNUMBER(SEARCH("gun", B193))), "ver", "cal")</f>
        <v>cal</v>
      </c>
      <c r="N193" s="6">
        <v>45467</v>
      </c>
      <c r="O193" s="13">
        <v>45831</v>
      </c>
    </row>
    <row r="194" spans="1:15">
      <c r="A194" s="5" t="s">
        <v>273</v>
      </c>
      <c r="B194" s="15" t="str">
        <f>IFERROR(INDEX('Short Name'!B:B, MATCH(LEFT(List!C207, FIND("-", List!C207) - 1), 'Short Name'!A:A, 0)), "404")</f>
        <v>Pressure Gauge</v>
      </c>
      <c r="C194" s="15" t="s">
        <v>69</v>
      </c>
      <c r="D194" s="15" t="s">
        <v>293</v>
      </c>
      <c r="E194" s="14" t="s">
        <v>14</v>
      </c>
      <c r="F194" s="5" t="s">
        <v>14</v>
      </c>
      <c r="G194" s="15" t="s">
        <v>292</v>
      </c>
      <c r="H194" s="14" t="s">
        <v>17</v>
      </c>
      <c r="I194" s="14" t="s">
        <v>285</v>
      </c>
      <c r="J194" s="14" t="s">
        <v>22</v>
      </c>
      <c r="K194" s="5" t="str">
        <f>IF(
    ISNUMBER(SEARCH("°C", I194)),
    "Result In °C",
    IFERROR(
        "Result In " &amp; TRIM(RIGHT(I194, LEN(I194) - FIND("#", SUBSTITUTE(I194, " ", "#", LEN(I194) - LEN(SUBSTITUTE(I194, " ", "")))))),
        404
    )
)</f>
        <v>Result In Psi</v>
      </c>
      <c r="L194" s="12" t="str">
        <f>IFERROR(
    LEFT(
        SUBSTITUTE(MID(I194, FIND("~", I194) + 2, LEN(I194) - FIND("~", I194) - 1), "°C", ""),
        FIND(" ", SUBSTITUTE(MID(I194, FIND("~", I194) + 2, LEN(I194) - FIND("~", I194) - 1), "°C", "") &amp; " ") - 1
    ),
    404
)</f>
        <v>300</v>
      </c>
      <c r="M194" s="16" t="str">
        <f>IF(OR(ISNUMBER(SEARCH("controller", B194)), ISNUMBER(SEARCH("indicator", B194)), ISNUMBER(SEARCH("thermometer", B194)), ISNUMBER(SEARCH("gun", B194))), "ver", "cal")</f>
        <v>cal</v>
      </c>
      <c r="N194" s="6">
        <v>45467</v>
      </c>
      <c r="O194" s="13">
        <v>45831</v>
      </c>
    </row>
    <row r="195" spans="1:15">
      <c r="A195" s="5" t="s">
        <v>273</v>
      </c>
      <c r="B195" s="15" t="str">
        <f>IFERROR(INDEX('Short Name'!B:B, MATCH(LEFT(List!C208, FIND("-", List!C208) - 1), 'Short Name'!A:A, 0)), "404")</f>
        <v>Pressure Gauge</v>
      </c>
      <c r="C195" s="15" t="s">
        <v>70</v>
      </c>
      <c r="D195" s="15" t="s">
        <v>293</v>
      </c>
      <c r="E195" s="14" t="s">
        <v>14</v>
      </c>
      <c r="F195" s="5" t="s">
        <v>14</v>
      </c>
      <c r="G195" s="15" t="s">
        <v>292</v>
      </c>
      <c r="H195" s="14" t="s">
        <v>17</v>
      </c>
      <c r="I195" s="14" t="s">
        <v>285</v>
      </c>
      <c r="J195" s="14" t="s">
        <v>22</v>
      </c>
      <c r="K195" s="5" t="str">
        <f>IF(
    ISNUMBER(SEARCH("°C", I195)),
    "Result In °C",
    IFERROR(
        "Result In " &amp; TRIM(RIGHT(I195, LEN(I195) - FIND("#", SUBSTITUTE(I195, " ", "#", LEN(I195) - LEN(SUBSTITUTE(I195, " ", "")))))),
        404
    )
)</f>
        <v>Result In Psi</v>
      </c>
      <c r="L195" s="12" t="str">
        <f>IFERROR(
    LEFT(
        SUBSTITUTE(MID(I195, FIND("~", I195) + 2, LEN(I195) - FIND("~", I195) - 1), "°C", ""),
        FIND(" ", SUBSTITUTE(MID(I195, FIND("~", I195) + 2, LEN(I195) - FIND("~", I195) - 1), "°C", "") &amp; " ") - 1
    ),
    404
)</f>
        <v>300</v>
      </c>
      <c r="M195" s="16" t="str">
        <f>IF(OR(ISNUMBER(SEARCH("controller", B195)), ISNUMBER(SEARCH("indicator", B195)), ISNUMBER(SEARCH("thermometer", B195)), ISNUMBER(SEARCH("gun", B195))), "ver", "cal")</f>
        <v>cal</v>
      </c>
      <c r="N195" s="6">
        <v>45467</v>
      </c>
      <c r="O195" s="13" t="s">
        <v>31</v>
      </c>
    </row>
    <row r="196" spans="1:15">
      <c r="A196" s="5" t="s">
        <v>273</v>
      </c>
      <c r="B196" s="15" t="str">
        <f>IFERROR(INDEX('Short Name'!B:B, MATCH(LEFT(List!C209, FIND("-", List!C209) - 1), 'Short Name'!A:A, 0)), "404")</f>
        <v>Pressure Gauge</v>
      </c>
      <c r="C196" s="15" t="s">
        <v>71</v>
      </c>
      <c r="D196" s="15" t="s">
        <v>51</v>
      </c>
      <c r="E196" s="14" t="s">
        <v>14</v>
      </c>
      <c r="F196" s="5" t="s">
        <v>14</v>
      </c>
      <c r="G196" s="15" t="s">
        <v>292</v>
      </c>
      <c r="H196" s="14" t="s">
        <v>17</v>
      </c>
      <c r="I196" s="14" t="s">
        <v>21</v>
      </c>
      <c r="J196" s="14" t="s">
        <v>22</v>
      </c>
      <c r="K196" s="5" t="str">
        <f>IF(
    ISNUMBER(SEARCH("°C", I196)),
    "Result In °C",
    IFERROR(
        "Result In " &amp; TRIM(RIGHT(I196, LEN(I196) - FIND("#", SUBSTITUTE(I196, " ", "#", LEN(I196) - LEN(SUBSTITUTE(I196, " ", "")))))),
        404
    )
)</f>
        <v>Result In Psi</v>
      </c>
      <c r="L196" s="12" t="str">
        <f>IFERROR(
    LEFT(
        SUBSTITUTE(MID(I196, FIND("~", I196) + 2, LEN(I196) - FIND("~", I196) - 1), "°C", ""),
        FIND(" ", SUBSTITUTE(MID(I196, FIND("~", I196) + 2, LEN(I196) - FIND("~", I196) - 1), "°C", "") &amp; " ") - 1
    ),
    404
)</f>
        <v>150</v>
      </c>
      <c r="M196" s="16" t="str">
        <f>IF(OR(ISNUMBER(SEARCH("controller", B196)), ISNUMBER(SEARCH("indicator", B196)), ISNUMBER(SEARCH("thermometer", B196)), ISNUMBER(SEARCH("gun", B196))), "ver", "cal")</f>
        <v>cal</v>
      </c>
      <c r="N196" s="6">
        <v>45467</v>
      </c>
      <c r="O196" s="13">
        <v>45831</v>
      </c>
    </row>
    <row r="197" spans="1:15">
      <c r="A197" s="5" t="s">
        <v>273</v>
      </c>
      <c r="B197" s="15" t="str">
        <f>IFERROR(INDEX('Short Name'!B:B, MATCH(LEFT(List!C210, FIND("-", List!C210) - 1), 'Short Name'!A:A, 0)), "404")</f>
        <v>Pressure Gauge</v>
      </c>
      <c r="C197" s="15" t="s">
        <v>72</v>
      </c>
      <c r="D197" s="15" t="s">
        <v>289</v>
      </c>
      <c r="E197" s="14" t="s">
        <v>14</v>
      </c>
      <c r="F197" s="5" t="s">
        <v>14</v>
      </c>
      <c r="G197" s="15" t="s">
        <v>292</v>
      </c>
      <c r="H197" s="14" t="s">
        <v>17</v>
      </c>
      <c r="I197" s="14" t="s">
        <v>279</v>
      </c>
      <c r="J197" s="14" t="s">
        <v>280</v>
      </c>
      <c r="K197" s="5" t="str">
        <f>IF(
    ISNUMBER(SEARCH("°C", I197)),
    "Result In °C",
    IFERROR(
        "Result In " &amp; TRIM(RIGHT(I197, LEN(I197) - FIND("#", SUBSTITUTE(I197, " ", "#", LEN(I197) - LEN(SUBSTITUTE(I197, " ", "")))))),
        404
    )
)</f>
        <v>Result In MPa</v>
      </c>
      <c r="L197" s="12" t="str">
        <f>IFERROR(
    LEFT(
        SUBSTITUTE(MID(I197, FIND("~", I197) + 2, LEN(I197) - FIND("~", I197) - 1), "°C", ""),
        FIND(" ", SUBSTITUTE(MID(I197, FIND("~", I197) + 2, LEN(I197) - FIND("~", I197) - 1), "°C", "") &amp; " ") - 1
    ),
    404
)</f>
        <v>2.5</v>
      </c>
      <c r="M197" s="16" t="str">
        <f>IF(OR(ISNUMBER(SEARCH("controller", B197)), ISNUMBER(SEARCH("indicator", B197)), ISNUMBER(SEARCH("thermometer", B197)), ISNUMBER(SEARCH("gun", B197))), "ver", "cal")</f>
        <v>cal</v>
      </c>
      <c r="N197" s="6">
        <v>45467</v>
      </c>
      <c r="O197" s="13">
        <v>45831</v>
      </c>
    </row>
    <row r="198" spans="1:15">
      <c r="A198" s="5" t="s">
        <v>273</v>
      </c>
      <c r="B198" s="15" t="str">
        <f>IFERROR(INDEX('Short Name'!B:B, MATCH(LEFT(List!C211, FIND("-", List!C211) - 1), 'Short Name'!A:A, 0)), "404")</f>
        <v>Pressure Gauge</v>
      </c>
      <c r="C198" s="15" t="s">
        <v>73</v>
      </c>
      <c r="D198" s="15" t="s">
        <v>289</v>
      </c>
      <c r="E198" s="14" t="s">
        <v>14</v>
      </c>
      <c r="F198" s="5" t="s">
        <v>14</v>
      </c>
      <c r="G198" s="15" t="s">
        <v>292</v>
      </c>
      <c r="H198" s="14" t="s">
        <v>17</v>
      </c>
      <c r="I198" s="14" t="s">
        <v>279</v>
      </c>
      <c r="J198" s="14" t="s">
        <v>280</v>
      </c>
      <c r="K198" s="5" t="str">
        <f>IF(
    ISNUMBER(SEARCH("°C", I198)),
    "Result In °C",
    IFERROR(
        "Result In " &amp; TRIM(RIGHT(I198, LEN(I198) - FIND("#", SUBSTITUTE(I198, " ", "#", LEN(I198) - LEN(SUBSTITUTE(I198, " ", "")))))),
        404
    )
)</f>
        <v>Result In MPa</v>
      </c>
      <c r="L198" s="12" t="str">
        <f>IFERROR(
    LEFT(
        SUBSTITUTE(MID(I198, FIND("~", I198) + 2, LEN(I198) - FIND("~", I198) - 1), "°C", ""),
        FIND(" ", SUBSTITUTE(MID(I198, FIND("~", I198) + 2, LEN(I198) - FIND("~", I198) - 1), "°C", "") &amp; " ") - 1
    ),
    404
)</f>
        <v>2.5</v>
      </c>
      <c r="M198" s="16" t="str">
        <f>IF(OR(ISNUMBER(SEARCH("controller", B198)), ISNUMBER(SEARCH("indicator", B198)), ISNUMBER(SEARCH("thermometer", B198)), ISNUMBER(SEARCH("gun", B198))), "ver", "cal")</f>
        <v>cal</v>
      </c>
      <c r="N198" s="6">
        <v>45467</v>
      </c>
      <c r="O198" s="13">
        <v>45831</v>
      </c>
    </row>
    <row r="199" spans="1:15">
      <c r="A199" s="5" t="s">
        <v>273</v>
      </c>
      <c r="B199" s="15" t="str">
        <f>IFERROR(INDEX('Short Name'!B:B, MATCH(LEFT(List!C212, FIND("-", List!C212) - 1), 'Short Name'!A:A, 0)), "404")</f>
        <v>Pressure Gauge</v>
      </c>
      <c r="C199" s="15" t="s">
        <v>74</v>
      </c>
      <c r="D199" s="15" t="s">
        <v>51</v>
      </c>
      <c r="E199" s="14" t="s">
        <v>14</v>
      </c>
      <c r="F199" s="5" t="s">
        <v>14</v>
      </c>
      <c r="G199" s="15" t="s">
        <v>292</v>
      </c>
      <c r="H199" s="14" t="s">
        <v>17</v>
      </c>
      <c r="I199" s="14" t="s">
        <v>21</v>
      </c>
      <c r="J199" s="14" t="s">
        <v>22</v>
      </c>
      <c r="K199" s="5" t="str">
        <f>IF(
    ISNUMBER(SEARCH("°C", I199)),
    "Result In °C",
    IFERROR(
        "Result In " &amp; TRIM(RIGHT(I199, LEN(I199) - FIND("#", SUBSTITUTE(I199, " ", "#", LEN(I199) - LEN(SUBSTITUTE(I199, " ", "")))))),
        404
    )
)</f>
        <v>Result In Psi</v>
      </c>
      <c r="L199" s="12" t="str">
        <f>IFERROR(
    LEFT(
        SUBSTITUTE(MID(I199, FIND("~", I199) + 2, LEN(I199) - FIND("~", I199) - 1), "°C", ""),
        FIND(" ", SUBSTITUTE(MID(I199, FIND("~", I199) + 2, LEN(I199) - FIND("~", I199) - 1), "°C", "") &amp; " ") - 1
    ),
    404
)</f>
        <v>150</v>
      </c>
      <c r="M199" s="16" t="str">
        <f>IF(OR(ISNUMBER(SEARCH("controller", B199)), ISNUMBER(SEARCH("indicator", B199)), ISNUMBER(SEARCH("thermometer", B199)), ISNUMBER(SEARCH("gun", B199))), "ver", "cal")</f>
        <v>cal</v>
      </c>
      <c r="N199" s="6">
        <v>45467</v>
      </c>
      <c r="O199" s="13">
        <v>45831</v>
      </c>
    </row>
    <row r="200" spans="1:15">
      <c r="A200" s="5" t="s">
        <v>273</v>
      </c>
      <c r="B200" s="15" t="str">
        <f>IFERROR(INDEX('Short Name'!B:B, MATCH(LEFT(List!C213, FIND("-", List!C213) - 1), 'Short Name'!A:A, 0)), "404")</f>
        <v>Pressure Gauge</v>
      </c>
      <c r="C200" s="15" t="s">
        <v>75</v>
      </c>
      <c r="D200" s="15" t="s">
        <v>51</v>
      </c>
      <c r="E200" s="14" t="s">
        <v>14</v>
      </c>
      <c r="F200" s="5" t="s">
        <v>14</v>
      </c>
      <c r="G200" s="15" t="s">
        <v>292</v>
      </c>
      <c r="H200" s="14" t="s">
        <v>17</v>
      </c>
      <c r="I200" s="14" t="s">
        <v>21</v>
      </c>
      <c r="J200" s="14" t="s">
        <v>22</v>
      </c>
      <c r="K200" s="5" t="str">
        <f>IF(
    ISNUMBER(SEARCH("°C", I200)),
    "Result In °C",
    IFERROR(
        "Result In " &amp; TRIM(RIGHT(I200, LEN(I200) - FIND("#", SUBSTITUTE(I200, " ", "#", LEN(I200) - LEN(SUBSTITUTE(I200, " ", "")))))),
        404
    )
)</f>
        <v>Result In Psi</v>
      </c>
      <c r="L200" s="12" t="str">
        <f>IFERROR(
    LEFT(
        SUBSTITUTE(MID(I200, FIND("~", I200) + 2, LEN(I200) - FIND("~", I200) - 1), "°C", ""),
        FIND(" ", SUBSTITUTE(MID(I200, FIND("~", I200) + 2, LEN(I200) - FIND("~", I200) - 1), "°C", "") &amp; " ") - 1
    ),
    404
)</f>
        <v>150</v>
      </c>
      <c r="M200" s="16" t="str">
        <f>IF(OR(ISNUMBER(SEARCH("controller", B200)), ISNUMBER(SEARCH("indicator", B200)), ISNUMBER(SEARCH("thermometer", B200)), ISNUMBER(SEARCH("gun", B200))), "ver", "cal")</f>
        <v>cal</v>
      </c>
      <c r="N200" s="6">
        <v>45467</v>
      </c>
      <c r="O200" s="13">
        <v>45831</v>
      </c>
    </row>
    <row r="201" spans="1:15">
      <c r="A201" s="5" t="s">
        <v>273</v>
      </c>
      <c r="B201" s="15" t="str">
        <f>IFERROR(INDEX('Short Name'!B:B, MATCH(LEFT(List!C214, FIND("-", List!C214) - 1), 'Short Name'!A:A, 0)), "404")</f>
        <v>Pressure Gauge</v>
      </c>
      <c r="C201" s="15" t="s">
        <v>76</v>
      </c>
      <c r="D201" s="15" t="s">
        <v>293</v>
      </c>
      <c r="E201" s="14" t="s">
        <v>14</v>
      </c>
      <c r="F201" s="5" t="s">
        <v>14</v>
      </c>
      <c r="G201" s="15" t="s">
        <v>292</v>
      </c>
      <c r="H201" s="14" t="s">
        <v>17</v>
      </c>
      <c r="I201" s="14" t="s">
        <v>285</v>
      </c>
      <c r="J201" s="14" t="s">
        <v>22</v>
      </c>
      <c r="K201" s="5" t="str">
        <f>IF(
    ISNUMBER(SEARCH("°C", I201)),
    "Result In °C",
    IFERROR(
        "Result In " &amp; TRIM(RIGHT(I201, LEN(I201) - FIND("#", SUBSTITUTE(I201, " ", "#", LEN(I201) - LEN(SUBSTITUTE(I201, " ", "")))))),
        404
    )
)</f>
        <v>Result In Psi</v>
      </c>
      <c r="L201" s="12" t="str">
        <f>IFERROR(
    LEFT(
        SUBSTITUTE(MID(I201, FIND("~", I201) + 2, LEN(I201) - FIND("~", I201) - 1), "°C", ""),
        FIND(" ", SUBSTITUTE(MID(I201, FIND("~", I201) + 2, LEN(I201) - FIND("~", I201) - 1), "°C", "") &amp; " ") - 1
    ),
    404
)</f>
        <v>300</v>
      </c>
      <c r="M201" s="16" t="str">
        <f>IF(OR(ISNUMBER(SEARCH("controller", B201)), ISNUMBER(SEARCH("indicator", B201)), ISNUMBER(SEARCH("thermometer", B201)), ISNUMBER(SEARCH("gun", B201))), "ver", "cal")</f>
        <v>cal</v>
      </c>
      <c r="N201" s="6">
        <v>45467</v>
      </c>
      <c r="O201" s="13">
        <v>45831</v>
      </c>
    </row>
    <row r="202" spans="1:15">
      <c r="A202" s="5" t="s">
        <v>273</v>
      </c>
      <c r="B202" s="15" t="str">
        <f>IFERROR(INDEX('Short Name'!B:B, MATCH(LEFT(List!C215, FIND("-", List!C215) - 1), 'Short Name'!A:A, 0)), "404")</f>
        <v>Pressure Gauge</v>
      </c>
      <c r="C202" s="15" t="s">
        <v>77</v>
      </c>
      <c r="D202" s="15" t="s">
        <v>293</v>
      </c>
      <c r="E202" s="14" t="s">
        <v>14</v>
      </c>
      <c r="F202" s="5" t="s">
        <v>14</v>
      </c>
      <c r="G202" s="15" t="s">
        <v>292</v>
      </c>
      <c r="H202" s="14" t="s">
        <v>17</v>
      </c>
      <c r="I202" s="14" t="s">
        <v>285</v>
      </c>
      <c r="J202" s="14" t="s">
        <v>22</v>
      </c>
      <c r="K202" s="5" t="str">
        <f>IF(
    ISNUMBER(SEARCH("°C", I202)),
    "Result In °C",
    IFERROR(
        "Result In " &amp; TRIM(RIGHT(I202, LEN(I202) - FIND("#", SUBSTITUTE(I202, " ", "#", LEN(I202) - LEN(SUBSTITUTE(I202, " ", "")))))),
        404
    )
)</f>
        <v>Result In Psi</v>
      </c>
      <c r="L202" s="12" t="str">
        <f>IFERROR(
    LEFT(
        SUBSTITUTE(MID(I202, FIND("~", I202) + 2, LEN(I202) - FIND("~", I202) - 1), "°C", ""),
        FIND(" ", SUBSTITUTE(MID(I202, FIND("~", I202) + 2, LEN(I202) - FIND("~", I202) - 1), "°C", "") &amp; " ") - 1
    ),
    404
)</f>
        <v>300</v>
      </c>
      <c r="M202" s="16" t="str">
        <f>IF(OR(ISNUMBER(SEARCH("controller", B202)), ISNUMBER(SEARCH("indicator", B202)), ISNUMBER(SEARCH("thermometer", B202)), ISNUMBER(SEARCH("gun", B202))), "ver", "cal")</f>
        <v>cal</v>
      </c>
      <c r="N202" s="6">
        <v>45467</v>
      </c>
      <c r="O202" s="13">
        <v>45831</v>
      </c>
    </row>
    <row r="203" spans="1:15">
      <c r="A203" s="5" t="s">
        <v>273</v>
      </c>
      <c r="B203" s="15" t="str">
        <f>IFERROR(INDEX('Short Name'!B:B, MATCH(LEFT(List!C216, FIND("-", List!C216) - 1), 'Short Name'!A:A, 0)), "404")</f>
        <v>Pressure Gauge</v>
      </c>
      <c r="C203" s="15" t="s">
        <v>78</v>
      </c>
      <c r="D203" s="15" t="s">
        <v>293</v>
      </c>
      <c r="E203" s="14" t="s">
        <v>14</v>
      </c>
      <c r="F203" s="5" t="s">
        <v>14</v>
      </c>
      <c r="G203" s="15" t="s">
        <v>292</v>
      </c>
      <c r="H203" s="14" t="s">
        <v>17</v>
      </c>
      <c r="I203" s="14" t="s">
        <v>285</v>
      </c>
      <c r="J203" s="14" t="s">
        <v>22</v>
      </c>
      <c r="K203" s="5" t="str">
        <f>IF(
    ISNUMBER(SEARCH("°C", I203)),
    "Result In °C",
    IFERROR(
        "Result In " &amp; TRIM(RIGHT(I203, LEN(I203) - FIND("#", SUBSTITUTE(I203, " ", "#", LEN(I203) - LEN(SUBSTITUTE(I203, " ", "")))))),
        404
    )
)</f>
        <v>Result In Psi</v>
      </c>
      <c r="L203" s="12" t="str">
        <f>IFERROR(
    LEFT(
        SUBSTITUTE(MID(I203, FIND("~", I203) + 2, LEN(I203) - FIND("~", I203) - 1), "°C", ""),
        FIND(" ", SUBSTITUTE(MID(I203, FIND("~", I203) + 2, LEN(I203) - FIND("~", I203) - 1), "°C", "") &amp; " ") - 1
    ),
    404
)</f>
        <v>300</v>
      </c>
      <c r="M203" s="16" t="str">
        <f>IF(OR(ISNUMBER(SEARCH("controller", B203)), ISNUMBER(SEARCH("indicator", B203)), ISNUMBER(SEARCH("thermometer", B203)), ISNUMBER(SEARCH("gun", B203))), "ver", "cal")</f>
        <v>cal</v>
      </c>
      <c r="N203" s="6">
        <v>45467</v>
      </c>
      <c r="O203" s="13">
        <v>45831</v>
      </c>
    </row>
    <row r="204" spans="1:15">
      <c r="A204" s="5" t="s">
        <v>273</v>
      </c>
      <c r="B204" s="15" t="str">
        <f>IFERROR(INDEX('Short Name'!B:B, MATCH(LEFT(List!C217, FIND("-", List!C217) - 1), 'Short Name'!A:A, 0)), "404")</f>
        <v>Pressure Gauge</v>
      </c>
      <c r="C204" s="15" t="s">
        <v>79</v>
      </c>
      <c r="D204" s="15" t="s">
        <v>293</v>
      </c>
      <c r="E204" s="14" t="s">
        <v>14</v>
      </c>
      <c r="F204" s="5" t="s">
        <v>14</v>
      </c>
      <c r="G204" s="15" t="s">
        <v>292</v>
      </c>
      <c r="H204" s="14" t="s">
        <v>17</v>
      </c>
      <c r="I204" s="14" t="s">
        <v>285</v>
      </c>
      <c r="J204" s="14" t="s">
        <v>22</v>
      </c>
      <c r="K204" s="5" t="str">
        <f>IF(
    ISNUMBER(SEARCH("°C", I204)),
    "Result In °C",
    IFERROR(
        "Result In " &amp; TRIM(RIGHT(I204, LEN(I204) - FIND("#", SUBSTITUTE(I204, " ", "#", LEN(I204) - LEN(SUBSTITUTE(I204, " ", "")))))),
        404
    )
)</f>
        <v>Result In Psi</v>
      </c>
      <c r="L204" s="12" t="str">
        <f>IFERROR(
    LEFT(
        SUBSTITUTE(MID(I204, FIND("~", I204) + 2, LEN(I204) - FIND("~", I204) - 1), "°C", ""),
        FIND(" ", SUBSTITUTE(MID(I204, FIND("~", I204) + 2, LEN(I204) - FIND("~", I204) - 1), "°C", "") &amp; " ") - 1
    ),
    404
)</f>
        <v>300</v>
      </c>
      <c r="M204" s="16" t="str">
        <f>IF(OR(ISNUMBER(SEARCH("controller", B204)), ISNUMBER(SEARCH("indicator", B204)), ISNUMBER(SEARCH("thermometer", B204)), ISNUMBER(SEARCH("gun", B204))), "ver", "cal")</f>
        <v>cal</v>
      </c>
      <c r="N204" s="6">
        <v>45467</v>
      </c>
      <c r="O204" s="13">
        <v>45831</v>
      </c>
    </row>
    <row r="205" spans="1:15">
      <c r="A205" s="5" t="s">
        <v>273</v>
      </c>
      <c r="B205" s="15" t="str">
        <f>IFERROR(INDEX('Short Name'!B:B, MATCH(LEFT(List!C218, FIND("-", List!C218) - 1), 'Short Name'!A:A, 0)), "404")</f>
        <v>Pressure Gauge</v>
      </c>
      <c r="C205" s="15" t="s">
        <v>80</v>
      </c>
      <c r="D205" s="15" t="s">
        <v>51</v>
      </c>
      <c r="E205" s="14" t="s">
        <v>14</v>
      </c>
      <c r="F205" s="5" t="s">
        <v>14</v>
      </c>
      <c r="G205" s="15" t="s">
        <v>292</v>
      </c>
      <c r="H205" s="14" t="s">
        <v>17</v>
      </c>
      <c r="I205" s="14" t="s">
        <v>21</v>
      </c>
      <c r="J205" s="14" t="s">
        <v>22</v>
      </c>
      <c r="K205" s="5" t="str">
        <f>IF(
    ISNUMBER(SEARCH("°C", I205)),
    "Result In °C",
    IFERROR(
        "Result In " &amp; TRIM(RIGHT(I205, LEN(I205) - FIND("#", SUBSTITUTE(I205, " ", "#", LEN(I205) - LEN(SUBSTITUTE(I205, " ", "")))))),
        404
    )
)</f>
        <v>Result In Psi</v>
      </c>
      <c r="L205" s="12" t="str">
        <f>IFERROR(
    LEFT(
        SUBSTITUTE(MID(I205, FIND("~", I205) + 2, LEN(I205) - FIND("~", I205) - 1), "°C", ""),
        FIND(" ", SUBSTITUTE(MID(I205, FIND("~", I205) + 2, LEN(I205) - FIND("~", I205) - 1), "°C", "") &amp; " ") - 1
    ),
    404
)</f>
        <v>150</v>
      </c>
      <c r="M205" s="16" t="str">
        <f>IF(OR(ISNUMBER(SEARCH("controller", B205)), ISNUMBER(SEARCH("indicator", B205)), ISNUMBER(SEARCH("thermometer", B205)), ISNUMBER(SEARCH("gun", B205))), "ver", "cal")</f>
        <v>cal</v>
      </c>
      <c r="N205" s="6">
        <v>45467</v>
      </c>
      <c r="O205" s="13">
        <v>45831</v>
      </c>
    </row>
    <row r="206" spans="1:15">
      <c r="A206" s="5" t="s">
        <v>273</v>
      </c>
      <c r="B206" s="15" t="str">
        <f>IFERROR(INDEX('Short Name'!B:B, MATCH(LEFT(List!C219, FIND("-", List!C219) - 1), 'Short Name'!A:A, 0)), "404")</f>
        <v>Pressure Gauge</v>
      </c>
      <c r="C206" s="15" t="s">
        <v>81</v>
      </c>
      <c r="D206" s="15" t="s">
        <v>293</v>
      </c>
      <c r="E206" s="14" t="s">
        <v>14</v>
      </c>
      <c r="F206" s="5" t="s">
        <v>14</v>
      </c>
      <c r="G206" s="15" t="s">
        <v>292</v>
      </c>
      <c r="H206" s="14" t="s">
        <v>17</v>
      </c>
      <c r="I206" s="14" t="s">
        <v>285</v>
      </c>
      <c r="J206" s="14" t="s">
        <v>22</v>
      </c>
      <c r="K206" s="5" t="str">
        <f>IF(
    ISNUMBER(SEARCH("°C", I206)),
    "Result In °C",
    IFERROR(
        "Result In " &amp; TRIM(RIGHT(I206, LEN(I206) - FIND("#", SUBSTITUTE(I206, " ", "#", LEN(I206) - LEN(SUBSTITUTE(I206, " ", "")))))),
        404
    )
)</f>
        <v>Result In Psi</v>
      </c>
      <c r="L206" s="12" t="str">
        <f>IFERROR(
    LEFT(
        SUBSTITUTE(MID(I206, FIND("~", I206) + 2, LEN(I206) - FIND("~", I206) - 1), "°C", ""),
        FIND(" ", SUBSTITUTE(MID(I206, FIND("~", I206) + 2, LEN(I206) - FIND("~", I206) - 1), "°C", "") &amp; " ") - 1
    ),
    404
)</f>
        <v>300</v>
      </c>
      <c r="M206" s="16" t="str">
        <f>IF(OR(ISNUMBER(SEARCH("controller", B206)), ISNUMBER(SEARCH("indicator", B206)), ISNUMBER(SEARCH("thermometer", B206)), ISNUMBER(SEARCH("gun", B206))), "ver", "cal")</f>
        <v>cal</v>
      </c>
      <c r="N206" s="6">
        <v>45467</v>
      </c>
      <c r="O206" s="13">
        <v>45831</v>
      </c>
    </row>
    <row r="207" spans="1:15">
      <c r="A207" s="5" t="s">
        <v>273</v>
      </c>
      <c r="B207" s="15" t="str">
        <f>IFERROR(INDEX('Short Name'!B:B, MATCH(LEFT(List!C220, FIND("-", List!C220) - 1), 'Short Name'!A:A, 0)), "404")</f>
        <v>Pressure Gauge</v>
      </c>
      <c r="C207" s="15" t="s">
        <v>82</v>
      </c>
      <c r="D207" s="15" t="s">
        <v>52</v>
      </c>
      <c r="E207" s="14" t="s">
        <v>14</v>
      </c>
      <c r="F207" s="5" t="s">
        <v>14</v>
      </c>
      <c r="G207" s="15" t="s">
        <v>292</v>
      </c>
      <c r="H207" s="14" t="s">
        <v>17</v>
      </c>
      <c r="I207" s="14" t="s">
        <v>35</v>
      </c>
      <c r="J207" s="14" t="s">
        <v>49</v>
      </c>
      <c r="K207" s="5" t="str">
        <f>IF(
    ISNUMBER(SEARCH("°C", I207)),
    "Result In °C",
    IFERROR(
        "Result In " &amp; TRIM(RIGHT(I207, LEN(I207) - FIND("#", SUBSTITUTE(I207, " ", "#", LEN(I207) - LEN(SUBSTITUTE(I207, " ", "")))))),
        404
    )
)</f>
        <v>Result In Bar</v>
      </c>
      <c r="L207" s="12" t="str">
        <f>IFERROR(
    LEFT(
        SUBSTITUTE(MID(I207, FIND("~", I207) + 2, LEN(I207) - FIND("~", I207) - 1), "°C", ""),
        FIND(" ", SUBSTITUTE(MID(I207, FIND("~", I207) + 2, LEN(I207) - FIND("~", I207) - 1), "°C", "") &amp; " ") - 1
    ),
    404
)</f>
        <v>7</v>
      </c>
      <c r="M207" s="16" t="str">
        <f>IF(OR(ISNUMBER(SEARCH("controller", B207)), ISNUMBER(SEARCH("indicator", B207)), ISNUMBER(SEARCH("thermometer", B207)), ISNUMBER(SEARCH("gun", B207))), "ver", "cal")</f>
        <v>cal</v>
      </c>
      <c r="N207" s="6">
        <v>45467</v>
      </c>
      <c r="O207" s="13">
        <v>45831</v>
      </c>
    </row>
    <row r="208" spans="1:15">
      <c r="A208" s="5" t="s">
        <v>273</v>
      </c>
      <c r="B208" s="15" t="str">
        <f>IFERROR(INDEX('Short Name'!B:B, MATCH(LEFT(List!C221, FIND("-", List!C221) - 1), 'Short Name'!A:A, 0)), "404")</f>
        <v>Pressure Gauge</v>
      </c>
      <c r="C208" s="15" t="s">
        <v>83</v>
      </c>
      <c r="D208" s="15" t="s">
        <v>293</v>
      </c>
      <c r="E208" s="14" t="s">
        <v>14</v>
      </c>
      <c r="F208" s="5" t="s">
        <v>14</v>
      </c>
      <c r="G208" s="15" t="s">
        <v>292</v>
      </c>
      <c r="H208" s="14" t="s">
        <v>17</v>
      </c>
      <c r="I208" s="14" t="s">
        <v>285</v>
      </c>
      <c r="J208" s="14" t="s">
        <v>22</v>
      </c>
      <c r="K208" s="5" t="str">
        <f>IF(
    ISNUMBER(SEARCH("°C", I208)),
    "Result In °C",
    IFERROR(
        "Result In " &amp; TRIM(RIGHT(I208, LEN(I208) - FIND("#", SUBSTITUTE(I208, " ", "#", LEN(I208) - LEN(SUBSTITUTE(I208, " ", "")))))),
        404
    )
)</f>
        <v>Result In Psi</v>
      </c>
      <c r="L208" s="12" t="str">
        <f>IFERROR(
    LEFT(
        SUBSTITUTE(MID(I208, FIND("~", I208) + 2, LEN(I208) - FIND("~", I208) - 1), "°C", ""),
        FIND(" ", SUBSTITUTE(MID(I208, FIND("~", I208) + 2, LEN(I208) - FIND("~", I208) - 1), "°C", "") &amp; " ") - 1
    ),
    404
)</f>
        <v>300</v>
      </c>
      <c r="M208" s="16" t="str">
        <f>IF(OR(ISNUMBER(SEARCH("controller", B208)), ISNUMBER(SEARCH("indicator", B208)), ISNUMBER(SEARCH("thermometer", B208)), ISNUMBER(SEARCH("gun", B208))), "ver", "cal")</f>
        <v>cal</v>
      </c>
      <c r="N208" s="6">
        <v>45467</v>
      </c>
      <c r="O208" s="13">
        <v>45831</v>
      </c>
    </row>
    <row r="209" spans="1:15">
      <c r="A209" s="5" t="s">
        <v>273</v>
      </c>
      <c r="B209" s="15" t="str">
        <f>IFERROR(INDEX('Short Name'!B:B, MATCH(LEFT(List!C222, FIND("-", List!C222) - 1), 'Short Name'!A:A, 0)), "404")</f>
        <v>Pressure Gauge</v>
      </c>
      <c r="C209" s="15" t="s">
        <v>84</v>
      </c>
      <c r="D209" s="15" t="s">
        <v>293</v>
      </c>
      <c r="E209" s="14" t="s">
        <v>14</v>
      </c>
      <c r="F209" s="5" t="s">
        <v>14</v>
      </c>
      <c r="G209" s="15" t="s">
        <v>292</v>
      </c>
      <c r="H209" s="14" t="s">
        <v>17</v>
      </c>
      <c r="I209" s="14" t="s">
        <v>285</v>
      </c>
      <c r="J209" s="14" t="s">
        <v>22</v>
      </c>
      <c r="K209" s="5" t="str">
        <f>IF(
    ISNUMBER(SEARCH("°C", I209)),
    "Result In °C",
    IFERROR(
        "Result In " &amp; TRIM(RIGHT(I209, LEN(I209) - FIND("#", SUBSTITUTE(I209, " ", "#", LEN(I209) - LEN(SUBSTITUTE(I209, " ", "")))))),
        404
    )
)</f>
        <v>Result In Psi</v>
      </c>
      <c r="L209" s="12" t="str">
        <f>IFERROR(
    LEFT(
        SUBSTITUTE(MID(I209, FIND("~", I209) + 2, LEN(I209) - FIND("~", I209) - 1), "°C", ""),
        FIND(" ", SUBSTITUTE(MID(I209, FIND("~", I209) + 2, LEN(I209) - FIND("~", I209) - 1), "°C", "") &amp; " ") - 1
    ),
    404
)</f>
        <v>300</v>
      </c>
      <c r="M209" s="16" t="str">
        <f>IF(OR(ISNUMBER(SEARCH("controller", B209)), ISNUMBER(SEARCH("indicator", B209)), ISNUMBER(SEARCH("thermometer", B209)), ISNUMBER(SEARCH("gun", B209))), "ver", "cal")</f>
        <v>cal</v>
      </c>
      <c r="N209" s="6">
        <v>45467</v>
      </c>
      <c r="O209" s="13">
        <v>45831</v>
      </c>
    </row>
    <row r="210" spans="1:15">
      <c r="A210" s="5" t="s">
        <v>273</v>
      </c>
      <c r="B210" s="15" t="str">
        <f>IFERROR(INDEX('Short Name'!B:B, MATCH(LEFT(List!C223, FIND("-", List!C223) - 1), 'Short Name'!A:A, 0)), "404")</f>
        <v>Pressure Gauge</v>
      </c>
      <c r="C210" s="15" t="s">
        <v>85</v>
      </c>
      <c r="D210" s="15" t="s">
        <v>52</v>
      </c>
      <c r="E210" s="14" t="s">
        <v>14</v>
      </c>
      <c r="F210" s="5" t="s">
        <v>14</v>
      </c>
      <c r="G210" s="15" t="s">
        <v>292</v>
      </c>
      <c r="H210" s="14" t="s">
        <v>17</v>
      </c>
      <c r="I210" s="14" t="s">
        <v>35</v>
      </c>
      <c r="J210" s="14" t="s">
        <v>49</v>
      </c>
      <c r="K210" s="5" t="str">
        <f>IF(
    ISNUMBER(SEARCH("°C", I210)),
    "Result In °C",
    IFERROR(
        "Result In " &amp; TRIM(RIGHT(I210, LEN(I210) - FIND("#", SUBSTITUTE(I210, " ", "#", LEN(I210) - LEN(SUBSTITUTE(I210, " ", "")))))),
        404
    )
)</f>
        <v>Result In Bar</v>
      </c>
      <c r="L210" s="12" t="str">
        <f>IFERROR(
    LEFT(
        SUBSTITUTE(MID(I210, FIND("~", I210) + 2, LEN(I210) - FIND("~", I210) - 1), "°C", ""),
        FIND(" ", SUBSTITUTE(MID(I210, FIND("~", I210) + 2, LEN(I210) - FIND("~", I210) - 1), "°C", "") &amp; " ") - 1
    ),
    404
)</f>
        <v>7</v>
      </c>
      <c r="M210" s="16" t="str">
        <f>IF(OR(ISNUMBER(SEARCH("controller", B210)), ISNUMBER(SEARCH("indicator", B210)), ISNUMBER(SEARCH("thermometer", B210)), ISNUMBER(SEARCH("gun", B210))), "ver", "cal")</f>
        <v>cal</v>
      </c>
      <c r="N210" s="6">
        <v>45467</v>
      </c>
      <c r="O210" s="13" t="s">
        <v>31</v>
      </c>
    </row>
    <row r="211" spans="1:15">
      <c r="A211" s="5" t="s">
        <v>273</v>
      </c>
      <c r="B211" s="15" t="str">
        <f>IFERROR(INDEX('Short Name'!B:B, MATCH(LEFT(List!C224, FIND("-", List!C224) - 1), 'Short Name'!A:A, 0)), "404")</f>
        <v>Pressure Gauge</v>
      </c>
      <c r="C211" s="15" t="s">
        <v>86</v>
      </c>
      <c r="D211" s="15" t="s">
        <v>289</v>
      </c>
      <c r="E211" s="14" t="s">
        <v>14</v>
      </c>
      <c r="F211" s="5" t="s">
        <v>14</v>
      </c>
      <c r="G211" s="15" t="s">
        <v>292</v>
      </c>
      <c r="H211" s="14" t="s">
        <v>17</v>
      </c>
      <c r="I211" s="14" t="s">
        <v>279</v>
      </c>
      <c r="J211" s="14" t="s">
        <v>280</v>
      </c>
      <c r="K211" s="5" t="str">
        <f>IF(
    ISNUMBER(SEARCH("°C", I211)),
    "Result In °C",
    IFERROR(
        "Result In " &amp; TRIM(RIGHT(I211, LEN(I211) - FIND("#", SUBSTITUTE(I211, " ", "#", LEN(I211) - LEN(SUBSTITUTE(I211, " ", "")))))),
        404
    )
)</f>
        <v>Result In MPa</v>
      </c>
      <c r="L211" s="12" t="str">
        <f>IFERROR(
    LEFT(
        SUBSTITUTE(MID(I211, FIND("~", I211) + 2, LEN(I211) - FIND("~", I211) - 1), "°C", ""),
        FIND(" ", SUBSTITUTE(MID(I211, FIND("~", I211) + 2, LEN(I211) - FIND("~", I211) - 1), "°C", "") &amp; " ") - 1
    ),
    404
)</f>
        <v>2.5</v>
      </c>
      <c r="M211" s="16" t="str">
        <f>IF(OR(ISNUMBER(SEARCH("controller", B211)), ISNUMBER(SEARCH("indicator", B211)), ISNUMBER(SEARCH("thermometer", B211)), ISNUMBER(SEARCH("gun", B211))), "ver", "cal")</f>
        <v>cal</v>
      </c>
      <c r="N211" s="6">
        <v>45467</v>
      </c>
      <c r="O211" s="13" t="s">
        <v>31</v>
      </c>
    </row>
    <row r="212" spans="1:15">
      <c r="A212" s="5" t="s">
        <v>273</v>
      </c>
      <c r="B212" s="15" t="str">
        <f>IFERROR(INDEX('Short Name'!B:B, MATCH(LEFT(List!C225, FIND("-", List!C225) - 1), 'Short Name'!A:A, 0)), "404")</f>
        <v>Pressure Gauge</v>
      </c>
      <c r="C212" s="15" t="s">
        <v>87</v>
      </c>
      <c r="D212" s="15" t="s">
        <v>289</v>
      </c>
      <c r="E212" s="14" t="s">
        <v>14</v>
      </c>
      <c r="F212" s="5" t="s">
        <v>14</v>
      </c>
      <c r="G212" s="15" t="s">
        <v>292</v>
      </c>
      <c r="H212" s="14" t="s">
        <v>17</v>
      </c>
      <c r="I212" s="14" t="s">
        <v>279</v>
      </c>
      <c r="J212" s="14" t="s">
        <v>280</v>
      </c>
      <c r="K212" s="5" t="str">
        <f>IF(
    ISNUMBER(SEARCH("°C", I212)),
    "Result In °C",
    IFERROR(
        "Result In " &amp; TRIM(RIGHT(I212, LEN(I212) - FIND("#", SUBSTITUTE(I212, " ", "#", LEN(I212) - LEN(SUBSTITUTE(I212, " ", "")))))),
        404
    )
)</f>
        <v>Result In MPa</v>
      </c>
      <c r="L212" s="12" t="str">
        <f>IFERROR(
    LEFT(
        SUBSTITUTE(MID(I212, FIND("~", I212) + 2, LEN(I212) - FIND("~", I212) - 1), "°C", ""),
        FIND(" ", SUBSTITUTE(MID(I212, FIND("~", I212) + 2, LEN(I212) - FIND("~", I212) - 1), "°C", "") &amp; " ") - 1
    ),
    404
)</f>
        <v>2.5</v>
      </c>
      <c r="M212" s="16" t="str">
        <f>IF(OR(ISNUMBER(SEARCH("controller", B212)), ISNUMBER(SEARCH("indicator", B212)), ISNUMBER(SEARCH("thermometer", B212)), ISNUMBER(SEARCH("gun", B212))), "ver", "cal")</f>
        <v>cal</v>
      </c>
      <c r="N212" s="6">
        <v>45467</v>
      </c>
      <c r="O212" s="13" t="s">
        <v>31</v>
      </c>
    </row>
    <row r="213" spans="1:15">
      <c r="A213" s="5" t="s">
        <v>273</v>
      </c>
      <c r="B213" s="15" t="str">
        <f>IFERROR(INDEX('Short Name'!B:B, MATCH(LEFT(List!C226, FIND("-", List!C226) - 1), 'Short Name'!A:A, 0)), "404")</f>
        <v>Pressure Gauge</v>
      </c>
      <c r="C213" s="15" t="s">
        <v>88</v>
      </c>
      <c r="D213" s="15" t="s">
        <v>51</v>
      </c>
      <c r="E213" s="14" t="s">
        <v>14</v>
      </c>
      <c r="F213" s="5" t="s">
        <v>14</v>
      </c>
      <c r="G213" s="15" t="s">
        <v>292</v>
      </c>
      <c r="H213" s="14" t="s">
        <v>17</v>
      </c>
      <c r="I213" s="14" t="s">
        <v>21</v>
      </c>
      <c r="J213" s="14" t="s">
        <v>22</v>
      </c>
      <c r="K213" s="5" t="str">
        <f>IF(
    ISNUMBER(SEARCH("°C", I213)),
    "Result In °C",
    IFERROR(
        "Result In " &amp; TRIM(RIGHT(I213, LEN(I213) - FIND("#", SUBSTITUTE(I213, " ", "#", LEN(I213) - LEN(SUBSTITUTE(I213, " ", "")))))),
        404
    )
)</f>
        <v>Result In Psi</v>
      </c>
      <c r="L213" s="12" t="str">
        <f>IFERROR(
    LEFT(
        SUBSTITUTE(MID(I213, FIND("~", I213) + 2, LEN(I213) - FIND("~", I213) - 1), "°C", ""),
        FIND(" ", SUBSTITUTE(MID(I213, FIND("~", I213) + 2, LEN(I213) - FIND("~", I213) - 1), "°C", "") &amp; " ") - 1
    ),
    404
)</f>
        <v>150</v>
      </c>
      <c r="M213" s="16" t="str">
        <f>IF(OR(ISNUMBER(SEARCH("controller", B213)), ISNUMBER(SEARCH("indicator", B213)), ISNUMBER(SEARCH("thermometer", B213)), ISNUMBER(SEARCH("gun", B213))), "ver", "cal")</f>
        <v>cal</v>
      </c>
      <c r="N213" s="6">
        <v>45467</v>
      </c>
      <c r="O213" s="13">
        <v>45831</v>
      </c>
    </row>
    <row r="214" spans="1:15">
      <c r="A214" s="5" t="s">
        <v>273</v>
      </c>
      <c r="B214" s="15" t="str">
        <f>IFERROR(INDEX('Short Name'!B:B, MATCH(LEFT(List!C227, FIND("-", List!C227) - 1), 'Short Name'!A:A, 0)), "404")</f>
        <v>Pressure Gauge</v>
      </c>
      <c r="C214" s="15" t="s">
        <v>89</v>
      </c>
      <c r="D214" s="15" t="s">
        <v>52</v>
      </c>
      <c r="E214" s="14" t="s">
        <v>14</v>
      </c>
      <c r="F214" s="5" t="s">
        <v>14</v>
      </c>
      <c r="G214" s="15" t="s">
        <v>292</v>
      </c>
      <c r="H214" s="14" t="s">
        <v>17</v>
      </c>
      <c r="I214" s="14" t="s">
        <v>35</v>
      </c>
      <c r="J214" s="14" t="s">
        <v>49</v>
      </c>
      <c r="K214" s="5" t="str">
        <f>IF(
    ISNUMBER(SEARCH("°C", I214)),
    "Result In °C",
    IFERROR(
        "Result In " &amp; TRIM(RIGHT(I214, LEN(I214) - FIND("#", SUBSTITUTE(I214, " ", "#", LEN(I214) - LEN(SUBSTITUTE(I214, " ", "")))))),
        404
    )
)</f>
        <v>Result In Bar</v>
      </c>
      <c r="L214" s="12" t="str">
        <f>IFERROR(
    LEFT(
        SUBSTITUTE(MID(I214, FIND("~", I214) + 2, LEN(I214) - FIND("~", I214) - 1), "°C", ""),
        FIND(" ", SUBSTITUTE(MID(I214, FIND("~", I214) + 2, LEN(I214) - FIND("~", I214) - 1), "°C", "") &amp; " ") - 1
    ),
    404
)</f>
        <v>7</v>
      </c>
      <c r="M214" s="16" t="str">
        <f>IF(OR(ISNUMBER(SEARCH("controller", B214)), ISNUMBER(SEARCH("indicator", B214)), ISNUMBER(SEARCH("thermometer", B214)), ISNUMBER(SEARCH("gun", B214))), "ver", "cal")</f>
        <v>cal</v>
      </c>
      <c r="N214" s="6">
        <v>45467</v>
      </c>
      <c r="O214" s="13">
        <v>45831</v>
      </c>
    </row>
    <row r="215" spans="1:15">
      <c r="A215" s="5" t="s">
        <v>273</v>
      </c>
      <c r="B215" s="15" t="str">
        <f>IFERROR(INDEX('Short Name'!B:B, MATCH(LEFT(List!C228, FIND("-", List!C228) - 1), 'Short Name'!A:A, 0)), "404")</f>
        <v>Flow Transmitter</v>
      </c>
      <c r="C215" s="15" t="s">
        <v>90</v>
      </c>
      <c r="D215" s="15" t="s">
        <v>293</v>
      </c>
      <c r="E215" s="14" t="s">
        <v>14</v>
      </c>
      <c r="F215" s="5" t="s">
        <v>14</v>
      </c>
      <c r="G215" s="15" t="s">
        <v>292</v>
      </c>
      <c r="H215" s="14" t="s">
        <v>17</v>
      </c>
      <c r="I215" s="14" t="s">
        <v>285</v>
      </c>
      <c r="J215" s="14" t="s">
        <v>22</v>
      </c>
      <c r="K215" s="5" t="str">
        <f>IF(
    ISNUMBER(SEARCH("°C", I215)),
    "Result In °C",
    IFERROR(
        "Result In " &amp; TRIM(RIGHT(I215, LEN(I215) - FIND("#", SUBSTITUTE(I215, " ", "#", LEN(I215) - LEN(SUBSTITUTE(I215, " ", "")))))),
        404
    )
)</f>
        <v>Result In Psi</v>
      </c>
      <c r="L215" s="12" t="str">
        <f>IFERROR(
    LEFT(
        SUBSTITUTE(MID(I215, FIND("~", I215) + 2, LEN(I215) - FIND("~", I215) - 1), "°C", ""),
        FIND(" ", SUBSTITUTE(MID(I215, FIND("~", I215) + 2, LEN(I215) - FIND("~", I215) - 1), "°C", "") &amp; " ") - 1
    ),
    404
)</f>
        <v>300</v>
      </c>
      <c r="M215" s="16" t="str">
        <f>IF(OR(ISNUMBER(SEARCH("controller", B215)), ISNUMBER(SEARCH("indicator", B215)), ISNUMBER(SEARCH("thermometer", B215)), ISNUMBER(SEARCH("gun", B215))), "ver", "cal")</f>
        <v>cal</v>
      </c>
      <c r="N215" s="6">
        <v>45467</v>
      </c>
      <c r="O215" s="13">
        <v>45831</v>
      </c>
    </row>
    <row r="216" spans="1:15">
      <c r="A216" s="5" t="s">
        <v>273</v>
      </c>
      <c r="B216" s="15" t="str">
        <f>IFERROR(INDEX('Short Name'!B:B, MATCH(LEFT(List!C229, FIND("-", List!C229) - 1), 'Short Name'!A:A, 0)), "404")</f>
        <v>Flow Transmitter</v>
      </c>
      <c r="C216" s="15" t="s">
        <v>91</v>
      </c>
      <c r="D216" s="15" t="s">
        <v>293</v>
      </c>
      <c r="E216" s="14" t="s">
        <v>14</v>
      </c>
      <c r="F216" s="5" t="s">
        <v>14</v>
      </c>
      <c r="G216" s="15" t="s">
        <v>292</v>
      </c>
      <c r="H216" s="14" t="s">
        <v>17</v>
      </c>
      <c r="I216" s="14" t="s">
        <v>285</v>
      </c>
      <c r="J216" s="14" t="s">
        <v>22</v>
      </c>
      <c r="K216" s="5" t="str">
        <f>IF(
    ISNUMBER(SEARCH("°C", I216)),
    "Result In °C",
    IFERROR(
        "Result In " &amp; TRIM(RIGHT(I216, LEN(I216) - FIND("#", SUBSTITUTE(I216, " ", "#", LEN(I216) - LEN(SUBSTITUTE(I216, " ", "")))))),
        404
    )
)</f>
        <v>Result In Psi</v>
      </c>
      <c r="L216" s="12" t="str">
        <f>IFERROR(
    LEFT(
        SUBSTITUTE(MID(I216, FIND("~", I216) + 2, LEN(I216) - FIND("~", I216) - 1), "°C", ""),
        FIND(" ", SUBSTITUTE(MID(I216, FIND("~", I216) + 2, LEN(I216) - FIND("~", I216) - 1), "°C", "") &amp; " ") - 1
    ),
    404
)</f>
        <v>300</v>
      </c>
      <c r="M216" s="16" t="str">
        <f>IF(OR(ISNUMBER(SEARCH("controller", B216)), ISNUMBER(SEARCH("indicator", B216)), ISNUMBER(SEARCH("thermometer", B216)), ISNUMBER(SEARCH("gun", B216))), "ver", "cal")</f>
        <v>cal</v>
      </c>
      <c r="N216" s="6">
        <v>45467</v>
      </c>
      <c r="O216" s="13">
        <v>45831</v>
      </c>
    </row>
    <row r="217" spans="1:15">
      <c r="A217" s="5" t="s">
        <v>273</v>
      </c>
      <c r="B217" s="15" t="str">
        <f>IFERROR(INDEX('Short Name'!B:B, MATCH(LEFT(List!C230, FIND("-", List!C230) - 1), 'Short Name'!A:A, 0)), "404")</f>
        <v>Flow Transmitter</v>
      </c>
      <c r="C217" s="15" t="s">
        <v>92</v>
      </c>
      <c r="D217" s="15" t="s">
        <v>51</v>
      </c>
      <c r="E217" s="14" t="s">
        <v>14</v>
      </c>
      <c r="F217" s="5" t="s">
        <v>14</v>
      </c>
      <c r="G217" s="15" t="s">
        <v>292</v>
      </c>
      <c r="H217" s="14" t="s">
        <v>17</v>
      </c>
      <c r="I217" s="14" t="s">
        <v>21</v>
      </c>
      <c r="J217" s="14" t="s">
        <v>22</v>
      </c>
      <c r="K217" s="5" t="str">
        <f>IF(
    ISNUMBER(SEARCH("°C", I217)),
    "Result In °C",
    IFERROR(
        "Result In " &amp; TRIM(RIGHT(I217, LEN(I217) - FIND("#", SUBSTITUTE(I217, " ", "#", LEN(I217) - LEN(SUBSTITUTE(I217, " ", "")))))),
        404
    )
)</f>
        <v>Result In Psi</v>
      </c>
      <c r="L217" s="12" t="str">
        <f>IFERROR(
    LEFT(
        SUBSTITUTE(MID(I217, FIND("~", I217) + 2, LEN(I217) - FIND("~", I217) - 1), "°C", ""),
        FIND(" ", SUBSTITUTE(MID(I217, FIND("~", I217) + 2, LEN(I217) - FIND("~", I217) - 1), "°C", "") &amp; " ") - 1
    ),
    404
)</f>
        <v>150</v>
      </c>
      <c r="M217" s="16" t="str">
        <f>IF(OR(ISNUMBER(SEARCH("controller", B217)), ISNUMBER(SEARCH("indicator", B217)), ISNUMBER(SEARCH("thermometer", B217)), ISNUMBER(SEARCH("gun", B217))), "ver", "cal")</f>
        <v>cal</v>
      </c>
      <c r="N217" s="6">
        <v>45467</v>
      </c>
      <c r="O217" s="13">
        <v>45831</v>
      </c>
    </row>
    <row r="218" spans="1:15">
      <c r="A218" s="5" t="s">
        <v>273</v>
      </c>
      <c r="B218" s="15" t="str">
        <f>IFERROR(INDEX('Short Name'!B:B, MATCH(LEFT(List!C231, FIND("-", List!C231) - 1), 'Short Name'!A:A, 0)), "404")</f>
        <v>Flow Transmitter</v>
      </c>
      <c r="C218" s="15" t="s">
        <v>93</v>
      </c>
      <c r="D218" s="15" t="s">
        <v>51</v>
      </c>
      <c r="E218" s="14" t="s">
        <v>14</v>
      </c>
      <c r="F218" s="5" t="s">
        <v>14</v>
      </c>
      <c r="G218" s="15" t="s">
        <v>292</v>
      </c>
      <c r="H218" s="14" t="s">
        <v>17</v>
      </c>
      <c r="I218" s="14" t="s">
        <v>21</v>
      </c>
      <c r="J218" s="14" t="s">
        <v>22</v>
      </c>
      <c r="K218" s="5" t="str">
        <f>IF(
    ISNUMBER(SEARCH("°C", I218)),
    "Result In °C",
    IFERROR(
        "Result In " &amp; TRIM(RIGHT(I218, LEN(I218) - FIND("#", SUBSTITUTE(I218, " ", "#", LEN(I218) - LEN(SUBSTITUTE(I218, " ", "")))))),
        404
    )
)</f>
        <v>Result In Psi</v>
      </c>
      <c r="L218" s="12" t="str">
        <f>IFERROR(
    LEFT(
        SUBSTITUTE(MID(I218, FIND("~", I218) + 2, LEN(I218) - FIND("~", I218) - 1), "°C", ""),
        FIND(" ", SUBSTITUTE(MID(I218, FIND("~", I218) + 2, LEN(I218) - FIND("~", I218) - 1), "°C", "") &amp; " ") - 1
    ),
    404
)</f>
        <v>150</v>
      </c>
      <c r="M218" s="16" t="str">
        <f>IF(OR(ISNUMBER(SEARCH("controller", B218)), ISNUMBER(SEARCH("indicator", B218)), ISNUMBER(SEARCH("thermometer", B218)), ISNUMBER(SEARCH("gun", B218))), "ver", "cal")</f>
        <v>cal</v>
      </c>
      <c r="N218" s="6">
        <v>45467</v>
      </c>
      <c r="O218" s="13">
        <v>45831</v>
      </c>
    </row>
    <row r="219" spans="1:15">
      <c r="A219" s="5" t="s">
        <v>273</v>
      </c>
      <c r="B219" s="15" t="str">
        <f>IFERROR(INDEX('Short Name'!B:B, MATCH(LEFT(List!C232, FIND("-", List!C232) - 1), 'Short Name'!A:A, 0)), "404")</f>
        <v>Flow Transmitter</v>
      </c>
      <c r="C219" s="15" t="s">
        <v>94</v>
      </c>
      <c r="D219" s="15" t="s">
        <v>294</v>
      </c>
      <c r="E219" s="14" t="s">
        <v>14</v>
      </c>
      <c r="F219" s="5" t="s">
        <v>14</v>
      </c>
      <c r="G219" s="15" t="s">
        <v>292</v>
      </c>
      <c r="H219" s="14" t="s">
        <v>17</v>
      </c>
      <c r="I219" s="14" t="s">
        <v>33</v>
      </c>
      <c r="J219" s="14" t="s">
        <v>49</v>
      </c>
      <c r="K219" s="5" t="str">
        <f>IF(
    ISNUMBER(SEARCH("°C", I219)),
    "Result In °C",
    IFERROR(
        "Result In " &amp; TRIM(RIGHT(I219, LEN(I219) - FIND("#", SUBSTITUTE(I219, " ", "#", LEN(I219) - LEN(SUBSTITUTE(I219, " ", "")))))),
        404
    )
)</f>
        <v>Result In Bar</v>
      </c>
      <c r="L219" s="12" t="str">
        <f>IFERROR(
    LEFT(
        SUBSTITUTE(MID(I219, FIND("~", I219) + 2, LEN(I219) - FIND("~", I219) - 1), "°C", ""),
        FIND(" ", SUBSTITUTE(MID(I219, FIND("~", I219) + 2, LEN(I219) - FIND("~", I219) - 1), "°C", "") &amp; " ") - 1
    ),
    404
)</f>
        <v>10</v>
      </c>
      <c r="M219" s="16" t="str">
        <f>IF(OR(ISNUMBER(SEARCH("controller", B219)), ISNUMBER(SEARCH("indicator", B219)), ISNUMBER(SEARCH("thermometer", B219)), ISNUMBER(SEARCH("gun", B219))), "ver", "cal")</f>
        <v>cal</v>
      </c>
      <c r="N219" s="6">
        <v>45467</v>
      </c>
      <c r="O219" s="13">
        <v>45831</v>
      </c>
    </row>
    <row r="220" spans="1:15">
      <c r="A220" s="5" t="s">
        <v>273</v>
      </c>
      <c r="B220" s="15" t="str">
        <f>IFERROR(INDEX('Short Name'!B:B, MATCH(LEFT(List!C233, FIND("-", List!C233) - 1), 'Short Name'!A:A, 0)), "404")</f>
        <v>Flow Transmitter</v>
      </c>
      <c r="C220" s="15" t="s">
        <v>222</v>
      </c>
      <c r="D220" s="15" t="s">
        <v>294</v>
      </c>
      <c r="E220" s="14" t="s">
        <v>14</v>
      </c>
      <c r="F220" s="5" t="s">
        <v>14</v>
      </c>
      <c r="G220" s="15" t="s">
        <v>292</v>
      </c>
      <c r="H220" s="14" t="s">
        <v>17</v>
      </c>
      <c r="I220" s="14" t="s">
        <v>33</v>
      </c>
      <c r="J220" s="14" t="s">
        <v>49</v>
      </c>
      <c r="K220" s="5" t="str">
        <f>IF(
    ISNUMBER(SEARCH("°C", I220)),
    "Result In °C",
    IFERROR(
        "Result In " &amp; TRIM(RIGHT(I220, LEN(I220) - FIND("#", SUBSTITUTE(I220, " ", "#", LEN(I220) - LEN(SUBSTITUTE(I220, " ", "")))))),
        404
    )
)</f>
        <v>Result In Bar</v>
      </c>
      <c r="L220" s="12" t="str">
        <f>IFERROR(
    LEFT(
        SUBSTITUTE(MID(I220, FIND("~", I220) + 2, LEN(I220) - FIND("~", I220) - 1), "°C", ""),
        FIND(" ", SUBSTITUTE(MID(I220, FIND("~", I220) + 2, LEN(I220) - FIND("~", I220) - 1), "°C", "") &amp; " ") - 1
    ),
    404
)</f>
        <v>10</v>
      </c>
      <c r="M220" s="16" t="str">
        <f>IF(OR(ISNUMBER(SEARCH("controller", B220)), ISNUMBER(SEARCH("indicator", B220)), ISNUMBER(SEARCH("thermometer", B220)), ISNUMBER(SEARCH("gun", B220))), "ver", "cal")</f>
        <v>cal</v>
      </c>
      <c r="N220" s="6">
        <v>45467</v>
      </c>
      <c r="O220" s="13">
        <v>45831</v>
      </c>
    </row>
    <row r="221" spans="1:15">
      <c r="A221" s="5" t="s">
        <v>273</v>
      </c>
      <c r="B221" s="15" t="str">
        <f>IFERROR(INDEX('Short Name'!B:B, MATCH(LEFT(List!C234, FIND("-", List!C234) - 1), 'Short Name'!A:A, 0)), "404")</f>
        <v>Flow Transmitter</v>
      </c>
      <c r="C221" s="15" t="s">
        <v>57</v>
      </c>
      <c r="D221" s="15" t="s">
        <v>296</v>
      </c>
      <c r="E221" s="14" t="s">
        <v>14</v>
      </c>
      <c r="F221" s="5" t="s">
        <v>14</v>
      </c>
      <c r="G221" s="15" t="s">
        <v>295</v>
      </c>
      <c r="H221" s="14" t="s">
        <v>17</v>
      </c>
      <c r="I221" s="15" t="s">
        <v>297</v>
      </c>
      <c r="J221" s="14" t="s">
        <v>298</v>
      </c>
      <c r="K221" s="5" t="str">
        <f>IF(
    ISNUMBER(SEARCH("°C", I221)),
    "Result In °C",
    IFERROR(
        "Result In " &amp; TRIM(RIGHT(I221, LEN(I221) - FIND("#", SUBSTITUTE(I221, " ", "#", LEN(I221) - LEN(SUBSTITUTE(I221, " ", "")))))),
        404
    )
)</f>
        <v>Result In mBar</v>
      </c>
      <c r="L221" s="12" t="str">
        <f>IFERROR(
    LEFT(
        SUBSTITUTE(MID(I221, FIND("~", I221) + 2, LEN(I221) - FIND("~", I221) - 1), "°C", ""),
        FIND(" ", SUBSTITUTE(MID(I221, FIND("~", I221) + 2, LEN(I221) - FIND("~", I221) - 1), "°C", "") &amp; " ") - 1
    ),
    404
)</f>
        <v>200</v>
      </c>
      <c r="M221" s="16" t="str">
        <f>IF(OR(ISNUMBER(SEARCH("controller", B221)), ISNUMBER(SEARCH("indicator", B221)), ISNUMBER(SEARCH("thermometer", B221)), ISNUMBER(SEARCH("gun", B221))), "ver", "cal")</f>
        <v>cal</v>
      </c>
      <c r="N221" s="6">
        <v>45468</v>
      </c>
      <c r="O221" s="13">
        <v>45832</v>
      </c>
    </row>
    <row r="222" spans="1:15">
      <c r="A222" s="5" t="s">
        <v>273</v>
      </c>
      <c r="B222" s="15" t="str">
        <f>IFERROR(INDEX('Short Name'!B:B, MATCH(LEFT(List!C235, FIND("-", List!C235) - 1), 'Short Name'!A:A, 0)), "404")</f>
        <v>Flow Transmitter</v>
      </c>
      <c r="C222" s="15" t="s">
        <v>58</v>
      </c>
      <c r="D222" s="15" t="s">
        <v>296</v>
      </c>
      <c r="E222" s="14" t="s">
        <v>14</v>
      </c>
      <c r="F222" s="5" t="s">
        <v>14</v>
      </c>
      <c r="G222" s="15" t="s">
        <v>295</v>
      </c>
      <c r="H222" s="14" t="s">
        <v>17</v>
      </c>
      <c r="I222" s="15" t="s">
        <v>297</v>
      </c>
      <c r="J222" s="14" t="s">
        <v>298</v>
      </c>
      <c r="K222" s="5" t="str">
        <f>IF(
    ISNUMBER(SEARCH("°C", I222)),
    "Result In °C",
    IFERROR(
        "Result In " &amp; TRIM(RIGHT(I222, LEN(I222) - FIND("#", SUBSTITUTE(I222, " ", "#", LEN(I222) - LEN(SUBSTITUTE(I222, " ", "")))))),
        404
    )
)</f>
        <v>Result In mBar</v>
      </c>
      <c r="L222" s="12" t="str">
        <f>IFERROR(
    LEFT(
        SUBSTITUTE(MID(I222, FIND("~", I222) + 2, LEN(I222) - FIND("~", I222) - 1), "°C", ""),
        FIND(" ", SUBSTITUTE(MID(I222, FIND("~", I222) + 2, LEN(I222) - FIND("~", I222) - 1), "°C", "") &amp; " ") - 1
    ),
    404
)</f>
        <v>200</v>
      </c>
      <c r="M222" s="16" t="str">
        <f>IF(OR(ISNUMBER(SEARCH("controller", B222)), ISNUMBER(SEARCH("indicator", B222)), ISNUMBER(SEARCH("thermometer", B222)), ISNUMBER(SEARCH("gun", B222))), "ver", "cal")</f>
        <v>cal</v>
      </c>
      <c r="N222" s="6">
        <v>45468</v>
      </c>
      <c r="O222" s="13">
        <v>45832</v>
      </c>
    </row>
    <row r="223" spans="1:15">
      <c r="A223" s="5" t="s">
        <v>273</v>
      </c>
      <c r="B223" s="15" t="str">
        <f>IFERROR(INDEX('Short Name'!B:B, MATCH(LEFT(List!C236, FIND("-", List!C236) - 1), 'Short Name'!A:A, 0)), "404")</f>
        <v>Flow Transmitter</v>
      </c>
      <c r="C223" s="15" t="s">
        <v>59</v>
      </c>
      <c r="D223" s="15" t="s">
        <v>296</v>
      </c>
      <c r="E223" s="14" t="s">
        <v>14</v>
      </c>
      <c r="F223" s="5" t="s">
        <v>14</v>
      </c>
      <c r="G223" s="15" t="s">
        <v>295</v>
      </c>
      <c r="H223" s="14" t="s">
        <v>17</v>
      </c>
      <c r="I223" s="15" t="s">
        <v>297</v>
      </c>
      <c r="J223" s="14" t="s">
        <v>298</v>
      </c>
      <c r="K223" s="5" t="str">
        <f>IF(
    ISNUMBER(SEARCH("°C", I223)),
    "Result In °C",
    IFERROR(
        "Result In " &amp; TRIM(RIGHT(I223, LEN(I223) - FIND("#", SUBSTITUTE(I223, " ", "#", LEN(I223) - LEN(SUBSTITUTE(I223, " ", "")))))),
        404
    )
)</f>
        <v>Result In mBar</v>
      </c>
      <c r="L223" s="12" t="str">
        <f>IFERROR(
    LEFT(
        SUBSTITUTE(MID(I223, FIND("~", I223) + 2, LEN(I223) - FIND("~", I223) - 1), "°C", ""),
        FIND(" ", SUBSTITUTE(MID(I223, FIND("~", I223) + 2, LEN(I223) - FIND("~", I223) - 1), "°C", "") &amp; " ") - 1
    ),
    404
)</f>
        <v>200</v>
      </c>
      <c r="M223" s="16" t="str">
        <f>IF(OR(ISNUMBER(SEARCH("controller", B223)), ISNUMBER(SEARCH("indicator", B223)), ISNUMBER(SEARCH("thermometer", B223)), ISNUMBER(SEARCH("gun", B223))), "ver", "cal")</f>
        <v>cal</v>
      </c>
      <c r="N223" s="6">
        <v>45468</v>
      </c>
      <c r="O223" s="13">
        <v>45832</v>
      </c>
    </row>
    <row r="224" spans="1:15">
      <c r="A224" s="5" t="s">
        <v>273</v>
      </c>
      <c r="B224" s="15" t="str">
        <f>IFERROR(INDEX('Short Name'!B:B, MATCH(LEFT(List!C237, FIND("-", List!C237) - 1), 'Short Name'!A:A, 0)), "404")</f>
        <v>Flow Transmitter</v>
      </c>
      <c r="C224" s="15" t="s">
        <v>60</v>
      </c>
      <c r="D224" s="15" t="s">
        <v>296</v>
      </c>
      <c r="E224" s="14" t="s">
        <v>14</v>
      </c>
      <c r="F224" s="5" t="s">
        <v>14</v>
      </c>
      <c r="G224" s="15" t="s">
        <v>295</v>
      </c>
      <c r="H224" s="14" t="s">
        <v>17</v>
      </c>
      <c r="I224" s="15" t="s">
        <v>297</v>
      </c>
      <c r="J224" s="14" t="s">
        <v>298</v>
      </c>
      <c r="K224" s="5" t="str">
        <f>IF(
    ISNUMBER(SEARCH("°C", I224)),
    "Result In °C",
    IFERROR(
        "Result In " &amp; TRIM(RIGHT(I224, LEN(I224) - FIND("#", SUBSTITUTE(I224, " ", "#", LEN(I224) - LEN(SUBSTITUTE(I224, " ", "")))))),
        404
    )
)</f>
        <v>Result In mBar</v>
      </c>
      <c r="L224" s="12" t="str">
        <f>IFERROR(
    LEFT(
        SUBSTITUTE(MID(I224, FIND("~", I224) + 2, LEN(I224) - FIND("~", I224) - 1), "°C", ""),
        FIND(" ", SUBSTITUTE(MID(I224, FIND("~", I224) + 2, LEN(I224) - FIND("~", I224) - 1), "°C", "") &amp; " ") - 1
    ),
    404
)</f>
        <v>200</v>
      </c>
      <c r="M224" s="16" t="str">
        <f>IF(OR(ISNUMBER(SEARCH("controller", B224)), ISNUMBER(SEARCH("indicator", B224)), ISNUMBER(SEARCH("thermometer", B224)), ISNUMBER(SEARCH("gun", B224))), "ver", "cal")</f>
        <v>cal</v>
      </c>
      <c r="N224" s="6">
        <v>45468</v>
      </c>
      <c r="O224" s="13">
        <v>45832</v>
      </c>
    </row>
    <row r="225" spans="1:15">
      <c r="A225" s="5" t="s">
        <v>273</v>
      </c>
      <c r="B225" s="15" t="str">
        <f>IFERROR(INDEX('Short Name'!B:B, MATCH(LEFT(List!C238, FIND("-", List!C238) - 1), 'Short Name'!A:A, 0)), "404")</f>
        <v>Flow Transmitter</v>
      </c>
      <c r="C225" s="15" t="s">
        <v>61</v>
      </c>
      <c r="D225" s="15" t="s">
        <v>296</v>
      </c>
      <c r="E225" s="14" t="s">
        <v>14</v>
      </c>
      <c r="F225" s="5" t="s">
        <v>14</v>
      </c>
      <c r="G225" s="15" t="s">
        <v>295</v>
      </c>
      <c r="H225" s="14" t="s">
        <v>17</v>
      </c>
      <c r="I225" s="15" t="s">
        <v>297</v>
      </c>
      <c r="J225" s="14" t="s">
        <v>298</v>
      </c>
      <c r="K225" s="5" t="str">
        <f>IF(
    ISNUMBER(SEARCH("°C", I225)),
    "Result In °C",
    IFERROR(
        "Result In " &amp; TRIM(RIGHT(I225, LEN(I225) - FIND("#", SUBSTITUTE(I225, " ", "#", LEN(I225) - LEN(SUBSTITUTE(I225, " ", "")))))),
        404
    )
)</f>
        <v>Result In mBar</v>
      </c>
      <c r="L225" s="12" t="str">
        <f>IFERROR(
    LEFT(
        SUBSTITUTE(MID(I225, FIND("~", I225) + 2, LEN(I225) - FIND("~", I225) - 1), "°C", ""),
        FIND(" ", SUBSTITUTE(MID(I225, FIND("~", I225) + 2, LEN(I225) - FIND("~", I225) - 1), "°C", "") &amp; " ") - 1
    ),
    404
)</f>
        <v>200</v>
      </c>
      <c r="M225" s="16" t="str">
        <f>IF(OR(ISNUMBER(SEARCH("controller", B225)), ISNUMBER(SEARCH("indicator", B225)), ISNUMBER(SEARCH("thermometer", B225)), ISNUMBER(SEARCH("gun", B225))), "ver", "cal")</f>
        <v>cal</v>
      </c>
      <c r="N225" s="6">
        <v>45468</v>
      </c>
      <c r="O225" s="13">
        <v>45832</v>
      </c>
    </row>
    <row r="226" spans="1:15">
      <c r="A226" s="5" t="s">
        <v>273</v>
      </c>
      <c r="B226" s="15" t="str">
        <f>IFERROR(INDEX('Short Name'!B:B, MATCH(LEFT(List!C239, FIND("-", List!C239) - 1), 'Short Name'!A:A, 0)), "404")</f>
        <v>Flow Transmitter</v>
      </c>
      <c r="C226" s="15" t="s">
        <v>62</v>
      </c>
      <c r="D226" s="15" t="s">
        <v>296</v>
      </c>
      <c r="E226" s="14" t="s">
        <v>14</v>
      </c>
      <c r="F226" s="5" t="s">
        <v>14</v>
      </c>
      <c r="G226" s="15" t="s">
        <v>295</v>
      </c>
      <c r="H226" s="14" t="s">
        <v>17</v>
      </c>
      <c r="I226" s="15" t="s">
        <v>297</v>
      </c>
      <c r="J226" s="14" t="s">
        <v>298</v>
      </c>
      <c r="K226" s="5" t="str">
        <f>IF(
    ISNUMBER(SEARCH("°C", I226)),
    "Result In °C",
    IFERROR(
        "Result In " &amp; TRIM(RIGHT(I226, LEN(I226) - FIND("#", SUBSTITUTE(I226, " ", "#", LEN(I226) - LEN(SUBSTITUTE(I226, " ", "")))))),
        404
    )
)</f>
        <v>Result In mBar</v>
      </c>
      <c r="L226" s="12" t="str">
        <f>IFERROR(
    LEFT(
        SUBSTITUTE(MID(I226, FIND("~", I226) + 2, LEN(I226) - FIND("~", I226) - 1), "°C", ""),
        FIND(" ", SUBSTITUTE(MID(I226, FIND("~", I226) + 2, LEN(I226) - FIND("~", I226) - 1), "°C", "") &amp; " ") - 1
    ),
    404
)</f>
        <v>200</v>
      </c>
      <c r="M226" s="16" t="str">
        <f>IF(OR(ISNUMBER(SEARCH("controller", B226)), ISNUMBER(SEARCH("indicator", B226)), ISNUMBER(SEARCH("thermometer", B226)), ISNUMBER(SEARCH("gun", B226))), "ver", "cal")</f>
        <v>cal</v>
      </c>
      <c r="N226" s="6">
        <v>45468</v>
      </c>
      <c r="O226" s="13" t="s">
        <v>31</v>
      </c>
    </row>
    <row r="227" spans="1:15">
      <c r="A227" s="5" t="s">
        <v>273</v>
      </c>
      <c r="B227" s="15" t="str">
        <f>IFERROR(INDEX('Short Name'!B:B, MATCH(LEFT(List!C240, FIND("-", List!C240) - 1), 'Short Name'!A:A, 0)), "404")</f>
        <v>Flow Transmitter</v>
      </c>
      <c r="C227" s="15" t="s">
        <v>63</v>
      </c>
      <c r="D227" s="15" t="s">
        <v>296</v>
      </c>
      <c r="E227" s="14" t="s">
        <v>14</v>
      </c>
      <c r="F227" s="5" t="s">
        <v>14</v>
      </c>
      <c r="G227" s="15" t="s">
        <v>295</v>
      </c>
      <c r="H227" s="14" t="s">
        <v>17</v>
      </c>
      <c r="I227" s="15" t="s">
        <v>297</v>
      </c>
      <c r="J227" s="14" t="s">
        <v>298</v>
      </c>
      <c r="K227" s="5" t="str">
        <f>IF(
    ISNUMBER(SEARCH("°C", I227)),
    "Result In °C",
    IFERROR(
        "Result In " &amp; TRIM(RIGHT(I227, LEN(I227) - FIND("#", SUBSTITUTE(I227, " ", "#", LEN(I227) - LEN(SUBSTITUTE(I227, " ", "")))))),
        404
    )
)</f>
        <v>Result In mBar</v>
      </c>
      <c r="L227" s="12" t="str">
        <f>IFERROR(
    LEFT(
        SUBSTITUTE(MID(I227, FIND("~", I227) + 2, LEN(I227) - FIND("~", I227) - 1), "°C", ""),
        FIND(" ", SUBSTITUTE(MID(I227, FIND("~", I227) + 2, LEN(I227) - FIND("~", I227) - 1), "°C", "") &amp; " ") - 1
    ),
    404
)</f>
        <v>200</v>
      </c>
      <c r="M227" s="16" t="str">
        <f>IF(OR(ISNUMBER(SEARCH("controller", B227)), ISNUMBER(SEARCH("indicator", B227)), ISNUMBER(SEARCH("thermometer", B227)), ISNUMBER(SEARCH("gun", B227))), "ver", "cal")</f>
        <v>cal</v>
      </c>
      <c r="N227" s="6">
        <v>45468</v>
      </c>
      <c r="O227" s="13">
        <v>45832</v>
      </c>
    </row>
    <row r="228" spans="1:15">
      <c r="A228" s="5" t="s">
        <v>273</v>
      </c>
      <c r="B228" s="15" t="str">
        <f>IFERROR(INDEX('Short Name'!B:B, MATCH(LEFT(List!C610, FIND("-", List!C610) - 1), 'Short Name'!A:A, 0)), "404")</f>
        <v>Pressure Gauge</v>
      </c>
      <c r="C228" s="19" t="s">
        <v>341</v>
      </c>
      <c r="D228" s="19" t="s">
        <v>344</v>
      </c>
      <c r="E228" s="20" t="s">
        <v>345</v>
      </c>
      <c r="F228" s="21" t="s">
        <v>14</v>
      </c>
      <c r="G228" s="15" t="s">
        <v>274</v>
      </c>
      <c r="H228" s="20" t="s">
        <v>326</v>
      </c>
      <c r="I228" s="20" t="s">
        <v>346</v>
      </c>
      <c r="J228" s="14" t="s">
        <v>351</v>
      </c>
      <c r="K228" s="26" t="str">
        <f>IF(
    ISNUMBER(SEARCH("°C", I228)),
    "Result In °C",
    IFERROR(
        "Result In " &amp; TRIM(RIGHT(I228, LEN(I228) - FIND("#", SUBSTITUTE(I228, " ", "#", LEN(I228) - LEN(SUBSTITUTE(I228, " ", "")))))),
        404
    )
)</f>
        <v>Result In m³/h</v>
      </c>
      <c r="L228" s="27" t="str">
        <f>IFERROR(
    LEFT(
        SUBSTITUTE(MID(I228, FIND("~", I228) + 2, LEN(I228) - FIND("~", I228) - 1), "°C", ""),
        FIND(" ", SUBSTITUTE(MID(I228, FIND("~", I228) + 2, LEN(I228) - FIND("~", I228) - 1), "°C", "") &amp; " ") - 1
    ),
    404
)</f>
        <v>1.5</v>
      </c>
      <c r="M228" s="16" t="str">
        <f>IF(OR(ISNUMBER(SEARCH("controller", B228)), ISNUMBER(SEARCH("indicator", B228)), ISNUMBER(SEARCH("thermometer", B228)), ISNUMBER(SEARCH("gun", B228))), "ver", "cal")</f>
        <v>cal</v>
      </c>
      <c r="N228" s="6">
        <v>45475</v>
      </c>
      <c r="O228" s="6">
        <v>45839</v>
      </c>
    </row>
    <row r="229" spans="1:15">
      <c r="A229" s="5" t="s">
        <v>273</v>
      </c>
      <c r="B229" s="15" t="str">
        <f>IFERROR(INDEX('Short Name'!B:B, MATCH(LEFT(List!C621, FIND("-", List!C621) - 1), 'Short Name'!A:A, 0)), "404")</f>
        <v>Pressure Gauge</v>
      </c>
      <c r="C229" s="19" t="s">
        <v>354</v>
      </c>
      <c r="D229" s="19" t="s">
        <v>373</v>
      </c>
      <c r="E229" s="20" t="s">
        <v>14</v>
      </c>
      <c r="F229" s="21" t="s">
        <v>14</v>
      </c>
      <c r="G229" s="15" t="s">
        <v>274</v>
      </c>
      <c r="H229" s="20" t="s">
        <v>326</v>
      </c>
      <c r="I229" s="20" t="s">
        <v>350</v>
      </c>
      <c r="J229" s="14" t="s">
        <v>351</v>
      </c>
      <c r="K229" s="26" t="str">
        <f>IF(
    ISNUMBER(SEARCH("°C", I229)),
    "Result In °C",
    IFERROR(
        "Result In " &amp; TRIM(RIGHT(I229, LEN(I229) - FIND("#", SUBSTITUTE(I229, " ", "#", LEN(I229) - LEN(SUBSTITUTE(I229, " ", "")))))),
        404
    )
)</f>
        <v>Result In m³/h</v>
      </c>
      <c r="L229" s="27" t="str">
        <f>IFERROR(
    LEFT(
        SUBSTITUTE(MID(I229, FIND("~", I229) + 2, LEN(I229) - FIND("~", I229) - 1), "°C", ""),
        FIND(" ", SUBSTITUTE(MID(I229, FIND("~", I229) + 2, LEN(I229) - FIND("~", I229) - 1), "°C", "") &amp; " ") - 1
    ),
    404
)</f>
        <v>1.6</v>
      </c>
      <c r="M229" s="16" t="str">
        <f>IF(OR(ISNUMBER(SEARCH("controller", B229)), ISNUMBER(SEARCH("indicator", B229)), ISNUMBER(SEARCH("thermometer", B229)), ISNUMBER(SEARCH("gun", B229))), "ver", "cal")</f>
        <v>cal</v>
      </c>
      <c r="N229" s="6">
        <v>45475</v>
      </c>
      <c r="O229" s="6">
        <v>45839</v>
      </c>
    </row>
    <row r="230" spans="1:15">
      <c r="A230" s="5" t="s">
        <v>273</v>
      </c>
      <c r="B230" s="15" t="str">
        <f>IFERROR(INDEX('Short Name'!B:B, MATCH(LEFT(List!C622, FIND("-", List!C622) - 1), 'Short Name'!A:A, 0)), "404")</f>
        <v>Pressure Gauge</v>
      </c>
      <c r="C230" s="19" t="s">
        <v>355</v>
      </c>
      <c r="D230" s="19" t="s">
        <v>373</v>
      </c>
      <c r="E230" s="20" t="s">
        <v>14</v>
      </c>
      <c r="F230" s="21" t="s">
        <v>14</v>
      </c>
      <c r="G230" s="15" t="s">
        <v>274</v>
      </c>
      <c r="H230" s="20" t="s">
        <v>326</v>
      </c>
      <c r="I230" s="20" t="s">
        <v>350</v>
      </c>
      <c r="J230" s="14" t="s">
        <v>351</v>
      </c>
      <c r="K230" s="26" t="str">
        <f>IF(
    ISNUMBER(SEARCH("°C", I230)),
    "Result In °C",
    IFERROR(
        "Result In " &amp; TRIM(RIGHT(I230, LEN(I230) - FIND("#", SUBSTITUTE(I230, " ", "#", LEN(I230) - LEN(SUBSTITUTE(I230, " ", "")))))),
        404
    )
)</f>
        <v>Result In m³/h</v>
      </c>
      <c r="L230" s="27" t="str">
        <f>IFERROR(
    LEFT(
        SUBSTITUTE(MID(I230, FIND("~", I230) + 2, LEN(I230) - FIND("~", I230) - 1), "°C", ""),
        FIND(" ", SUBSTITUTE(MID(I230, FIND("~", I230) + 2, LEN(I230) - FIND("~", I230) - 1), "°C", "") &amp; " ") - 1
    ),
    404
)</f>
        <v>1.6</v>
      </c>
      <c r="M230" s="16" t="str">
        <f>IF(OR(ISNUMBER(SEARCH("controller", B230)), ISNUMBER(SEARCH("indicator", B230)), ISNUMBER(SEARCH("thermometer", B230)), ISNUMBER(SEARCH("gun", B230))), "ver", "cal")</f>
        <v>cal</v>
      </c>
      <c r="N230" s="6">
        <v>45475</v>
      </c>
      <c r="O230" s="6">
        <v>45839</v>
      </c>
    </row>
    <row r="231" spans="1:15">
      <c r="A231" s="5" t="s">
        <v>273</v>
      </c>
      <c r="B231" s="15" t="str">
        <f>IFERROR(INDEX('Short Name'!B:B, MATCH(LEFT(List!C623, FIND("-", List!C623) - 1), 'Short Name'!A:A, 0)), "404")</f>
        <v>Pressure Gauge</v>
      </c>
      <c r="C231" s="19" t="s">
        <v>356</v>
      </c>
      <c r="D231" s="19" t="s">
        <v>373</v>
      </c>
      <c r="E231" s="20" t="s">
        <v>14</v>
      </c>
      <c r="F231" s="21" t="s">
        <v>14</v>
      </c>
      <c r="G231" s="15" t="s">
        <v>274</v>
      </c>
      <c r="H231" s="20" t="s">
        <v>326</v>
      </c>
      <c r="I231" s="20" t="s">
        <v>350</v>
      </c>
      <c r="J231" s="14" t="s">
        <v>351</v>
      </c>
      <c r="K231" s="26" t="str">
        <f>IF(
    ISNUMBER(SEARCH("°C", I231)),
    "Result In °C",
    IFERROR(
        "Result In " &amp; TRIM(RIGHT(I231, LEN(I231) - FIND("#", SUBSTITUTE(I231, " ", "#", LEN(I231) - LEN(SUBSTITUTE(I231, " ", "")))))),
        404
    )
)</f>
        <v>Result In m³/h</v>
      </c>
      <c r="L231" s="27" t="str">
        <f>IFERROR(
    LEFT(
        SUBSTITUTE(MID(I231, FIND("~", I231) + 2, LEN(I231) - FIND("~", I231) - 1), "°C", ""),
        FIND(" ", SUBSTITUTE(MID(I231, FIND("~", I231) + 2, LEN(I231) - FIND("~", I231) - 1), "°C", "") &amp; " ") - 1
    ),
    404
)</f>
        <v>1.6</v>
      </c>
      <c r="M231" s="16" t="str">
        <f>IF(OR(ISNUMBER(SEARCH("controller", B231)), ISNUMBER(SEARCH("indicator", B231)), ISNUMBER(SEARCH("thermometer", B231)), ISNUMBER(SEARCH("gun", B231))), "ver", "cal")</f>
        <v>cal</v>
      </c>
      <c r="N231" s="6">
        <v>45475</v>
      </c>
      <c r="O231" s="6">
        <v>45839</v>
      </c>
    </row>
    <row r="232" spans="1:15">
      <c r="A232" s="5" t="s">
        <v>273</v>
      </c>
      <c r="B232" s="15" t="str">
        <f>IFERROR(INDEX('Short Name'!B:B, MATCH(LEFT(List!C624, FIND("-", List!C624) - 1), 'Short Name'!A:A, 0)), "404")</f>
        <v>Pressure Gauge</v>
      </c>
      <c r="C232" s="19" t="s">
        <v>357</v>
      </c>
      <c r="D232" s="19" t="s">
        <v>373</v>
      </c>
      <c r="E232" s="20" t="s">
        <v>14</v>
      </c>
      <c r="F232" s="21" t="s">
        <v>14</v>
      </c>
      <c r="G232" s="15" t="s">
        <v>274</v>
      </c>
      <c r="H232" s="20" t="s">
        <v>326</v>
      </c>
      <c r="I232" s="20" t="s">
        <v>350</v>
      </c>
      <c r="J232" s="14" t="s">
        <v>351</v>
      </c>
      <c r="K232" s="26" t="str">
        <f>IF(
    ISNUMBER(SEARCH("°C", I232)),
    "Result In °C",
    IFERROR(
        "Result In " &amp; TRIM(RIGHT(I232, LEN(I232) - FIND("#", SUBSTITUTE(I232, " ", "#", LEN(I232) - LEN(SUBSTITUTE(I232, " ", "")))))),
        404
    )
)</f>
        <v>Result In m³/h</v>
      </c>
      <c r="L232" s="27" t="str">
        <f>IFERROR(
    LEFT(
        SUBSTITUTE(MID(I232, FIND("~", I232) + 2, LEN(I232) - FIND("~", I232) - 1), "°C", ""),
        FIND(" ", SUBSTITUTE(MID(I232, FIND("~", I232) + 2, LEN(I232) - FIND("~", I232) - 1), "°C", "") &amp; " ") - 1
    ),
    404
)</f>
        <v>1.6</v>
      </c>
      <c r="M232" s="16" t="str">
        <f>IF(OR(ISNUMBER(SEARCH("controller", B232)), ISNUMBER(SEARCH("indicator", B232)), ISNUMBER(SEARCH("thermometer", B232)), ISNUMBER(SEARCH("gun", B232))), "ver", "cal")</f>
        <v>cal</v>
      </c>
      <c r="N232" s="6">
        <v>45475</v>
      </c>
      <c r="O232" s="6">
        <v>45839</v>
      </c>
    </row>
    <row r="233" spans="1:15">
      <c r="A233" s="5" t="s">
        <v>273</v>
      </c>
      <c r="B233" s="15" t="str">
        <f>IFERROR(INDEX('Short Name'!B:B, MATCH(LEFT(List!C625, FIND("-", List!C625) - 1), 'Short Name'!A:A, 0)), "404")</f>
        <v>Pressure Gauge</v>
      </c>
      <c r="C233" s="19" t="s">
        <v>358</v>
      </c>
      <c r="D233" s="19" t="s">
        <v>373</v>
      </c>
      <c r="E233" s="20" t="s">
        <v>14</v>
      </c>
      <c r="F233" s="21" t="s">
        <v>14</v>
      </c>
      <c r="G233" s="15" t="s">
        <v>274</v>
      </c>
      <c r="H233" s="20" t="s">
        <v>326</v>
      </c>
      <c r="I233" s="20" t="s">
        <v>350</v>
      </c>
      <c r="J233" s="14" t="s">
        <v>351</v>
      </c>
      <c r="K233" s="26" t="str">
        <f>IF(
    ISNUMBER(SEARCH("°C", I233)),
    "Result In °C",
    IFERROR(
        "Result In " &amp; TRIM(RIGHT(I233, LEN(I233) - FIND("#", SUBSTITUTE(I233, " ", "#", LEN(I233) - LEN(SUBSTITUTE(I233, " ", "")))))),
        404
    )
)</f>
        <v>Result In m³/h</v>
      </c>
      <c r="L233" s="27" t="str">
        <f>IFERROR(
    LEFT(
        SUBSTITUTE(MID(I233, FIND("~", I233) + 2, LEN(I233) - FIND("~", I233) - 1), "°C", ""),
        FIND(" ", SUBSTITUTE(MID(I233, FIND("~", I233) + 2, LEN(I233) - FIND("~", I233) - 1), "°C", "") &amp; " ") - 1
    ),
    404
)</f>
        <v>1.6</v>
      </c>
      <c r="M233" s="16" t="str">
        <f>IF(OR(ISNUMBER(SEARCH("controller", B233)), ISNUMBER(SEARCH("indicator", B233)), ISNUMBER(SEARCH("thermometer", B233)), ISNUMBER(SEARCH("gun", B233))), "ver", "cal")</f>
        <v>cal</v>
      </c>
      <c r="N233" s="6">
        <v>45475</v>
      </c>
      <c r="O233" s="6">
        <v>45839</v>
      </c>
    </row>
    <row r="234" spans="1:15">
      <c r="A234" s="5" t="s">
        <v>273</v>
      </c>
      <c r="B234" s="15" t="str">
        <f>IFERROR(INDEX('Short Name'!B:B, MATCH(LEFT(List!C626, FIND("-", List!C626) - 1), 'Short Name'!A:A, 0)), "404")</f>
        <v>Pressure Gauge</v>
      </c>
      <c r="C234" s="19" t="s">
        <v>359</v>
      </c>
      <c r="D234" s="19" t="s">
        <v>373</v>
      </c>
      <c r="E234" s="20" t="s">
        <v>14</v>
      </c>
      <c r="F234" s="21" t="s">
        <v>14</v>
      </c>
      <c r="G234" s="15" t="s">
        <v>274</v>
      </c>
      <c r="H234" s="20" t="s">
        <v>326</v>
      </c>
      <c r="I234" s="20" t="s">
        <v>350</v>
      </c>
      <c r="J234" s="14" t="s">
        <v>351</v>
      </c>
      <c r="K234" s="26" t="str">
        <f>IF(
    ISNUMBER(SEARCH("°C", I234)),
    "Result In °C",
    IFERROR(
        "Result In " &amp; TRIM(RIGHT(I234, LEN(I234) - FIND("#", SUBSTITUTE(I234, " ", "#", LEN(I234) - LEN(SUBSTITUTE(I234, " ", "")))))),
        404
    )
)</f>
        <v>Result In m³/h</v>
      </c>
      <c r="L234" s="27" t="str">
        <f>IFERROR(
    LEFT(
        SUBSTITUTE(MID(I234, FIND("~", I234) + 2, LEN(I234) - FIND("~", I234) - 1), "°C", ""),
        FIND(" ", SUBSTITUTE(MID(I234, FIND("~", I234) + 2, LEN(I234) - FIND("~", I234) - 1), "°C", "") &amp; " ") - 1
    ),
    404
)</f>
        <v>1.6</v>
      </c>
      <c r="M234" s="16" t="str">
        <f>IF(OR(ISNUMBER(SEARCH("controller", B234)), ISNUMBER(SEARCH("indicator", B234)), ISNUMBER(SEARCH("thermometer", B234)), ISNUMBER(SEARCH("gun", B234))), "ver", "cal")</f>
        <v>cal</v>
      </c>
      <c r="N234" s="6">
        <v>45475</v>
      </c>
      <c r="O234" s="6">
        <v>45839</v>
      </c>
    </row>
    <row r="235" spans="1:15">
      <c r="A235" s="5" t="s">
        <v>273</v>
      </c>
      <c r="B235" s="15" t="str">
        <f>IFERROR(INDEX('Short Name'!B:B, MATCH(LEFT(List!C627, FIND("-", List!C627) - 1), 'Short Name'!A:A, 0)), "404")</f>
        <v>Pressure Gauge</v>
      </c>
      <c r="C235" s="19" t="s">
        <v>360</v>
      </c>
      <c r="D235" s="19" t="s">
        <v>373</v>
      </c>
      <c r="E235" s="20" t="s">
        <v>14</v>
      </c>
      <c r="F235" s="21" t="s">
        <v>14</v>
      </c>
      <c r="G235" s="15" t="s">
        <v>274</v>
      </c>
      <c r="H235" s="20" t="s">
        <v>326</v>
      </c>
      <c r="I235" s="20" t="s">
        <v>350</v>
      </c>
      <c r="J235" s="14" t="s">
        <v>351</v>
      </c>
      <c r="K235" s="26" t="str">
        <f>IF(
    ISNUMBER(SEARCH("°C", I235)),
    "Result In °C",
    IFERROR(
        "Result In " &amp; TRIM(RIGHT(I235, LEN(I235) - FIND("#", SUBSTITUTE(I235, " ", "#", LEN(I235) - LEN(SUBSTITUTE(I235, " ", "")))))),
        404
    )
)</f>
        <v>Result In m³/h</v>
      </c>
      <c r="L235" s="27" t="str">
        <f>IFERROR(
    LEFT(
        SUBSTITUTE(MID(I235, FIND("~", I235) + 2, LEN(I235) - FIND("~", I235) - 1), "°C", ""),
        FIND(" ", SUBSTITUTE(MID(I235, FIND("~", I235) + 2, LEN(I235) - FIND("~", I235) - 1), "°C", "") &amp; " ") - 1
    ),
    404
)</f>
        <v>1.6</v>
      </c>
      <c r="M235" s="16" t="str">
        <f>IF(OR(ISNUMBER(SEARCH("controller", B235)), ISNUMBER(SEARCH("indicator", B235)), ISNUMBER(SEARCH("thermometer", B235)), ISNUMBER(SEARCH("gun", B235))), "ver", "cal")</f>
        <v>cal</v>
      </c>
      <c r="N235" s="6">
        <v>45475</v>
      </c>
      <c r="O235" s="6">
        <v>45839</v>
      </c>
    </row>
    <row r="236" spans="1:15">
      <c r="A236" s="5" t="s">
        <v>273</v>
      </c>
      <c r="B236" s="15" t="str">
        <f>IFERROR(INDEX('Short Name'!B:B, MATCH(LEFT(List!C628, FIND("-", List!C628) - 1), 'Short Name'!A:A, 0)), "404")</f>
        <v>Pressure Gauge</v>
      </c>
      <c r="C236" s="19" t="s">
        <v>361</v>
      </c>
      <c r="D236" s="19" t="s">
        <v>14</v>
      </c>
      <c r="E236" s="20" t="s">
        <v>14</v>
      </c>
      <c r="F236" s="21" t="s">
        <v>14</v>
      </c>
      <c r="G236" s="15" t="s">
        <v>274</v>
      </c>
      <c r="H236" s="20" t="s">
        <v>326</v>
      </c>
      <c r="I236" s="20" t="s">
        <v>350</v>
      </c>
      <c r="J236" s="14" t="s">
        <v>351</v>
      </c>
      <c r="K236" s="26" t="str">
        <f>IF(
    ISNUMBER(SEARCH("°C", I236)),
    "Result In °C",
    IFERROR(
        "Result In " &amp; TRIM(RIGHT(I236, LEN(I236) - FIND("#", SUBSTITUTE(I236, " ", "#", LEN(I236) - LEN(SUBSTITUTE(I236, " ", "")))))),
        404
    )
)</f>
        <v>Result In m³/h</v>
      </c>
      <c r="L236" s="27" t="str">
        <f>IFERROR(
    LEFT(
        SUBSTITUTE(MID(I236, FIND("~", I236) + 2, LEN(I236) - FIND("~", I236) - 1), "°C", ""),
        FIND(" ", SUBSTITUTE(MID(I236, FIND("~", I236) + 2, LEN(I236) - FIND("~", I236) - 1), "°C", "") &amp; " ") - 1
    ),
    404
)</f>
        <v>1.6</v>
      </c>
      <c r="M236" s="16" t="str">
        <f>IF(OR(ISNUMBER(SEARCH("controller", B236)), ISNUMBER(SEARCH("indicator", B236)), ISNUMBER(SEARCH("thermometer", B236)), ISNUMBER(SEARCH("gun", B236))), "ver", "cal")</f>
        <v>cal</v>
      </c>
      <c r="N236" s="6">
        <v>45475</v>
      </c>
      <c r="O236" s="6">
        <v>45839</v>
      </c>
    </row>
    <row r="237" spans="1:15">
      <c r="A237" s="5" t="s">
        <v>273</v>
      </c>
      <c r="B237" s="15" t="str">
        <f>IFERROR(INDEX('Short Name'!B:B, MATCH(LEFT(List!C629, FIND("-", List!C629) - 1), 'Short Name'!A:A, 0)), "404")</f>
        <v>Pressure Gauge</v>
      </c>
      <c r="C237" s="19" t="s">
        <v>362</v>
      </c>
      <c r="D237" s="19" t="s">
        <v>373</v>
      </c>
      <c r="E237" s="20" t="s">
        <v>14</v>
      </c>
      <c r="F237" s="21" t="s">
        <v>14</v>
      </c>
      <c r="G237" s="15" t="s">
        <v>274</v>
      </c>
      <c r="H237" s="20" t="s">
        <v>326</v>
      </c>
      <c r="I237" s="20" t="s">
        <v>350</v>
      </c>
      <c r="J237" s="14" t="s">
        <v>351</v>
      </c>
      <c r="K237" s="26" t="str">
        <f>IF(
    ISNUMBER(SEARCH("°C", I237)),
    "Result In °C",
    IFERROR(
        "Result In " &amp; TRIM(RIGHT(I237, LEN(I237) - FIND("#", SUBSTITUTE(I237, " ", "#", LEN(I237) - LEN(SUBSTITUTE(I237, " ", "")))))),
        404
    )
)</f>
        <v>Result In m³/h</v>
      </c>
      <c r="L237" s="27" t="str">
        <f>IFERROR(
    LEFT(
        SUBSTITUTE(MID(I237, FIND("~", I237) + 2, LEN(I237) - FIND("~", I237) - 1), "°C", ""),
        FIND(" ", SUBSTITUTE(MID(I237, FIND("~", I237) + 2, LEN(I237) - FIND("~", I237) - 1), "°C", "") &amp; " ") - 1
    ),
    404
)</f>
        <v>1.6</v>
      </c>
      <c r="M237" s="16" t="str">
        <f>IF(OR(ISNUMBER(SEARCH("controller", B237)), ISNUMBER(SEARCH("indicator", B237)), ISNUMBER(SEARCH("thermometer", B237)), ISNUMBER(SEARCH("gun", B237))), "ver", "cal")</f>
        <v>cal</v>
      </c>
      <c r="N237" s="6">
        <v>45475</v>
      </c>
      <c r="O237" s="6">
        <v>45839</v>
      </c>
    </row>
    <row r="238" spans="1:15">
      <c r="A238" s="5" t="s">
        <v>273</v>
      </c>
      <c r="B238" s="15" t="str">
        <f>IFERROR(INDEX('Short Name'!B:B, MATCH(LEFT(List!C630, FIND("-", List!C630) - 1), 'Short Name'!A:A, 0)), "404")</f>
        <v>Pressure Gauge</v>
      </c>
      <c r="C238" s="19" t="s">
        <v>363</v>
      </c>
      <c r="D238" s="19" t="s">
        <v>373</v>
      </c>
      <c r="E238" s="20" t="s">
        <v>14</v>
      </c>
      <c r="F238" s="21" t="s">
        <v>14</v>
      </c>
      <c r="G238" s="15" t="s">
        <v>274</v>
      </c>
      <c r="H238" s="20" t="s">
        <v>326</v>
      </c>
      <c r="I238" s="20" t="s">
        <v>350</v>
      </c>
      <c r="J238" s="14" t="s">
        <v>351</v>
      </c>
      <c r="K238" s="26" t="str">
        <f>IF(
    ISNUMBER(SEARCH("°C", I238)),
    "Result In °C",
    IFERROR(
        "Result In " &amp; TRIM(RIGHT(I238, LEN(I238) - FIND("#", SUBSTITUTE(I238, " ", "#", LEN(I238) - LEN(SUBSTITUTE(I238, " ", "")))))),
        404
    )
)</f>
        <v>Result In m³/h</v>
      </c>
      <c r="L238" s="27" t="str">
        <f>IFERROR(
    LEFT(
        SUBSTITUTE(MID(I238, FIND("~", I238) + 2, LEN(I238) - FIND("~", I238) - 1), "°C", ""),
        FIND(" ", SUBSTITUTE(MID(I238, FIND("~", I238) + 2, LEN(I238) - FIND("~", I238) - 1), "°C", "") &amp; " ") - 1
    ),
    404
)</f>
        <v>1.6</v>
      </c>
      <c r="M238" s="16" t="str">
        <f>IF(OR(ISNUMBER(SEARCH("controller", B238)), ISNUMBER(SEARCH("indicator", B238)), ISNUMBER(SEARCH("thermometer", B238)), ISNUMBER(SEARCH("gun", B238))), "ver", "cal")</f>
        <v>cal</v>
      </c>
      <c r="N238" s="6">
        <v>45475</v>
      </c>
      <c r="O238" s="6">
        <v>45839</v>
      </c>
    </row>
    <row r="239" spans="1:15">
      <c r="A239" s="5" t="s">
        <v>273</v>
      </c>
      <c r="B239" s="15" t="str">
        <f>IFERROR(INDEX('Short Name'!B:B, MATCH(LEFT(List!C631, FIND("-", List!C631) - 1), 'Short Name'!A:A, 0)), "404")</f>
        <v>Pressure Gauge</v>
      </c>
      <c r="C239" s="19" t="s">
        <v>364</v>
      </c>
      <c r="D239" s="19" t="s">
        <v>373</v>
      </c>
      <c r="E239" s="20" t="s">
        <v>14</v>
      </c>
      <c r="F239" s="21" t="s">
        <v>14</v>
      </c>
      <c r="G239" s="15" t="s">
        <v>274</v>
      </c>
      <c r="H239" s="20" t="s">
        <v>326</v>
      </c>
      <c r="I239" s="20" t="s">
        <v>350</v>
      </c>
      <c r="J239" s="14" t="s">
        <v>351</v>
      </c>
      <c r="K239" s="26" t="str">
        <f>IF(
    ISNUMBER(SEARCH("°C", I239)),
    "Result In °C",
    IFERROR(
        "Result In " &amp; TRIM(RIGHT(I239, LEN(I239) - FIND("#", SUBSTITUTE(I239, " ", "#", LEN(I239) - LEN(SUBSTITUTE(I239, " ", "")))))),
        404
    )
)</f>
        <v>Result In m³/h</v>
      </c>
      <c r="L239" s="27" t="str">
        <f>IFERROR(
    LEFT(
        SUBSTITUTE(MID(I239, FIND("~", I239) + 2, LEN(I239) - FIND("~", I239) - 1), "°C", ""),
        FIND(" ", SUBSTITUTE(MID(I239, FIND("~", I239) + 2, LEN(I239) - FIND("~", I239) - 1), "°C", "") &amp; " ") - 1
    ),
    404
)</f>
        <v>1.6</v>
      </c>
      <c r="M239" s="16" t="str">
        <f>IF(OR(ISNUMBER(SEARCH("controller", B239)), ISNUMBER(SEARCH("indicator", B239)), ISNUMBER(SEARCH("thermometer", B239)), ISNUMBER(SEARCH("gun", B239))), "ver", "cal")</f>
        <v>cal</v>
      </c>
      <c r="N239" s="6">
        <v>45475</v>
      </c>
      <c r="O239" s="6">
        <v>45839</v>
      </c>
    </row>
    <row r="240" spans="1:15">
      <c r="A240" s="5" t="s">
        <v>273</v>
      </c>
      <c r="B240" s="15" t="str">
        <f>IFERROR(INDEX('Short Name'!B:B, MATCH(LEFT(List!C632, FIND("-", List!C632) - 1), 'Short Name'!A:A, 0)), "404")</f>
        <v>Pressure Gauge</v>
      </c>
      <c r="C240" s="19" t="s">
        <v>365</v>
      </c>
      <c r="D240" s="19" t="s">
        <v>373</v>
      </c>
      <c r="E240" s="20" t="s">
        <v>14</v>
      </c>
      <c r="F240" s="21" t="s">
        <v>14</v>
      </c>
      <c r="G240" s="15" t="s">
        <v>274</v>
      </c>
      <c r="H240" s="20" t="s">
        <v>326</v>
      </c>
      <c r="I240" s="20" t="s">
        <v>350</v>
      </c>
      <c r="J240" s="14" t="s">
        <v>351</v>
      </c>
      <c r="K240" s="26" t="str">
        <f>IF(
    ISNUMBER(SEARCH("°C", I240)),
    "Result In °C",
    IFERROR(
        "Result In " &amp; TRIM(RIGHT(I240, LEN(I240) - FIND("#", SUBSTITUTE(I240, " ", "#", LEN(I240) - LEN(SUBSTITUTE(I240, " ", "")))))),
        404
    )
)</f>
        <v>Result In m³/h</v>
      </c>
      <c r="L240" s="27" t="str">
        <f>IFERROR(
    LEFT(
        SUBSTITUTE(MID(I240, FIND("~", I240) + 2, LEN(I240) - FIND("~", I240) - 1), "°C", ""),
        FIND(" ", SUBSTITUTE(MID(I240, FIND("~", I240) + 2, LEN(I240) - FIND("~", I240) - 1), "°C", "") &amp; " ") - 1
    ),
    404
)</f>
        <v>1.6</v>
      </c>
      <c r="M240" s="16" t="str">
        <f>IF(OR(ISNUMBER(SEARCH("controller", B240)), ISNUMBER(SEARCH("indicator", B240)), ISNUMBER(SEARCH("thermometer", B240)), ISNUMBER(SEARCH("gun", B240))), "ver", "cal")</f>
        <v>cal</v>
      </c>
      <c r="N240" s="6">
        <v>45475</v>
      </c>
      <c r="O240" s="6">
        <v>45839</v>
      </c>
    </row>
    <row r="241" spans="1:15">
      <c r="A241" s="5" t="s">
        <v>273</v>
      </c>
      <c r="B241" s="15" t="str">
        <f>IFERROR(INDEX('Short Name'!B:B, MATCH(LEFT(List!C633, FIND("-", List!C633) - 1), 'Short Name'!A:A, 0)), "404")</f>
        <v>Pressure Gauge</v>
      </c>
      <c r="C241" s="19" t="s">
        <v>366</v>
      </c>
      <c r="D241" s="19" t="s">
        <v>14</v>
      </c>
      <c r="E241" s="20" t="s">
        <v>371</v>
      </c>
      <c r="F241" s="21" t="s">
        <v>14</v>
      </c>
      <c r="G241" s="15" t="s">
        <v>274</v>
      </c>
      <c r="H241" s="20" t="s">
        <v>326</v>
      </c>
      <c r="I241" s="20" t="s">
        <v>372</v>
      </c>
      <c r="J241" s="14" t="s">
        <v>351</v>
      </c>
      <c r="K241" s="26" t="str">
        <f>IF(
    ISNUMBER(SEARCH("°C", I241)),
    "Result In °C",
    IFERROR(
        "Result In " &amp; TRIM(RIGHT(I241, LEN(I241) - FIND("#", SUBSTITUTE(I241, " ", "#", LEN(I241) - LEN(SUBSTITUTE(I241, " ", "")))))),
        404
    )
)</f>
        <v>Result In m³/h</v>
      </c>
      <c r="L241" s="27" t="str">
        <f>IFERROR(
    LEFT(
        SUBSTITUTE(MID(I241, FIND("~", I241) + 2, LEN(I241) - FIND("~", I241) - 1), "°C", ""),
        FIND(" ", SUBSTITUTE(MID(I241, FIND("~", I241) + 2, LEN(I241) - FIND("~", I241) - 1), "°C", "") &amp; " ") - 1
    ),
    404
)</f>
        <v>8</v>
      </c>
      <c r="M241" s="16" t="str">
        <f>IF(OR(ISNUMBER(SEARCH("controller", B241)), ISNUMBER(SEARCH("indicator", B241)), ISNUMBER(SEARCH("thermometer", B241)), ISNUMBER(SEARCH("gun", B241))), "ver", "cal")</f>
        <v>cal</v>
      </c>
      <c r="N241" s="6">
        <v>45475</v>
      </c>
      <c r="O241" s="6">
        <v>45839</v>
      </c>
    </row>
    <row r="242" spans="1:15">
      <c r="A242" s="5" t="s">
        <v>273</v>
      </c>
      <c r="B242" s="15" t="str">
        <f>IFERROR(INDEX('Short Name'!B:B, MATCH(LEFT(List!C634, FIND("-", List!C634) - 1), 'Short Name'!A:A, 0)), "404")</f>
        <v>Pressure Gauge</v>
      </c>
      <c r="C242" s="19" t="s">
        <v>367</v>
      </c>
      <c r="D242" s="19" t="s">
        <v>14</v>
      </c>
      <c r="E242" s="20" t="s">
        <v>14</v>
      </c>
      <c r="F242" s="21" t="s">
        <v>14</v>
      </c>
      <c r="G242" s="15" t="s">
        <v>274</v>
      </c>
      <c r="H242" s="20" t="s">
        <v>326</v>
      </c>
      <c r="I242" s="20" t="s">
        <v>350</v>
      </c>
      <c r="J242" s="14" t="s">
        <v>351</v>
      </c>
      <c r="K242" s="26" t="str">
        <f>IF(
    ISNUMBER(SEARCH("°C", I242)),
    "Result In °C",
    IFERROR(
        "Result In " &amp; TRIM(RIGHT(I242, LEN(I242) - FIND("#", SUBSTITUTE(I242, " ", "#", LEN(I242) - LEN(SUBSTITUTE(I242, " ", "")))))),
        404
    )
)</f>
        <v>Result In m³/h</v>
      </c>
      <c r="L242" s="27" t="str">
        <f>IFERROR(
    LEFT(
        SUBSTITUTE(MID(I242, FIND("~", I242) + 2, LEN(I242) - FIND("~", I242) - 1), "°C", ""),
        FIND(" ", SUBSTITUTE(MID(I242, FIND("~", I242) + 2, LEN(I242) - FIND("~", I242) - 1), "°C", "") &amp; " ") - 1
    ),
    404
)</f>
        <v>1.6</v>
      </c>
      <c r="M242" s="16" t="str">
        <f>IF(OR(ISNUMBER(SEARCH("controller", B242)), ISNUMBER(SEARCH("indicator", B242)), ISNUMBER(SEARCH("thermometer", B242)), ISNUMBER(SEARCH("gun", B242))), "ver", "cal")</f>
        <v>cal</v>
      </c>
      <c r="N242" s="6">
        <v>45475</v>
      </c>
      <c r="O242" s="6">
        <v>45839</v>
      </c>
    </row>
    <row r="243" spans="1:15">
      <c r="A243" s="5" t="s">
        <v>273</v>
      </c>
      <c r="B243" s="15" t="str">
        <f>IFERROR(INDEX('Short Name'!B:B, MATCH(LEFT(List!C635, FIND("-", List!C635) - 1), 'Short Name'!A:A, 0)), "404")</f>
        <v>Pressure Gauge</v>
      </c>
      <c r="C243" s="19" t="s">
        <v>368</v>
      </c>
      <c r="D243" s="19" t="s">
        <v>14</v>
      </c>
      <c r="E243" s="20" t="s">
        <v>14</v>
      </c>
      <c r="F243" s="21" t="s">
        <v>14</v>
      </c>
      <c r="G243" s="15" t="s">
        <v>274</v>
      </c>
      <c r="H243" s="20" t="s">
        <v>326</v>
      </c>
      <c r="I243" s="20" t="s">
        <v>350</v>
      </c>
      <c r="J243" s="14" t="s">
        <v>351</v>
      </c>
      <c r="K243" s="26" t="str">
        <f>IF(
    ISNUMBER(SEARCH("°C", I243)),
    "Result In °C",
    IFERROR(
        "Result In " &amp; TRIM(RIGHT(I243, LEN(I243) - FIND("#", SUBSTITUTE(I243, " ", "#", LEN(I243) - LEN(SUBSTITUTE(I243, " ", "")))))),
        404
    )
)</f>
        <v>Result In m³/h</v>
      </c>
      <c r="L243" s="27" t="str">
        <f>IFERROR(
    LEFT(
        SUBSTITUTE(MID(I243, FIND("~", I243) + 2, LEN(I243) - FIND("~", I243) - 1), "°C", ""),
        FIND(" ", SUBSTITUTE(MID(I243, FIND("~", I243) + 2, LEN(I243) - FIND("~", I243) - 1), "°C", "") &amp; " ") - 1
    ),
    404
)</f>
        <v>1.6</v>
      </c>
      <c r="M243" s="16" t="str">
        <f>IF(OR(ISNUMBER(SEARCH("controller", B243)), ISNUMBER(SEARCH("indicator", B243)), ISNUMBER(SEARCH("thermometer", B243)), ISNUMBER(SEARCH("gun", B243))), "ver", "cal")</f>
        <v>cal</v>
      </c>
      <c r="N243" s="6">
        <v>45475</v>
      </c>
      <c r="O243" s="6">
        <v>45839</v>
      </c>
    </row>
    <row r="244" spans="1:15">
      <c r="A244" s="5" t="s">
        <v>273</v>
      </c>
      <c r="B244" s="15" t="str">
        <f>IFERROR(INDEX('Short Name'!B:B, MATCH(LEFT(List!C636, FIND("-", List!C636) - 1), 'Short Name'!A:A, 0)), "404")</f>
        <v>Pressure Gauge</v>
      </c>
      <c r="C244" s="19" t="s">
        <v>369</v>
      </c>
      <c r="D244" s="19" t="s">
        <v>14</v>
      </c>
      <c r="E244" s="20" t="s">
        <v>14</v>
      </c>
      <c r="F244" s="21" t="s">
        <v>14</v>
      </c>
      <c r="G244" s="15" t="s">
        <v>274</v>
      </c>
      <c r="H244" s="20" t="s">
        <v>326</v>
      </c>
      <c r="I244" s="20" t="s">
        <v>350</v>
      </c>
      <c r="J244" s="14" t="s">
        <v>351</v>
      </c>
      <c r="K244" s="26" t="str">
        <f>IF(
    ISNUMBER(SEARCH("°C", I244)),
    "Result In °C",
    IFERROR(
        "Result In " &amp; TRIM(RIGHT(I244, LEN(I244) - FIND("#", SUBSTITUTE(I244, " ", "#", LEN(I244) - LEN(SUBSTITUTE(I244, " ", "")))))),
        404
    )
)</f>
        <v>Result In m³/h</v>
      </c>
      <c r="L244" s="27" t="str">
        <f>IFERROR(
    LEFT(
        SUBSTITUTE(MID(I244, FIND("~", I244) + 2, LEN(I244) - FIND("~", I244) - 1), "°C", ""),
        FIND(" ", SUBSTITUTE(MID(I244, FIND("~", I244) + 2, LEN(I244) - FIND("~", I244) - 1), "°C", "") &amp; " ") - 1
    ),
    404
)</f>
        <v>1.6</v>
      </c>
      <c r="M244" s="16" t="str">
        <f>IF(OR(ISNUMBER(SEARCH("controller", B244)), ISNUMBER(SEARCH("indicator", B244)), ISNUMBER(SEARCH("thermometer", B244)), ISNUMBER(SEARCH("gun", B244))), "ver", "cal")</f>
        <v>cal</v>
      </c>
      <c r="N244" s="6">
        <v>45475</v>
      </c>
      <c r="O244" s="6">
        <v>45839</v>
      </c>
    </row>
    <row r="245" spans="1:15">
      <c r="A245" s="5" t="s">
        <v>273</v>
      </c>
      <c r="B245" s="15" t="str">
        <f>IFERROR(INDEX('Short Name'!B:B, MATCH(LEFT(List!C637, FIND("-", List!C637) - 1), 'Short Name'!A:A, 0)), "404")</f>
        <v>Pressure Gauge</v>
      </c>
      <c r="C245" s="19" t="s">
        <v>370</v>
      </c>
      <c r="D245" s="19" t="s">
        <v>14</v>
      </c>
      <c r="E245" s="20" t="s">
        <v>14</v>
      </c>
      <c r="F245" s="21" t="s">
        <v>14</v>
      </c>
      <c r="G245" s="15" t="s">
        <v>274</v>
      </c>
      <c r="H245" s="20" t="s">
        <v>326</v>
      </c>
      <c r="I245" s="20" t="s">
        <v>350</v>
      </c>
      <c r="J245" s="14" t="s">
        <v>351</v>
      </c>
      <c r="K245" s="26" t="str">
        <f>IF(
    ISNUMBER(SEARCH("°C", I245)),
    "Result In °C",
    IFERROR(
        "Result In " &amp; TRIM(RIGHT(I245, LEN(I245) - FIND("#", SUBSTITUTE(I245, " ", "#", LEN(I245) - LEN(SUBSTITUTE(I245, " ", "")))))),
        404
    )
)</f>
        <v>Result In m³/h</v>
      </c>
      <c r="L245" s="27" t="str">
        <f>IFERROR(
    LEFT(
        SUBSTITUTE(MID(I245, FIND("~", I245) + 2, LEN(I245) - FIND("~", I245) - 1), "°C", ""),
        FIND(" ", SUBSTITUTE(MID(I245, FIND("~", I245) + 2, LEN(I245) - FIND("~", I245) - 1), "°C", "") &amp; " ") - 1
    ),
    404
)</f>
        <v>1.6</v>
      </c>
      <c r="M245" s="16" t="str">
        <f>IF(OR(ISNUMBER(SEARCH("controller", B245)), ISNUMBER(SEARCH("indicator", B245)), ISNUMBER(SEARCH("thermometer", B245)), ISNUMBER(SEARCH("gun", B245))), "ver", "cal")</f>
        <v>cal</v>
      </c>
      <c r="N245" s="6">
        <v>45475</v>
      </c>
      <c r="O245" s="6">
        <v>45839</v>
      </c>
    </row>
    <row r="246" spans="1:15">
      <c r="A246" s="5" t="s">
        <v>273</v>
      </c>
      <c r="B246" s="15" t="str">
        <f>IFERROR(INDEX('Short Name'!B:B, MATCH(LEFT(List!C2, FIND("-", List!C2) - 1), 'Short Name'!A:A, 0)), "404")</f>
        <v>Pressure Gauge</v>
      </c>
      <c r="C246" s="14" t="s">
        <v>57</v>
      </c>
      <c r="D246" s="14" t="s">
        <v>51</v>
      </c>
      <c r="E246" s="14" t="s">
        <v>14</v>
      </c>
      <c r="F246" s="5" t="s">
        <v>14</v>
      </c>
      <c r="G246" s="14" t="s">
        <v>274</v>
      </c>
      <c r="H246" s="14" t="s">
        <v>17</v>
      </c>
      <c r="I246" s="14" t="s">
        <v>275</v>
      </c>
      <c r="J246" s="14" t="s">
        <v>277</v>
      </c>
      <c r="K246" s="5" t="str">
        <f>IF(
    ISNUMBER(SEARCH("°C", I246)),
    "Result In °C",
    IFERROR(
        "Result In " &amp; TRIM(RIGHT(I246, LEN(I246) - FIND("#", SUBSTITUTE(I246, " ", "#", LEN(I246) - LEN(SUBSTITUTE(I246, " ", "")))))),
        404
    )
)</f>
        <v>Result In MPa</v>
      </c>
      <c r="L246" s="12" t="str">
        <f>IFERROR(
    LEFT(
        SUBSTITUTE(MID(I246, FIND("~", I246) + 2, LEN(I246) - FIND("~", I246) - 1), "°C", ""),
        FIND(" ", SUBSTITUTE(MID(I246, FIND("~", I246) + 2, LEN(I246) - FIND("~", I246) - 1), "°C", "") &amp; " ") - 1
    ),
    404
)</f>
        <v>0.6</v>
      </c>
      <c r="M246" s="16" t="str">
        <f>IF(OR(ISNUMBER(SEARCH("controller", B246)), ISNUMBER(SEARCH("indicator", B246)), ISNUMBER(SEARCH("thermometer", B246)), ISNUMBER(SEARCH("gun", B246))), "ver", "cal")</f>
        <v>cal</v>
      </c>
      <c r="N246" s="6">
        <v>45455</v>
      </c>
      <c r="O246" s="13">
        <v>45819</v>
      </c>
    </row>
    <row r="247" spans="1:15">
      <c r="A247" s="5" t="s">
        <v>273</v>
      </c>
      <c r="B247" s="15" t="str">
        <f>IFERROR(INDEX('Short Name'!B:B, MATCH(LEFT(List!C3, FIND("-", List!C3) - 1), 'Short Name'!A:A, 0)), "404")</f>
        <v>Pressure Gauge</v>
      </c>
      <c r="C247" s="14" t="s">
        <v>58</v>
      </c>
      <c r="D247" s="14" t="s">
        <v>51</v>
      </c>
      <c r="E247" s="14" t="s">
        <v>14</v>
      </c>
      <c r="F247" s="5" t="s">
        <v>14</v>
      </c>
      <c r="G247" s="14" t="s">
        <v>274</v>
      </c>
      <c r="H247" s="14" t="s">
        <v>17</v>
      </c>
      <c r="I247" s="14" t="s">
        <v>275</v>
      </c>
      <c r="J247" s="14" t="s">
        <v>277</v>
      </c>
      <c r="K247" s="5" t="str">
        <f>IF(
    ISNUMBER(SEARCH("°C", I247)),
    "Result In °C",
    IFERROR(
        "Result In " &amp; TRIM(RIGHT(I247, LEN(I247) - FIND("#", SUBSTITUTE(I247, " ", "#", LEN(I247) - LEN(SUBSTITUTE(I247, " ", "")))))),
        404
    )
)</f>
        <v>Result In MPa</v>
      </c>
      <c r="L247" s="12" t="str">
        <f>IFERROR(
    LEFT(
        SUBSTITUTE(MID(I247, FIND("~", I247) + 2, LEN(I247) - FIND("~", I247) - 1), "°C", ""),
        FIND(" ", SUBSTITUTE(MID(I247, FIND("~", I247) + 2, LEN(I247) - FIND("~", I247) - 1), "°C", "") &amp; " ") - 1
    ),
    404
)</f>
        <v>0.6</v>
      </c>
      <c r="M247" s="16" t="str">
        <f>IF(OR(ISNUMBER(SEARCH("controller", B247)), ISNUMBER(SEARCH("indicator", B247)), ISNUMBER(SEARCH("thermometer", B247)), ISNUMBER(SEARCH("gun", B247))), "ver", "cal")</f>
        <v>cal</v>
      </c>
      <c r="N247" s="6">
        <v>45455</v>
      </c>
      <c r="O247" s="13">
        <v>45819</v>
      </c>
    </row>
    <row r="248" spans="1:15">
      <c r="A248" s="5" t="s">
        <v>273</v>
      </c>
      <c r="B248" s="15" t="str">
        <f>IFERROR(INDEX('Short Name'!B:B, MATCH(LEFT(List!C4, FIND("-", List!C4) - 1), 'Short Name'!A:A, 0)), "404")</f>
        <v>Pressure Gauge</v>
      </c>
      <c r="C248" s="14" t="s">
        <v>59</v>
      </c>
      <c r="D248" s="14" t="s">
        <v>51</v>
      </c>
      <c r="E248" s="14" t="s">
        <v>14</v>
      </c>
      <c r="F248" s="5" t="s">
        <v>14</v>
      </c>
      <c r="G248" s="14" t="s">
        <v>274</v>
      </c>
      <c r="H248" s="14" t="s">
        <v>17</v>
      </c>
      <c r="I248" s="14" t="s">
        <v>275</v>
      </c>
      <c r="J248" s="14" t="s">
        <v>277</v>
      </c>
      <c r="K248" s="5" t="str">
        <f>IF(
    ISNUMBER(SEARCH("°C", I248)),
    "Result In °C",
    IFERROR(
        "Result In " &amp; TRIM(RIGHT(I248, LEN(I248) - FIND("#", SUBSTITUTE(I248, " ", "#", LEN(I248) - LEN(SUBSTITUTE(I248, " ", "")))))),
        404
    )
)</f>
        <v>Result In MPa</v>
      </c>
      <c r="L248" s="12" t="str">
        <f>IFERROR(
    LEFT(
        SUBSTITUTE(MID(I248, FIND("~", I248) + 2, LEN(I248) - FIND("~", I248) - 1), "°C", ""),
        FIND(" ", SUBSTITUTE(MID(I248, FIND("~", I248) + 2, LEN(I248) - FIND("~", I248) - 1), "°C", "") &amp; " ") - 1
    ),
    404
)</f>
        <v>0.6</v>
      </c>
      <c r="M248" s="16" t="str">
        <f>IF(OR(ISNUMBER(SEARCH("controller", B248)), ISNUMBER(SEARCH("indicator", B248)), ISNUMBER(SEARCH("thermometer", B248)), ISNUMBER(SEARCH("gun", B248))), "ver", "cal")</f>
        <v>cal</v>
      </c>
      <c r="N248" s="6">
        <v>45455</v>
      </c>
      <c r="O248" s="13">
        <v>45819</v>
      </c>
    </row>
    <row r="249" spans="1:15">
      <c r="A249" s="5" t="s">
        <v>273</v>
      </c>
      <c r="B249" s="15" t="str">
        <f>IFERROR(INDEX('Short Name'!B:B, MATCH(LEFT(List!C5, FIND("-", List!C5) - 1), 'Short Name'!A:A, 0)), "404")</f>
        <v>Pressure Gauge</v>
      </c>
      <c r="C249" s="14" t="s">
        <v>60</v>
      </c>
      <c r="D249" s="14" t="s">
        <v>51</v>
      </c>
      <c r="E249" s="14" t="s">
        <v>14</v>
      </c>
      <c r="F249" s="5" t="s">
        <v>14</v>
      </c>
      <c r="G249" s="14" t="s">
        <v>274</v>
      </c>
      <c r="H249" s="14" t="s">
        <v>17</v>
      </c>
      <c r="I249" s="14" t="s">
        <v>275</v>
      </c>
      <c r="J249" s="14" t="s">
        <v>277</v>
      </c>
      <c r="K249" s="5" t="str">
        <f>IF(
    ISNUMBER(SEARCH("°C", I249)),
    "Result In °C",
    IFERROR(
        "Result In " &amp; TRIM(RIGHT(I249, LEN(I249) - FIND("#", SUBSTITUTE(I249, " ", "#", LEN(I249) - LEN(SUBSTITUTE(I249, " ", "")))))),
        404
    )
)</f>
        <v>Result In MPa</v>
      </c>
      <c r="L249" s="12" t="str">
        <f>IFERROR(
    LEFT(
        SUBSTITUTE(MID(I249, FIND("~", I249) + 2, LEN(I249) - FIND("~", I249) - 1), "°C", ""),
        FIND(" ", SUBSTITUTE(MID(I249, FIND("~", I249) + 2, LEN(I249) - FIND("~", I249) - 1), "°C", "") &amp; " ") - 1
    ),
    404
)</f>
        <v>0.6</v>
      </c>
      <c r="M249" s="16" t="str">
        <f>IF(OR(ISNUMBER(SEARCH("controller", B249)), ISNUMBER(SEARCH("indicator", B249)), ISNUMBER(SEARCH("thermometer", B249)), ISNUMBER(SEARCH("gun", B249))), "ver", "cal")</f>
        <v>cal</v>
      </c>
      <c r="N249" s="6">
        <v>45455</v>
      </c>
      <c r="O249" s="13">
        <v>45819</v>
      </c>
    </row>
    <row r="250" spans="1:15">
      <c r="A250" s="5" t="s">
        <v>273</v>
      </c>
      <c r="B250" s="15" t="str">
        <f>IFERROR(INDEX('Short Name'!B:B, MATCH(LEFT(List!C6, FIND("-", List!C6) - 1), 'Short Name'!A:A, 0)), "404")</f>
        <v>Pressure Gauge</v>
      </c>
      <c r="C250" s="14" t="s">
        <v>61</v>
      </c>
      <c r="D250" s="14" t="s">
        <v>51</v>
      </c>
      <c r="E250" s="14" t="s">
        <v>14</v>
      </c>
      <c r="F250" s="5" t="s">
        <v>14</v>
      </c>
      <c r="G250" s="14" t="s">
        <v>274</v>
      </c>
      <c r="H250" s="14" t="s">
        <v>17</v>
      </c>
      <c r="I250" s="14" t="s">
        <v>275</v>
      </c>
      <c r="J250" s="14" t="s">
        <v>277</v>
      </c>
      <c r="K250" s="5" t="str">
        <f>IF(
    ISNUMBER(SEARCH("°C", I250)),
    "Result In °C",
    IFERROR(
        "Result In " &amp; TRIM(RIGHT(I250, LEN(I250) - FIND("#", SUBSTITUTE(I250, " ", "#", LEN(I250) - LEN(SUBSTITUTE(I250, " ", "")))))),
        404
    )
)</f>
        <v>Result In MPa</v>
      </c>
      <c r="L250" s="12" t="str">
        <f>IFERROR(
    LEFT(
        SUBSTITUTE(MID(I250, FIND("~", I250) + 2, LEN(I250) - FIND("~", I250) - 1), "°C", ""),
        FIND(" ", SUBSTITUTE(MID(I250, FIND("~", I250) + 2, LEN(I250) - FIND("~", I250) - 1), "°C", "") &amp; " ") - 1
    ),
    404
)</f>
        <v>0.6</v>
      </c>
      <c r="M250" s="16" t="str">
        <f>IF(OR(ISNUMBER(SEARCH("controller", B250)), ISNUMBER(SEARCH("indicator", B250)), ISNUMBER(SEARCH("thermometer", B250)), ISNUMBER(SEARCH("gun", B250))), "ver", "cal")</f>
        <v>cal</v>
      </c>
      <c r="N250" s="6">
        <v>45455</v>
      </c>
      <c r="O250" s="13">
        <v>45819</v>
      </c>
    </row>
    <row r="251" spans="1:15">
      <c r="A251" s="5" t="s">
        <v>273</v>
      </c>
      <c r="B251" s="15" t="str">
        <f>IFERROR(INDEX('Short Name'!B:B, MATCH(LEFT(List!C7, FIND("-", List!C7) - 1), 'Short Name'!A:A, 0)), "404")</f>
        <v>Pressure Gauge</v>
      </c>
      <c r="C251" s="14" t="s">
        <v>62</v>
      </c>
      <c r="D251" s="14" t="s">
        <v>51</v>
      </c>
      <c r="E251" s="14" t="s">
        <v>14</v>
      </c>
      <c r="F251" s="5" t="s">
        <v>14</v>
      </c>
      <c r="G251" s="14" t="s">
        <v>274</v>
      </c>
      <c r="H251" s="14" t="s">
        <v>17</v>
      </c>
      <c r="I251" s="14" t="s">
        <v>275</v>
      </c>
      <c r="J251" s="14" t="s">
        <v>277</v>
      </c>
      <c r="K251" s="5" t="str">
        <f>IF(
    ISNUMBER(SEARCH("°C", I251)),
    "Result In °C",
    IFERROR(
        "Result In " &amp; TRIM(RIGHT(I251, LEN(I251) - FIND("#", SUBSTITUTE(I251, " ", "#", LEN(I251) - LEN(SUBSTITUTE(I251, " ", "")))))),
        404
    )
)</f>
        <v>Result In MPa</v>
      </c>
      <c r="L251" s="12" t="str">
        <f>IFERROR(
    LEFT(
        SUBSTITUTE(MID(I251, FIND("~", I251) + 2, LEN(I251) - FIND("~", I251) - 1), "°C", ""),
        FIND(" ", SUBSTITUTE(MID(I251, FIND("~", I251) + 2, LEN(I251) - FIND("~", I251) - 1), "°C", "") &amp; " ") - 1
    ),
    404
)</f>
        <v>0.6</v>
      </c>
      <c r="M251" s="16" t="str">
        <f>IF(OR(ISNUMBER(SEARCH("controller", B251)), ISNUMBER(SEARCH("indicator", B251)), ISNUMBER(SEARCH("thermometer", B251)), ISNUMBER(SEARCH("gun", B251))), "ver", "cal")</f>
        <v>cal</v>
      </c>
      <c r="N251" s="6">
        <v>45455</v>
      </c>
      <c r="O251" s="13">
        <v>45819</v>
      </c>
    </row>
    <row r="252" spans="1:15">
      <c r="A252" s="5" t="s">
        <v>273</v>
      </c>
      <c r="B252" s="15" t="str">
        <f>IFERROR(INDEX('Short Name'!B:B, MATCH(LEFT(List!C8, FIND("-", List!C8) - 1), 'Short Name'!A:A, 0)), "404")</f>
        <v>Pressure Gauge</v>
      </c>
      <c r="C252" s="14" t="s">
        <v>63</v>
      </c>
      <c r="D252" s="14" t="s">
        <v>51</v>
      </c>
      <c r="E252" s="14" t="s">
        <v>14</v>
      </c>
      <c r="F252" s="5" t="s">
        <v>14</v>
      </c>
      <c r="G252" s="14" t="s">
        <v>274</v>
      </c>
      <c r="H252" s="14" t="s">
        <v>17</v>
      </c>
      <c r="I252" s="14" t="s">
        <v>275</v>
      </c>
      <c r="J252" s="14" t="s">
        <v>277</v>
      </c>
      <c r="K252" s="5" t="str">
        <f>IF(
    ISNUMBER(SEARCH("°C", I252)),
    "Result In °C",
    IFERROR(
        "Result In " &amp; TRIM(RIGHT(I252, LEN(I252) - FIND("#", SUBSTITUTE(I252, " ", "#", LEN(I252) - LEN(SUBSTITUTE(I252, " ", "")))))),
        404
    )
)</f>
        <v>Result In MPa</v>
      </c>
      <c r="L252" s="12" t="str">
        <f>IFERROR(
    LEFT(
        SUBSTITUTE(MID(I252, FIND("~", I252) + 2, LEN(I252) - FIND("~", I252) - 1), "°C", ""),
        FIND(" ", SUBSTITUTE(MID(I252, FIND("~", I252) + 2, LEN(I252) - FIND("~", I252) - 1), "°C", "") &amp; " ") - 1
    ),
    404
)</f>
        <v>0.6</v>
      </c>
      <c r="M252" s="16" t="str">
        <f>IF(OR(ISNUMBER(SEARCH("controller", B252)), ISNUMBER(SEARCH("indicator", B252)), ISNUMBER(SEARCH("thermometer", B252)), ISNUMBER(SEARCH("gun", B252))), "ver", "cal")</f>
        <v>cal</v>
      </c>
      <c r="N252" s="6">
        <v>45455</v>
      </c>
      <c r="O252" s="13">
        <v>45819</v>
      </c>
    </row>
    <row r="253" spans="1:15">
      <c r="A253" s="5" t="s">
        <v>273</v>
      </c>
      <c r="B253" s="15" t="str">
        <f>IFERROR(INDEX('Short Name'!B:B, MATCH(LEFT(List!C9, FIND("-", List!C9) - 1), 'Short Name'!A:A, 0)), "404")</f>
        <v>Pressure Gauge</v>
      </c>
      <c r="C253" s="14" t="s">
        <v>64</v>
      </c>
      <c r="D253" s="14" t="s">
        <v>51</v>
      </c>
      <c r="E253" s="14" t="s">
        <v>14</v>
      </c>
      <c r="F253" s="5" t="s">
        <v>14</v>
      </c>
      <c r="G253" s="14" t="s">
        <v>274</v>
      </c>
      <c r="H253" s="14" t="s">
        <v>17</v>
      </c>
      <c r="I253" s="14" t="s">
        <v>275</v>
      </c>
      <c r="J253" s="14" t="s">
        <v>277</v>
      </c>
      <c r="K253" s="5" t="str">
        <f>IF(
    ISNUMBER(SEARCH("°C", I253)),
    "Result In °C",
    IFERROR(
        "Result In " &amp; TRIM(RIGHT(I253, LEN(I253) - FIND("#", SUBSTITUTE(I253, " ", "#", LEN(I253) - LEN(SUBSTITUTE(I253, " ", "")))))),
        404
    )
)</f>
        <v>Result In MPa</v>
      </c>
      <c r="L253" s="12" t="str">
        <f>IFERROR(
    LEFT(
        SUBSTITUTE(MID(I253, FIND("~", I253) + 2, LEN(I253) - FIND("~", I253) - 1), "°C", ""),
        FIND(" ", SUBSTITUTE(MID(I253, FIND("~", I253) + 2, LEN(I253) - FIND("~", I253) - 1), "°C", "") &amp; " ") - 1
    ),
    404
)</f>
        <v>0.6</v>
      </c>
      <c r="M253" s="16" t="str">
        <f>IF(OR(ISNUMBER(SEARCH("controller", B253)), ISNUMBER(SEARCH("indicator", B253)), ISNUMBER(SEARCH("thermometer", B253)), ISNUMBER(SEARCH("gun", B253))), "ver", "cal")</f>
        <v>cal</v>
      </c>
      <c r="N253" s="6">
        <v>45455</v>
      </c>
      <c r="O253" s="13">
        <v>45819</v>
      </c>
    </row>
    <row r="254" spans="1:15">
      <c r="A254" s="5" t="s">
        <v>273</v>
      </c>
      <c r="B254" s="15" t="str">
        <f>IFERROR(INDEX('Short Name'!B:B, MATCH(LEFT(List!C10, FIND("-", List!C10) - 1), 'Short Name'!A:A, 0)), "404")</f>
        <v>Pressure Gauge</v>
      </c>
      <c r="C254" s="14" t="s">
        <v>65</v>
      </c>
      <c r="D254" s="14" t="s">
        <v>51</v>
      </c>
      <c r="E254" s="14" t="s">
        <v>14</v>
      </c>
      <c r="F254" s="5" t="s">
        <v>14</v>
      </c>
      <c r="G254" s="14" t="s">
        <v>274</v>
      </c>
      <c r="H254" s="14" t="s">
        <v>17</v>
      </c>
      <c r="I254" s="14" t="s">
        <v>275</v>
      </c>
      <c r="J254" s="14" t="s">
        <v>277</v>
      </c>
      <c r="K254" s="5" t="str">
        <f>IF(
    ISNUMBER(SEARCH("°C", I254)),
    "Result In °C",
    IFERROR(
        "Result In " &amp; TRIM(RIGHT(I254, LEN(I254) - FIND("#", SUBSTITUTE(I254, " ", "#", LEN(I254) - LEN(SUBSTITUTE(I254, " ", "")))))),
        404
    )
)</f>
        <v>Result In MPa</v>
      </c>
      <c r="L254" s="12" t="str">
        <f>IFERROR(
    LEFT(
        SUBSTITUTE(MID(I254, FIND("~", I254) + 2, LEN(I254) - FIND("~", I254) - 1), "°C", ""),
        FIND(" ", SUBSTITUTE(MID(I254, FIND("~", I254) + 2, LEN(I254) - FIND("~", I254) - 1), "°C", "") &amp; " ") - 1
    ),
    404
)</f>
        <v>0.6</v>
      </c>
      <c r="M254" s="16" t="str">
        <f>IF(OR(ISNUMBER(SEARCH("controller", B254)), ISNUMBER(SEARCH("indicator", B254)), ISNUMBER(SEARCH("thermometer", B254)), ISNUMBER(SEARCH("gun", B254))), "ver", "cal")</f>
        <v>cal</v>
      </c>
      <c r="N254" s="6">
        <v>45455</v>
      </c>
      <c r="O254" s="13">
        <v>45819</v>
      </c>
    </row>
    <row r="255" spans="1:15">
      <c r="A255" s="5" t="s">
        <v>273</v>
      </c>
      <c r="B255" s="15" t="str">
        <f>IFERROR(INDEX('Short Name'!B:B, MATCH(LEFT(List!C11, FIND("-", List!C11) - 1), 'Short Name'!A:A, 0)), "404")</f>
        <v>Pressure Gauge</v>
      </c>
      <c r="C255" s="14" t="s">
        <v>66</v>
      </c>
      <c r="D255" s="14" t="s">
        <v>276</v>
      </c>
      <c r="E255" s="14" t="s">
        <v>14</v>
      </c>
      <c r="F255" s="5" t="s">
        <v>14</v>
      </c>
      <c r="G255" s="14" t="s">
        <v>274</v>
      </c>
      <c r="H255" s="14" t="s">
        <v>17</v>
      </c>
      <c r="I255" s="14" t="s">
        <v>33</v>
      </c>
      <c r="J255" s="14" t="s">
        <v>49</v>
      </c>
      <c r="K255" s="5" t="str">
        <f>IF(
    ISNUMBER(SEARCH("°C", I255)),
    "Result In °C",
    IFERROR(
        "Result In " &amp; TRIM(RIGHT(I255, LEN(I255) - FIND("#", SUBSTITUTE(I255, " ", "#", LEN(I255) - LEN(SUBSTITUTE(I255, " ", "")))))),
        404
    )
)</f>
        <v>Result In Bar</v>
      </c>
      <c r="L255" s="12" t="str">
        <f>IFERROR(
    LEFT(
        SUBSTITUTE(MID(I255, FIND("~", I255) + 2, LEN(I255) - FIND("~", I255) - 1), "°C", ""),
        FIND(" ", SUBSTITUTE(MID(I255, FIND("~", I255) + 2, LEN(I255) - FIND("~", I255) - 1), "°C", "") &amp; " ") - 1
    ),
    404
)</f>
        <v>10</v>
      </c>
      <c r="M255" s="16" t="str">
        <f>IF(OR(ISNUMBER(SEARCH("controller", B255)), ISNUMBER(SEARCH("indicator", B255)), ISNUMBER(SEARCH("thermometer", B255)), ISNUMBER(SEARCH("gun", B255))), "ver", "cal")</f>
        <v>cal</v>
      </c>
      <c r="N255" s="6">
        <v>45455</v>
      </c>
      <c r="O255" s="13">
        <v>45819</v>
      </c>
    </row>
    <row r="256" spans="1:15">
      <c r="A256" s="5" t="s">
        <v>273</v>
      </c>
      <c r="B256" s="15" t="str">
        <f>IFERROR(INDEX('Short Name'!B:B, MATCH(LEFT(List!C164, FIND("-", List!C164) - 1), 'Short Name'!A:A, 0)), "404")</f>
        <v>Pressure Gauge</v>
      </c>
      <c r="C256" s="15" t="s">
        <v>131</v>
      </c>
      <c r="D256" s="15" t="s">
        <v>51</v>
      </c>
      <c r="E256" s="14" t="s">
        <v>14</v>
      </c>
      <c r="F256" s="5" t="s">
        <v>14</v>
      </c>
      <c r="G256" s="15" t="s">
        <v>274</v>
      </c>
      <c r="H256" s="14" t="s">
        <v>17</v>
      </c>
      <c r="I256" s="14" t="s">
        <v>275</v>
      </c>
      <c r="J256" s="14" t="s">
        <v>277</v>
      </c>
      <c r="K256" s="5" t="str">
        <f>IF(
    ISNUMBER(SEARCH("°C", I256)),
    "Result In °C",
    IFERROR(
        "Result In " &amp; TRIM(RIGHT(I256, LEN(I256) - FIND("#", SUBSTITUTE(I256, " ", "#", LEN(I256) - LEN(SUBSTITUTE(I256, " ", "")))))),
        404
    )
)</f>
        <v>Result In MPa</v>
      </c>
      <c r="L256" s="12" t="str">
        <f>IFERROR(
    LEFT(
        SUBSTITUTE(MID(I256, FIND("~", I256) + 2, LEN(I256) - FIND("~", I256) - 1), "°C", ""),
        FIND(" ", SUBSTITUTE(MID(I256, FIND("~", I256) + 2, LEN(I256) - FIND("~", I256) - 1), "°C", "") &amp; " ") - 1
    ),
    404
)</f>
        <v>0.6</v>
      </c>
      <c r="M256" s="16" t="str">
        <f>IF(OR(ISNUMBER(SEARCH("controller", B256)), ISNUMBER(SEARCH("indicator", B256)), ISNUMBER(SEARCH("thermometer", B256)), ISNUMBER(SEARCH("gun", B256))), "ver", "cal")</f>
        <v>cal</v>
      </c>
      <c r="N256" s="6">
        <v>45467</v>
      </c>
      <c r="O256" s="13">
        <v>45831</v>
      </c>
    </row>
    <row r="257" spans="1:15">
      <c r="A257" s="5" t="s">
        <v>273</v>
      </c>
      <c r="B257" s="15" t="str">
        <f>IFERROR(INDEX('Short Name'!B:B, MATCH(LEFT(List!C165, FIND("-", List!C165) - 1), 'Short Name'!A:A, 0)), "404")</f>
        <v>Pressure Gauge</v>
      </c>
      <c r="C257" s="15" t="s">
        <v>132</v>
      </c>
      <c r="D257" s="15" t="s">
        <v>51</v>
      </c>
      <c r="E257" s="14" t="s">
        <v>14</v>
      </c>
      <c r="F257" s="5" t="s">
        <v>14</v>
      </c>
      <c r="G257" s="15" t="s">
        <v>274</v>
      </c>
      <c r="H257" s="14" t="s">
        <v>17</v>
      </c>
      <c r="I257" s="14" t="s">
        <v>275</v>
      </c>
      <c r="J257" s="14" t="s">
        <v>277</v>
      </c>
      <c r="K257" s="5" t="str">
        <f>IF(
    ISNUMBER(SEARCH("°C", I257)),
    "Result In °C",
    IFERROR(
        "Result In " &amp; TRIM(RIGHT(I257, LEN(I257) - FIND("#", SUBSTITUTE(I257, " ", "#", LEN(I257) - LEN(SUBSTITUTE(I257, " ", "")))))),
        404
    )
)</f>
        <v>Result In MPa</v>
      </c>
      <c r="L257" s="12" t="str">
        <f>IFERROR(
    LEFT(
        SUBSTITUTE(MID(I257, FIND("~", I257) + 2, LEN(I257) - FIND("~", I257) - 1), "°C", ""),
        FIND(" ", SUBSTITUTE(MID(I257, FIND("~", I257) + 2, LEN(I257) - FIND("~", I257) - 1), "°C", "") &amp; " ") - 1
    ),
    404
)</f>
        <v>0.6</v>
      </c>
      <c r="M257" s="16" t="str">
        <f>IF(OR(ISNUMBER(SEARCH("controller", B257)), ISNUMBER(SEARCH("indicator", B257)), ISNUMBER(SEARCH("thermometer", B257)), ISNUMBER(SEARCH("gun", B257))), "ver", "cal")</f>
        <v>cal</v>
      </c>
      <c r="N257" s="6">
        <v>45467</v>
      </c>
      <c r="O257" s="13">
        <v>45831</v>
      </c>
    </row>
    <row r="258" spans="1:15">
      <c r="A258" s="5" t="s">
        <v>273</v>
      </c>
      <c r="B258" s="15" t="str">
        <f>IFERROR(INDEX('Short Name'!B:B, MATCH(LEFT(List!C166, FIND("-", List!C166) - 1), 'Short Name'!A:A, 0)), "404")</f>
        <v>Pressure Gauge</v>
      </c>
      <c r="C258" s="15" t="s">
        <v>133</v>
      </c>
      <c r="D258" s="15" t="s">
        <v>51</v>
      </c>
      <c r="E258" s="14" t="s">
        <v>14</v>
      </c>
      <c r="F258" s="5" t="s">
        <v>14</v>
      </c>
      <c r="G258" s="15" t="s">
        <v>274</v>
      </c>
      <c r="H258" s="14" t="s">
        <v>17</v>
      </c>
      <c r="I258" s="14" t="s">
        <v>275</v>
      </c>
      <c r="J258" s="14" t="s">
        <v>277</v>
      </c>
      <c r="K258" s="5" t="str">
        <f>IF(
    ISNUMBER(SEARCH("°C", I258)),
    "Result In °C",
    IFERROR(
        "Result In " &amp; TRIM(RIGHT(I258, LEN(I258) - FIND("#", SUBSTITUTE(I258, " ", "#", LEN(I258) - LEN(SUBSTITUTE(I258, " ", "")))))),
        404
    )
)</f>
        <v>Result In MPa</v>
      </c>
      <c r="L258" s="12" t="str">
        <f>IFERROR(
    LEFT(
        SUBSTITUTE(MID(I258, FIND("~", I258) + 2, LEN(I258) - FIND("~", I258) - 1), "°C", ""),
        FIND(" ", SUBSTITUTE(MID(I258, FIND("~", I258) + 2, LEN(I258) - FIND("~", I258) - 1), "°C", "") &amp; " ") - 1
    ),
    404
)</f>
        <v>0.6</v>
      </c>
      <c r="M258" s="16" t="str">
        <f>IF(OR(ISNUMBER(SEARCH("controller", B258)), ISNUMBER(SEARCH("indicator", B258)), ISNUMBER(SEARCH("thermometer", B258)), ISNUMBER(SEARCH("gun", B258))), "ver", "cal")</f>
        <v>cal</v>
      </c>
      <c r="N258" s="6">
        <v>45467</v>
      </c>
      <c r="O258" s="13">
        <v>45831</v>
      </c>
    </row>
    <row r="259" spans="1:15">
      <c r="A259" s="5" t="s">
        <v>273</v>
      </c>
      <c r="B259" s="15" t="str">
        <f>IFERROR(INDEX('Short Name'!B:B, MATCH(LEFT(List!C167, FIND("-", List!C167) - 1), 'Short Name'!A:A, 0)), "404")</f>
        <v>Pressure Gauge</v>
      </c>
      <c r="C259" s="15" t="s">
        <v>134</v>
      </c>
      <c r="D259" s="15" t="s">
        <v>52</v>
      </c>
      <c r="E259" s="14" t="s">
        <v>14</v>
      </c>
      <c r="F259" s="5" t="s">
        <v>14</v>
      </c>
      <c r="G259" s="15" t="s">
        <v>274</v>
      </c>
      <c r="H259" s="14" t="s">
        <v>17</v>
      </c>
      <c r="I259" s="14" t="s">
        <v>35</v>
      </c>
      <c r="J259" s="14" t="s">
        <v>49</v>
      </c>
      <c r="K259" s="5" t="str">
        <f>IF(
    ISNUMBER(SEARCH("°C", I259)),
    "Result In °C",
    IFERROR(
        "Result In " &amp; TRIM(RIGHT(I259, LEN(I259) - FIND("#", SUBSTITUTE(I259, " ", "#", LEN(I259) - LEN(SUBSTITUTE(I259, " ", "")))))),
        404
    )
)</f>
        <v>Result In Bar</v>
      </c>
      <c r="L259" s="12" t="str">
        <f>IFERROR(
    LEFT(
        SUBSTITUTE(MID(I259, FIND("~", I259) + 2, LEN(I259) - FIND("~", I259) - 1), "°C", ""),
        FIND(" ", SUBSTITUTE(MID(I259, FIND("~", I259) + 2, LEN(I259) - FIND("~", I259) - 1), "°C", "") &amp; " ") - 1
    ),
    404
)</f>
        <v>7</v>
      </c>
      <c r="M259" s="16" t="str">
        <f>IF(OR(ISNUMBER(SEARCH("controller", B259)), ISNUMBER(SEARCH("indicator", B259)), ISNUMBER(SEARCH("thermometer", B259)), ISNUMBER(SEARCH("gun", B259))), "ver", "cal")</f>
        <v>cal</v>
      </c>
      <c r="N259" s="6">
        <v>45467</v>
      </c>
      <c r="O259" s="13">
        <v>45831</v>
      </c>
    </row>
    <row r="260" spans="1:15">
      <c r="A260" s="5" t="s">
        <v>273</v>
      </c>
      <c r="B260" s="15" t="str">
        <f>IFERROR(INDEX('Short Name'!B:B, MATCH(LEFT(List!C168, FIND("-", List!C168) - 1), 'Short Name'!A:A, 0)), "404")</f>
        <v>Pressure Gauge</v>
      </c>
      <c r="C260" s="15" t="s">
        <v>135</v>
      </c>
      <c r="D260" s="15" t="s">
        <v>51</v>
      </c>
      <c r="E260" s="14" t="s">
        <v>14</v>
      </c>
      <c r="F260" s="5" t="s">
        <v>14</v>
      </c>
      <c r="G260" s="15" t="s">
        <v>274</v>
      </c>
      <c r="H260" s="14" t="s">
        <v>17</v>
      </c>
      <c r="I260" s="14" t="s">
        <v>275</v>
      </c>
      <c r="J260" s="14" t="s">
        <v>277</v>
      </c>
      <c r="K260" s="5" t="str">
        <f>IF(
    ISNUMBER(SEARCH("°C", I260)),
    "Result In °C",
    IFERROR(
        "Result In " &amp; TRIM(RIGHT(I260, LEN(I260) - FIND("#", SUBSTITUTE(I260, " ", "#", LEN(I260) - LEN(SUBSTITUTE(I260, " ", "")))))),
        404
    )
)</f>
        <v>Result In MPa</v>
      </c>
      <c r="L260" s="12" t="str">
        <f>IFERROR(
    LEFT(
        SUBSTITUTE(MID(I260, FIND("~", I260) + 2, LEN(I260) - FIND("~", I260) - 1), "°C", ""),
        FIND(" ", SUBSTITUTE(MID(I260, FIND("~", I260) + 2, LEN(I260) - FIND("~", I260) - 1), "°C", "") &amp; " ") - 1
    ),
    404
)</f>
        <v>0.6</v>
      </c>
      <c r="M260" s="16" t="str">
        <f>IF(OR(ISNUMBER(SEARCH("controller", B260)), ISNUMBER(SEARCH("indicator", B260)), ISNUMBER(SEARCH("thermometer", B260)), ISNUMBER(SEARCH("gun", B260))), "ver", "cal")</f>
        <v>cal</v>
      </c>
      <c r="N260" s="6">
        <v>45467</v>
      </c>
      <c r="O260" s="13">
        <v>45831</v>
      </c>
    </row>
    <row r="261" spans="1:15">
      <c r="A261" s="5" t="s">
        <v>273</v>
      </c>
      <c r="B261" s="15" t="str">
        <f>IFERROR(INDEX('Short Name'!B:B, MATCH(LEFT(List!C169, FIND("-", List!C169) - 1), 'Short Name'!A:A, 0)), "404")</f>
        <v>Pressure Gauge</v>
      </c>
      <c r="C261" s="15" t="s">
        <v>136</v>
      </c>
      <c r="D261" s="15" t="s">
        <v>51</v>
      </c>
      <c r="E261" s="14" t="s">
        <v>14</v>
      </c>
      <c r="F261" s="5" t="s">
        <v>14</v>
      </c>
      <c r="G261" s="15" t="s">
        <v>274</v>
      </c>
      <c r="H261" s="14" t="s">
        <v>17</v>
      </c>
      <c r="I261" s="14" t="s">
        <v>275</v>
      </c>
      <c r="J261" s="14" t="s">
        <v>277</v>
      </c>
      <c r="K261" s="5" t="str">
        <f>IF(
    ISNUMBER(SEARCH("°C", I261)),
    "Result In °C",
    IFERROR(
        "Result In " &amp; TRIM(RIGHT(I261, LEN(I261) - FIND("#", SUBSTITUTE(I261, " ", "#", LEN(I261) - LEN(SUBSTITUTE(I261, " ", "")))))),
        404
    )
)</f>
        <v>Result In MPa</v>
      </c>
      <c r="L261" s="12" t="str">
        <f>IFERROR(
    LEFT(
        SUBSTITUTE(MID(I261, FIND("~", I261) + 2, LEN(I261) - FIND("~", I261) - 1), "°C", ""),
        FIND(" ", SUBSTITUTE(MID(I261, FIND("~", I261) + 2, LEN(I261) - FIND("~", I261) - 1), "°C", "") &amp; " ") - 1
    ),
    404
)</f>
        <v>0.6</v>
      </c>
      <c r="M261" s="16" t="str">
        <f>IF(OR(ISNUMBER(SEARCH("controller", B261)), ISNUMBER(SEARCH("indicator", B261)), ISNUMBER(SEARCH("thermometer", B261)), ISNUMBER(SEARCH("gun", B261))), "ver", "cal")</f>
        <v>cal</v>
      </c>
      <c r="N261" s="6">
        <v>45467</v>
      </c>
      <c r="O261" s="13">
        <v>45831</v>
      </c>
    </row>
    <row r="262" spans="1:15">
      <c r="A262" s="5" t="s">
        <v>273</v>
      </c>
      <c r="B262" s="15" t="str">
        <f>IFERROR(INDEX('Short Name'!B:B, MATCH(LEFT(List!C170, FIND("-", List!C170) - 1), 'Short Name'!A:A, 0)), "404")</f>
        <v>Pressure Gauge</v>
      </c>
      <c r="C262" s="15" t="s">
        <v>139</v>
      </c>
      <c r="D262" s="15" t="s">
        <v>51</v>
      </c>
      <c r="E262" s="14" t="s">
        <v>14</v>
      </c>
      <c r="F262" s="5" t="s">
        <v>14</v>
      </c>
      <c r="G262" s="15" t="s">
        <v>274</v>
      </c>
      <c r="H262" s="14" t="s">
        <v>17</v>
      </c>
      <c r="I262" s="14" t="s">
        <v>275</v>
      </c>
      <c r="J262" s="14" t="s">
        <v>277</v>
      </c>
      <c r="K262" s="5" t="str">
        <f>IF(
    ISNUMBER(SEARCH("°C", I262)),
    "Result In °C",
    IFERROR(
        "Result In " &amp; TRIM(RIGHT(I262, LEN(I262) - FIND("#", SUBSTITUTE(I262, " ", "#", LEN(I262) - LEN(SUBSTITUTE(I262, " ", "")))))),
        404
    )
)</f>
        <v>Result In MPa</v>
      </c>
      <c r="L262" s="12" t="str">
        <f>IFERROR(
    LEFT(
        SUBSTITUTE(MID(I262, FIND("~", I262) + 2, LEN(I262) - FIND("~", I262) - 1), "°C", ""),
        FIND(" ", SUBSTITUTE(MID(I262, FIND("~", I262) + 2, LEN(I262) - FIND("~", I262) - 1), "°C", "") &amp; " ") - 1
    ),
    404
)</f>
        <v>0.6</v>
      </c>
      <c r="M262" s="16" t="str">
        <f>IF(OR(ISNUMBER(SEARCH("controller", B262)), ISNUMBER(SEARCH("indicator", B262)), ISNUMBER(SEARCH("thermometer", B262)), ISNUMBER(SEARCH("gun", B262))), "ver", "cal")</f>
        <v>cal</v>
      </c>
      <c r="N262" s="6">
        <v>45467</v>
      </c>
      <c r="O262" s="13">
        <v>45831</v>
      </c>
    </row>
    <row r="263" spans="1:15">
      <c r="A263" s="5" t="s">
        <v>273</v>
      </c>
      <c r="B263" s="15" t="str">
        <f>IFERROR(INDEX('Short Name'!B:B, MATCH(LEFT(List!C171, FIND("-", List!C171) - 1), 'Short Name'!A:A, 0)), "404")</f>
        <v>Pressure Gauge</v>
      </c>
      <c r="C263" s="15" t="s">
        <v>140</v>
      </c>
      <c r="D263" s="15" t="s">
        <v>51</v>
      </c>
      <c r="E263" s="14" t="s">
        <v>14</v>
      </c>
      <c r="F263" s="5" t="s">
        <v>14</v>
      </c>
      <c r="G263" s="15" t="s">
        <v>274</v>
      </c>
      <c r="H263" s="14" t="s">
        <v>17</v>
      </c>
      <c r="I263" s="14" t="s">
        <v>275</v>
      </c>
      <c r="J263" s="14" t="s">
        <v>277</v>
      </c>
      <c r="K263" s="5" t="str">
        <f>IF(
    ISNUMBER(SEARCH("°C", I263)),
    "Result In °C",
    IFERROR(
        "Result In " &amp; TRIM(RIGHT(I263, LEN(I263) - FIND("#", SUBSTITUTE(I263, " ", "#", LEN(I263) - LEN(SUBSTITUTE(I263, " ", "")))))),
        404
    )
)</f>
        <v>Result In MPa</v>
      </c>
      <c r="L263" s="12" t="str">
        <f>IFERROR(
    LEFT(
        SUBSTITUTE(MID(I263, FIND("~", I263) + 2, LEN(I263) - FIND("~", I263) - 1), "°C", ""),
        FIND(" ", SUBSTITUTE(MID(I263, FIND("~", I263) + 2, LEN(I263) - FIND("~", I263) - 1), "°C", "") &amp; " ") - 1
    ),
    404
)</f>
        <v>0.6</v>
      </c>
      <c r="M263" s="16" t="str">
        <f>IF(OR(ISNUMBER(SEARCH("controller", B263)), ISNUMBER(SEARCH("indicator", B263)), ISNUMBER(SEARCH("thermometer", B263)), ISNUMBER(SEARCH("gun", B263))), "ver", "cal")</f>
        <v>cal</v>
      </c>
      <c r="N263" s="6">
        <v>45467</v>
      </c>
      <c r="O263" s="13">
        <v>45831</v>
      </c>
    </row>
    <row r="264" spans="1:15">
      <c r="A264" s="5" t="s">
        <v>273</v>
      </c>
      <c r="B264" s="15" t="str">
        <f>IFERROR(INDEX('Short Name'!B:B, MATCH(LEFT(List!C172, FIND("-", List!C172) - 1), 'Short Name'!A:A, 0)), "404")</f>
        <v>Pressure Gauge</v>
      </c>
      <c r="C264" s="15" t="s">
        <v>141</v>
      </c>
      <c r="D264" s="15" t="s">
        <v>51</v>
      </c>
      <c r="E264" s="14" t="s">
        <v>14</v>
      </c>
      <c r="F264" s="5" t="s">
        <v>14</v>
      </c>
      <c r="G264" s="15" t="s">
        <v>274</v>
      </c>
      <c r="H264" s="14" t="s">
        <v>17</v>
      </c>
      <c r="I264" s="14" t="s">
        <v>275</v>
      </c>
      <c r="J264" s="14" t="s">
        <v>277</v>
      </c>
      <c r="K264" s="5" t="str">
        <f>IF(
    ISNUMBER(SEARCH("°C", I264)),
    "Result In °C",
    IFERROR(
        "Result In " &amp; TRIM(RIGHT(I264, LEN(I264) - FIND("#", SUBSTITUTE(I264, " ", "#", LEN(I264) - LEN(SUBSTITUTE(I264, " ", "")))))),
        404
    )
)</f>
        <v>Result In MPa</v>
      </c>
      <c r="L264" s="12" t="str">
        <f>IFERROR(
    LEFT(
        SUBSTITUTE(MID(I264, FIND("~", I264) + 2, LEN(I264) - FIND("~", I264) - 1), "°C", ""),
        FIND(" ", SUBSTITUTE(MID(I264, FIND("~", I264) + 2, LEN(I264) - FIND("~", I264) - 1), "°C", "") &amp; " ") - 1
    ),
    404
)</f>
        <v>0.6</v>
      </c>
      <c r="M264" s="16" t="str">
        <f>IF(OR(ISNUMBER(SEARCH("controller", B264)), ISNUMBER(SEARCH("indicator", B264)), ISNUMBER(SEARCH("thermometer", B264)), ISNUMBER(SEARCH("gun", B264))), "ver", "cal")</f>
        <v>cal</v>
      </c>
      <c r="N264" s="6">
        <v>45467</v>
      </c>
      <c r="O264" s="13">
        <v>45831</v>
      </c>
    </row>
    <row r="265" spans="1:15">
      <c r="A265" s="5" t="s">
        <v>273</v>
      </c>
      <c r="B265" s="15" t="str">
        <f>IFERROR(INDEX('Short Name'!B:B, MATCH(LEFT(List!C173, FIND("-", List!C173) - 1), 'Short Name'!A:A, 0)), "404")</f>
        <v>Pressure Gauge</v>
      </c>
      <c r="C265" s="15" t="s">
        <v>144</v>
      </c>
      <c r="D265" s="15" t="s">
        <v>51</v>
      </c>
      <c r="E265" s="14" t="s">
        <v>14</v>
      </c>
      <c r="F265" s="5" t="s">
        <v>14</v>
      </c>
      <c r="G265" s="15" t="s">
        <v>274</v>
      </c>
      <c r="H265" s="14" t="s">
        <v>17</v>
      </c>
      <c r="I265" s="14" t="s">
        <v>275</v>
      </c>
      <c r="J265" s="14" t="s">
        <v>277</v>
      </c>
      <c r="K265" s="5" t="str">
        <f>IF(
    ISNUMBER(SEARCH("°C", I265)),
    "Result In °C",
    IFERROR(
        "Result In " &amp; TRIM(RIGHT(I265, LEN(I265) - FIND("#", SUBSTITUTE(I265, " ", "#", LEN(I265) - LEN(SUBSTITUTE(I265, " ", "")))))),
        404
    )
)</f>
        <v>Result In MPa</v>
      </c>
      <c r="L265" s="12" t="str">
        <f>IFERROR(
    LEFT(
        SUBSTITUTE(MID(I265, FIND("~", I265) + 2, LEN(I265) - FIND("~", I265) - 1), "°C", ""),
        FIND(" ", SUBSTITUTE(MID(I265, FIND("~", I265) + 2, LEN(I265) - FIND("~", I265) - 1), "°C", "") &amp; " ") - 1
    ),
    404
)</f>
        <v>0.6</v>
      </c>
      <c r="M265" s="16" t="str">
        <f>IF(OR(ISNUMBER(SEARCH("controller", B265)), ISNUMBER(SEARCH("indicator", B265)), ISNUMBER(SEARCH("thermometer", B265)), ISNUMBER(SEARCH("gun", B265))), "ver", "cal")</f>
        <v>cal</v>
      </c>
      <c r="N265" s="6">
        <v>45467</v>
      </c>
      <c r="O265" s="13">
        <v>45831</v>
      </c>
    </row>
    <row r="266" spans="1:15">
      <c r="A266" s="5" t="s">
        <v>273</v>
      </c>
      <c r="B266" s="15" t="str">
        <f>IFERROR(INDEX('Short Name'!B:B, MATCH(LEFT(List!C12, FIND("-", List!C12) - 1), 'Short Name'!A:A, 0)), "404")</f>
        <v>Pressure Gauge</v>
      </c>
      <c r="C266" s="14" t="s">
        <v>67</v>
      </c>
      <c r="D266" s="14" t="s">
        <v>51</v>
      </c>
      <c r="E266" s="14" t="s">
        <v>14</v>
      </c>
      <c r="F266" s="5" t="s">
        <v>14</v>
      </c>
      <c r="G266" s="14" t="s">
        <v>274</v>
      </c>
      <c r="H266" s="14" t="s">
        <v>17</v>
      </c>
      <c r="I266" s="14" t="s">
        <v>275</v>
      </c>
      <c r="J266" s="14" t="s">
        <v>277</v>
      </c>
      <c r="K266" s="5" t="str">
        <f>IF(
    ISNUMBER(SEARCH("°C", I266)),
    "Result In °C",
    IFERROR(
        "Result In " &amp; TRIM(RIGHT(I266, LEN(I266) - FIND("#", SUBSTITUTE(I266, " ", "#", LEN(I266) - LEN(SUBSTITUTE(I266, " ", "")))))),
        404
    )
)</f>
        <v>Result In MPa</v>
      </c>
      <c r="L266" s="12" t="str">
        <f>IFERROR(
    LEFT(
        SUBSTITUTE(MID(I266, FIND("~", I266) + 2, LEN(I266) - FIND("~", I266) - 1), "°C", ""),
        FIND(" ", SUBSTITUTE(MID(I266, FIND("~", I266) + 2, LEN(I266) - FIND("~", I266) - 1), "°C", "") &amp; " ") - 1
    ),
    404
)</f>
        <v>0.6</v>
      </c>
      <c r="M266" s="16" t="str">
        <f>IF(OR(ISNUMBER(SEARCH("controller", B266)), ISNUMBER(SEARCH("indicator", B266)), ISNUMBER(SEARCH("thermometer", B266)), ISNUMBER(SEARCH("gun", B266))), "ver", "cal")</f>
        <v>cal</v>
      </c>
      <c r="N266" s="6">
        <v>45455</v>
      </c>
      <c r="O266" s="13">
        <v>45819</v>
      </c>
    </row>
    <row r="267" spans="1:15">
      <c r="A267" s="5" t="s">
        <v>273</v>
      </c>
      <c r="B267" s="15" t="str">
        <f>IFERROR(INDEX('Short Name'!B:B, MATCH(LEFT(List!C174, FIND("-", List!C174) - 1), 'Short Name'!A:A, 0)), "404")</f>
        <v>Pressure Gauge</v>
      </c>
      <c r="C267" s="15" t="s">
        <v>145</v>
      </c>
      <c r="D267" s="15" t="s">
        <v>51</v>
      </c>
      <c r="E267" s="14" t="s">
        <v>14</v>
      </c>
      <c r="F267" s="5" t="s">
        <v>14</v>
      </c>
      <c r="G267" s="15" t="s">
        <v>274</v>
      </c>
      <c r="H267" s="14" t="s">
        <v>17</v>
      </c>
      <c r="I267" s="14" t="s">
        <v>275</v>
      </c>
      <c r="J267" s="14" t="s">
        <v>277</v>
      </c>
      <c r="K267" s="5" t="str">
        <f>IF(
    ISNUMBER(SEARCH("°C", I267)),
    "Result In °C",
    IFERROR(
        "Result In " &amp; TRIM(RIGHT(I267, LEN(I267) - FIND("#", SUBSTITUTE(I267, " ", "#", LEN(I267) - LEN(SUBSTITUTE(I267, " ", "")))))),
        404
    )
)</f>
        <v>Result In MPa</v>
      </c>
      <c r="L267" s="12" t="str">
        <f>IFERROR(
    LEFT(
        SUBSTITUTE(MID(I267, FIND("~", I267) + 2, LEN(I267) - FIND("~", I267) - 1), "°C", ""),
        FIND(" ", SUBSTITUTE(MID(I267, FIND("~", I267) + 2, LEN(I267) - FIND("~", I267) - 1), "°C", "") &amp; " ") - 1
    ),
    404
)</f>
        <v>0.6</v>
      </c>
      <c r="M267" s="16" t="str">
        <f>IF(OR(ISNUMBER(SEARCH("controller", B267)), ISNUMBER(SEARCH("indicator", B267)), ISNUMBER(SEARCH("thermometer", B267)), ISNUMBER(SEARCH("gun", B267))), "ver", "cal")</f>
        <v>cal</v>
      </c>
      <c r="N267" s="6">
        <v>45467</v>
      </c>
      <c r="O267" s="13">
        <v>45831</v>
      </c>
    </row>
    <row r="268" spans="1:15">
      <c r="A268" s="5" t="s">
        <v>273</v>
      </c>
      <c r="B268" s="15" t="str">
        <f>IFERROR(INDEX('Short Name'!B:B, MATCH(LEFT(List!C175, FIND("-", List!C175) - 1), 'Short Name'!A:A, 0)), "404")</f>
        <v>Pressure Gauge</v>
      </c>
      <c r="C268" s="15" t="s">
        <v>142</v>
      </c>
      <c r="D268" s="15" t="s">
        <v>51</v>
      </c>
      <c r="E268" s="14" t="s">
        <v>14</v>
      </c>
      <c r="F268" s="5" t="s">
        <v>14</v>
      </c>
      <c r="G268" s="15" t="s">
        <v>274</v>
      </c>
      <c r="H268" s="14" t="s">
        <v>17</v>
      </c>
      <c r="I268" s="14" t="s">
        <v>275</v>
      </c>
      <c r="J268" s="14" t="s">
        <v>277</v>
      </c>
      <c r="K268" s="5" t="str">
        <f>IF(
    ISNUMBER(SEARCH("°C", I268)),
    "Result In °C",
    IFERROR(
        "Result In " &amp; TRIM(RIGHT(I268, LEN(I268) - FIND("#", SUBSTITUTE(I268, " ", "#", LEN(I268) - LEN(SUBSTITUTE(I268, " ", "")))))),
        404
    )
)</f>
        <v>Result In MPa</v>
      </c>
      <c r="L268" s="12" t="str">
        <f>IFERROR(
    LEFT(
        SUBSTITUTE(MID(I268, FIND("~", I268) + 2, LEN(I268) - FIND("~", I268) - 1), "°C", ""),
        FIND(" ", SUBSTITUTE(MID(I268, FIND("~", I268) + 2, LEN(I268) - FIND("~", I268) - 1), "°C", "") &amp; " ") - 1
    ),
    404
)</f>
        <v>0.6</v>
      </c>
      <c r="M268" s="16" t="str">
        <f>IF(OR(ISNUMBER(SEARCH("controller", B268)), ISNUMBER(SEARCH("indicator", B268)), ISNUMBER(SEARCH("thermometer", B268)), ISNUMBER(SEARCH("gun", B268))), "ver", "cal")</f>
        <v>cal</v>
      </c>
      <c r="N268" s="6">
        <v>45467</v>
      </c>
      <c r="O268" s="13">
        <v>45831</v>
      </c>
    </row>
    <row r="269" spans="1:15">
      <c r="A269" s="5" t="s">
        <v>273</v>
      </c>
      <c r="B269" s="15" t="str">
        <f>IFERROR(INDEX('Short Name'!B:B, MATCH(LEFT(List!C176, FIND("-", List!C176) - 1), 'Short Name'!A:A, 0)), "404")</f>
        <v>Pressure Gauge</v>
      </c>
      <c r="C269" s="15" t="s">
        <v>137</v>
      </c>
      <c r="D269" s="15" t="s">
        <v>51</v>
      </c>
      <c r="E269" s="14" t="s">
        <v>14</v>
      </c>
      <c r="F269" s="5" t="s">
        <v>14</v>
      </c>
      <c r="G269" s="15" t="s">
        <v>274</v>
      </c>
      <c r="H269" s="14" t="s">
        <v>17</v>
      </c>
      <c r="I269" s="14" t="s">
        <v>275</v>
      </c>
      <c r="J269" s="14" t="s">
        <v>277</v>
      </c>
      <c r="K269" s="5" t="str">
        <f>IF(
    ISNUMBER(SEARCH("°C", I269)),
    "Result In °C",
    IFERROR(
        "Result In " &amp; TRIM(RIGHT(I269, LEN(I269) - FIND("#", SUBSTITUTE(I269, " ", "#", LEN(I269) - LEN(SUBSTITUTE(I269, " ", "")))))),
        404
    )
)</f>
        <v>Result In MPa</v>
      </c>
      <c r="L269" s="12" t="str">
        <f>IFERROR(
    LEFT(
        SUBSTITUTE(MID(I269, FIND("~", I269) + 2, LEN(I269) - FIND("~", I269) - 1), "°C", ""),
        FIND(" ", SUBSTITUTE(MID(I269, FIND("~", I269) + 2, LEN(I269) - FIND("~", I269) - 1), "°C", "") &amp; " ") - 1
    ),
    404
)</f>
        <v>0.6</v>
      </c>
      <c r="M269" s="16" t="str">
        <f>IF(OR(ISNUMBER(SEARCH("controller", B269)), ISNUMBER(SEARCH("indicator", B269)), ISNUMBER(SEARCH("thermometer", B269)), ISNUMBER(SEARCH("gun", B269))), "ver", "cal")</f>
        <v>cal</v>
      </c>
      <c r="N269" s="6">
        <v>45467</v>
      </c>
      <c r="O269" s="13">
        <v>45831</v>
      </c>
    </row>
    <row r="270" spans="1:15">
      <c r="A270" s="5" t="s">
        <v>273</v>
      </c>
      <c r="B270" s="15" t="str">
        <f>IFERROR(INDEX('Short Name'!B:B, MATCH(LEFT(List!C177, FIND("-", List!C177) - 1), 'Short Name'!A:A, 0)), "404")</f>
        <v>Pressure Gauge</v>
      </c>
      <c r="C270" s="15" t="s">
        <v>138</v>
      </c>
      <c r="D270" s="15" t="s">
        <v>51</v>
      </c>
      <c r="E270" s="14" t="s">
        <v>14</v>
      </c>
      <c r="F270" s="5" t="s">
        <v>14</v>
      </c>
      <c r="G270" s="15" t="s">
        <v>274</v>
      </c>
      <c r="H270" s="14" t="s">
        <v>17</v>
      </c>
      <c r="I270" s="14" t="s">
        <v>275</v>
      </c>
      <c r="J270" s="14" t="s">
        <v>277</v>
      </c>
      <c r="K270" s="5" t="str">
        <f>IF(
    ISNUMBER(SEARCH("°C", I270)),
    "Result In °C",
    IFERROR(
        "Result In " &amp; TRIM(RIGHT(I270, LEN(I270) - FIND("#", SUBSTITUTE(I270, " ", "#", LEN(I270) - LEN(SUBSTITUTE(I270, " ", "")))))),
        404
    )
)</f>
        <v>Result In MPa</v>
      </c>
      <c r="L270" s="12" t="str">
        <f>IFERROR(
    LEFT(
        SUBSTITUTE(MID(I270, FIND("~", I270) + 2, LEN(I270) - FIND("~", I270) - 1), "°C", ""),
        FIND(" ", SUBSTITUTE(MID(I270, FIND("~", I270) + 2, LEN(I270) - FIND("~", I270) - 1), "°C", "") &amp; " ") - 1
    ),
    404
)</f>
        <v>0.6</v>
      </c>
      <c r="M270" s="16" t="str">
        <f>IF(OR(ISNUMBER(SEARCH("controller", B270)), ISNUMBER(SEARCH("indicator", B270)), ISNUMBER(SEARCH("thermometer", B270)), ISNUMBER(SEARCH("gun", B270))), "ver", "cal")</f>
        <v>cal</v>
      </c>
      <c r="N270" s="6">
        <v>45467</v>
      </c>
      <c r="O270" s="13">
        <v>45831</v>
      </c>
    </row>
    <row r="271" spans="1:15">
      <c r="A271" s="5" t="s">
        <v>273</v>
      </c>
      <c r="B271" s="15" t="str">
        <f>IFERROR(INDEX('Short Name'!B:B, MATCH(LEFT(List!C178, FIND("-", List!C178) - 1), 'Short Name'!A:A, 0)), "404")</f>
        <v>Pressure Gauge</v>
      </c>
      <c r="C271" s="15" t="s">
        <v>146</v>
      </c>
      <c r="D271" s="15" t="s">
        <v>51</v>
      </c>
      <c r="E271" s="14" t="s">
        <v>14</v>
      </c>
      <c r="F271" s="5" t="s">
        <v>14</v>
      </c>
      <c r="G271" s="15" t="s">
        <v>274</v>
      </c>
      <c r="H271" s="14" t="s">
        <v>17</v>
      </c>
      <c r="I271" s="14" t="s">
        <v>275</v>
      </c>
      <c r="J271" s="14" t="s">
        <v>277</v>
      </c>
      <c r="K271" s="5" t="str">
        <f>IF(
    ISNUMBER(SEARCH("°C", I271)),
    "Result In °C",
    IFERROR(
        "Result In " &amp; TRIM(RIGHT(I271, LEN(I271) - FIND("#", SUBSTITUTE(I271, " ", "#", LEN(I271) - LEN(SUBSTITUTE(I271, " ", "")))))),
        404
    )
)</f>
        <v>Result In MPa</v>
      </c>
      <c r="L271" s="12" t="str">
        <f>IFERROR(
    LEFT(
        SUBSTITUTE(MID(I271, FIND("~", I271) + 2, LEN(I271) - FIND("~", I271) - 1), "°C", ""),
        FIND(" ", SUBSTITUTE(MID(I271, FIND("~", I271) + 2, LEN(I271) - FIND("~", I271) - 1), "°C", "") &amp; " ") - 1
    ),
    404
)</f>
        <v>0.6</v>
      </c>
      <c r="M271" s="16" t="str">
        <f>IF(OR(ISNUMBER(SEARCH("controller", B271)), ISNUMBER(SEARCH("indicator", B271)), ISNUMBER(SEARCH("thermometer", B271)), ISNUMBER(SEARCH("gun", B271))), "ver", "cal")</f>
        <v>cal</v>
      </c>
      <c r="N271" s="6">
        <v>45467</v>
      </c>
      <c r="O271" s="13">
        <v>45831</v>
      </c>
    </row>
    <row r="272" spans="1:15">
      <c r="A272" s="5" t="s">
        <v>273</v>
      </c>
      <c r="B272" s="15" t="str">
        <f>IFERROR(INDEX('Short Name'!B:B, MATCH(LEFT(List!C179, FIND("-", List!C179) - 1), 'Short Name'!A:A, 0)), "404")</f>
        <v>Pressure Gauge</v>
      </c>
      <c r="C272" s="15" t="s">
        <v>104</v>
      </c>
      <c r="D272" s="15" t="s">
        <v>51</v>
      </c>
      <c r="E272" s="14" t="s">
        <v>14</v>
      </c>
      <c r="F272" s="5" t="s">
        <v>14</v>
      </c>
      <c r="G272" s="15" t="s">
        <v>274</v>
      </c>
      <c r="H272" s="14" t="s">
        <v>17</v>
      </c>
      <c r="I272" s="14" t="s">
        <v>275</v>
      </c>
      <c r="J272" s="14" t="s">
        <v>277</v>
      </c>
      <c r="K272" s="5" t="str">
        <f>IF(
    ISNUMBER(SEARCH("°C", I272)),
    "Result In °C",
    IFERROR(
        "Result In " &amp; TRIM(RIGHT(I272, LEN(I272) - FIND("#", SUBSTITUTE(I272, " ", "#", LEN(I272) - LEN(SUBSTITUTE(I272, " ", "")))))),
        404
    )
)</f>
        <v>Result In MPa</v>
      </c>
      <c r="L272" s="12" t="str">
        <f>IFERROR(
    LEFT(
        SUBSTITUTE(MID(I272, FIND("~", I272) + 2, LEN(I272) - FIND("~", I272) - 1), "°C", ""),
        FIND(" ", SUBSTITUTE(MID(I272, FIND("~", I272) + 2, LEN(I272) - FIND("~", I272) - 1), "°C", "") &amp; " ") - 1
    ),
    404
)</f>
        <v>0.6</v>
      </c>
      <c r="M272" s="16" t="str">
        <f>IF(OR(ISNUMBER(SEARCH("controller", B272)), ISNUMBER(SEARCH("indicator", B272)), ISNUMBER(SEARCH("thermometer", B272)), ISNUMBER(SEARCH("gun", B272))), "ver", "cal")</f>
        <v>cal</v>
      </c>
      <c r="N272" s="6">
        <v>45467</v>
      </c>
      <c r="O272" s="13">
        <v>45831</v>
      </c>
    </row>
    <row r="273" spans="1:15">
      <c r="A273" s="5" t="s">
        <v>273</v>
      </c>
      <c r="B273" s="15" t="str">
        <f>IFERROR(INDEX('Short Name'!B:B, MATCH(LEFT(List!C180, FIND("-", List!C180) - 1), 'Short Name'!A:A, 0)), "404")</f>
        <v>Pressure Gauge</v>
      </c>
      <c r="C273" s="15" t="s">
        <v>105</v>
      </c>
      <c r="D273" s="15" t="s">
        <v>51</v>
      </c>
      <c r="E273" s="14" t="s">
        <v>14</v>
      </c>
      <c r="F273" s="5" t="s">
        <v>14</v>
      </c>
      <c r="G273" s="15" t="s">
        <v>274</v>
      </c>
      <c r="H273" s="14" t="s">
        <v>17</v>
      </c>
      <c r="I273" s="14" t="s">
        <v>275</v>
      </c>
      <c r="J273" s="14" t="s">
        <v>277</v>
      </c>
      <c r="K273" s="5" t="str">
        <f>IF(
    ISNUMBER(SEARCH("°C", I273)),
    "Result In °C",
    IFERROR(
        "Result In " &amp; TRIM(RIGHT(I273, LEN(I273) - FIND("#", SUBSTITUTE(I273, " ", "#", LEN(I273) - LEN(SUBSTITUTE(I273, " ", "")))))),
        404
    )
)</f>
        <v>Result In MPa</v>
      </c>
      <c r="L273" s="12" t="str">
        <f>IFERROR(
    LEFT(
        SUBSTITUTE(MID(I273, FIND("~", I273) + 2, LEN(I273) - FIND("~", I273) - 1), "°C", ""),
        FIND(" ", SUBSTITUTE(MID(I273, FIND("~", I273) + 2, LEN(I273) - FIND("~", I273) - 1), "°C", "") &amp; " ") - 1
    ),
    404
)</f>
        <v>0.6</v>
      </c>
      <c r="M273" s="16" t="str">
        <f>IF(OR(ISNUMBER(SEARCH("controller", B273)), ISNUMBER(SEARCH("indicator", B273)), ISNUMBER(SEARCH("thermometer", B273)), ISNUMBER(SEARCH("gun", B273))), "ver", "cal")</f>
        <v>cal</v>
      </c>
      <c r="N273" s="6">
        <v>45467</v>
      </c>
      <c r="O273" s="13">
        <v>45831</v>
      </c>
    </row>
    <row r="274" spans="1:15">
      <c r="A274" s="5" t="s">
        <v>273</v>
      </c>
      <c r="B274" s="15" t="str">
        <f>IFERROR(INDEX('Short Name'!B:B, MATCH(LEFT(List!C181, FIND("-", List!C181) - 1), 'Short Name'!A:A, 0)), "404")</f>
        <v>Pressure Gauge</v>
      </c>
      <c r="C274" s="15" t="s">
        <v>106</v>
      </c>
      <c r="D274" s="15" t="s">
        <v>51</v>
      </c>
      <c r="E274" s="14" t="s">
        <v>14</v>
      </c>
      <c r="F274" s="5" t="s">
        <v>14</v>
      </c>
      <c r="G274" s="15" t="s">
        <v>274</v>
      </c>
      <c r="H274" s="14" t="s">
        <v>17</v>
      </c>
      <c r="I274" s="14" t="s">
        <v>275</v>
      </c>
      <c r="J274" s="14" t="s">
        <v>277</v>
      </c>
      <c r="K274" s="5" t="str">
        <f>IF(
    ISNUMBER(SEARCH("°C", I274)),
    "Result In °C",
    IFERROR(
        "Result In " &amp; TRIM(RIGHT(I274, LEN(I274) - FIND("#", SUBSTITUTE(I274, " ", "#", LEN(I274) - LEN(SUBSTITUTE(I274, " ", "")))))),
        404
    )
)</f>
        <v>Result In MPa</v>
      </c>
      <c r="L274" s="12" t="str">
        <f>IFERROR(
    LEFT(
        SUBSTITUTE(MID(I274, FIND("~", I274) + 2, LEN(I274) - FIND("~", I274) - 1), "°C", ""),
        FIND(" ", SUBSTITUTE(MID(I274, FIND("~", I274) + 2, LEN(I274) - FIND("~", I274) - 1), "°C", "") &amp; " ") - 1
    ),
    404
)</f>
        <v>0.6</v>
      </c>
      <c r="M274" s="16" t="str">
        <f>IF(OR(ISNUMBER(SEARCH("controller", B274)), ISNUMBER(SEARCH("indicator", B274)), ISNUMBER(SEARCH("thermometer", B274)), ISNUMBER(SEARCH("gun", B274))), "ver", "cal")</f>
        <v>cal</v>
      </c>
      <c r="N274" s="6">
        <v>45467</v>
      </c>
      <c r="O274" s="13">
        <v>45831</v>
      </c>
    </row>
    <row r="275" spans="1:15">
      <c r="A275" s="5" t="s">
        <v>273</v>
      </c>
      <c r="B275" s="15" t="str">
        <f>IFERROR(INDEX('Short Name'!B:B, MATCH(LEFT(List!C182, FIND("-", List!C182) - 1), 'Short Name'!A:A, 0)), "404")</f>
        <v>Pressure Gauge</v>
      </c>
      <c r="C275" s="15" t="s">
        <v>107</v>
      </c>
      <c r="D275" s="15" t="s">
        <v>51</v>
      </c>
      <c r="E275" s="14" t="s">
        <v>14</v>
      </c>
      <c r="F275" s="5" t="s">
        <v>14</v>
      </c>
      <c r="G275" s="15" t="s">
        <v>274</v>
      </c>
      <c r="H275" s="14" t="s">
        <v>17</v>
      </c>
      <c r="I275" s="14" t="s">
        <v>275</v>
      </c>
      <c r="J275" s="14" t="s">
        <v>277</v>
      </c>
      <c r="K275" s="5" t="str">
        <f>IF(
    ISNUMBER(SEARCH("°C", I275)),
    "Result In °C",
    IFERROR(
        "Result In " &amp; TRIM(RIGHT(I275, LEN(I275) - FIND("#", SUBSTITUTE(I275, " ", "#", LEN(I275) - LEN(SUBSTITUTE(I275, " ", "")))))),
        404
    )
)</f>
        <v>Result In MPa</v>
      </c>
      <c r="L275" s="12" t="str">
        <f>IFERROR(
    LEFT(
        SUBSTITUTE(MID(I275, FIND("~", I275) + 2, LEN(I275) - FIND("~", I275) - 1), "°C", ""),
        FIND(" ", SUBSTITUTE(MID(I275, FIND("~", I275) + 2, LEN(I275) - FIND("~", I275) - 1), "°C", "") &amp; " ") - 1
    ),
    404
)</f>
        <v>0.6</v>
      </c>
      <c r="M275" s="16" t="str">
        <f>IF(OR(ISNUMBER(SEARCH("controller", B275)), ISNUMBER(SEARCH("indicator", B275)), ISNUMBER(SEARCH("thermometer", B275)), ISNUMBER(SEARCH("gun", B275))), "ver", "cal")</f>
        <v>cal</v>
      </c>
      <c r="N275" s="6">
        <v>45467</v>
      </c>
      <c r="O275" s="13">
        <v>45831</v>
      </c>
    </row>
    <row r="276" spans="1:15">
      <c r="A276" s="5" t="s">
        <v>273</v>
      </c>
      <c r="B276" s="15" t="str">
        <f>IFERROR(INDEX('Short Name'!B:B, MATCH(LEFT(List!C183, FIND("-", List!C183) - 1), 'Short Name'!A:A, 0)), "404")</f>
        <v>Pressure Gauge</v>
      </c>
      <c r="C276" s="15" t="s">
        <v>108</v>
      </c>
      <c r="D276" s="15" t="s">
        <v>51</v>
      </c>
      <c r="E276" s="14" t="s">
        <v>14</v>
      </c>
      <c r="F276" s="5" t="s">
        <v>14</v>
      </c>
      <c r="G276" s="15" t="s">
        <v>274</v>
      </c>
      <c r="H276" s="14" t="s">
        <v>17</v>
      </c>
      <c r="I276" s="14" t="s">
        <v>275</v>
      </c>
      <c r="J276" s="14" t="s">
        <v>277</v>
      </c>
      <c r="K276" s="5" t="str">
        <f>IF(
    ISNUMBER(SEARCH("°C", I276)),
    "Result In °C",
    IFERROR(
        "Result In " &amp; TRIM(RIGHT(I276, LEN(I276) - FIND("#", SUBSTITUTE(I276, " ", "#", LEN(I276) - LEN(SUBSTITUTE(I276, " ", "")))))),
        404
    )
)</f>
        <v>Result In MPa</v>
      </c>
      <c r="L276" s="12" t="str">
        <f>IFERROR(
    LEFT(
        SUBSTITUTE(MID(I276, FIND("~", I276) + 2, LEN(I276) - FIND("~", I276) - 1), "°C", ""),
        FIND(" ", SUBSTITUTE(MID(I276, FIND("~", I276) + 2, LEN(I276) - FIND("~", I276) - 1), "°C", "") &amp; " ") - 1
    ),
    404
)</f>
        <v>0.6</v>
      </c>
      <c r="M276" s="16" t="str">
        <f>IF(OR(ISNUMBER(SEARCH("controller", B276)), ISNUMBER(SEARCH("indicator", B276)), ISNUMBER(SEARCH("thermometer", B276)), ISNUMBER(SEARCH("gun", B276))), "ver", "cal")</f>
        <v>cal</v>
      </c>
      <c r="N276" s="6">
        <v>45467</v>
      </c>
      <c r="O276" s="13">
        <v>45831</v>
      </c>
    </row>
    <row r="277" spans="1:15">
      <c r="A277" s="5" t="s">
        <v>273</v>
      </c>
      <c r="B277" s="15" t="str">
        <f>IFERROR(INDEX('Short Name'!B:B, MATCH(LEFT(List!C13, FIND("-", List!C13) - 1), 'Short Name'!A:A, 0)), "404")</f>
        <v>Pressure Gauge</v>
      </c>
      <c r="C277" s="14" t="s">
        <v>68</v>
      </c>
      <c r="D277" s="14" t="s">
        <v>51</v>
      </c>
      <c r="E277" s="14" t="s">
        <v>14</v>
      </c>
      <c r="F277" s="5" t="s">
        <v>14</v>
      </c>
      <c r="G277" s="14" t="s">
        <v>274</v>
      </c>
      <c r="H277" s="14" t="s">
        <v>17</v>
      </c>
      <c r="I277" s="14" t="s">
        <v>275</v>
      </c>
      <c r="J277" s="14" t="s">
        <v>277</v>
      </c>
      <c r="K277" s="5" t="str">
        <f>IF(
    ISNUMBER(SEARCH("°C", I277)),
    "Result In °C",
    IFERROR(
        "Result In " &amp; TRIM(RIGHT(I277, LEN(I277) - FIND("#", SUBSTITUTE(I277, " ", "#", LEN(I277) - LEN(SUBSTITUTE(I277, " ", "")))))),
        404
    )
)</f>
        <v>Result In MPa</v>
      </c>
      <c r="L277" s="12" t="str">
        <f>IFERROR(
    LEFT(
        SUBSTITUTE(MID(I277, FIND("~", I277) + 2, LEN(I277) - FIND("~", I277) - 1), "°C", ""),
        FIND(" ", SUBSTITUTE(MID(I277, FIND("~", I277) + 2, LEN(I277) - FIND("~", I277) - 1), "°C", "") &amp; " ") - 1
    ),
    404
)</f>
        <v>0.6</v>
      </c>
      <c r="M277" s="16" t="str">
        <f>IF(OR(ISNUMBER(SEARCH("controller", B277)), ISNUMBER(SEARCH("indicator", B277)), ISNUMBER(SEARCH("thermometer", B277)), ISNUMBER(SEARCH("gun", B277))), "ver", "cal")</f>
        <v>cal</v>
      </c>
      <c r="N277" s="6">
        <v>45455</v>
      </c>
      <c r="O277" s="13">
        <v>45819</v>
      </c>
    </row>
    <row r="278" spans="1:15">
      <c r="A278" s="5" t="s">
        <v>273</v>
      </c>
      <c r="B278" s="15" t="str">
        <f>IFERROR(INDEX('Short Name'!B:B, MATCH(LEFT(List!C184, FIND("-", List!C184) - 1), 'Short Name'!A:A, 0)), "404")</f>
        <v>Pressure Gauge</v>
      </c>
      <c r="C278" s="15" t="s">
        <v>109</v>
      </c>
      <c r="D278" s="15" t="s">
        <v>51</v>
      </c>
      <c r="E278" s="14" t="s">
        <v>14</v>
      </c>
      <c r="F278" s="5" t="s">
        <v>14</v>
      </c>
      <c r="G278" s="15" t="s">
        <v>274</v>
      </c>
      <c r="H278" s="14" t="s">
        <v>17</v>
      </c>
      <c r="I278" s="14" t="s">
        <v>275</v>
      </c>
      <c r="J278" s="14" t="s">
        <v>277</v>
      </c>
      <c r="K278" s="5" t="str">
        <f>IF(
    ISNUMBER(SEARCH("°C", I278)),
    "Result In °C",
    IFERROR(
        "Result In " &amp; TRIM(RIGHT(I278, LEN(I278) - FIND("#", SUBSTITUTE(I278, " ", "#", LEN(I278) - LEN(SUBSTITUTE(I278, " ", "")))))),
        404
    )
)</f>
        <v>Result In MPa</v>
      </c>
      <c r="L278" s="12" t="str">
        <f>IFERROR(
    LEFT(
        SUBSTITUTE(MID(I278, FIND("~", I278) + 2, LEN(I278) - FIND("~", I278) - 1), "°C", ""),
        FIND(" ", SUBSTITUTE(MID(I278, FIND("~", I278) + 2, LEN(I278) - FIND("~", I278) - 1), "°C", "") &amp; " ") - 1
    ),
    404
)</f>
        <v>0.6</v>
      </c>
      <c r="M278" s="16" t="str">
        <f>IF(OR(ISNUMBER(SEARCH("controller", B278)), ISNUMBER(SEARCH("indicator", B278)), ISNUMBER(SEARCH("thermometer", B278)), ISNUMBER(SEARCH("gun", B278))), "ver", "cal")</f>
        <v>cal</v>
      </c>
      <c r="N278" s="6">
        <v>45467</v>
      </c>
      <c r="O278" s="13">
        <v>45831</v>
      </c>
    </row>
    <row r="279" spans="1:15">
      <c r="A279" s="5" t="s">
        <v>273</v>
      </c>
      <c r="B279" s="15" t="str">
        <f>IFERROR(INDEX('Short Name'!B:B, MATCH(LEFT(List!C185, FIND("-", List!C185) - 1), 'Short Name'!A:A, 0)), "404")</f>
        <v>Pressure Gauge</v>
      </c>
      <c r="C279" s="15" t="s">
        <v>112</v>
      </c>
      <c r="D279" s="15" t="s">
        <v>51</v>
      </c>
      <c r="E279" s="14" t="s">
        <v>14</v>
      </c>
      <c r="F279" s="5" t="s">
        <v>14</v>
      </c>
      <c r="G279" s="15" t="s">
        <v>274</v>
      </c>
      <c r="H279" s="14" t="s">
        <v>17</v>
      </c>
      <c r="I279" s="14" t="s">
        <v>275</v>
      </c>
      <c r="J279" s="14" t="s">
        <v>277</v>
      </c>
      <c r="K279" s="5" t="str">
        <f>IF(
    ISNUMBER(SEARCH("°C", I279)),
    "Result In °C",
    IFERROR(
        "Result In " &amp; TRIM(RIGHT(I279, LEN(I279) - FIND("#", SUBSTITUTE(I279, " ", "#", LEN(I279) - LEN(SUBSTITUTE(I279, " ", "")))))),
        404
    )
)</f>
        <v>Result In MPa</v>
      </c>
      <c r="L279" s="12" t="str">
        <f>IFERROR(
    LEFT(
        SUBSTITUTE(MID(I279, FIND("~", I279) + 2, LEN(I279) - FIND("~", I279) - 1), "°C", ""),
        FIND(" ", SUBSTITUTE(MID(I279, FIND("~", I279) + 2, LEN(I279) - FIND("~", I279) - 1), "°C", "") &amp; " ") - 1
    ),
    404
)</f>
        <v>0.6</v>
      </c>
      <c r="M279" s="16" t="str">
        <f>IF(OR(ISNUMBER(SEARCH("controller", B279)), ISNUMBER(SEARCH("indicator", B279)), ISNUMBER(SEARCH("thermometer", B279)), ISNUMBER(SEARCH("gun", B279))), "ver", "cal")</f>
        <v>cal</v>
      </c>
      <c r="N279" s="6">
        <v>45467</v>
      </c>
      <c r="O279" s="13">
        <v>45831</v>
      </c>
    </row>
    <row r="280" spans="1:15">
      <c r="A280" s="5" t="s">
        <v>273</v>
      </c>
      <c r="B280" s="15" t="str">
        <f>IFERROR(INDEX('Short Name'!B:B, MATCH(LEFT(List!C186, FIND("-", List!C186) - 1), 'Short Name'!A:A, 0)), "404")</f>
        <v>Pressure Gauge</v>
      </c>
      <c r="C280" s="15" t="s">
        <v>113</v>
      </c>
      <c r="D280" s="15" t="s">
        <v>51</v>
      </c>
      <c r="E280" s="14" t="s">
        <v>14</v>
      </c>
      <c r="F280" s="5" t="s">
        <v>14</v>
      </c>
      <c r="G280" s="15" t="s">
        <v>274</v>
      </c>
      <c r="H280" s="14" t="s">
        <v>17</v>
      </c>
      <c r="I280" s="14" t="s">
        <v>275</v>
      </c>
      <c r="J280" s="14" t="s">
        <v>277</v>
      </c>
      <c r="K280" s="5" t="str">
        <f>IF(
    ISNUMBER(SEARCH("°C", I280)),
    "Result In °C",
    IFERROR(
        "Result In " &amp; TRIM(RIGHT(I280, LEN(I280) - FIND("#", SUBSTITUTE(I280, " ", "#", LEN(I280) - LEN(SUBSTITUTE(I280, " ", "")))))),
        404
    )
)</f>
        <v>Result In MPa</v>
      </c>
      <c r="L280" s="12" t="str">
        <f>IFERROR(
    LEFT(
        SUBSTITUTE(MID(I280, FIND("~", I280) + 2, LEN(I280) - FIND("~", I280) - 1), "°C", ""),
        FIND(" ", SUBSTITUTE(MID(I280, FIND("~", I280) + 2, LEN(I280) - FIND("~", I280) - 1), "°C", "") &amp; " ") - 1
    ),
    404
)</f>
        <v>0.6</v>
      </c>
      <c r="M280" s="16" t="str">
        <f>IF(OR(ISNUMBER(SEARCH("controller", B280)), ISNUMBER(SEARCH("indicator", B280)), ISNUMBER(SEARCH("thermometer", B280)), ISNUMBER(SEARCH("gun", B280))), "ver", "cal")</f>
        <v>cal</v>
      </c>
      <c r="N280" s="6">
        <v>45467</v>
      </c>
      <c r="O280" s="13">
        <v>45831</v>
      </c>
    </row>
    <row r="281" spans="1:15">
      <c r="A281" s="5" t="s">
        <v>273</v>
      </c>
      <c r="B281" s="15" t="str">
        <f>IFERROR(INDEX('Short Name'!B:B, MATCH(LEFT(List!C187, FIND("-", List!C187) - 1), 'Short Name'!A:A, 0)), "404")</f>
        <v>Pressure Gauge</v>
      </c>
      <c r="C281" s="15" t="s">
        <v>291</v>
      </c>
      <c r="D281" s="15" t="s">
        <v>51</v>
      </c>
      <c r="E281" s="14" t="s">
        <v>14</v>
      </c>
      <c r="F281" s="5" t="s">
        <v>14</v>
      </c>
      <c r="G281" s="15" t="s">
        <v>274</v>
      </c>
      <c r="H281" s="14" t="s">
        <v>17</v>
      </c>
      <c r="I281" s="14" t="s">
        <v>275</v>
      </c>
      <c r="J281" s="14" t="s">
        <v>277</v>
      </c>
      <c r="K281" s="5" t="str">
        <f>IF(
    ISNUMBER(SEARCH("°C", I281)),
    "Result In °C",
    IFERROR(
        "Result In " &amp; TRIM(RIGHT(I281, LEN(I281) - FIND("#", SUBSTITUTE(I281, " ", "#", LEN(I281) - LEN(SUBSTITUTE(I281, " ", "")))))),
        404
    )
)</f>
        <v>Result In MPa</v>
      </c>
      <c r="L281" s="12" t="str">
        <f>IFERROR(
    LEFT(
        SUBSTITUTE(MID(I281, FIND("~", I281) + 2, LEN(I281) - FIND("~", I281) - 1), "°C", ""),
        FIND(" ", SUBSTITUTE(MID(I281, FIND("~", I281) + 2, LEN(I281) - FIND("~", I281) - 1), "°C", "") &amp; " ") - 1
    ),
    404
)</f>
        <v>0.6</v>
      </c>
      <c r="M281" s="16" t="str">
        <f>IF(OR(ISNUMBER(SEARCH("controller", B281)), ISNUMBER(SEARCH("indicator", B281)), ISNUMBER(SEARCH("thermometer", B281)), ISNUMBER(SEARCH("gun", B281))), "ver", "cal")</f>
        <v>cal</v>
      </c>
      <c r="N281" s="6">
        <v>45467</v>
      </c>
      <c r="O281" s="13">
        <v>45831</v>
      </c>
    </row>
    <row r="282" spans="1:15">
      <c r="A282" s="5" t="s">
        <v>273</v>
      </c>
      <c r="B282" s="15" t="str">
        <f>IFERROR(INDEX('Short Name'!B:B, MATCH(LEFT(List!C188, FIND("-", List!C188) - 1), 'Short Name'!A:A, 0)), "404")</f>
        <v>Pressure Gauge</v>
      </c>
      <c r="C282" s="15" t="s">
        <v>147</v>
      </c>
      <c r="D282" s="15" t="s">
        <v>51</v>
      </c>
      <c r="E282" s="14" t="s">
        <v>14</v>
      </c>
      <c r="F282" s="5" t="s">
        <v>14</v>
      </c>
      <c r="G282" s="15" t="s">
        <v>274</v>
      </c>
      <c r="H282" s="14" t="s">
        <v>17</v>
      </c>
      <c r="I282" s="14" t="s">
        <v>275</v>
      </c>
      <c r="J282" s="14" t="s">
        <v>277</v>
      </c>
      <c r="K282" s="5" t="str">
        <f>IF(
    ISNUMBER(SEARCH("°C", I282)),
    "Result In °C",
    IFERROR(
        "Result In " &amp; TRIM(RIGHT(I282, LEN(I282) - FIND("#", SUBSTITUTE(I282, " ", "#", LEN(I282) - LEN(SUBSTITUTE(I282, " ", "")))))),
        404
    )
)</f>
        <v>Result In MPa</v>
      </c>
      <c r="L282" s="12" t="str">
        <f>IFERROR(
    LEFT(
        SUBSTITUTE(MID(I282, FIND("~", I282) + 2, LEN(I282) - FIND("~", I282) - 1), "°C", ""),
        FIND(" ", SUBSTITUTE(MID(I282, FIND("~", I282) + 2, LEN(I282) - FIND("~", I282) - 1), "°C", "") &amp; " ") - 1
    ),
    404
)</f>
        <v>0.6</v>
      </c>
      <c r="M282" s="16" t="str">
        <f>IF(OR(ISNUMBER(SEARCH("controller", B282)), ISNUMBER(SEARCH("indicator", B282)), ISNUMBER(SEARCH("thermometer", B282)), ISNUMBER(SEARCH("gun", B282))), "ver", "cal")</f>
        <v>cal</v>
      </c>
      <c r="N282" s="6">
        <v>45467</v>
      </c>
      <c r="O282" s="13">
        <v>45831</v>
      </c>
    </row>
    <row r="283" spans="1:15">
      <c r="A283" s="5" t="s">
        <v>273</v>
      </c>
      <c r="B283" s="15" t="str">
        <f>IFERROR(INDEX('Short Name'!B:B, MATCH(LEFT(List!C189, FIND("-", List!C189) - 1), 'Short Name'!A:A, 0)), "404")</f>
        <v>Pressure Gauge</v>
      </c>
      <c r="C283" s="15" t="s">
        <v>148</v>
      </c>
      <c r="D283" s="15" t="s">
        <v>51</v>
      </c>
      <c r="E283" s="14" t="s">
        <v>14</v>
      </c>
      <c r="F283" s="5" t="s">
        <v>14</v>
      </c>
      <c r="G283" s="15" t="s">
        <v>274</v>
      </c>
      <c r="H283" s="14" t="s">
        <v>17</v>
      </c>
      <c r="I283" s="14" t="s">
        <v>275</v>
      </c>
      <c r="J283" s="14" t="s">
        <v>277</v>
      </c>
      <c r="K283" s="5" t="str">
        <f>IF(
    ISNUMBER(SEARCH("°C", I283)),
    "Result In °C",
    IFERROR(
        "Result In " &amp; TRIM(RIGHT(I283, LEN(I283) - FIND("#", SUBSTITUTE(I283, " ", "#", LEN(I283) - LEN(SUBSTITUTE(I283, " ", "")))))),
        404
    )
)</f>
        <v>Result In MPa</v>
      </c>
      <c r="L283" s="12" t="str">
        <f>IFERROR(
    LEFT(
        SUBSTITUTE(MID(I283, FIND("~", I283) + 2, LEN(I283) - FIND("~", I283) - 1), "°C", ""),
        FIND(" ", SUBSTITUTE(MID(I283, FIND("~", I283) + 2, LEN(I283) - FIND("~", I283) - 1), "°C", "") &amp; " ") - 1
    ),
    404
)</f>
        <v>0.6</v>
      </c>
      <c r="M283" s="16" t="str">
        <f>IF(OR(ISNUMBER(SEARCH("controller", B283)), ISNUMBER(SEARCH("indicator", B283)), ISNUMBER(SEARCH("thermometer", B283)), ISNUMBER(SEARCH("gun", B283))), "ver", "cal")</f>
        <v>cal</v>
      </c>
      <c r="N283" s="6">
        <v>45467</v>
      </c>
      <c r="O283" s="13">
        <v>45831</v>
      </c>
    </row>
    <row r="284" spans="1:15">
      <c r="A284" s="5" t="s">
        <v>273</v>
      </c>
      <c r="B284" s="15" t="str">
        <f>IFERROR(INDEX('Short Name'!B:B, MATCH(LEFT(List!C190, FIND("-", List!C190) - 1), 'Short Name'!A:A, 0)), "404")</f>
        <v>Pressure Gauge</v>
      </c>
      <c r="C284" s="15" t="s">
        <v>149</v>
      </c>
      <c r="D284" s="15" t="s">
        <v>51</v>
      </c>
      <c r="E284" s="14" t="s">
        <v>14</v>
      </c>
      <c r="F284" s="5" t="s">
        <v>14</v>
      </c>
      <c r="G284" s="15" t="s">
        <v>274</v>
      </c>
      <c r="H284" s="14" t="s">
        <v>17</v>
      </c>
      <c r="I284" s="14" t="s">
        <v>275</v>
      </c>
      <c r="J284" s="14" t="s">
        <v>277</v>
      </c>
      <c r="K284" s="5" t="str">
        <f>IF(
    ISNUMBER(SEARCH("°C", I284)),
    "Result In °C",
    IFERROR(
        "Result In " &amp; TRIM(RIGHT(I284, LEN(I284) - FIND("#", SUBSTITUTE(I284, " ", "#", LEN(I284) - LEN(SUBSTITUTE(I284, " ", "")))))),
        404
    )
)</f>
        <v>Result In MPa</v>
      </c>
      <c r="L284" s="12" t="str">
        <f>IFERROR(
    LEFT(
        SUBSTITUTE(MID(I284, FIND("~", I284) + 2, LEN(I284) - FIND("~", I284) - 1), "°C", ""),
        FIND(" ", SUBSTITUTE(MID(I284, FIND("~", I284) + 2, LEN(I284) - FIND("~", I284) - 1), "°C", "") &amp; " ") - 1
    ),
    404
)</f>
        <v>0.6</v>
      </c>
      <c r="M284" s="16" t="str">
        <f>IF(OR(ISNUMBER(SEARCH("controller", B284)), ISNUMBER(SEARCH("indicator", B284)), ISNUMBER(SEARCH("thermometer", B284)), ISNUMBER(SEARCH("gun", B284))), "ver", "cal")</f>
        <v>cal</v>
      </c>
      <c r="N284" s="6">
        <v>45467</v>
      </c>
      <c r="O284" s="13" t="s">
        <v>31</v>
      </c>
    </row>
    <row r="285" spans="1:15">
      <c r="A285" s="5" t="s">
        <v>273</v>
      </c>
      <c r="B285" s="15" t="str">
        <f>IFERROR(INDEX('Short Name'!B:B, MATCH(LEFT(List!C191, FIND("-", List!C191) - 1), 'Short Name'!A:A, 0)), "404")</f>
        <v>Pressure Gauge</v>
      </c>
      <c r="C285" s="15" t="s">
        <v>150</v>
      </c>
      <c r="D285" s="15" t="s">
        <v>51</v>
      </c>
      <c r="E285" s="14" t="s">
        <v>14</v>
      </c>
      <c r="F285" s="5" t="s">
        <v>14</v>
      </c>
      <c r="G285" s="15" t="s">
        <v>274</v>
      </c>
      <c r="H285" s="14" t="s">
        <v>17</v>
      </c>
      <c r="I285" s="14" t="s">
        <v>275</v>
      </c>
      <c r="J285" s="14" t="s">
        <v>277</v>
      </c>
      <c r="K285" s="5" t="str">
        <f>IF(
    ISNUMBER(SEARCH("°C", I285)),
    "Result In °C",
    IFERROR(
        "Result In " &amp; TRIM(RIGHT(I285, LEN(I285) - FIND("#", SUBSTITUTE(I285, " ", "#", LEN(I285) - LEN(SUBSTITUTE(I285, " ", "")))))),
        404
    )
)</f>
        <v>Result In MPa</v>
      </c>
      <c r="L285" s="12" t="str">
        <f>IFERROR(
    LEFT(
        SUBSTITUTE(MID(I285, FIND("~", I285) + 2, LEN(I285) - FIND("~", I285) - 1), "°C", ""),
        FIND(" ", SUBSTITUTE(MID(I285, FIND("~", I285) + 2, LEN(I285) - FIND("~", I285) - 1), "°C", "") &amp; " ") - 1
    ),
    404
)</f>
        <v>0.6</v>
      </c>
      <c r="M285" s="16" t="str">
        <f>IF(OR(ISNUMBER(SEARCH("controller", B285)), ISNUMBER(SEARCH("indicator", B285)), ISNUMBER(SEARCH("thermometer", B285)), ISNUMBER(SEARCH("gun", B285))), "ver", "cal")</f>
        <v>cal</v>
      </c>
      <c r="N285" s="6">
        <v>45467</v>
      </c>
      <c r="O285" s="13" t="s">
        <v>31</v>
      </c>
    </row>
    <row r="286" spans="1:15">
      <c r="A286" s="5" t="s">
        <v>273</v>
      </c>
      <c r="B286" s="15" t="str">
        <f>IFERROR(INDEX('Short Name'!B:B, MATCH(LEFT(List!C192, FIND("-", List!C192) - 1), 'Short Name'!A:A, 0)), "404")</f>
        <v>Pressure Gauge</v>
      </c>
      <c r="C286" s="15" t="s">
        <v>151</v>
      </c>
      <c r="D286" s="15" t="s">
        <v>51</v>
      </c>
      <c r="E286" s="14" t="s">
        <v>14</v>
      </c>
      <c r="F286" s="5" t="s">
        <v>14</v>
      </c>
      <c r="G286" s="15" t="s">
        <v>274</v>
      </c>
      <c r="H286" s="14" t="s">
        <v>17</v>
      </c>
      <c r="I286" s="14" t="s">
        <v>275</v>
      </c>
      <c r="J286" s="14" t="s">
        <v>277</v>
      </c>
      <c r="K286" s="5" t="str">
        <f>IF(
    ISNUMBER(SEARCH("°C", I286)),
    "Result In °C",
    IFERROR(
        "Result In " &amp; TRIM(RIGHT(I286, LEN(I286) - FIND("#", SUBSTITUTE(I286, " ", "#", LEN(I286) - LEN(SUBSTITUTE(I286, " ", "")))))),
        404
    )
)</f>
        <v>Result In MPa</v>
      </c>
      <c r="L286" s="12" t="str">
        <f>IFERROR(
    LEFT(
        SUBSTITUTE(MID(I286, FIND("~", I286) + 2, LEN(I286) - FIND("~", I286) - 1), "°C", ""),
        FIND(" ", SUBSTITUTE(MID(I286, FIND("~", I286) + 2, LEN(I286) - FIND("~", I286) - 1), "°C", "") &amp; " ") - 1
    ),
    404
)</f>
        <v>0.6</v>
      </c>
      <c r="M286" s="16" t="str">
        <f>IF(OR(ISNUMBER(SEARCH("controller", B286)), ISNUMBER(SEARCH("indicator", B286)), ISNUMBER(SEARCH("thermometer", B286)), ISNUMBER(SEARCH("gun", B286))), "ver", "cal")</f>
        <v>cal</v>
      </c>
      <c r="N286" s="6">
        <v>45467</v>
      </c>
      <c r="O286" s="13" t="s">
        <v>31</v>
      </c>
    </row>
    <row r="287" spans="1:15">
      <c r="A287" s="5" t="s">
        <v>273</v>
      </c>
      <c r="B287" s="15" t="str">
        <f>IFERROR(INDEX('Short Name'!B:B, MATCH(LEFT(List!C193, FIND("-", List!C193) - 1), 'Short Name'!A:A, 0)), "404")</f>
        <v>Pressure Gauge</v>
      </c>
      <c r="C287" s="15" t="s">
        <v>152</v>
      </c>
      <c r="D287" s="15" t="s">
        <v>51</v>
      </c>
      <c r="E287" s="14" t="s">
        <v>14</v>
      </c>
      <c r="F287" s="5" t="s">
        <v>14</v>
      </c>
      <c r="G287" s="15" t="s">
        <v>274</v>
      </c>
      <c r="H287" s="14" t="s">
        <v>17</v>
      </c>
      <c r="I287" s="14" t="s">
        <v>275</v>
      </c>
      <c r="J287" s="14" t="s">
        <v>277</v>
      </c>
      <c r="K287" s="5" t="str">
        <f>IF(
    ISNUMBER(SEARCH("°C", I287)),
    "Result In °C",
    IFERROR(
        "Result In " &amp; TRIM(RIGHT(I287, LEN(I287) - FIND("#", SUBSTITUTE(I287, " ", "#", LEN(I287) - LEN(SUBSTITUTE(I287, " ", "")))))),
        404
    )
)</f>
        <v>Result In MPa</v>
      </c>
      <c r="L287" s="12" t="str">
        <f>IFERROR(
    LEFT(
        SUBSTITUTE(MID(I287, FIND("~", I287) + 2, LEN(I287) - FIND("~", I287) - 1), "°C", ""),
        FIND(" ", SUBSTITUTE(MID(I287, FIND("~", I287) + 2, LEN(I287) - FIND("~", I287) - 1), "°C", "") &amp; " ") - 1
    ),
    404
)</f>
        <v>0.6</v>
      </c>
      <c r="M287" s="16" t="str">
        <f>IF(OR(ISNUMBER(SEARCH("controller", B287)), ISNUMBER(SEARCH("indicator", B287)), ISNUMBER(SEARCH("thermometer", B287)), ISNUMBER(SEARCH("gun", B287))), "ver", "cal")</f>
        <v>cal</v>
      </c>
      <c r="N287" s="6">
        <v>45467</v>
      </c>
      <c r="O287" s="13" t="s">
        <v>31</v>
      </c>
    </row>
    <row r="288" spans="1:15">
      <c r="A288" s="5" t="s">
        <v>273</v>
      </c>
      <c r="B288" s="15" t="str">
        <f>IFERROR(INDEX('Short Name'!B:B, MATCH(LEFT(List!C14, FIND("-", List!C14) - 1), 'Short Name'!A:A, 0)), "404")</f>
        <v>Pressure Gauge</v>
      </c>
      <c r="C288" s="14" t="s">
        <v>69</v>
      </c>
      <c r="D288" s="14" t="s">
        <v>51</v>
      </c>
      <c r="E288" s="14" t="s">
        <v>14</v>
      </c>
      <c r="F288" s="5" t="s">
        <v>14</v>
      </c>
      <c r="G288" s="14" t="s">
        <v>274</v>
      </c>
      <c r="H288" s="14" t="s">
        <v>17</v>
      </c>
      <c r="I288" s="14" t="s">
        <v>275</v>
      </c>
      <c r="J288" s="14" t="s">
        <v>277</v>
      </c>
      <c r="K288" s="5" t="str">
        <f>IF(
    ISNUMBER(SEARCH("°C", I288)),
    "Result In °C",
    IFERROR(
        "Result In " &amp; TRIM(RIGHT(I288, LEN(I288) - FIND("#", SUBSTITUTE(I288, " ", "#", LEN(I288) - LEN(SUBSTITUTE(I288, " ", "")))))),
        404
    )
)</f>
        <v>Result In MPa</v>
      </c>
      <c r="L288" s="12" t="str">
        <f>IFERROR(
    LEFT(
        SUBSTITUTE(MID(I288, FIND("~", I288) + 2, LEN(I288) - FIND("~", I288) - 1), "°C", ""),
        FIND(" ", SUBSTITUTE(MID(I288, FIND("~", I288) + 2, LEN(I288) - FIND("~", I288) - 1), "°C", "") &amp; " ") - 1
    ),
    404
)</f>
        <v>0.6</v>
      </c>
      <c r="M288" s="16" t="str">
        <f>IF(OR(ISNUMBER(SEARCH("controller", B288)), ISNUMBER(SEARCH("indicator", B288)), ISNUMBER(SEARCH("thermometer", B288)), ISNUMBER(SEARCH("gun", B288))), "ver", "cal")</f>
        <v>cal</v>
      </c>
      <c r="N288" s="6">
        <v>45455</v>
      </c>
      <c r="O288" s="13">
        <v>45819</v>
      </c>
    </row>
    <row r="289" spans="1:15">
      <c r="A289" s="5" t="s">
        <v>273</v>
      </c>
      <c r="B289" s="15" t="str">
        <f>IFERROR(INDEX('Short Name'!B:B, MATCH(LEFT(List!C194, FIND("-", List!C194) - 1), 'Short Name'!A:A, 0)), "404")</f>
        <v>Pressure Gauge</v>
      </c>
      <c r="C289" s="15" t="s">
        <v>153</v>
      </c>
      <c r="D289" s="15" t="s">
        <v>51</v>
      </c>
      <c r="E289" s="14" t="s">
        <v>14</v>
      </c>
      <c r="F289" s="5" t="s">
        <v>14</v>
      </c>
      <c r="G289" s="15" t="s">
        <v>274</v>
      </c>
      <c r="H289" s="14" t="s">
        <v>17</v>
      </c>
      <c r="I289" s="14" t="s">
        <v>275</v>
      </c>
      <c r="J289" s="14" t="s">
        <v>277</v>
      </c>
      <c r="K289" s="5" t="str">
        <f>IF(
    ISNUMBER(SEARCH("°C", I289)),
    "Result In °C",
    IFERROR(
        "Result In " &amp; TRIM(RIGHT(I289, LEN(I289) - FIND("#", SUBSTITUTE(I289, " ", "#", LEN(I289) - LEN(SUBSTITUTE(I289, " ", "")))))),
        404
    )
)</f>
        <v>Result In MPa</v>
      </c>
      <c r="L289" s="12" t="str">
        <f>IFERROR(
    LEFT(
        SUBSTITUTE(MID(I289, FIND("~", I289) + 2, LEN(I289) - FIND("~", I289) - 1), "°C", ""),
        FIND(" ", SUBSTITUTE(MID(I289, FIND("~", I289) + 2, LEN(I289) - FIND("~", I289) - 1), "°C", "") &amp; " ") - 1
    ),
    404
)</f>
        <v>0.6</v>
      </c>
      <c r="M289" s="16" t="str">
        <f>IF(OR(ISNUMBER(SEARCH("controller", B289)), ISNUMBER(SEARCH("indicator", B289)), ISNUMBER(SEARCH("thermometer", B289)), ISNUMBER(SEARCH("gun", B289))), "ver", "cal")</f>
        <v>cal</v>
      </c>
      <c r="N289" s="6">
        <v>45467</v>
      </c>
      <c r="O289" s="13" t="s">
        <v>31</v>
      </c>
    </row>
    <row r="290" spans="1:15">
      <c r="A290" s="5" t="s">
        <v>273</v>
      </c>
      <c r="B290" s="15" t="str">
        <f>IFERROR(INDEX('Short Name'!B:B, MATCH(LEFT(List!C15, FIND("-", List!C15) - 1), 'Short Name'!A:A, 0)), "404")</f>
        <v>Temperature Gauge</v>
      </c>
      <c r="C290" s="14" t="s">
        <v>70</v>
      </c>
      <c r="D290" s="14" t="s">
        <v>51</v>
      </c>
      <c r="E290" s="14" t="s">
        <v>14</v>
      </c>
      <c r="F290" s="5" t="s">
        <v>14</v>
      </c>
      <c r="G290" s="14" t="s">
        <v>274</v>
      </c>
      <c r="H290" s="14" t="s">
        <v>17</v>
      </c>
      <c r="I290" s="14" t="s">
        <v>275</v>
      </c>
      <c r="J290" s="14" t="s">
        <v>277</v>
      </c>
      <c r="K290" s="5" t="str">
        <f>IF(
    ISNUMBER(SEARCH("°C", I290)),
    "Result In °C",
    IFERROR(
        "Result In " &amp; TRIM(RIGHT(I290, LEN(I290) - FIND("#", SUBSTITUTE(I290, " ", "#", LEN(I290) - LEN(SUBSTITUTE(I290, " ", "")))))),
        404
    )
)</f>
        <v>Result In MPa</v>
      </c>
      <c r="L290" s="12" t="str">
        <f>IFERROR(
    LEFT(
        SUBSTITUTE(MID(I290, FIND("~", I290) + 2, LEN(I290) - FIND("~", I290) - 1), "°C", ""),
        FIND(" ", SUBSTITUTE(MID(I290, FIND("~", I290) + 2, LEN(I290) - FIND("~", I290) - 1), "°C", "") &amp; " ") - 1
    ),
    404
)</f>
        <v>0.6</v>
      </c>
      <c r="M290" s="16" t="str">
        <f>IF(OR(ISNUMBER(SEARCH("controller", B290)), ISNUMBER(SEARCH("indicator", B290)), ISNUMBER(SEARCH("thermometer", B290)), ISNUMBER(SEARCH("gun", B290))), "ver", "cal")</f>
        <v>cal</v>
      </c>
      <c r="N290" s="6">
        <v>45455</v>
      </c>
      <c r="O290" s="13">
        <v>45819</v>
      </c>
    </row>
    <row r="291" spans="1:15">
      <c r="A291" s="5" t="s">
        <v>273</v>
      </c>
      <c r="B291" s="15" t="str">
        <f>IFERROR(INDEX('Short Name'!B:B, MATCH(LEFT(List!C16, FIND("-", List!C16) - 1), 'Short Name'!A:A, 0)), "404")</f>
        <v>Temperature Gauge</v>
      </c>
      <c r="C291" s="14" t="s">
        <v>71</v>
      </c>
      <c r="D291" s="14" t="s">
        <v>51</v>
      </c>
      <c r="E291" s="14" t="s">
        <v>14</v>
      </c>
      <c r="F291" s="5" t="s">
        <v>14</v>
      </c>
      <c r="G291" s="14" t="s">
        <v>274</v>
      </c>
      <c r="H291" s="14" t="s">
        <v>17</v>
      </c>
      <c r="I291" s="14" t="s">
        <v>275</v>
      </c>
      <c r="J291" s="14" t="s">
        <v>277</v>
      </c>
      <c r="K291" s="5" t="str">
        <f>IF(
    ISNUMBER(SEARCH("°C", I291)),
    "Result In °C",
    IFERROR(
        "Result In " &amp; TRIM(RIGHT(I291, LEN(I291) - FIND("#", SUBSTITUTE(I291, " ", "#", LEN(I291) - LEN(SUBSTITUTE(I291, " ", "")))))),
        404
    )
)</f>
        <v>Result In MPa</v>
      </c>
      <c r="L291" s="12" t="str">
        <f>IFERROR(
    LEFT(
        SUBSTITUTE(MID(I291, FIND("~", I291) + 2, LEN(I291) - FIND("~", I291) - 1), "°C", ""),
        FIND(" ", SUBSTITUTE(MID(I291, FIND("~", I291) + 2, LEN(I291) - FIND("~", I291) - 1), "°C", "") &amp; " ") - 1
    ),
    404
)</f>
        <v>0.6</v>
      </c>
      <c r="M291" s="16" t="str">
        <f>IF(OR(ISNUMBER(SEARCH("controller", B291)), ISNUMBER(SEARCH("indicator", B291)), ISNUMBER(SEARCH("thermometer", B291)), ISNUMBER(SEARCH("gun", B291))), "ver", "cal")</f>
        <v>cal</v>
      </c>
      <c r="N291" s="6">
        <v>45455</v>
      </c>
      <c r="O291" s="13">
        <v>45819</v>
      </c>
    </row>
    <row r="292" spans="1:15">
      <c r="A292" s="5" t="s">
        <v>273</v>
      </c>
      <c r="B292" s="15" t="str">
        <f>IFERROR(INDEX('Short Name'!B:B, MATCH(LEFT(List!C607, FIND("-", List!C607) - 1), 'Short Name'!A:A, 0)), "404")</f>
        <v>Pressure Gauge</v>
      </c>
      <c r="C292" s="19" t="s">
        <v>71</v>
      </c>
      <c r="D292" s="19" t="s">
        <v>52</v>
      </c>
      <c r="E292" s="20" t="s">
        <v>14</v>
      </c>
      <c r="F292" s="21" t="s">
        <v>14</v>
      </c>
      <c r="G292" s="15" t="s">
        <v>274</v>
      </c>
      <c r="H292" s="20" t="s">
        <v>17</v>
      </c>
      <c r="I292" s="14" t="s">
        <v>285</v>
      </c>
      <c r="J292" s="14" t="s">
        <v>22</v>
      </c>
      <c r="K292" s="5" t="str">
        <f>IF(
    ISNUMBER(SEARCH("°C", I292)),
    "Result In °C",
    IFERROR(
        "Result In " &amp; TRIM(RIGHT(I292, LEN(I292) - FIND("#", SUBSTITUTE(I292, " ", "#", LEN(I292) - LEN(SUBSTITUTE(I292, " ", "")))))),
        404
    )
)</f>
        <v>Result In Psi</v>
      </c>
      <c r="L292" s="12" t="str">
        <f>IFERROR(
    LEFT(
        SUBSTITUTE(MID(I292, FIND("~", I292) + 2, LEN(I292) - FIND("~", I292) - 1), "°C", ""),
        FIND(" ", SUBSTITUTE(MID(I292, FIND("~", I292) + 2, LEN(I292) - FIND("~", I292) - 1), "°C", "") &amp; " ") - 1
    ),
    404
)</f>
        <v>300</v>
      </c>
      <c r="M292" s="16" t="str">
        <f>IF(OR(ISNUMBER(SEARCH("controller", B292)), ISNUMBER(SEARCH("indicator", B292)), ISNUMBER(SEARCH("thermometer", B292)), ISNUMBER(SEARCH("gun", B292))), "ver", "cal")</f>
        <v>cal</v>
      </c>
      <c r="N292" s="6">
        <v>45475</v>
      </c>
      <c r="O292" s="6">
        <v>45839</v>
      </c>
    </row>
    <row r="293" spans="1:15">
      <c r="A293" s="5" t="s">
        <v>273</v>
      </c>
      <c r="B293" s="15" t="str">
        <f>IFERROR(INDEX('Short Name'!B:B, MATCH(LEFT(List!C17, FIND("-", List!C17) - 1), 'Short Name'!A:A, 0)), "404")</f>
        <v>Temperature Gauge</v>
      </c>
      <c r="C293" s="14" t="s">
        <v>72</v>
      </c>
      <c r="D293" s="14" t="s">
        <v>51</v>
      </c>
      <c r="E293" s="14" t="s">
        <v>14</v>
      </c>
      <c r="F293" s="5" t="s">
        <v>14</v>
      </c>
      <c r="G293" s="14" t="s">
        <v>274</v>
      </c>
      <c r="H293" s="14" t="s">
        <v>17</v>
      </c>
      <c r="I293" s="14" t="s">
        <v>275</v>
      </c>
      <c r="J293" s="14" t="s">
        <v>277</v>
      </c>
      <c r="K293" s="5" t="str">
        <f>IF(
    ISNUMBER(SEARCH("°C", I293)),
    "Result In °C",
    IFERROR(
        "Result In " &amp; TRIM(RIGHT(I293, LEN(I293) - FIND("#", SUBSTITUTE(I293, " ", "#", LEN(I293) - LEN(SUBSTITUTE(I293, " ", "")))))),
        404
    )
)</f>
        <v>Result In MPa</v>
      </c>
      <c r="L293" s="12" t="str">
        <f>IFERROR(
    LEFT(
        SUBSTITUTE(MID(I293, FIND("~", I293) + 2, LEN(I293) - FIND("~", I293) - 1), "°C", ""),
        FIND(" ", SUBSTITUTE(MID(I293, FIND("~", I293) + 2, LEN(I293) - FIND("~", I293) - 1), "°C", "") &amp; " ") - 1
    ),
    404
)</f>
        <v>0.6</v>
      </c>
      <c r="M293" s="16" t="str">
        <f>IF(OR(ISNUMBER(SEARCH("controller", B293)), ISNUMBER(SEARCH("indicator", B293)), ISNUMBER(SEARCH("thermometer", B293)), ISNUMBER(SEARCH("gun", B293))), "ver", "cal")</f>
        <v>cal</v>
      </c>
      <c r="N293" s="6">
        <v>45455</v>
      </c>
      <c r="O293" s="13">
        <v>45819</v>
      </c>
    </row>
    <row r="294" spans="1:15">
      <c r="A294" s="5" t="s">
        <v>273</v>
      </c>
      <c r="B294" s="15" t="str">
        <f>IFERROR(INDEX('Short Name'!B:B, MATCH(LEFT(List!C608, FIND("-", List!C608) - 1), 'Short Name'!A:A, 0)), "404")</f>
        <v>Pressure Gauge</v>
      </c>
      <c r="C294" s="19" t="s">
        <v>72</v>
      </c>
      <c r="D294" s="19" t="s">
        <v>28</v>
      </c>
      <c r="E294" s="20" t="s">
        <v>14</v>
      </c>
      <c r="F294" s="21" t="s">
        <v>14</v>
      </c>
      <c r="G294" s="15" t="s">
        <v>274</v>
      </c>
      <c r="H294" s="20" t="s">
        <v>17</v>
      </c>
      <c r="I294" s="20" t="s">
        <v>37</v>
      </c>
      <c r="J294" s="14" t="s">
        <v>339</v>
      </c>
      <c r="K294" s="5" t="str">
        <f>IF(
    ISNUMBER(SEARCH("°C", I294)),
    "Result In °C",
    IFERROR(
        "Result In " &amp; TRIM(RIGHT(I294, LEN(I294) - FIND("#", SUBSTITUTE(I294, " ", "#", LEN(I294) - LEN(SUBSTITUTE(I294, " ", "")))))),
        404
    )
)</f>
        <v>Result In Bar</v>
      </c>
      <c r="L294" s="12" t="str">
        <f>IFERROR(
    LEFT(
        SUBSTITUTE(MID(I294, FIND("~", I294) + 2, LEN(I294) - FIND("~", I294) - 1), "°C", ""),
        FIND(" ", SUBSTITUTE(MID(I294, FIND("~", I294) + 2, LEN(I294) - FIND("~", I294) - 1), "°C", "") &amp; " ") - 1
    ),
    404
)</f>
        <v>25</v>
      </c>
      <c r="M294" s="16" t="str">
        <f>IF(OR(ISNUMBER(SEARCH("controller", B294)), ISNUMBER(SEARCH("indicator", B294)), ISNUMBER(SEARCH("thermometer", B294)), ISNUMBER(SEARCH("gun", B294))), "ver", "cal")</f>
        <v>cal</v>
      </c>
      <c r="N294" s="6">
        <v>45475</v>
      </c>
      <c r="O294" s="6">
        <v>45839</v>
      </c>
    </row>
    <row r="295" spans="1:15">
      <c r="A295" s="5" t="s">
        <v>273</v>
      </c>
      <c r="B295" s="15" t="str">
        <f>IFERROR(INDEX('Short Name'!B:B, MATCH(LEFT(List!C18, FIND("-", List!C18) - 1), 'Short Name'!A:A, 0)), "404")</f>
        <v>Temperature Gauge</v>
      </c>
      <c r="C295" s="14" t="s">
        <v>73</v>
      </c>
      <c r="D295" s="14" t="s">
        <v>51</v>
      </c>
      <c r="E295" s="14" t="s">
        <v>14</v>
      </c>
      <c r="F295" s="5" t="s">
        <v>14</v>
      </c>
      <c r="G295" s="14" t="s">
        <v>274</v>
      </c>
      <c r="H295" s="14" t="s">
        <v>17</v>
      </c>
      <c r="I295" s="14" t="s">
        <v>275</v>
      </c>
      <c r="J295" s="14" t="s">
        <v>277</v>
      </c>
      <c r="K295" s="5" t="str">
        <f>IF(
    ISNUMBER(SEARCH("°C", I295)),
    "Result In °C",
    IFERROR(
        "Result In " &amp; TRIM(RIGHT(I295, LEN(I295) - FIND("#", SUBSTITUTE(I295, " ", "#", LEN(I295) - LEN(SUBSTITUTE(I295, " ", "")))))),
        404
    )
)</f>
        <v>Result In MPa</v>
      </c>
      <c r="L295" s="12" t="str">
        <f>IFERROR(
    LEFT(
        SUBSTITUTE(MID(I295, FIND("~", I295) + 2, LEN(I295) - FIND("~", I295) - 1), "°C", ""),
        FIND(" ", SUBSTITUTE(MID(I295, FIND("~", I295) + 2, LEN(I295) - FIND("~", I295) - 1), "°C", "") &amp; " ") - 1
    ),
    404
)</f>
        <v>0.6</v>
      </c>
      <c r="M295" s="16" t="str">
        <f>IF(OR(ISNUMBER(SEARCH("controller", B295)), ISNUMBER(SEARCH("indicator", B295)), ISNUMBER(SEARCH("thermometer", B295)), ISNUMBER(SEARCH("gun", B295))), "ver", "cal")</f>
        <v>cal</v>
      </c>
      <c r="N295" s="6">
        <v>45455</v>
      </c>
      <c r="O295" s="13">
        <v>45819</v>
      </c>
    </row>
    <row r="296" spans="1:15">
      <c r="A296" s="5" t="s">
        <v>273</v>
      </c>
      <c r="B296" s="15" t="str">
        <f>IFERROR(INDEX('Short Name'!B:B, MATCH(LEFT(List!C609, FIND("-", List!C609) - 1), 'Short Name'!A:A, 0)), "404")</f>
        <v>Pressure Gauge</v>
      </c>
      <c r="C296" s="19" t="s">
        <v>73</v>
      </c>
      <c r="D296" s="19" t="s">
        <v>28</v>
      </c>
      <c r="E296" s="20" t="s">
        <v>14</v>
      </c>
      <c r="F296" s="21" t="s">
        <v>14</v>
      </c>
      <c r="G296" s="15" t="s">
        <v>274</v>
      </c>
      <c r="H296" s="20" t="s">
        <v>17</v>
      </c>
      <c r="I296" s="20" t="s">
        <v>37</v>
      </c>
      <c r="J296" s="14" t="s">
        <v>339</v>
      </c>
      <c r="K296" s="5" t="str">
        <f>IF(
    ISNUMBER(SEARCH("°C", I296)),
    "Result In °C",
    IFERROR(
        "Result In " &amp; TRIM(RIGHT(I296, LEN(I296) - FIND("#", SUBSTITUTE(I296, " ", "#", LEN(I296) - LEN(SUBSTITUTE(I296, " ", "")))))),
        404
    )
)</f>
        <v>Result In Bar</v>
      </c>
      <c r="L296" s="12" t="str">
        <f>IFERROR(
    LEFT(
        SUBSTITUTE(MID(I296, FIND("~", I296) + 2, LEN(I296) - FIND("~", I296) - 1), "°C", ""),
        FIND(" ", SUBSTITUTE(MID(I296, FIND("~", I296) + 2, LEN(I296) - FIND("~", I296) - 1), "°C", "") &amp; " ") - 1
    ),
    404
)</f>
        <v>25</v>
      </c>
      <c r="M296" s="16" t="str">
        <f>IF(OR(ISNUMBER(SEARCH("controller", B296)), ISNUMBER(SEARCH("indicator", B296)), ISNUMBER(SEARCH("thermometer", B296)), ISNUMBER(SEARCH("gun", B296))), "ver", "cal")</f>
        <v>cal</v>
      </c>
      <c r="N296" s="6">
        <v>45475</v>
      </c>
      <c r="O296" s="6">
        <v>45839</v>
      </c>
    </row>
    <row r="297" spans="1:15">
      <c r="A297" s="5" t="s">
        <v>273</v>
      </c>
      <c r="B297" s="15" t="str">
        <f>IFERROR(INDEX('Short Name'!B:B, MATCH(LEFT(List!C19, FIND("-", List!C19) - 1), 'Short Name'!A:A, 0)), "404")</f>
        <v>Pressure Gauge</v>
      </c>
      <c r="C297" s="14" t="s">
        <v>74</v>
      </c>
      <c r="D297" s="14" t="s">
        <v>51</v>
      </c>
      <c r="E297" s="14" t="s">
        <v>14</v>
      </c>
      <c r="F297" s="5" t="s">
        <v>14</v>
      </c>
      <c r="G297" s="14" t="s">
        <v>274</v>
      </c>
      <c r="H297" s="14" t="s">
        <v>17</v>
      </c>
      <c r="I297" s="14" t="s">
        <v>275</v>
      </c>
      <c r="J297" s="14" t="s">
        <v>277</v>
      </c>
      <c r="K297" s="5" t="str">
        <f>IF(
    ISNUMBER(SEARCH("°C", I297)),
    "Result In °C",
    IFERROR(
        "Result In " &amp; TRIM(RIGHT(I297, LEN(I297) - FIND("#", SUBSTITUTE(I297, " ", "#", LEN(I297) - LEN(SUBSTITUTE(I297, " ", "")))))),
        404
    )
)</f>
        <v>Result In MPa</v>
      </c>
      <c r="L297" s="12" t="str">
        <f>IFERROR(
    LEFT(
        SUBSTITUTE(MID(I297, FIND("~", I297) + 2, LEN(I297) - FIND("~", I297) - 1), "°C", ""),
        FIND(" ", SUBSTITUTE(MID(I297, FIND("~", I297) + 2, LEN(I297) - FIND("~", I297) - 1), "°C", "") &amp; " ") - 1
    ),
    404
)</f>
        <v>0.6</v>
      </c>
      <c r="M297" s="16" t="str">
        <f>IF(OR(ISNUMBER(SEARCH("controller", B297)), ISNUMBER(SEARCH("indicator", B297)), ISNUMBER(SEARCH("thermometer", B297)), ISNUMBER(SEARCH("gun", B297))), "ver", "cal")</f>
        <v>cal</v>
      </c>
      <c r="N297" s="6">
        <v>45455</v>
      </c>
      <c r="O297" s="13">
        <v>45819</v>
      </c>
    </row>
    <row r="298" spans="1:15">
      <c r="A298" s="5" t="s">
        <v>273</v>
      </c>
      <c r="B298" s="15" t="str">
        <f>IFERROR(INDEX('Short Name'!B:B, MATCH(LEFT(List!C20, FIND("-", List!C20) - 1), 'Short Name'!A:A, 0)), "404")</f>
        <v>Pressure Gauge</v>
      </c>
      <c r="C298" s="14" t="s">
        <v>75</v>
      </c>
      <c r="D298" s="14" t="s">
        <v>51</v>
      </c>
      <c r="E298" s="14" t="s">
        <v>14</v>
      </c>
      <c r="F298" s="5" t="s">
        <v>14</v>
      </c>
      <c r="G298" s="14" t="s">
        <v>274</v>
      </c>
      <c r="H298" s="14" t="s">
        <v>17</v>
      </c>
      <c r="I298" s="14" t="s">
        <v>275</v>
      </c>
      <c r="J298" s="14" t="s">
        <v>277</v>
      </c>
      <c r="K298" s="5" t="str">
        <f>IF(
    ISNUMBER(SEARCH("°C", I298)),
    "Result In °C",
    IFERROR(
        "Result In " &amp; TRIM(RIGHT(I298, LEN(I298) - FIND("#", SUBSTITUTE(I298, " ", "#", LEN(I298) - LEN(SUBSTITUTE(I298, " ", "")))))),
        404
    )
)</f>
        <v>Result In MPa</v>
      </c>
      <c r="L298" s="12" t="str">
        <f>IFERROR(
    LEFT(
        SUBSTITUTE(MID(I298, FIND("~", I298) + 2, LEN(I298) - FIND("~", I298) - 1), "°C", ""),
        FIND(" ", SUBSTITUTE(MID(I298, FIND("~", I298) + 2, LEN(I298) - FIND("~", I298) - 1), "°C", "") &amp; " ") - 1
    ),
    404
)</f>
        <v>0.6</v>
      </c>
      <c r="M298" s="16" t="str">
        <f>IF(OR(ISNUMBER(SEARCH("controller", B298)), ISNUMBER(SEARCH("indicator", B298)), ISNUMBER(SEARCH("thermometer", B298)), ISNUMBER(SEARCH("gun", B298))), "ver", "cal")</f>
        <v>cal</v>
      </c>
      <c r="N298" s="6">
        <v>45455</v>
      </c>
      <c r="O298" s="13">
        <v>45819</v>
      </c>
    </row>
    <row r="299" spans="1:15">
      <c r="A299" s="5" t="s">
        <v>273</v>
      </c>
      <c r="B299" s="15" t="str">
        <f>IFERROR(INDEX('Short Name'!B:B, MATCH(LEFT(List!C21, FIND("-", List!C21) - 1), 'Short Name'!A:A, 0)), "404")</f>
        <v>Pressure Gauge</v>
      </c>
      <c r="C299" s="14" t="s">
        <v>76</v>
      </c>
      <c r="D299" s="14" t="s">
        <v>276</v>
      </c>
      <c r="E299" s="14" t="s">
        <v>14</v>
      </c>
      <c r="F299" s="5" t="s">
        <v>14</v>
      </c>
      <c r="G299" s="14" t="s">
        <v>274</v>
      </c>
      <c r="H299" s="14" t="s">
        <v>17</v>
      </c>
      <c r="I299" s="14" t="s">
        <v>33</v>
      </c>
      <c r="J299" s="14" t="s">
        <v>49</v>
      </c>
      <c r="K299" s="5" t="str">
        <f>IF(
    ISNUMBER(SEARCH("°C", I299)),
    "Result In °C",
    IFERROR(
        "Result In " &amp; TRIM(RIGHT(I299, LEN(I299) - FIND("#", SUBSTITUTE(I299, " ", "#", LEN(I299) - LEN(SUBSTITUTE(I299, " ", "")))))),
        404
    )
)</f>
        <v>Result In Bar</v>
      </c>
      <c r="L299" s="12" t="str">
        <f>IFERROR(
    LEFT(
        SUBSTITUTE(MID(I299, FIND("~", I299) + 2, LEN(I299) - FIND("~", I299) - 1), "°C", ""),
        FIND(" ", SUBSTITUTE(MID(I299, FIND("~", I299) + 2, LEN(I299) - FIND("~", I299) - 1), "°C", "") &amp; " ") - 1
    ),
    404
)</f>
        <v>10</v>
      </c>
      <c r="M299" s="16" t="str">
        <f>IF(OR(ISNUMBER(SEARCH("controller", B299)), ISNUMBER(SEARCH("indicator", B299)), ISNUMBER(SEARCH("thermometer", B299)), ISNUMBER(SEARCH("gun", B299))), "ver", "cal")</f>
        <v>cal</v>
      </c>
      <c r="N299" s="6">
        <v>45455</v>
      </c>
      <c r="O299" s="13">
        <v>45819</v>
      </c>
    </row>
    <row r="300" spans="1:15">
      <c r="A300" s="5" t="s">
        <v>273</v>
      </c>
      <c r="B300" s="15" t="str">
        <f>IFERROR(INDEX('Short Name'!B:B, MATCH(LEFT(List!C85, FIND("-", List!C85) - 1), 'Short Name'!A:A, 0)), "404")</f>
        <v>Pressure Gauge</v>
      </c>
      <c r="C300" s="15" t="s">
        <v>77</v>
      </c>
      <c r="D300" s="15" t="s">
        <v>276</v>
      </c>
      <c r="E300" s="14" t="s">
        <v>14</v>
      </c>
      <c r="F300" s="5" t="s">
        <v>14</v>
      </c>
      <c r="G300" s="15" t="s">
        <v>274</v>
      </c>
      <c r="H300" s="14" t="s">
        <v>17</v>
      </c>
      <c r="I300" s="14" t="s">
        <v>33</v>
      </c>
      <c r="J300" s="14" t="s">
        <v>49</v>
      </c>
      <c r="K300" s="5" t="str">
        <f>IF(
    ISNUMBER(SEARCH("°C", I300)),
    "Result In °C",
    IFERROR(
        "Result In " &amp; TRIM(RIGHT(I300, LEN(I300) - FIND("#", SUBSTITUTE(I300, " ", "#", LEN(I300) - LEN(SUBSTITUTE(I300, " ", "")))))),
        404
    )
)</f>
        <v>Result In Bar</v>
      </c>
      <c r="L300" s="12" t="str">
        <f>IFERROR(
    LEFT(
        SUBSTITUTE(MID(I300, FIND("~", I300) + 2, LEN(I300) - FIND("~", I300) - 1), "°C", ""),
        FIND(" ", SUBSTITUTE(MID(I300, FIND("~", I300) + 2, LEN(I300) - FIND("~", I300) - 1), "°C", "") &amp; " ") - 1
    ),
    404
)</f>
        <v>10</v>
      </c>
      <c r="M300" s="16" t="str">
        <f>IF(OR(ISNUMBER(SEARCH("controller", B300)), ISNUMBER(SEARCH("indicator", B300)), ISNUMBER(SEARCH("thermometer", B300)), ISNUMBER(SEARCH("gun", B300))), "ver", "cal")</f>
        <v>cal</v>
      </c>
      <c r="N300" s="6">
        <v>45465</v>
      </c>
      <c r="O300" s="13">
        <v>45829</v>
      </c>
    </row>
    <row r="301" spans="1:15">
      <c r="A301" s="5" t="s">
        <v>273</v>
      </c>
      <c r="B301" s="15" t="str">
        <f>IFERROR(INDEX('Short Name'!B:B, MATCH(LEFT(List!C86, FIND("-", List!C86) - 1), 'Short Name'!A:A, 0)), "404")</f>
        <v>Pressure Gauge</v>
      </c>
      <c r="C301" s="15" t="s">
        <v>78</v>
      </c>
      <c r="D301" s="15" t="s">
        <v>51</v>
      </c>
      <c r="E301" s="14" t="s">
        <v>14</v>
      </c>
      <c r="F301" s="5" t="s">
        <v>14</v>
      </c>
      <c r="G301" s="15" t="s">
        <v>274</v>
      </c>
      <c r="H301" s="14" t="s">
        <v>17</v>
      </c>
      <c r="I301" s="14" t="s">
        <v>275</v>
      </c>
      <c r="J301" s="14" t="s">
        <v>277</v>
      </c>
      <c r="K301" s="5" t="str">
        <f>IF(
    ISNUMBER(SEARCH("°C", I301)),
    "Result In °C",
    IFERROR(
        "Result In " &amp; TRIM(RIGHT(I301, LEN(I301) - FIND("#", SUBSTITUTE(I301, " ", "#", LEN(I301) - LEN(SUBSTITUTE(I301, " ", "")))))),
        404
    )
)</f>
        <v>Result In MPa</v>
      </c>
      <c r="L301" s="12" t="str">
        <f>IFERROR(
    LEFT(
        SUBSTITUTE(MID(I301, FIND("~", I301) + 2, LEN(I301) - FIND("~", I301) - 1), "°C", ""),
        FIND(" ", SUBSTITUTE(MID(I301, FIND("~", I301) + 2, LEN(I301) - FIND("~", I301) - 1), "°C", "") &amp; " ") - 1
    ),
    404
)</f>
        <v>0.6</v>
      </c>
      <c r="M301" s="16" t="str">
        <f>IF(OR(ISNUMBER(SEARCH("controller", B301)), ISNUMBER(SEARCH("indicator", B301)), ISNUMBER(SEARCH("thermometer", B301)), ISNUMBER(SEARCH("gun", B301))), "ver", "cal")</f>
        <v>cal</v>
      </c>
      <c r="N301" s="6">
        <v>45465</v>
      </c>
      <c r="O301" s="13">
        <v>45829</v>
      </c>
    </row>
    <row r="302" spans="1:15">
      <c r="A302" s="5" t="s">
        <v>273</v>
      </c>
      <c r="B302" s="15" t="str">
        <f>IFERROR(INDEX('Short Name'!B:B, MATCH(LEFT(List!C87, FIND("-", List!C87) - 1), 'Short Name'!A:A, 0)), "404")</f>
        <v>Pressure Gauge</v>
      </c>
      <c r="C302" s="15" t="s">
        <v>79</v>
      </c>
      <c r="D302" s="15" t="s">
        <v>51</v>
      </c>
      <c r="E302" s="14" t="s">
        <v>14</v>
      </c>
      <c r="F302" s="5" t="s">
        <v>14</v>
      </c>
      <c r="G302" s="15" t="s">
        <v>274</v>
      </c>
      <c r="H302" s="14" t="s">
        <v>17</v>
      </c>
      <c r="I302" s="14" t="s">
        <v>275</v>
      </c>
      <c r="J302" s="14" t="s">
        <v>277</v>
      </c>
      <c r="K302" s="5" t="str">
        <f>IF(
    ISNUMBER(SEARCH("°C", I302)),
    "Result In °C",
    IFERROR(
        "Result In " &amp; TRIM(RIGHT(I302, LEN(I302) - FIND("#", SUBSTITUTE(I302, " ", "#", LEN(I302) - LEN(SUBSTITUTE(I302, " ", "")))))),
        404
    )
)</f>
        <v>Result In MPa</v>
      </c>
      <c r="L302" s="12" t="str">
        <f>IFERROR(
    LEFT(
        SUBSTITUTE(MID(I302, FIND("~", I302) + 2, LEN(I302) - FIND("~", I302) - 1), "°C", ""),
        FIND(" ", SUBSTITUTE(MID(I302, FIND("~", I302) + 2, LEN(I302) - FIND("~", I302) - 1), "°C", "") &amp; " ") - 1
    ),
    404
)</f>
        <v>0.6</v>
      </c>
      <c r="M302" s="16" t="str">
        <f>IF(OR(ISNUMBER(SEARCH("controller", B302)), ISNUMBER(SEARCH("indicator", B302)), ISNUMBER(SEARCH("thermometer", B302)), ISNUMBER(SEARCH("gun", B302))), "ver", "cal")</f>
        <v>cal</v>
      </c>
      <c r="N302" s="6">
        <v>45465</v>
      </c>
      <c r="O302" s="13">
        <v>45829</v>
      </c>
    </row>
    <row r="303" spans="1:15">
      <c r="A303" s="5" t="s">
        <v>273</v>
      </c>
      <c r="B303" s="15" t="str">
        <f>IFERROR(INDEX('Short Name'!B:B, MATCH(LEFT(List!C88, FIND("-", List!C88) - 1), 'Short Name'!A:A, 0)), "404")</f>
        <v>Pressure Gauge</v>
      </c>
      <c r="C303" s="15" t="s">
        <v>80</v>
      </c>
      <c r="D303" s="15" t="s">
        <v>51</v>
      </c>
      <c r="E303" s="14" t="s">
        <v>14</v>
      </c>
      <c r="F303" s="5" t="s">
        <v>14</v>
      </c>
      <c r="G303" s="15" t="s">
        <v>274</v>
      </c>
      <c r="H303" s="14" t="s">
        <v>17</v>
      </c>
      <c r="I303" s="14" t="s">
        <v>275</v>
      </c>
      <c r="J303" s="14" t="s">
        <v>277</v>
      </c>
      <c r="K303" s="5" t="str">
        <f>IF(
    ISNUMBER(SEARCH("°C", I303)),
    "Result In °C",
    IFERROR(
        "Result In " &amp; TRIM(RIGHT(I303, LEN(I303) - FIND("#", SUBSTITUTE(I303, " ", "#", LEN(I303) - LEN(SUBSTITUTE(I303, " ", "")))))),
        404
    )
)</f>
        <v>Result In MPa</v>
      </c>
      <c r="L303" s="12" t="str">
        <f>IFERROR(
    LEFT(
        SUBSTITUTE(MID(I303, FIND("~", I303) + 2, LEN(I303) - FIND("~", I303) - 1), "°C", ""),
        FIND(" ", SUBSTITUTE(MID(I303, FIND("~", I303) + 2, LEN(I303) - FIND("~", I303) - 1), "°C", "") &amp; " ") - 1
    ),
    404
)</f>
        <v>0.6</v>
      </c>
      <c r="M303" s="16" t="str">
        <f>IF(OR(ISNUMBER(SEARCH("controller", B303)), ISNUMBER(SEARCH("indicator", B303)), ISNUMBER(SEARCH("thermometer", B303)), ISNUMBER(SEARCH("gun", B303))), "ver", "cal")</f>
        <v>cal</v>
      </c>
      <c r="N303" s="6">
        <v>45465</v>
      </c>
      <c r="O303" s="13">
        <v>45829</v>
      </c>
    </row>
    <row r="304" spans="1:15">
      <c r="A304" s="5" t="s">
        <v>273</v>
      </c>
      <c r="B304" s="15" t="str">
        <f>IFERROR(INDEX('Short Name'!B:B, MATCH(LEFT(List!C89, FIND("-", List!C89) - 1), 'Short Name'!A:A, 0)), "404")</f>
        <v>Pressure Gauge</v>
      </c>
      <c r="C304" s="15" t="s">
        <v>81</v>
      </c>
      <c r="D304" s="15" t="s">
        <v>51</v>
      </c>
      <c r="E304" s="14" t="s">
        <v>14</v>
      </c>
      <c r="F304" s="5" t="s">
        <v>14</v>
      </c>
      <c r="G304" s="15" t="s">
        <v>274</v>
      </c>
      <c r="H304" s="14" t="s">
        <v>17</v>
      </c>
      <c r="I304" s="14" t="s">
        <v>275</v>
      </c>
      <c r="J304" s="14" t="s">
        <v>277</v>
      </c>
      <c r="K304" s="5" t="str">
        <f>IF(
    ISNUMBER(SEARCH("°C", I304)),
    "Result In °C",
    IFERROR(
        "Result In " &amp; TRIM(RIGHT(I304, LEN(I304) - FIND("#", SUBSTITUTE(I304, " ", "#", LEN(I304) - LEN(SUBSTITUTE(I304, " ", "")))))),
        404
    )
)</f>
        <v>Result In MPa</v>
      </c>
      <c r="L304" s="12" t="str">
        <f>IFERROR(
    LEFT(
        SUBSTITUTE(MID(I304, FIND("~", I304) + 2, LEN(I304) - FIND("~", I304) - 1), "°C", ""),
        FIND(" ", SUBSTITUTE(MID(I304, FIND("~", I304) + 2, LEN(I304) - FIND("~", I304) - 1), "°C", "") &amp; " ") - 1
    ),
    404
)</f>
        <v>0.6</v>
      </c>
      <c r="M304" s="16" t="str">
        <f>IF(OR(ISNUMBER(SEARCH("controller", B304)), ISNUMBER(SEARCH("indicator", B304)), ISNUMBER(SEARCH("thermometer", B304)), ISNUMBER(SEARCH("gun", B304))), "ver", "cal")</f>
        <v>cal</v>
      </c>
      <c r="N304" s="6">
        <v>45465</v>
      </c>
      <c r="O304" s="13">
        <v>45829</v>
      </c>
    </row>
    <row r="305" spans="1:15">
      <c r="A305" s="5" t="s">
        <v>273</v>
      </c>
      <c r="B305" s="15" t="str">
        <f>IFERROR(INDEX('Short Name'!B:B, MATCH(LEFT(List!C90, FIND("-", List!C90) - 1), 'Short Name'!A:A, 0)), "404")</f>
        <v>Pressure Gauge</v>
      </c>
      <c r="C305" s="15" t="s">
        <v>82</v>
      </c>
      <c r="D305" s="15" t="s">
        <v>51</v>
      </c>
      <c r="E305" s="14" t="s">
        <v>14</v>
      </c>
      <c r="F305" s="5" t="s">
        <v>14</v>
      </c>
      <c r="G305" s="15" t="s">
        <v>274</v>
      </c>
      <c r="H305" s="14" t="s">
        <v>17</v>
      </c>
      <c r="I305" s="14" t="s">
        <v>275</v>
      </c>
      <c r="J305" s="14" t="s">
        <v>277</v>
      </c>
      <c r="K305" s="5" t="str">
        <f>IF(
    ISNUMBER(SEARCH("°C", I305)),
    "Result In °C",
    IFERROR(
        "Result In " &amp; TRIM(RIGHT(I305, LEN(I305) - FIND("#", SUBSTITUTE(I305, " ", "#", LEN(I305) - LEN(SUBSTITUTE(I305, " ", "")))))),
        404
    )
)</f>
        <v>Result In MPa</v>
      </c>
      <c r="L305" s="12" t="str">
        <f>IFERROR(
    LEFT(
        SUBSTITUTE(MID(I305, FIND("~", I305) + 2, LEN(I305) - FIND("~", I305) - 1), "°C", ""),
        FIND(" ", SUBSTITUTE(MID(I305, FIND("~", I305) + 2, LEN(I305) - FIND("~", I305) - 1), "°C", "") &amp; " ") - 1
    ),
    404
)</f>
        <v>0.6</v>
      </c>
      <c r="M305" s="16" t="str">
        <f>IF(OR(ISNUMBER(SEARCH("controller", B305)), ISNUMBER(SEARCH("indicator", B305)), ISNUMBER(SEARCH("thermometer", B305)), ISNUMBER(SEARCH("gun", B305))), "ver", "cal")</f>
        <v>cal</v>
      </c>
      <c r="N305" s="6">
        <v>45465</v>
      </c>
      <c r="O305" s="13">
        <v>45829</v>
      </c>
    </row>
    <row r="306" spans="1:15">
      <c r="A306" s="5" t="s">
        <v>273</v>
      </c>
      <c r="B306" s="15" t="str">
        <f>IFERROR(INDEX('Short Name'!B:B, MATCH(LEFT(List!C91, FIND("-", List!C91) - 1), 'Short Name'!A:A, 0)), "404")</f>
        <v>Pressure Gauge</v>
      </c>
      <c r="C306" s="15" t="s">
        <v>83</v>
      </c>
      <c r="D306" s="15" t="s">
        <v>51</v>
      </c>
      <c r="E306" s="14" t="s">
        <v>14</v>
      </c>
      <c r="F306" s="5" t="s">
        <v>14</v>
      </c>
      <c r="G306" s="15" t="s">
        <v>274</v>
      </c>
      <c r="H306" s="14" t="s">
        <v>17</v>
      </c>
      <c r="I306" s="14" t="s">
        <v>275</v>
      </c>
      <c r="J306" s="14" t="s">
        <v>277</v>
      </c>
      <c r="K306" s="5" t="str">
        <f>IF(
    ISNUMBER(SEARCH("°C", I306)),
    "Result In °C",
    IFERROR(
        "Result In " &amp; TRIM(RIGHT(I306, LEN(I306) - FIND("#", SUBSTITUTE(I306, " ", "#", LEN(I306) - LEN(SUBSTITUTE(I306, " ", "")))))),
        404
    )
)</f>
        <v>Result In MPa</v>
      </c>
      <c r="L306" s="12" t="str">
        <f>IFERROR(
    LEFT(
        SUBSTITUTE(MID(I306, FIND("~", I306) + 2, LEN(I306) - FIND("~", I306) - 1), "°C", ""),
        FIND(" ", SUBSTITUTE(MID(I306, FIND("~", I306) + 2, LEN(I306) - FIND("~", I306) - 1), "°C", "") &amp; " ") - 1
    ),
    404
)</f>
        <v>0.6</v>
      </c>
      <c r="M306" s="16" t="str">
        <f>IF(OR(ISNUMBER(SEARCH("controller", B306)), ISNUMBER(SEARCH("indicator", B306)), ISNUMBER(SEARCH("thermometer", B306)), ISNUMBER(SEARCH("gun", B306))), "ver", "cal")</f>
        <v>cal</v>
      </c>
      <c r="N306" s="6">
        <v>45465</v>
      </c>
      <c r="O306" s="13">
        <v>45829</v>
      </c>
    </row>
    <row r="307" spans="1:15">
      <c r="A307" s="5" t="s">
        <v>273</v>
      </c>
      <c r="B307" s="15" t="str">
        <f>IFERROR(INDEX('Short Name'!B:B, MATCH(LEFT(List!C92, FIND("-", List!C92) - 1), 'Short Name'!A:A, 0)), "404")</f>
        <v>Pressure Gauge</v>
      </c>
      <c r="C307" s="15" t="s">
        <v>84</v>
      </c>
      <c r="D307" s="15" t="s">
        <v>51</v>
      </c>
      <c r="E307" s="14" t="s">
        <v>14</v>
      </c>
      <c r="F307" s="5" t="s">
        <v>14</v>
      </c>
      <c r="G307" s="15" t="s">
        <v>274</v>
      </c>
      <c r="H307" s="14" t="s">
        <v>17</v>
      </c>
      <c r="I307" s="14" t="s">
        <v>275</v>
      </c>
      <c r="J307" s="14" t="s">
        <v>277</v>
      </c>
      <c r="K307" s="5" t="str">
        <f>IF(
    ISNUMBER(SEARCH("°C", I307)),
    "Result In °C",
    IFERROR(
        "Result In " &amp; TRIM(RIGHT(I307, LEN(I307) - FIND("#", SUBSTITUTE(I307, " ", "#", LEN(I307) - LEN(SUBSTITUTE(I307, " ", "")))))),
        404
    )
)</f>
        <v>Result In MPa</v>
      </c>
      <c r="L307" s="12" t="str">
        <f>IFERROR(
    LEFT(
        SUBSTITUTE(MID(I307, FIND("~", I307) + 2, LEN(I307) - FIND("~", I307) - 1), "°C", ""),
        FIND(" ", SUBSTITUTE(MID(I307, FIND("~", I307) + 2, LEN(I307) - FIND("~", I307) - 1), "°C", "") &amp; " ") - 1
    ),
    404
)</f>
        <v>0.6</v>
      </c>
      <c r="M307" s="16" t="str">
        <f>IF(OR(ISNUMBER(SEARCH("controller", B307)), ISNUMBER(SEARCH("indicator", B307)), ISNUMBER(SEARCH("thermometer", B307)), ISNUMBER(SEARCH("gun", B307))), "ver", "cal")</f>
        <v>cal</v>
      </c>
      <c r="N307" s="6">
        <v>45465</v>
      </c>
      <c r="O307" s="13">
        <v>45829</v>
      </c>
    </row>
    <row r="308" spans="1:15">
      <c r="A308" s="5" t="s">
        <v>273</v>
      </c>
      <c r="B308" s="15" t="str">
        <f>IFERROR(INDEX('Short Name'!B:B, MATCH(LEFT(List!C93, FIND("-", List!C93) - 1), 'Short Name'!A:A, 0)), "404")</f>
        <v>Pressure Gauge</v>
      </c>
      <c r="C308" s="15" t="s">
        <v>85</v>
      </c>
      <c r="D308" s="15" t="s">
        <v>51</v>
      </c>
      <c r="E308" s="14" t="s">
        <v>14</v>
      </c>
      <c r="F308" s="5" t="s">
        <v>14</v>
      </c>
      <c r="G308" s="15" t="s">
        <v>274</v>
      </c>
      <c r="H308" s="14" t="s">
        <v>17</v>
      </c>
      <c r="I308" s="14" t="s">
        <v>275</v>
      </c>
      <c r="J308" s="14" t="s">
        <v>277</v>
      </c>
      <c r="K308" s="5" t="str">
        <f>IF(
    ISNUMBER(SEARCH("°C", I308)),
    "Result In °C",
    IFERROR(
        "Result In " &amp; TRIM(RIGHT(I308, LEN(I308) - FIND("#", SUBSTITUTE(I308, " ", "#", LEN(I308) - LEN(SUBSTITUTE(I308, " ", "")))))),
        404
    )
)</f>
        <v>Result In MPa</v>
      </c>
      <c r="L308" s="12" t="str">
        <f>IFERROR(
    LEFT(
        SUBSTITUTE(MID(I308, FIND("~", I308) + 2, LEN(I308) - FIND("~", I308) - 1), "°C", ""),
        FIND(" ", SUBSTITUTE(MID(I308, FIND("~", I308) + 2, LEN(I308) - FIND("~", I308) - 1), "°C", "") &amp; " ") - 1
    ),
    404
)</f>
        <v>0.6</v>
      </c>
      <c r="M308" s="16" t="str">
        <f>IF(OR(ISNUMBER(SEARCH("controller", B308)), ISNUMBER(SEARCH("indicator", B308)), ISNUMBER(SEARCH("thermometer", B308)), ISNUMBER(SEARCH("gun", B308))), "ver", "cal")</f>
        <v>cal</v>
      </c>
      <c r="N308" s="6">
        <v>45465</v>
      </c>
      <c r="O308" s="13">
        <v>45829</v>
      </c>
    </row>
    <row r="309" spans="1:15">
      <c r="A309" s="5" t="s">
        <v>273</v>
      </c>
      <c r="B309" s="15" t="str">
        <f>IFERROR(INDEX('Short Name'!B:B, MATCH(LEFT(List!C94, FIND("-", List!C94) - 1), 'Short Name'!A:A, 0)), "404")</f>
        <v>Pressure Gauge</v>
      </c>
      <c r="C309" s="15" t="s">
        <v>86</v>
      </c>
      <c r="D309" s="15" t="s">
        <v>51</v>
      </c>
      <c r="E309" s="14" t="s">
        <v>14</v>
      </c>
      <c r="F309" s="5" t="s">
        <v>14</v>
      </c>
      <c r="G309" s="15" t="s">
        <v>274</v>
      </c>
      <c r="H309" s="14" t="s">
        <v>17</v>
      </c>
      <c r="I309" s="14" t="s">
        <v>275</v>
      </c>
      <c r="J309" s="14" t="s">
        <v>277</v>
      </c>
      <c r="K309" s="5" t="str">
        <f>IF(
    ISNUMBER(SEARCH("°C", I309)),
    "Result In °C",
    IFERROR(
        "Result In " &amp; TRIM(RIGHT(I309, LEN(I309) - FIND("#", SUBSTITUTE(I309, " ", "#", LEN(I309) - LEN(SUBSTITUTE(I309, " ", "")))))),
        404
    )
)</f>
        <v>Result In MPa</v>
      </c>
      <c r="L309" s="12" t="str">
        <f>IFERROR(
    LEFT(
        SUBSTITUTE(MID(I309, FIND("~", I309) + 2, LEN(I309) - FIND("~", I309) - 1), "°C", ""),
        FIND(" ", SUBSTITUTE(MID(I309, FIND("~", I309) + 2, LEN(I309) - FIND("~", I309) - 1), "°C", "") &amp; " ") - 1
    ),
    404
)</f>
        <v>0.6</v>
      </c>
      <c r="M309" s="16" t="str">
        <f>IF(OR(ISNUMBER(SEARCH("controller", B309)), ISNUMBER(SEARCH("indicator", B309)), ISNUMBER(SEARCH("thermometer", B309)), ISNUMBER(SEARCH("gun", B309))), "ver", "cal")</f>
        <v>cal</v>
      </c>
      <c r="N309" s="6">
        <v>45465</v>
      </c>
      <c r="O309" s="13">
        <v>45829</v>
      </c>
    </row>
    <row r="310" spans="1:15">
      <c r="A310" s="5" t="s">
        <v>273</v>
      </c>
      <c r="B310" s="15" t="str">
        <f>IFERROR(INDEX('Short Name'!B:B, MATCH(LEFT(List!C95, FIND("-", List!C95) - 1), 'Short Name'!A:A, 0)), "404")</f>
        <v>Pressure Gauge</v>
      </c>
      <c r="C310" s="15" t="s">
        <v>87</v>
      </c>
      <c r="D310" s="15" t="s">
        <v>51</v>
      </c>
      <c r="E310" s="14" t="s">
        <v>14</v>
      </c>
      <c r="F310" s="5" t="s">
        <v>14</v>
      </c>
      <c r="G310" s="15" t="s">
        <v>274</v>
      </c>
      <c r="H310" s="14" t="s">
        <v>17</v>
      </c>
      <c r="I310" s="14" t="s">
        <v>275</v>
      </c>
      <c r="J310" s="14" t="s">
        <v>277</v>
      </c>
      <c r="K310" s="5" t="str">
        <f>IF(
    ISNUMBER(SEARCH("°C", I310)),
    "Result In °C",
    IFERROR(
        "Result In " &amp; TRIM(RIGHT(I310, LEN(I310) - FIND("#", SUBSTITUTE(I310, " ", "#", LEN(I310) - LEN(SUBSTITUTE(I310, " ", "")))))),
        404
    )
)</f>
        <v>Result In MPa</v>
      </c>
      <c r="L310" s="12" t="str">
        <f>IFERROR(
    LEFT(
        SUBSTITUTE(MID(I310, FIND("~", I310) + 2, LEN(I310) - FIND("~", I310) - 1), "°C", ""),
        FIND(" ", SUBSTITUTE(MID(I310, FIND("~", I310) + 2, LEN(I310) - FIND("~", I310) - 1), "°C", "") &amp; " ") - 1
    ),
    404
)</f>
        <v>0.6</v>
      </c>
      <c r="M310" s="16" t="str">
        <f>IF(OR(ISNUMBER(SEARCH("controller", B310)), ISNUMBER(SEARCH("indicator", B310)), ISNUMBER(SEARCH("thermometer", B310)), ISNUMBER(SEARCH("gun", B310))), "ver", "cal")</f>
        <v>cal</v>
      </c>
      <c r="N310" s="6">
        <v>45465</v>
      </c>
      <c r="O310" s="13">
        <v>45829</v>
      </c>
    </row>
    <row r="311" spans="1:15">
      <c r="A311" s="5" t="s">
        <v>273</v>
      </c>
      <c r="B311" s="15" t="str">
        <f>IFERROR(INDEX('Short Name'!B:B, MATCH(LEFT(List!C96, FIND("-", List!C96) - 1), 'Short Name'!A:A, 0)), "404")</f>
        <v>Pressure Gauge</v>
      </c>
      <c r="C311" s="15" t="s">
        <v>88</v>
      </c>
      <c r="D311" s="15" t="s">
        <v>51</v>
      </c>
      <c r="E311" s="14" t="s">
        <v>14</v>
      </c>
      <c r="F311" s="5" t="s">
        <v>14</v>
      </c>
      <c r="G311" s="15" t="s">
        <v>274</v>
      </c>
      <c r="H311" s="14" t="s">
        <v>17</v>
      </c>
      <c r="I311" s="14" t="s">
        <v>275</v>
      </c>
      <c r="J311" s="14" t="s">
        <v>277</v>
      </c>
      <c r="K311" s="5" t="str">
        <f>IF(
    ISNUMBER(SEARCH("°C", I311)),
    "Result In °C",
    IFERROR(
        "Result In " &amp; TRIM(RIGHT(I311, LEN(I311) - FIND("#", SUBSTITUTE(I311, " ", "#", LEN(I311) - LEN(SUBSTITUTE(I311, " ", "")))))),
        404
    )
)</f>
        <v>Result In MPa</v>
      </c>
      <c r="L311" s="12" t="str">
        <f>IFERROR(
    LEFT(
        SUBSTITUTE(MID(I311, FIND("~", I311) + 2, LEN(I311) - FIND("~", I311) - 1), "°C", ""),
        FIND(" ", SUBSTITUTE(MID(I311, FIND("~", I311) + 2, LEN(I311) - FIND("~", I311) - 1), "°C", "") &amp; " ") - 1
    ),
    404
)</f>
        <v>0.6</v>
      </c>
      <c r="M311" s="16" t="str">
        <f>IF(OR(ISNUMBER(SEARCH("controller", B311)), ISNUMBER(SEARCH("indicator", B311)), ISNUMBER(SEARCH("thermometer", B311)), ISNUMBER(SEARCH("gun", B311))), "ver", "cal")</f>
        <v>cal</v>
      </c>
      <c r="N311" s="6">
        <v>45465</v>
      </c>
      <c r="O311" s="13">
        <v>45829</v>
      </c>
    </row>
    <row r="312" spans="1:15">
      <c r="A312" s="5" t="s">
        <v>273</v>
      </c>
      <c r="B312" s="15" t="str">
        <f>IFERROR(INDEX('Short Name'!B:B, MATCH(LEFT(List!C97, FIND("-", List!C97) - 1), 'Short Name'!A:A, 0)), "404")</f>
        <v>Pressure Gauge</v>
      </c>
      <c r="C312" s="15" t="s">
        <v>89</v>
      </c>
      <c r="D312" s="15" t="s">
        <v>51</v>
      </c>
      <c r="E312" s="14" t="s">
        <v>14</v>
      </c>
      <c r="F312" s="5" t="s">
        <v>14</v>
      </c>
      <c r="G312" s="15" t="s">
        <v>274</v>
      </c>
      <c r="H312" s="14" t="s">
        <v>17</v>
      </c>
      <c r="I312" s="14" t="s">
        <v>275</v>
      </c>
      <c r="J312" s="14" t="s">
        <v>277</v>
      </c>
      <c r="K312" s="5" t="str">
        <f>IF(
    ISNUMBER(SEARCH("°C", I312)),
    "Result In °C",
    IFERROR(
        "Result In " &amp; TRIM(RIGHT(I312, LEN(I312) - FIND("#", SUBSTITUTE(I312, " ", "#", LEN(I312) - LEN(SUBSTITUTE(I312, " ", "")))))),
        404
    )
)</f>
        <v>Result In MPa</v>
      </c>
      <c r="L312" s="12" t="str">
        <f>IFERROR(
    LEFT(
        SUBSTITUTE(MID(I312, FIND("~", I312) + 2, LEN(I312) - FIND("~", I312) - 1), "°C", ""),
        FIND(" ", SUBSTITUTE(MID(I312, FIND("~", I312) + 2, LEN(I312) - FIND("~", I312) - 1), "°C", "") &amp; " ") - 1
    ),
    404
)</f>
        <v>0.6</v>
      </c>
      <c r="M312" s="16" t="str">
        <f>IF(OR(ISNUMBER(SEARCH("controller", B312)), ISNUMBER(SEARCH("indicator", B312)), ISNUMBER(SEARCH("thermometer", B312)), ISNUMBER(SEARCH("gun", B312))), "ver", "cal")</f>
        <v>cal</v>
      </c>
      <c r="N312" s="6">
        <v>45465</v>
      </c>
      <c r="O312" s="13">
        <v>45829</v>
      </c>
    </row>
    <row r="313" spans="1:15">
      <c r="A313" s="5" t="s">
        <v>273</v>
      </c>
      <c r="B313" s="15" t="str">
        <f>IFERROR(INDEX('Short Name'!B:B, MATCH(LEFT(List!C98, FIND("-", List!C98) - 1), 'Short Name'!A:A, 0)), "404")</f>
        <v>Pressure Gauge</v>
      </c>
      <c r="C313" s="15" t="s">
        <v>90</v>
      </c>
      <c r="D313" s="15" t="s">
        <v>51</v>
      </c>
      <c r="E313" s="14" t="s">
        <v>14</v>
      </c>
      <c r="F313" s="5" t="s">
        <v>14</v>
      </c>
      <c r="G313" s="15" t="s">
        <v>274</v>
      </c>
      <c r="H313" s="14" t="s">
        <v>17</v>
      </c>
      <c r="I313" s="14" t="s">
        <v>275</v>
      </c>
      <c r="J313" s="14" t="s">
        <v>277</v>
      </c>
      <c r="K313" s="5" t="str">
        <f>IF(
    ISNUMBER(SEARCH("°C", I313)),
    "Result In °C",
    IFERROR(
        "Result In " &amp; TRIM(RIGHT(I313, LEN(I313) - FIND("#", SUBSTITUTE(I313, " ", "#", LEN(I313) - LEN(SUBSTITUTE(I313, " ", "")))))),
        404
    )
)</f>
        <v>Result In MPa</v>
      </c>
      <c r="L313" s="12" t="str">
        <f>IFERROR(
    LEFT(
        SUBSTITUTE(MID(I313, FIND("~", I313) + 2, LEN(I313) - FIND("~", I313) - 1), "°C", ""),
        FIND(" ", SUBSTITUTE(MID(I313, FIND("~", I313) + 2, LEN(I313) - FIND("~", I313) - 1), "°C", "") &amp; " ") - 1
    ),
    404
)</f>
        <v>0.6</v>
      </c>
      <c r="M313" s="16" t="str">
        <f>IF(OR(ISNUMBER(SEARCH("controller", B313)), ISNUMBER(SEARCH("indicator", B313)), ISNUMBER(SEARCH("thermometer", B313)), ISNUMBER(SEARCH("gun", B313))), "ver", "cal")</f>
        <v>cal</v>
      </c>
      <c r="N313" s="6">
        <v>45465</v>
      </c>
      <c r="O313" s="13">
        <v>45829</v>
      </c>
    </row>
    <row r="314" spans="1:15">
      <c r="A314" s="5" t="s">
        <v>273</v>
      </c>
      <c r="B314" s="15" t="str">
        <f>IFERROR(INDEX('Short Name'!B:B, MATCH(LEFT(List!C99, FIND("-", List!C99) - 1), 'Short Name'!A:A, 0)), "404")</f>
        <v>Pressure Gauge</v>
      </c>
      <c r="C314" s="15" t="s">
        <v>91</v>
      </c>
      <c r="D314" s="15" t="s">
        <v>51</v>
      </c>
      <c r="E314" s="14" t="s">
        <v>14</v>
      </c>
      <c r="F314" s="5" t="s">
        <v>14</v>
      </c>
      <c r="G314" s="15" t="s">
        <v>274</v>
      </c>
      <c r="H314" s="14" t="s">
        <v>17</v>
      </c>
      <c r="I314" s="14" t="s">
        <v>275</v>
      </c>
      <c r="J314" s="14" t="s">
        <v>277</v>
      </c>
      <c r="K314" s="5" t="str">
        <f>IF(
    ISNUMBER(SEARCH("°C", I314)),
    "Result In °C",
    IFERROR(
        "Result In " &amp; TRIM(RIGHT(I314, LEN(I314) - FIND("#", SUBSTITUTE(I314, " ", "#", LEN(I314) - LEN(SUBSTITUTE(I314, " ", "")))))),
        404
    )
)</f>
        <v>Result In MPa</v>
      </c>
      <c r="L314" s="12" t="str">
        <f>IFERROR(
    LEFT(
        SUBSTITUTE(MID(I314, FIND("~", I314) + 2, LEN(I314) - FIND("~", I314) - 1), "°C", ""),
        FIND(" ", SUBSTITUTE(MID(I314, FIND("~", I314) + 2, LEN(I314) - FIND("~", I314) - 1), "°C", "") &amp; " ") - 1
    ),
    404
)</f>
        <v>0.6</v>
      </c>
      <c r="M314" s="16" t="str">
        <f>IF(OR(ISNUMBER(SEARCH("controller", B314)), ISNUMBER(SEARCH("indicator", B314)), ISNUMBER(SEARCH("thermometer", B314)), ISNUMBER(SEARCH("gun", B314))), "ver", "cal")</f>
        <v>cal</v>
      </c>
      <c r="N314" s="6">
        <v>45465</v>
      </c>
      <c r="O314" s="13">
        <v>45829</v>
      </c>
    </row>
    <row r="315" spans="1:15">
      <c r="A315" s="5" t="s">
        <v>273</v>
      </c>
      <c r="B315" s="15" t="str">
        <f>IFERROR(INDEX('Short Name'!B:B, MATCH(LEFT(List!C100, FIND("-", List!C100) - 1), 'Short Name'!A:A, 0)), "404")</f>
        <v>Pressure Gauge</v>
      </c>
      <c r="C315" s="15" t="s">
        <v>92</v>
      </c>
      <c r="D315" s="15" t="s">
        <v>51</v>
      </c>
      <c r="E315" s="14" t="s">
        <v>14</v>
      </c>
      <c r="F315" s="5" t="s">
        <v>14</v>
      </c>
      <c r="G315" s="15" t="s">
        <v>274</v>
      </c>
      <c r="H315" s="14" t="s">
        <v>17</v>
      </c>
      <c r="I315" s="14" t="s">
        <v>275</v>
      </c>
      <c r="J315" s="14" t="s">
        <v>277</v>
      </c>
      <c r="K315" s="5" t="str">
        <f>IF(
    ISNUMBER(SEARCH("°C", I315)),
    "Result In °C",
    IFERROR(
        "Result In " &amp; TRIM(RIGHT(I315, LEN(I315) - FIND("#", SUBSTITUTE(I315, " ", "#", LEN(I315) - LEN(SUBSTITUTE(I315, " ", "")))))),
        404
    )
)</f>
        <v>Result In MPa</v>
      </c>
      <c r="L315" s="12" t="str">
        <f>IFERROR(
    LEFT(
        SUBSTITUTE(MID(I315, FIND("~", I315) + 2, LEN(I315) - FIND("~", I315) - 1), "°C", ""),
        FIND(" ", SUBSTITUTE(MID(I315, FIND("~", I315) + 2, LEN(I315) - FIND("~", I315) - 1), "°C", "") &amp; " ") - 1
    ),
    404
)</f>
        <v>0.6</v>
      </c>
      <c r="M315" s="16" t="str">
        <f>IF(OR(ISNUMBER(SEARCH("controller", B315)), ISNUMBER(SEARCH("indicator", B315)), ISNUMBER(SEARCH("thermometer", B315)), ISNUMBER(SEARCH("gun", B315))), "ver", "cal")</f>
        <v>cal</v>
      </c>
      <c r="N315" s="6">
        <v>45465</v>
      </c>
      <c r="O315" s="13" t="s">
        <v>31</v>
      </c>
    </row>
    <row r="316" spans="1:15">
      <c r="A316" s="5" t="s">
        <v>273</v>
      </c>
      <c r="B316" s="15" t="str">
        <f>IFERROR(INDEX('Short Name'!B:B, MATCH(LEFT(List!C101, FIND("-", List!C101) - 1), 'Short Name'!A:A, 0)), "404")</f>
        <v>Pressure Gauge</v>
      </c>
      <c r="C316" s="15" t="s">
        <v>93</v>
      </c>
      <c r="D316" s="15" t="s">
        <v>51</v>
      </c>
      <c r="E316" s="14" t="s">
        <v>14</v>
      </c>
      <c r="F316" s="5" t="s">
        <v>14</v>
      </c>
      <c r="G316" s="15" t="s">
        <v>274</v>
      </c>
      <c r="H316" s="14" t="s">
        <v>17</v>
      </c>
      <c r="I316" s="14" t="s">
        <v>275</v>
      </c>
      <c r="J316" s="14" t="s">
        <v>277</v>
      </c>
      <c r="K316" s="5" t="str">
        <f>IF(
    ISNUMBER(SEARCH("°C", I316)),
    "Result In °C",
    IFERROR(
        "Result In " &amp; TRIM(RIGHT(I316, LEN(I316) - FIND("#", SUBSTITUTE(I316, " ", "#", LEN(I316) - LEN(SUBSTITUTE(I316, " ", "")))))),
        404
    )
)</f>
        <v>Result In MPa</v>
      </c>
      <c r="L316" s="12" t="str">
        <f>IFERROR(
    LEFT(
        SUBSTITUTE(MID(I316, FIND("~", I316) + 2, LEN(I316) - FIND("~", I316) - 1), "°C", ""),
        FIND(" ", SUBSTITUTE(MID(I316, FIND("~", I316) + 2, LEN(I316) - FIND("~", I316) - 1), "°C", "") &amp; " ") - 1
    ),
    404
)</f>
        <v>0.6</v>
      </c>
      <c r="M316" s="16" t="str">
        <f>IF(OR(ISNUMBER(SEARCH("controller", B316)), ISNUMBER(SEARCH("indicator", B316)), ISNUMBER(SEARCH("thermometer", B316)), ISNUMBER(SEARCH("gun", B316))), "ver", "cal")</f>
        <v>cal</v>
      </c>
      <c r="N316" s="6">
        <v>45465</v>
      </c>
      <c r="O316" s="13">
        <v>45829</v>
      </c>
    </row>
    <row r="317" spans="1:15">
      <c r="A317" s="5" t="s">
        <v>273</v>
      </c>
      <c r="B317" s="15" t="str">
        <f>IFERROR(INDEX('Short Name'!B:B, MATCH(LEFT(List!C102, FIND("-", List!C102) - 1), 'Short Name'!A:A, 0)), "404")</f>
        <v>Pressure Gauge</v>
      </c>
      <c r="C317" s="15" t="s">
        <v>94</v>
      </c>
      <c r="D317" s="15" t="s">
        <v>51</v>
      </c>
      <c r="E317" s="14" t="s">
        <v>14</v>
      </c>
      <c r="F317" s="5" t="s">
        <v>14</v>
      </c>
      <c r="G317" s="15" t="s">
        <v>274</v>
      </c>
      <c r="H317" s="14" t="s">
        <v>17</v>
      </c>
      <c r="I317" s="14" t="s">
        <v>275</v>
      </c>
      <c r="J317" s="14" t="s">
        <v>277</v>
      </c>
      <c r="K317" s="5" t="str">
        <f>IF(
    ISNUMBER(SEARCH("°C", I317)),
    "Result In °C",
    IFERROR(
        "Result In " &amp; TRIM(RIGHT(I317, LEN(I317) - FIND("#", SUBSTITUTE(I317, " ", "#", LEN(I317) - LEN(SUBSTITUTE(I317, " ", "")))))),
        404
    )
)</f>
        <v>Result In MPa</v>
      </c>
      <c r="L317" s="12" t="str">
        <f>IFERROR(
    LEFT(
        SUBSTITUTE(MID(I317, FIND("~", I317) + 2, LEN(I317) - FIND("~", I317) - 1), "°C", ""),
        FIND(" ", SUBSTITUTE(MID(I317, FIND("~", I317) + 2, LEN(I317) - FIND("~", I317) - 1), "°C", "") &amp; " ") - 1
    ),
    404
)</f>
        <v>0.6</v>
      </c>
      <c r="M317" s="16" t="str">
        <f>IF(OR(ISNUMBER(SEARCH("controller", B317)), ISNUMBER(SEARCH("indicator", B317)), ISNUMBER(SEARCH("thermometer", B317)), ISNUMBER(SEARCH("gun", B317))), "ver", "cal")</f>
        <v>cal</v>
      </c>
      <c r="N317" s="6">
        <v>45465</v>
      </c>
      <c r="O317" s="13">
        <v>45829</v>
      </c>
    </row>
    <row r="318" spans="1:15">
      <c r="A318" s="5" t="s">
        <v>273</v>
      </c>
      <c r="B318" s="15" t="str">
        <f>IFERROR(INDEX('Short Name'!B:B, MATCH(LEFT(List!C103, FIND("-", List!C103) - 1), 'Short Name'!A:A, 0)), "404")</f>
        <v>Pressure Gauge</v>
      </c>
      <c r="C318" s="15" t="s">
        <v>222</v>
      </c>
      <c r="D318" s="15" t="s">
        <v>51</v>
      </c>
      <c r="E318" s="14" t="s">
        <v>14</v>
      </c>
      <c r="F318" s="5" t="s">
        <v>14</v>
      </c>
      <c r="G318" s="15" t="s">
        <v>274</v>
      </c>
      <c r="H318" s="14" t="s">
        <v>17</v>
      </c>
      <c r="I318" s="14" t="s">
        <v>275</v>
      </c>
      <c r="J318" s="14" t="s">
        <v>277</v>
      </c>
      <c r="K318" s="5" t="str">
        <f>IF(
    ISNUMBER(SEARCH("°C", I318)),
    "Result In °C",
    IFERROR(
        "Result In " &amp; TRIM(RIGHT(I318, LEN(I318) - FIND("#", SUBSTITUTE(I318, " ", "#", LEN(I318) - LEN(SUBSTITUTE(I318, " ", "")))))),
        404
    )
)</f>
        <v>Result In MPa</v>
      </c>
      <c r="L318" s="12" t="str">
        <f>IFERROR(
    LEFT(
        SUBSTITUTE(MID(I318, FIND("~", I318) + 2, LEN(I318) - FIND("~", I318) - 1), "°C", ""),
        FIND(" ", SUBSTITUTE(MID(I318, FIND("~", I318) + 2, LEN(I318) - FIND("~", I318) - 1), "°C", "") &amp; " ") - 1
    ),
    404
)</f>
        <v>0.6</v>
      </c>
      <c r="M318" s="16" t="str">
        <f>IF(OR(ISNUMBER(SEARCH("controller", B318)), ISNUMBER(SEARCH("indicator", B318)), ISNUMBER(SEARCH("thermometer", B318)), ISNUMBER(SEARCH("gun", B318))), "ver", "cal")</f>
        <v>cal</v>
      </c>
      <c r="N318" s="6">
        <v>45465</v>
      </c>
      <c r="O318" s="13">
        <v>45829</v>
      </c>
    </row>
    <row r="319" spans="1:15">
      <c r="A319" s="5" t="s">
        <v>273</v>
      </c>
      <c r="B319" s="15" t="str">
        <f>IFERROR(INDEX('Short Name'!B:B, MATCH(LEFT(List!C104, FIND("-", List!C104) - 1), 'Short Name'!A:A, 0)), "404")</f>
        <v>Pressure Gauge</v>
      </c>
      <c r="C319" s="15" t="s">
        <v>223</v>
      </c>
      <c r="D319" s="15" t="s">
        <v>51</v>
      </c>
      <c r="E319" s="14" t="s">
        <v>14</v>
      </c>
      <c r="F319" s="5" t="s">
        <v>14</v>
      </c>
      <c r="G319" s="15" t="s">
        <v>274</v>
      </c>
      <c r="H319" s="14" t="s">
        <v>17</v>
      </c>
      <c r="I319" s="14" t="s">
        <v>275</v>
      </c>
      <c r="J319" s="14" t="s">
        <v>277</v>
      </c>
      <c r="K319" s="5" t="str">
        <f>IF(
    ISNUMBER(SEARCH("°C", I319)),
    "Result In °C",
    IFERROR(
        "Result In " &amp; TRIM(RIGHT(I319, LEN(I319) - FIND("#", SUBSTITUTE(I319, " ", "#", LEN(I319) - LEN(SUBSTITUTE(I319, " ", "")))))),
        404
    )
)</f>
        <v>Result In MPa</v>
      </c>
      <c r="L319" s="12" t="str">
        <f>IFERROR(
    LEFT(
        SUBSTITUTE(MID(I319, FIND("~", I319) + 2, LEN(I319) - FIND("~", I319) - 1), "°C", ""),
        FIND(" ", SUBSTITUTE(MID(I319, FIND("~", I319) + 2, LEN(I319) - FIND("~", I319) - 1), "°C", "") &amp; " ") - 1
    ),
    404
)</f>
        <v>0.6</v>
      </c>
      <c r="M319" s="16" t="str">
        <f>IF(OR(ISNUMBER(SEARCH("controller", B319)), ISNUMBER(SEARCH("indicator", B319)), ISNUMBER(SEARCH("thermometer", B319)), ISNUMBER(SEARCH("gun", B319))), "ver", "cal")</f>
        <v>cal</v>
      </c>
      <c r="N319" s="6">
        <v>45465</v>
      </c>
      <c r="O319" s="13">
        <v>45829</v>
      </c>
    </row>
    <row r="320" spans="1:15">
      <c r="A320" s="5" t="s">
        <v>273</v>
      </c>
      <c r="B320" s="15" t="str">
        <f>IFERROR(INDEX('Short Name'!B:B, MATCH(LEFT(List!C105, FIND("-", List!C105) - 1), 'Short Name'!A:A, 0)), "404")</f>
        <v>Pressure Gauge</v>
      </c>
      <c r="C320" s="15" t="s">
        <v>220</v>
      </c>
      <c r="D320" s="15" t="s">
        <v>51</v>
      </c>
      <c r="E320" s="14" t="s">
        <v>14</v>
      </c>
      <c r="F320" s="5" t="s">
        <v>14</v>
      </c>
      <c r="G320" s="15" t="s">
        <v>274</v>
      </c>
      <c r="H320" s="14" t="s">
        <v>17</v>
      </c>
      <c r="I320" s="14" t="s">
        <v>275</v>
      </c>
      <c r="J320" s="14" t="s">
        <v>277</v>
      </c>
      <c r="K320" s="5" t="str">
        <f>IF(
    ISNUMBER(SEARCH("°C", I320)),
    "Result In °C",
    IFERROR(
        "Result In " &amp; TRIM(RIGHT(I320, LEN(I320) - FIND("#", SUBSTITUTE(I320, " ", "#", LEN(I320) - LEN(SUBSTITUTE(I320, " ", "")))))),
        404
    )
)</f>
        <v>Result In MPa</v>
      </c>
      <c r="L320" s="12" t="str">
        <f>IFERROR(
    LEFT(
        SUBSTITUTE(MID(I320, FIND("~", I320) + 2, LEN(I320) - FIND("~", I320) - 1), "°C", ""),
        FIND(" ", SUBSTITUTE(MID(I320, FIND("~", I320) + 2, LEN(I320) - FIND("~", I320) - 1), "°C", "") &amp; " ") - 1
    ),
    404
)</f>
        <v>0.6</v>
      </c>
      <c r="M320" s="16" t="str">
        <f>IF(OR(ISNUMBER(SEARCH("controller", B320)), ISNUMBER(SEARCH("indicator", B320)), ISNUMBER(SEARCH("thermometer", B320)), ISNUMBER(SEARCH("gun", B320))), "ver", "cal")</f>
        <v>cal</v>
      </c>
      <c r="N320" s="6">
        <v>45465</v>
      </c>
      <c r="O320" s="13">
        <v>45829</v>
      </c>
    </row>
    <row r="321" spans="1:15">
      <c r="A321" s="5" t="s">
        <v>273</v>
      </c>
      <c r="B321" s="15" t="str">
        <f>IFERROR(INDEX('Short Name'!B:B, MATCH(LEFT(List!C106, FIND("-", List!C106) - 1), 'Short Name'!A:A, 0)), "404")</f>
        <v>Pressure Gauge</v>
      </c>
      <c r="C321" s="15" t="s">
        <v>221</v>
      </c>
      <c r="D321" s="15" t="s">
        <v>51</v>
      </c>
      <c r="E321" s="14" t="s">
        <v>14</v>
      </c>
      <c r="F321" s="5" t="s">
        <v>14</v>
      </c>
      <c r="G321" s="15" t="s">
        <v>274</v>
      </c>
      <c r="H321" s="14" t="s">
        <v>17</v>
      </c>
      <c r="I321" s="14" t="s">
        <v>275</v>
      </c>
      <c r="J321" s="14" t="s">
        <v>277</v>
      </c>
      <c r="K321" s="5" t="str">
        <f>IF(
    ISNUMBER(SEARCH("°C", I321)),
    "Result In °C",
    IFERROR(
        "Result In " &amp; TRIM(RIGHT(I321, LEN(I321) - FIND("#", SUBSTITUTE(I321, " ", "#", LEN(I321) - LEN(SUBSTITUTE(I321, " ", "")))))),
        404
    )
)</f>
        <v>Result In MPa</v>
      </c>
      <c r="L321" s="12" t="str">
        <f>IFERROR(
    LEFT(
        SUBSTITUTE(MID(I321, FIND("~", I321) + 2, LEN(I321) - FIND("~", I321) - 1), "°C", ""),
        FIND(" ", SUBSTITUTE(MID(I321, FIND("~", I321) + 2, LEN(I321) - FIND("~", I321) - 1), "°C", "") &amp; " ") - 1
    ),
    404
)</f>
        <v>0.6</v>
      </c>
      <c r="M321" s="16" t="str">
        <f>IF(OR(ISNUMBER(SEARCH("controller", B321)), ISNUMBER(SEARCH("indicator", B321)), ISNUMBER(SEARCH("thermometer", B321)), ISNUMBER(SEARCH("gun", B321))), "ver", "cal")</f>
        <v>cal</v>
      </c>
      <c r="N321" s="6">
        <v>45465</v>
      </c>
      <c r="O321" s="13">
        <v>45829</v>
      </c>
    </row>
    <row r="322" spans="1:15">
      <c r="A322" s="5" t="s">
        <v>273</v>
      </c>
      <c r="B322" s="15" t="str">
        <f>IFERROR(INDEX('Short Name'!B:B, MATCH(LEFT(List!C107, FIND("-", List!C107) - 1), 'Short Name'!A:A, 0)), "404")</f>
        <v>Pressure Gauge</v>
      </c>
      <c r="C322" s="15" t="s">
        <v>242</v>
      </c>
      <c r="D322" s="15" t="s">
        <v>51</v>
      </c>
      <c r="E322" s="14" t="s">
        <v>14</v>
      </c>
      <c r="F322" s="5" t="s">
        <v>14</v>
      </c>
      <c r="G322" s="15" t="s">
        <v>274</v>
      </c>
      <c r="H322" s="14" t="s">
        <v>17</v>
      </c>
      <c r="I322" s="14" t="s">
        <v>275</v>
      </c>
      <c r="J322" s="14" t="s">
        <v>277</v>
      </c>
      <c r="K322" s="5" t="str">
        <f>IF(
    ISNUMBER(SEARCH("°C", I322)),
    "Result In °C",
    IFERROR(
        "Result In " &amp; TRIM(RIGHT(I322, LEN(I322) - FIND("#", SUBSTITUTE(I322, " ", "#", LEN(I322) - LEN(SUBSTITUTE(I322, " ", "")))))),
        404
    )
)</f>
        <v>Result In MPa</v>
      </c>
      <c r="L322" s="12" t="str">
        <f>IFERROR(
    LEFT(
        SUBSTITUTE(MID(I322, FIND("~", I322) + 2, LEN(I322) - FIND("~", I322) - 1), "°C", ""),
        FIND(" ", SUBSTITUTE(MID(I322, FIND("~", I322) + 2, LEN(I322) - FIND("~", I322) - 1), "°C", "") &amp; " ") - 1
    ),
    404
)</f>
        <v>0.6</v>
      </c>
      <c r="M322" s="16" t="str">
        <f>IF(OR(ISNUMBER(SEARCH("controller", B322)), ISNUMBER(SEARCH("indicator", B322)), ISNUMBER(SEARCH("thermometer", B322)), ISNUMBER(SEARCH("gun", B322))), "ver", "cal")</f>
        <v>cal</v>
      </c>
      <c r="N322" s="6">
        <v>45465</v>
      </c>
      <c r="O322" s="13">
        <v>45829</v>
      </c>
    </row>
    <row r="323" spans="1:15">
      <c r="A323" s="5" t="s">
        <v>273</v>
      </c>
      <c r="B323" s="15" t="str">
        <f>IFERROR(INDEX('Short Name'!B:B, MATCH(LEFT(List!C108, FIND("-", List!C108) - 1), 'Short Name'!A:A, 0)), "404")</f>
        <v>Pressure Gauge</v>
      </c>
      <c r="C323" s="15" t="s">
        <v>243</v>
      </c>
      <c r="D323" s="15" t="s">
        <v>51</v>
      </c>
      <c r="E323" s="14" t="s">
        <v>14</v>
      </c>
      <c r="F323" s="5" t="s">
        <v>14</v>
      </c>
      <c r="G323" s="15" t="s">
        <v>274</v>
      </c>
      <c r="H323" s="14" t="s">
        <v>17</v>
      </c>
      <c r="I323" s="14" t="s">
        <v>275</v>
      </c>
      <c r="J323" s="14" t="s">
        <v>277</v>
      </c>
      <c r="K323" s="5" t="str">
        <f>IF(
    ISNUMBER(SEARCH("°C", I323)),
    "Result In °C",
    IFERROR(
        "Result In " &amp; TRIM(RIGHT(I323, LEN(I323) - FIND("#", SUBSTITUTE(I323, " ", "#", LEN(I323) - LEN(SUBSTITUTE(I323, " ", "")))))),
        404
    )
)</f>
        <v>Result In MPa</v>
      </c>
      <c r="L323" s="12" t="str">
        <f>IFERROR(
    LEFT(
        SUBSTITUTE(MID(I323, FIND("~", I323) + 2, LEN(I323) - FIND("~", I323) - 1), "°C", ""),
        FIND(" ", SUBSTITUTE(MID(I323, FIND("~", I323) + 2, LEN(I323) - FIND("~", I323) - 1), "°C", "") &amp; " ") - 1
    ),
    404
)</f>
        <v>0.6</v>
      </c>
      <c r="M323" s="16" t="str">
        <f>IF(OR(ISNUMBER(SEARCH("controller", B323)), ISNUMBER(SEARCH("indicator", B323)), ISNUMBER(SEARCH("thermometer", B323)), ISNUMBER(SEARCH("gun", B323))), "ver", "cal")</f>
        <v>cal</v>
      </c>
      <c r="N323" s="6">
        <v>45465</v>
      </c>
      <c r="O323" s="13">
        <v>45829</v>
      </c>
    </row>
    <row r="324" spans="1:15">
      <c r="A324" s="5" t="s">
        <v>273</v>
      </c>
      <c r="B324" s="15" t="str">
        <f>IFERROR(INDEX('Short Name'!B:B, MATCH(LEFT(List!C109, FIND("-", List!C109) - 1), 'Short Name'!A:A, 0)), "404")</f>
        <v>Pressure Gauge</v>
      </c>
      <c r="C324" s="15" t="s">
        <v>244</v>
      </c>
      <c r="D324" s="15" t="s">
        <v>51</v>
      </c>
      <c r="E324" s="14" t="s">
        <v>14</v>
      </c>
      <c r="F324" s="5" t="s">
        <v>14</v>
      </c>
      <c r="G324" s="15" t="s">
        <v>274</v>
      </c>
      <c r="H324" s="14" t="s">
        <v>17</v>
      </c>
      <c r="I324" s="14" t="s">
        <v>275</v>
      </c>
      <c r="J324" s="14" t="s">
        <v>277</v>
      </c>
      <c r="K324" s="5" t="str">
        <f>IF(
    ISNUMBER(SEARCH("°C", I324)),
    "Result In °C",
    IFERROR(
        "Result In " &amp; TRIM(RIGHT(I324, LEN(I324) - FIND("#", SUBSTITUTE(I324, " ", "#", LEN(I324) - LEN(SUBSTITUTE(I324, " ", "")))))),
        404
    )
)</f>
        <v>Result In MPa</v>
      </c>
      <c r="L324" s="12" t="str">
        <f>IFERROR(
    LEFT(
        SUBSTITUTE(MID(I324, FIND("~", I324) + 2, LEN(I324) - FIND("~", I324) - 1), "°C", ""),
        FIND(" ", SUBSTITUTE(MID(I324, FIND("~", I324) + 2, LEN(I324) - FIND("~", I324) - 1), "°C", "") &amp; " ") - 1
    ),
    404
)</f>
        <v>0.6</v>
      </c>
      <c r="M324" s="16" t="str">
        <f>IF(OR(ISNUMBER(SEARCH("controller", B324)), ISNUMBER(SEARCH("indicator", B324)), ISNUMBER(SEARCH("thermometer", B324)), ISNUMBER(SEARCH("gun", B324))), "ver", "cal")</f>
        <v>cal</v>
      </c>
      <c r="N324" s="6">
        <v>45465</v>
      </c>
      <c r="O324" s="13">
        <v>45829</v>
      </c>
    </row>
    <row r="325" spans="1:15">
      <c r="A325" s="5" t="s">
        <v>273</v>
      </c>
      <c r="B325" s="15" t="str">
        <f>IFERROR(INDEX('Short Name'!B:B, MATCH(LEFT(List!C110, FIND("-", List!C110) - 1), 'Short Name'!A:A, 0)), "404")</f>
        <v>Pressure Gauge</v>
      </c>
      <c r="C325" s="15" t="s">
        <v>245</v>
      </c>
      <c r="D325" s="15" t="s">
        <v>51</v>
      </c>
      <c r="E325" s="14" t="s">
        <v>14</v>
      </c>
      <c r="F325" s="5" t="s">
        <v>14</v>
      </c>
      <c r="G325" s="15" t="s">
        <v>274</v>
      </c>
      <c r="H325" s="14" t="s">
        <v>17</v>
      </c>
      <c r="I325" s="14" t="s">
        <v>275</v>
      </c>
      <c r="J325" s="14" t="s">
        <v>277</v>
      </c>
      <c r="K325" s="5" t="str">
        <f>IF(
    ISNUMBER(SEARCH("°C", I325)),
    "Result In °C",
    IFERROR(
        "Result In " &amp; TRIM(RIGHT(I325, LEN(I325) - FIND("#", SUBSTITUTE(I325, " ", "#", LEN(I325) - LEN(SUBSTITUTE(I325, " ", "")))))),
        404
    )
)</f>
        <v>Result In MPa</v>
      </c>
      <c r="L325" s="12" t="str">
        <f>IFERROR(
    LEFT(
        SUBSTITUTE(MID(I325, FIND("~", I325) + 2, LEN(I325) - FIND("~", I325) - 1), "°C", ""),
        FIND(" ", SUBSTITUTE(MID(I325, FIND("~", I325) + 2, LEN(I325) - FIND("~", I325) - 1), "°C", "") &amp; " ") - 1
    ),
    404
)</f>
        <v>0.6</v>
      </c>
      <c r="M325" s="16" t="str">
        <f>IF(OR(ISNUMBER(SEARCH("controller", B325)), ISNUMBER(SEARCH("indicator", B325)), ISNUMBER(SEARCH("thermometer", B325)), ISNUMBER(SEARCH("gun", B325))), "ver", "cal")</f>
        <v>cal</v>
      </c>
      <c r="N325" s="6">
        <v>45465</v>
      </c>
      <c r="O325" s="13">
        <v>45829</v>
      </c>
    </row>
    <row r="326" spans="1:15">
      <c r="A326" s="5" t="s">
        <v>273</v>
      </c>
      <c r="B326" s="15" t="str">
        <f>IFERROR(INDEX('Short Name'!B:B, MATCH(LEFT(List!C111, FIND("-", List!C111) - 1), 'Short Name'!A:A, 0)), "404")</f>
        <v>Pressure Gauge</v>
      </c>
      <c r="C326" s="15" t="s">
        <v>246</v>
      </c>
      <c r="D326" s="15" t="s">
        <v>51</v>
      </c>
      <c r="E326" s="14" t="s">
        <v>14</v>
      </c>
      <c r="F326" s="5" t="s">
        <v>14</v>
      </c>
      <c r="G326" s="15" t="s">
        <v>274</v>
      </c>
      <c r="H326" s="14" t="s">
        <v>17</v>
      </c>
      <c r="I326" s="14" t="s">
        <v>275</v>
      </c>
      <c r="J326" s="14" t="s">
        <v>277</v>
      </c>
      <c r="K326" s="5" t="str">
        <f>IF(
    ISNUMBER(SEARCH("°C", I326)),
    "Result In °C",
    IFERROR(
        "Result In " &amp; TRIM(RIGHT(I326, LEN(I326) - FIND("#", SUBSTITUTE(I326, " ", "#", LEN(I326) - LEN(SUBSTITUTE(I326, " ", "")))))),
        404
    )
)</f>
        <v>Result In MPa</v>
      </c>
      <c r="L326" s="12" t="str">
        <f>IFERROR(
    LEFT(
        SUBSTITUTE(MID(I326, FIND("~", I326) + 2, LEN(I326) - FIND("~", I326) - 1), "°C", ""),
        FIND(" ", SUBSTITUTE(MID(I326, FIND("~", I326) + 2, LEN(I326) - FIND("~", I326) - 1), "°C", "") &amp; " ") - 1
    ),
    404
)</f>
        <v>0.6</v>
      </c>
      <c r="M326" s="16" t="str">
        <f>IF(OR(ISNUMBER(SEARCH("controller", B326)), ISNUMBER(SEARCH("indicator", B326)), ISNUMBER(SEARCH("thermometer", B326)), ISNUMBER(SEARCH("gun", B326))), "ver", "cal")</f>
        <v>cal</v>
      </c>
      <c r="N326" s="6">
        <v>45465</v>
      </c>
      <c r="O326" s="13">
        <v>45829</v>
      </c>
    </row>
    <row r="327" spans="1:15">
      <c r="A327" s="5" t="s">
        <v>273</v>
      </c>
      <c r="B327" s="15" t="str">
        <f>IFERROR(INDEX('Short Name'!B:B, MATCH(LEFT(List!C112, FIND("-", List!C112) - 1), 'Short Name'!A:A, 0)), "404")</f>
        <v>Pressure Gauge</v>
      </c>
      <c r="C327" s="15" t="s">
        <v>247</v>
      </c>
      <c r="D327" s="15" t="s">
        <v>51</v>
      </c>
      <c r="E327" s="14" t="s">
        <v>14</v>
      </c>
      <c r="F327" s="5" t="s">
        <v>14</v>
      </c>
      <c r="G327" s="15" t="s">
        <v>274</v>
      </c>
      <c r="H327" s="14" t="s">
        <v>17</v>
      </c>
      <c r="I327" s="14" t="s">
        <v>275</v>
      </c>
      <c r="J327" s="14" t="s">
        <v>277</v>
      </c>
      <c r="K327" s="5" t="str">
        <f>IF(
    ISNUMBER(SEARCH("°C", I327)),
    "Result In °C",
    IFERROR(
        "Result In " &amp; TRIM(RIGHT(I327, LEN(I327) - FIND("#", SUBSTITUTE(I327, " ", "#", LEN(I327) - LEN(SUBSTITUTE(I327, " ", "")))))),
        404
    )
)</f>
        <v>Result In MPa</v>
      </c>
      <c r="L327" s="12" t="str">
        <f>IFERROR(
    LEFT(
        SUBSTITUTE(MID(I327, FIND("~", I327) + 2, LEN(I327) - FIND("~", I327) - 1), "°C", ""),
        FIND(" ", SUBSTITUTE(MID(I327, FIND("~", I327) + 2, LEN(I327) - FIND("~", I327) - 1), "°C", "") &amp; " ") - 1
    ),
    404
)</f>
        <v>0.6</v>
      </c>
      <c r="M327" s="16" t="str">
        <f>IF(OR(ISNUMBER(SEARCH("controller", B327)), ISNUMBER(SEARCH("indicator", B327)), ISNUMBER(SEARCH("thermometer", B327)), ISNUMBER(SEARCH("gun", B327))), "ver", "cal")</f>
        <v>cal</v>
      </c>
      <c r="N327" s="6">
        <v>45465</v>
      </c>
      <c r="O327" s="13">
        <v>45829</v>
      </c>
    </row>
    <row r="328" spans="1:15">
      <c r="A328" s="5" t="s">
        <v>273</v>
      </c>
      <c r="B328" s="15" t="str">
        <f>IFERROR(INDEX('Short Name'!B:B, MATCH(LEFT(List!C113, FIND("-", List!C113) - 1), 'Short Name'!A:A, 0)), "404")</f>
        <v>Pressure Gauge</v>
      </c>
      <c r="C328" s="15" t="s">
        <v>248</v>
      </c>
      <c r="D328" s="15" t="s">
        <v>51</v>
      </c>
      <c r="E328" s="14" t="s">
        <v>14</v>
      </c>
      <c r="F328" s="5" t="s">
        <v>14</v>
      </c>
      <c r="G328" s="15" t="s">
        <v>274</v>
      </c>
      <c r="H328" s="14" t="s">
        <v>17</v>
      </c>
      <c r="I328" s="14" t="s">
        <v>275</v>
      </c>
      <c r="J328" s="14" t="s">
        <v>277</v>
      </c>
      <c r="K328" s="5" t="str">
        <f>IF(
    ISNUMBER(SEARCH("°C", I328)),
    "Result In °C",
    IFERROR(
        "Result In " &amp; TRIM(RIGHT(I328, LEN(I328) - FIND("#", SUBSTITUTE(I328, " ", "#", LEN(I328) - LEN(SUBSTITUTE(I328, " ", "")))))),
        404
    )
)</f>
        <v>Result In MPa</v>
      </c>
      <c r="L328" s="12" t="str">
        <f>IFERROR(
    LEFT(
        SUBSTITUTE(MID(I328, FIND("~", I328) + 2, LEN(I328) - FIND("~", I328) - 1), "°C", ""),
        FIND(" ", SUBSTITUTE(MID(I328, FIND("~", I328) + 2, LEN(I328) - FIND("~", I328) - 1), "°C", "") &amp; " ") - 1
    ),
    404
)</f>
        <v>0.6</v>
      </c>
      <c r="M328" s="16" t="str">
        <f>IF(OR(ISNUMBER(SEARCH("controller", B328)), ISNUMBER(SEARCH("indicator", B328)), ISNUMBER(SEARCH("thermometer", B328)), ISNUMBER(SEARCH("gun", B328))), "ver", "cal")</f>
        <v>cal</v>
      </c>
      <c r="N328" s="6">
        <v>45465</v>
      </c>
      <c r="O328" s="13">
        <v>45829</v>
      </c>
    </row>
    <row r="329" spans="1:15">
      <c r="A329" s="5" t="s">
        <v>273</v>
      </c>
      <c r="B329" s="15" t="str">
        <f>IFERROR(INDEX('Short Name'!B:B, MATCH(LEFT(List!C114, FIND("-", List!C114) - 1), 'Short Name'!A:A, 0)), "404")</f>
        <v>Pressure Gauge</v>
      </c>
      <c r="C329" s="15" t="s">
        <v>249</v>
      </c>
      <c r="D329" s="15" t="s">
        <v>51</v>
      </c>
      <c r="E329" s="14" t="s">
        <v>14</v>
      </c>
      <c r="F329" s="5" t="s">
        <v>14</v>
      </c>
      <c r="G329" s="15" t="s">
        <v>274</v>
      </c>
      <c r="H329" s="14" t="s">
        <v>17</v>
      </c>
      <c r="I329" s="14" t="s">
        <v>275</v>
      </c>
      <c r="J329" s="14" t="s">
        <v>277</v>
      </c>
      <c r="K329" s="5" t="str">
        <f>IF(
    ISNUMBER(SEARCH("°C", I329)),
    "Result In °C",
    IFERROR(
        "Result In " &amp; TRIM(RIGHT(I329, LEN(I329) - FIND("#", SUBSTITUTE(I329, " ", "#", LEN(I329) - LEN(SUBSTITUTE(I329, " ", "")))))),
        404
    )
)</f>
        <v>Result In MPa</v>
      </c>
      <c r="L329" s="12" t="str">
        <f>IFERROR(
    LEFT(
        SUBSTITUTE(MID(I329, FIND("~", I329) + 2, LEN(I329) - FIND("~", I329) - 1), "°C", ""),
        FIND(" ", SUBSTITUTE(MID(I329, FIND("~", I329) + 2, LEN(I329) - FIND("~", I329) - 1), "°C", "") &amp; " ") - 1
    ),
    404
)</f>
        <v>0.6</v>
      </c>
      <c r="M329" s="16" t="str">
        <f>IF(OR(ISNUMBER(SEARCH("controller", B329)), ISNUMBER(SEARCH("indicator", B329)), ISNUMBER(SEARCH("thermometer", B329)), ISNUMBER(SEARCH("gun", B329))), "ver", "cal")</f>
        <v>cal</v>
      </c>
      <c r="N329" s="6">
        <v>45465</v>
      </c>
      <c r="O329" s="13">
        <v>45829</v>
      </c>
    </row>
    <row r="330" spans="1:15">
      <c r="A330" s="5" t="s">
        <v>273</v>
      </c>
      <c r="B330" s="15" t="str">
        <f>IFERROR(INDEX('Short Name'!B:B, MATCH(LEFT(List!C115, FIND("-", List!C115) - 1), 'Short Name'!A:A, 0)), "404")</f>
        <v>Pressure Gauge</v>
      </c>
      <c r="C330" s="15" t="s">
        <v>250</v>
      </c>
      <c r="D330" s="15" t="s">
        <v>51</v>
      </c>
      <c r="E330" s="14" t="s">
        <v>14</v>
      </c>
      <c r="F330" s="5" t="s">
        <v>14</v>
      </c>
      <c r="G330" s="15" t="s">
        <v>274</v>
      </c>
      <c r="H330" s="14" t="s">
        <v>17</v>
      </c>
      <c r="I330" s="14" t="s">
        <v>275</v>
      </c>
      <c r="J330" s="14" t="s">
        <v>277</v>
      </c>
      <c r="K330" s="5" t="str">
        <f>IF(
    ISNUMBER(SEARCH("°C", I330)),
    "Result In °C",
    IFERROR(
        "Result In " &amp; TRIM(RIGHT(I330, LEN(I330) - FIND("#", SUBSTITUTE(I330, " ", "#", LEN(I330) - LEN(SUBSTITUTE(I330, " ", "")))))),
        404
    )
)</f>
        <v>Result In MPa</v>
      </c>
      <c r="L330" s="12" t="str">
        <f>IFERROR(
    LEFT(
        SUBSTITUTE(MID(I330, FIND("~", I330) + 2, LEN(I330) - FIND("~", I330) - 1), "°C", ""),
        FIND(" ", SUBSTITUTE(MID(I330, FIND("~", I330) + 2, LEN(I330) - FIND("~", I330) - 1), "°C", "") &amp; " ") - 1
    ),
    404
)</f>
        <v>0.6</v>
      </c>
      <c r="M330" s="16" t="str">
        <f>IF(OR(ISNUMBER(SEARCH("controller", B330)), ISNUMBER(SEARCH("indicator", B330)), ISNUMBER(SEARCH("thermometer", B330)), ISNUMBER(SEARCH("gun", B330))), "ver", "cal")</f>
        <v>cal</v>
      </c>
      <c r="N330" s="6">
        <v>45465</v>
      </c>
      <c r="O330" s="13">
        <v>45829</v>
      </c>
    </row>
    <row r="331" spans="1:15">
      <c r="A331" s="5" t="s">
        <v>273</v>
      </c>
      <c r="B331" s="15" t="str">
        <f>IFERROR(INDEX('Short Name'!B:B, MATCH(LEFT(List!C116, FIND("-", List!C116) - 1), 'Short Name'!A:A, 0)), "404")</f>
        <v>Pressure Gauge</v>
      </c>
      <c r="C331" s="15" t="s">
        <v>251</v>
      </c>
      <c r="D331" s="15" t="s">
        <v>51</v>
      </c>
      <c r="E331" s="14" t="s">
        <v>14</v>
      </c>
      <c r="F331" s="5" t="s">
        <v>14</v>
      </c>
      <c r="G331" s="15" t="s">
        <v>274</v>
      </c>
      <c r="H331" s="14" t="s">
        <v>17</v>
      </c>
      <c r="I331" s="14" t="s">
        <v>275</v>
      </c>
      <c r="J331" s="14" t="s">
        <v>277</v>
      </c>
      <c r="K331" s="5" t="str">
        <f>IF(
    ISNUMBER(SEARCH("°C", I331)),
    "Result In °C",
    IFERROR(
        "Result In " &amp; TRIM(RIGHT(I331, LEN(I331) - FIND("#", SUBSTITUTE(I331, " ", "#", LEN(I331) - LEN(SUBSTITUTE(I331, " ", "")))))),
        404
    )
)</f>
        <v>Result In MPa</v>
      </c>
      <c r="L331" s="12" t="str">
        <f>IFERROR(
    LEFT(
        SUBSTITUTE(MID(I331, FIND("~", I331) + 2, LEN(I331) - FIND("~", I331) - 1), "°C", ""),
        FIND(" ", SUBSTITUTE(MID(I331, FIND("~", I331) + 2, LEN(I331) - FIND("~", I331) - 1), "°C", "") &amp; " ") - 1
    ),
    404
)</f>
        <v>0.6</v>
      </c>
      <c r="M331" s="16" t="str">
        <f>IF(OR(ISNUMBER(SEARCH("controller", B331)), ISNUMBER(SEARCH("indicator", B331)), ISNUMBER(SEARCH("thermometer", B331)), ISNUMBER(SEARCH("gun", B331))), "ver", "cal")</f>
        <v>cal</v>
      </c>
      <c r="N331" s="6">
        <v>45465</v>
      </c>
      <c r="O331" s="13">
        <v>45829</v>
      </c>
    </row>
    <row r="332" spans="1:15">
      <c r="A332" s="5" t="s">
        <v>273</v>
      </c>
      <c r="B332" s="15" t="str">
        <f>IFERROR(INDEX('Short Name'!B:B, MATCH(LEFT(List!C117, FIND("-", List!C117) - 1), 'Short Name'!A:A, 0)), "404")</f>
        <v>Pressure Gauge</v>
      </c>
      <c r="C332" s="15" t="s">
        <v>252</v>
      </c>
      <c r="D332" s="15" t="s">
        <v>51</v>
      </c>
      <c r="E332" s="14" t="s">
        <v>14</v>
      </c>
      <c r="F332" s="5" t="s">
        <v>14</v>
      </c>
      <c r="G332" s="15" t="s">
        <v>274</v>
      </c>
      <c r="H332" s="14" t="s">
        <v>17</v>
      </c>
      <c r="I332" s="14" t="s">
        <v>275</v>
      </c>
      <c r="J332" s="14" t="s">
        <v>277</v>
      </c>
      <c r="K332" s="5" t="str">
        <f>IF(
    ISNUMBER(SEARCH("°C", I332)),
    "Result In °C",
    IFERROR(
        "Result In " &amp; TRIM(RIGHT(I332, LEN(I332) - FIND("#", SUBSTITUTE(I332, " ", "#", LEN(I332) - LEN(SUBSTITUTE(I332, " ", "")))))),
        404
    )
)</f>
        <v>Result In MPa</v>
      </c>
      <c r="L332" s="12" t="str">
        <f>IFERROR(
    LEFT(
        SUBSTITUTE(MID(I332, FIND("~", I332) + 2, LEN(I332) - FIND("~", I332) - 1), "°C", ""),
        FIND(" ", SUBSTITUTE(MID(I332, FIND("~", I332) + 2, LEN(I332) - FIND("~", I332) - 1), "°C", "") &amp; " ") - 1
    ),
    404
)</f>
        <v>0.6</v>
      </c>
      <c r="M332" s="16" t="str">
        <f>IF(OR(ISNUMBER(SEARCH("controller", B332)), ISNUMBER(SEARCH("indicator", B332)), ISNUMBER(SEARCH("thermometer", B332)), ISNUMBER(SEARCH("gun", B332))), "ver", "cal")</f>
        <v>cal</v>
      </c>
      <c r="N332" s="6">
        <v>45465</v>
      </c>
      <c r="O332" s="13">
        <v>45829</v>
      </c>
    </row>
    <row r="333" spans="1:15">
      <c r="A333" s="5" t="s">
        <v>273</v>
      </c>
      <c r="B333" s="15" t="str">
        <f>IFERROR(INDEX('Short Name'!B:B, MATCH(LEFT(List!C118, FIND("-", List!C118) - 1), 'Short Name'!A:A, 0)), "404")</f>
        <v>Pressure Gauge</v>
      </c>
      <c r="C333" s="15" t="s">
        <v>238</v>
      </c>
      <c r="D333" s="15" t="s">
        <v>51</v>
      </c>
      <c r="E333" s="14" t="s">
        <v>14</v>
      </c>
      <c r="F333" s="5" t="s">
        <v>14</v>
      </c>
      <c r="G333" s="15" t="s">
        <v>274</v>
      </c>
      <c r="H333" s="14" t="s">
        <v>17</v>
      </c>
      <c r="I333" s="14" t="s">
        <v>275</v>
      </c>
      <c r="J333" s="14" t="s">
        <v>277</v>
      </c>
      <c r="K333" s="5" t="str">
        <f>IF(
    ISNUMBER(SEARCH("°C", I333)),
    "Result In °C",
    IFERROR(
        "Result In " &amp; TRIM(RIGHT(I333, LEN(I333) - FIND("#", SUBSTITUTE(I333, " ", "#", LEN(I333) - LEN(SUBSTITUTE(I333, " ", "")))))),
        404
    )
)</f>
        <v>Result In MPa</v>
      </c>
      <c r="L333" s="12" t="str">
        <f>IFERROR(
    LEFT(
        SUBSTITUTE(MID(I333, FIND("~", I333) + 2, LEN(I333) - FIND("~", I333) - 1), "°C", ""),
        FIND(" ", SUBSTITUTE(MID(I333, FIND("~", I333) + 2, LEN(I333) - FIND("~", I333) - 1), "°C", "") &amp; " ") - 1
    ),
    404
)</f>
        <v>0.6</v>
      </c>
      <c r="M333" s="16" t="str">
        <f>IF(OR(ISNUMBER(SEARCH("controller", B333)), ISNUMBER(SEARCH("indicator", B333)), ISNUMBER(SEARCH("thermometer", B333)), ISNUMBER(SEARCH("gun", B333))), "ver", "cal")</f>
        <v>cal</v>
      </c>
      <c r="N333" s="6">
        <v>45465</v>
      </c>
      <c r="O333" s="13" t="s">
        <v>31</v>
      </c>
    </row>
    <row r="334" spans="1:15">
      <c r="A334" s="5" t="s">
        <v>273</v>
      </c>
      <c r="B334" s="15" t="str">
        <f>IFERROR(INDEX('Short Name'!B:B, MATCH(LEFT(List!C119, FIND("-", List!C119) - 1), 'Short Name'!A:A, 0)), "404")</f>
        <v>Pressure Gauge</v>
      </c>
      <c r="C334" s="15" t="s">
        <v>239</v>
      </c>
      <c r="D334" s="15" t="s">
        <v>51</v>
      </c>
      <c r="E334" s="14" t="s">
        <v>14</v>
      </c>
      <c r="F334" s="5" t="s">
        <v>14</v>
      </c>
      <c r="G334" s="15" t="s">
        <v>274</v>
      </c>
      <c r="H334" s="14" t="s">
        <v>17</v>
      </c>
      <c r="I334" s="14" t="s">
        <v>275</v>
      </c>
      <c r="J334" s="14" t="s">
        <v>277</v>
      </c>
      <c r="K334" s="5" t="str">
        <f>IF(
    ISNUMBER(SEARCH("°C", I334)),
    "Result In °C",
    IFERROR(
        "Result In " &amp; TRIM(RIGHT(I334, LEN(I334) - FIND("#", SUBSTITUTE(I334, " ", "#", LEN(I334) - LEN(SUBSTITUTE(I334, " ", "")))))),
        404
    )
)</f>
        <v>Result In MPa</v>
      </c>
      <c r="L334" s="12" t="str">
        <f>IFERROR(
    LEFT(
        SUBSTITUTE(MID(I334, FIND("~", I334) + 2, LEN(I334) - FIND("~", I334) - 1), "°C", ""),
        FIND(" ", SUBSTITUTE(MID(I334, FIND("~", I334) + 2, LEN(I334) - FIND("~", I334) - 1), "°C", "") &amp; " ") - 1
    ),
    404
)</f>
        <v>0.6</v>
      </c>
      <c r="M334" s="16" t="str">
        <f>IF(OR(ISNUMBER(SEARCH("controller", B334)), ISNUMBER(SEARCH("indicator", B334)), ISNUMBER(SEARCH("thermometer", B334)), ISNUMBER(SEARCH("gun", B334))), "ver", "cal")</f>
        <v>cal</v>
      </c>
      <c r="N334" s="6">
        <v>45465</v>
      </c>
      <c r="O334" s="13">
        <v>45829</v>
      </c>
    </row>
    <row r="335" spans="1:15">
      <c r="A335" s="5" t="s">
        <v>273</v>
      </c>
      <c r="B335" s="15" t="str">
        <f>IFERROR(INDEX('Short Name'!B:B, MATCH(LEFT(List!C120, FIND("-", List!C120) - 1), 'Short Name'!A:A, 0)), "404")</f>
        <v>Pressure Gauge</v>
      </c>
      <c r="C335" s="15" t="s">
        <v>240</v>
      </c>
      <c r="D335" s="15" t="s">
        <v>51</v>
      </c>
      <c r="E335" s="14" t="s">
        <v>14</v>
      </c>
      <c r="F335" s="5" t="s">
        <v>14</v>
      </c>
      <c r="G335" s="15" t="s">
        <v>274</v>
      </c>
      <c r="H335" s="14" t="s">
        <v>17</v>
      </c>
      <c r="I335" s="14" t="s">
        <v>275</v>
      </c>
      <c r="J335" s="14" t="s">
        <v>277</v>
      </c>
      <c r="K335" s="5" t="str">
        <f>IF(
    ISNUMBER(SEARCH("°C", I335)),
    "Result In °C",
    IFERROR(
        "Result In " &amp; TRIM(RIGHT(I335, LEN(I335) - FIND("#", SUBSTITUTE(I335, " ", "#", LEN(I335) - LEN(SUBSTITUTE(I335, " ", "")))))),
        404
    )
)</f>
        <v>Result In MPa</v>
      </c>
      <c r="L335" s="12" t="str">
        <f>IFERROR(
    LEFT(
        SUBSTITUTE(MID(I335, FIND("~", I335) + 2, LEN(I335) - FIND("~", I335) - 1), "°C", ""),
        FIND(" ", SUBSTITUTE(MID(I335, FIND("~", I335) + 2, LEN(I335) - FIND("~", I335) - 1), "°C", "") &amp; " ") - 1
    ),
    404
)</f>
        <v>0.6</v>
      </c>
      <c r="M335" s="16" t="str">
        <f>IF(OR(ISNUMBER(SEARCH("controller", B335)), ISNUMBER(SEARCH("indicator", B335)), ISNUMBER(SEARCH("thermometer", B335)), ISNUMBER(SEARCH("gun", B335))), "ver", "cal")</f>
        <v>cal</v>
      </c>
      <c r="N335" s="6">
        <v>45465</v>
      </c>
      <c r="O335" s="13">
        <v>45829</v>
      </c>
    </row>
    <row r="336" spans="1:15">
      <c r="A336" s="5" t="s">
        <v>273</v>
      </c>
      <c r="B336" s="15" t="str">
        <f>IFERROR(INDEX('Short Name'!B:B, MATCH(LEFT(List!C121, FIND("-", List!C121) - 1), 'Short Name'!A:A, 0)), "404")</f>
        <v>Pressure Gauge</v>
      </c>
      <c r="C336" s="15" t="s">
        <v>241</v>
      </c>
      <c r="D336" s="15" t="s">
        <v>51</v>
      </c>
      <c r="E336" s="14" t="s">
        <v>14</v>
      </c>
      <c r="F336" s="5" t="s">
        <v>14</v>
      </c>
      <c r="G336" s="15" t="s">
        <v>274</v>
      </c>
      <c r="H336" s="14" t="s">
        <v>17</v>
      </c>
      <c r="I336" s="14" t="s">
        <v>275</v>
      </c>
      <c r="J336" s="14" t="s">
        <v>277</v>
      </c>
      <c r="K336" s="5" t="str">
        <f>IF(
    ISNUMBER(SEARCH("°C", I336)),
    "Result In °C",
    IFERROR(
        "Result In " &amp; TRIM(RIGHT(I336, LEN(I336) - FIND("#", SUBSTITUTE(I336, " ", "#", LEN(I336) - LEN(SUBSTITUTE(I336, " ", "")))))),
        404
    )
)</f>
        <v>Result In MPa</v>
      </c>
      <c r="L336" s="12" t="str">
        <f>IFERROR(
    LEFT(
        SUBSTITUTE(MID(I336, FIND("~", I336) + 2, LEN(I336) - FIND("~", I336) - 1), "°C", ""),
        FIND(" ", SUBSTITUTE(MID(I336, FIND("~", I336) + 2, LEN(I336) - FIND("~", I336) - 1), "°C", "") &amp; " ") - 1
    ),
    404
)</f>
        <v>0.6</v>
      </c>
      <c r="M336" s="16" t="str">
        <f>IF(OR(ISNUMBER(SEARCH("controller", B336)), ISNUMBER(SEARCH("indicator", B336)), ISNUMBER(SEARCH("thermometer", B336)), ISNUMBER(SEARCH("gun", B336))), "ver", "cal")</f>
        <v>cal</v>
      </c>
      <c r="N336" s="6">
        <v>45465</v>
      </c>
      <c r="O336" s="13">
        <v>45829</v>
      </c>
    </row>
    <row r="337" spans="1:15">
      <c r="A337" s="5" t="s">
        <v>273</v>
      </c>
      <c r="B337" s="15" t="str">
        <f>IFERROR(INDEX('Short Name'!B:B, MATCH(LEFT(List!C122, FIND("-", List!C122) - 1), 'Short Name'!A:A, 0)), "404")</f>
        <v>Pressure Gauge</v>
      </c>
      <c r="C337" s="15" t="s">
        <v>226</v>
      </c>
      <c r="D337" s="15" t="s">
        <v>51</v>
      </c>
      <c r="E337" s="14" t="s">
        <v>14</v>
      </c>
      <c r="F337" s="5" t="s">
        <v>14</v>
      </c>
      <c r="G337" s="15" t="s">
        <v>274</v>
      </c>
      <c r="H337" s="14" t="s">
        <v>17</v>
      </c>
      <c r="I337" s="14" t="s">
        <v>275</v>
      </c>
      <c r="J337" s="14" t="s">
        <v>277</v>
      </c>
      <c r="K337" s="5" t="str">
        <f>IF(
    ISNUMBER(SEARCH("°C", I337)),
    "Result In °C",
    IFERROR(
        "Result In " &amp; TRIM(RIGHT(I337, LEN(I337) - FIND("#", SUBSTITUTE(I337, " ", "#", LEN(I337) - LEN(SUBSTITUTE(I337, " ", "")))))),
        404
    )
)</f>
        <v>Result In MPa</v>
      </c>
      <c r="L337" s="12" t="str">
        <f>IFERROR(
    LEFT(
        SUBSTITUTE(MID(I337, FIND("~", I337) + 2, LEN(I337) - FIND("~", I337) - 1), "°C", ""),
        FIND(" ", SUBSTITUTE(MID(I337, FIND("~", I337) + 2, LEN(I337) - FIND("~", I337) - 1), "°C", "") &amp; " ") - 1
    ),
    404
)</f>
        <v>0.6</v>
      </c>
      <c r="M337" s="16" t="str">
        <f>IF(OR(ISNUMBER(SEARCH("controller", B337)), ISNUMBER(SEARCH("indicator", B337)), ISNUMBER(SEARCH("thermometer", B337)), ISNUMBER(SEARCH("gun", B337))), "ver", "cal")</f>
        <v>cal</v>
      </c>
      <c r="N337" s="6">
        <v>45465</v>
      </c>
      <c r="O337" s="13">
        <v>45829</v>
      </c>
    </row>
    <row r="338" spans="1:15">
      <c r="A338" s="5" t="s">
        <v>273</v>
      </c>
      <c r="B338" s="15" t="str">
        <f>IFERROR(INDEX('Short Name'!B:B, MATCH(LEFT(List!C123, FIND("-", List!C123) - 1), 'Short Name'!A:A, 0)), "404")</f>
        <v>Pressure Gauge</v>
      </c>
      <c r="C338" s="15" t="s">
        <v>97</v>
      </c>
      <c r="D338" s="15" t="s">
        <v>51</v>
      </c>
      <c r="E338" s="14" t="s">
        <v>14</v>
      </c>
      <c r="F338" s="5" t="s">
        <v>14</v>
      </c>
      <c r="G338" s="15" t="s">
        <v>274</v>
      </c>
      <c r="H338" s="14" t="s">
        <v>17</v>
      </c>
      <c r="I338" s="14" t="s">
        <v>275</v>
      </c>
      <c r="J338" s="14" t="s">
        <v>277</v>
      </c>
      <c r="K338" s="5" t="str">
        <f>IF(
    ISNUMBER(SEARCH("°C", I338)),
    "Result In °C",
    IFERROR(
        "Result In " &amp; TRIM(RIGHT(I338, LEN(I338) - FIND("#", SUBSTITUTE(I338, " ", "#", LEN(I338) - LEN(SUBSTITUTE(I338, " ", "")))))),
        404
    )
)</f>
        <v>Result In MPa</v>
      </c>
      <c r="L338" s="12" t="str">
        <f>IFERROR(
    LEFT(
        SUBSTITUTE(MID(I338, FIND("~", I338) + 2, LEN(I338) - FIND("~", I338) - 1), "°C", ""),
        FIND(" ", SUBSTITUTE(MID(I338, FIND("~", I338) + 2, LEN(I338) - FIND("~", I338) - 1), "°C", "") &amp; " ") - 1
    ),
    404
)</f>
        <v>0.6</v>
      </c>
      <c r="M338" s="16" t="str">
        <f>IF(OR(ISNUMBER(SEARCH("controller", B338)), ISNUMBER(SEARCH("indicator", B338)), ISNUMBER(SEARCH("thermometer", B338)), ISNUMBER(SEARCH("gun", B338))), "ver", "cal")</f>
        <v>cal</v>
      </c>
      <c r="N338" s="6">
        <v>45465</v>
      </c>
      <c r="O338" s="13">
        <v>45829</v>
      </c>
    </row>
    <row r="339" spans="1:15">
      <c r="A339" s="5" t="s">
        <v>273</v>
      </c>
      <c r="B339" s="15" t="str">
        <f>IFERROR(INDEX('Short Name'!B:B, MATCH(LEFT(List!C124, FIND("-", List!C124) - 1), 'Short Name'!A:A, 0)), "404")</f>
        <v>Pressure Gauge</v>
      </c>
      <c r="C339" s="15" t="s">
        <v>98</v>
      </c>
      <c r="D339" s="15" t="s">
        <v>51</v>
      </c>
      <c r="E339" s="14" t="s">
        <v>14</v>
      </c>
      <c r="F339" s="5" t="s">
        <v>14</v>
      </c>
      <c r="G339" s="15" t="s">
        <v>274</v>
      </c>
      <c r="H339" s="14" t="s">
        <v>17</v>
      </c>
      <c r="I339" s="14" t="s">
        <v>275</v>
      </c>
      <c r="J339" s="14" t="s">
        <v>277</v>
      </c>
      <c r="K339" s="5" t="str">
        <f>IF(
    ISNUMBER(SEARCH("°C", I339)),
    "Result In °C",
    IFERROR(
        "Result In " &amp; TRIM(RIGHT(I339, LEN(I339) - FIND("#", SUBSTITUTE(I339, " ", "#", LEN(I339) - LEN(SUBSTITUTE(I339, " ", "")))))),
        404
    )
)</f>
        <v>Result In MPa</v>
      </c>
      <c r="L339" s="12" t="str">
        <f>IFERROR(
    LEFT(
        SUBSTITUTE(MID(I339, FIND("~", I339) + 2, LEN(I339) - FIND("~", I339) - 1), "°C", ""),
        FIND(" ", SUBSTITUTE(MID(I339, FIND("~", I339) + 2, LEN(I339) - FIND("~", I339) - 1), "°C", "") &amp; " ") - 1
    ),
    404
)</f>
        <v>0.6</v>
      </c>
      <c r="M339" s="16" t="str">
        <f>IF(OR(ISNUMBER(SEARCH("controller", B339)), ISNUMBER(SEARCH("indicator", B339)), ISNUMBER(SEARCH("thermometer", B339)), ISNUMBER(SEARCH("gun", B339))), "ver", "cal")</f>
        <v>cal</v>
      </c>
      <c r="N339" s="6">
        <v>45465</v>
      </c>
      <c r="O339" s="13">
        <v>45829</v>
      </c>
    </row>
    <row r="340" spans="1:15">
      <c r="A340" s="5" t="s">
        <v>273</v>
      </c>
      <c r="B340" s="15" t="str">
        <f>IFERROR(INDEX('Short Name'!B:B, MATCH(LEFT(List!C125, FIND("-", List!C125) - 1), 'Short Name'!A:A, 0)), "404")</f>
        <v>Pressure Gauge</v>
      </c>
      <c r="C340" s="15" t="s">
        <v>99</v>
      </c>
      <c r="D340" s="15" t="s">
        <v>51</v>
      </c>
      <c r="E340" s="14" t="s">
        <v>14</v>
      </c>
      <c r="F340" s="5" t="s">
        <v>14</v>
      </c>
      <c r="G340" s="15" t="s">
        <v>274</v>
      </c>
      <c r="H340" s="14" t="s">
        <v>17</v>
      </c>
      <c r="I340" s="14" t="s">
        <v>275</v>
      </c>
      <c r="J340" s="14" t="s">
        <v>277</v>
      </c>
      <c r="K340" s="5" t="str">
        <f>IF(
    ISNUMBER(SEARCH("°C", I340)),
    "Result In °C",
    IFERROR(
        "Result In " &amp; TRIM(RIGHT(I340, LEN(I340) - FIND("#", SUBSTITUTE(I340, " ", "#", LEN(I340) - LEN(SUBSTITUTE(I340, " ", "")))))),
        404
    )
)</f>
        <v>Result In MPa</v>
      </c>
      <c r="L340" s="12" t="str">
        <f>IFERROR(
    LEFT(
        SUBSTITUTE(MID(I340, FIND("~", I340) + 2, LEN(I340) - FIND("~", I340) - 1), "°C", ""),
        FIND(" ", SUBSTITUTE(MID(I340, FIND("~", I340) + 2, LEN(I340) - FIND("~", I340) - 1), "°C", "") &amp; " ") - 1
    ),
    404
)</f>
        <v>0.6</v>
      </c>
      <c r="M340" s="16" t="str">
        <f>IF(OR(ISNUMBER(SEARCH("controller", B340)), ISNUMBER(SEARCH("indicator", B340)), ISNUMBER(SEARCH("thermometer", B340)), ISNUMBER(SEARCH("gun", B340))), "ver", "cal")</f>
        <v>cal</v>
      </c>
      <c r="N340" s="6">
        <v>45465</v>
      </c>
      <c r="O340" s="13">
        <v>45829</v>
      </c>
    </row>
    <row r="341" spans="1:15">
      <c r="A341" s="5" t="s">
        <v>273</v>
      </c>
      <c r="B341" s="15" t="str">
        <f>IFERROR(INDEX('Short Name'!B:B, MATCH(LEFT(List!C126, FIND("-", List!C126) - 1), 'Short Name'!A:A, 0)), "404")</f>
        <v>Pressure Gauge</v>
      </c>
      <c r="C341" s="15" t="s">
        <v>100</v>
      </c>
      <c r="D341" s="15" t="s">
        <v>51</v>
      </c>
      <c r="E341" s="14" t="s">
        <v>14</v>
      </c>
      <c r="F341" s="5" t="s">
        <v>14</v>
      </c>
      <c r="G341" s="15" t="s">
        <v>274</v>
      </c>
      <c r="H341" s="14" t="s">
        <v>17</v>
      </c>
      <c r="I341" s="14" t="s">
        <v>275</v>
      </c>
      <c r="J341" s="14" t="s">
        <v>277</v>
      </c>
      <c r="K341" s="5" t="str">
        <f>IF(
    ISNUMBER(SEARCH("°C", I341)),
    "Result In °C",
    IFERROR(
        "Result In " &amp; TRIM(RIGHT(I341, LEN(I341) - FIND("#", SUBSTITUTE(I341, " ", "#", LEN(I341) - LEN(SUBSTITUTE(I341, " ", "")))))),
        404
    )
)</f>
        <v>Result In MPa</v>
      </c>
      <c r="L341" s="12" t="str">
        <f>IFERROR(
    LEFT(
        SUBSTITUTE(MID(I341, FIND("~", I341) + 2, LEN(I341) - FIND("~", I341) - 1), "°C", ""),
        FIND(" ", SUBSTITUTE(MID(I341, FIND("~", I341) + 2, LEN(I341) - FIND("~", I341) - 1), "°C", "") &amp; " ") - 1
    ),
    404
)</f>
        <v>0.6</v>
      </c>
      <c r="M341" s="16" t="str">
        <f>IF(OR(ISNUMBER(SEARCH("controller", B341)), ISNUMBER(SEARCH("indicator", B341)), ISNUMBER(SEARCH("thermometer", B341)), ISNUMBER(SEARCH("gun", B341))), "ver", "cal")</f>
        <v>cal</v>
      </c>
      <c r="N341" s="6">
        <v>45465</v>
      </c>
      <c r="O341" s="13">
        <v>45829</v>
      </c>
    </row>
    <row r="342" spans="1:15">
      <c r="A342" s="5" t="s">
        <v>273</v>
      </c>
      <c r="B342" s="15" t="str">
        <f>IFERROR(INDEX('Short Name'!B:B, MATCH(LEFT(List!C127, FIND("-", List!C127) - 1), 'Short Name'!A:A, 0)), "404")</f>
        <v>Pressure Gauge</v>
      </c>
      <c r="C342" s="15" t="s">
        <v>101</v>
      </c>
      <c r="D342" s="15" t="s">
        <v>51</v>
      </c>
      <c r="E342" s="14" t="s">
        <v>14</v>
      </c>
      <c r="F342" s="5" t="s">
        <v>14</v>
      </c>
      <c r="G342" s="15" t="s">
        <v>274</v>
      </c>
      <c r="H342" s="14" t="s">
        <v>17</v>
      </c>
      <c r="I342" s="14" t="s">
        <v>275</v>
      </c>
      <c r="J342" s="14" t="s">
        <v>277</v>
      </c>
      <c r="K342" s="5" t="str">
        <f>IF(
    ISNUMBER(SEARCH("°C", I342)),
    "Result In °C",
    IFERROR(
        "Result In " &amp; TRIM(RIGHT(I342, LEN(I342) - FIND("#", SUBSTITUTE(I342, " ", "#", LEN(I342) - LEN(SUBSTITUTE(I342, " ", "")))))),
        404
    )
)</f>
        <v>Result In MPa</v>
      </c>
      <c r="L342" s="12" t="str">
        <f>IFERROR(
    LEFT(
        SUBSTITUTE(MID(I342, FIND("~", I342) + 2, LEN(I342) - FIND("~", I342) - 1), "°C", ""),
        FIND(" ", SUBSTITUTE(MID(I342, FIND("~", I342) + 2, LEN(I342) - FIND("~", I342) - 1), "°C", "") &amp; " ") - 1
    ),
    404
)</f>
        <v>0.6</v>
      </c>
      <c r="M342" s="16" t="str">
        <f>IF(OR(ISNUMBER(SEARCH("controller", B342)), ISNUMBER(SEARCH("indicator", B342)), ISNUMBER(SEARCH("thermometer", B342)), ISNUMBER(SEARCH("gun", B342))), "ver", "cal")</f>
        <v>cal</v>
      </c>
      <c r="N342" s="6">
        <v>45465</v>
      </c>
      <c r="O342" s="13">
        <v>45829</v>
      </c>
    </row>
    <row r="343" spans="1:15">
      <c r="A343" s="5" t="s">
        <v>273</v>
      </c>
      <c r="B343" s="15" t="str">
        <f>IFERROR(INDEX('Short Name'!B:B, MATCH(LEFT(List!C128, FIND("-", List!C128) - 1), 'Short Name'!A:A, 0)), "404")</f>
        <v>Pressure Gauge</v>
      </c>
      <c r="C343" s="15" t="s">
        <v>102</v>
      </c>
      <c r="D343" s="15" t="s">
        <v>51</v>
      </c>
      <c r="E343" s="14" t="s">
        <v>14</v>
      </c>
      <c r="F343" s="5" t="s">
        <v>14</v>
      </c>
      <c r="G343" s="15" t="s">
        <v>274</v>
      </c>
      <c r="H343" s="14" t="s">
        <v>17</v>
      </c>
      <c r="I343" s="14" t="s">
        <v>275</v>
      </c>
      <c r="J343" s="14" t="s">
        <v>277</v>
      </c>
      <c r="K343" s="5" t="str">
        <f>IF(
    ISNUMBER(SEARCH("°C", I343)),
    "Result In °C",
    IFERROR(
        "Result In " &amp; TRIM(RIGHT(I343, LEN(I343) - FIND("#", SUBSTITUTE(I343, " ", "#", LEN(I343) - LEN(SUBSTITUTE(I343, " ", "")))))),
        404
    )
)</f>
        <v>Result In MPa</v>
      </c>
      <c r="L343" s="12" t="str">
        <f>IFERROR(
    LEFT(
        SUBSTITUTE(MID(I343, FIND("~", I343) + 2, LEN(I343) - FIND("~", I343) - 1), "°C", ""),
        FIND(" ", SUBSTITUTE(MID(I343, FIND("~", I343) + 2, LEN(I343) - FIND("~", I343) - 1), "°C", "") &amp; " ") - 1
    ),
    404
)</f>
        <v>0.6</v>
      </c>
      <c r="M343" s="16" t="str">
        <f>IF(OR(ISNUMBER(SEARCH("controller", B343)), ISNUMBER(SEARCH("indicator", B343)), ISNUMBER(SEARCH("thermometer", B343)), ISNUMBER(SEARCH("gun", B343))), "ver", "cal")</f>
        <v>cal</v>
      </c>
      <c r="N343" s="6">
        <v>45465</v>
      </c>
      <c r="O343" s="13">
        <v>45829</v>
      </c>
    </row>
    <row r="344" spans="1:15">
      <c r="A344" s="5" t="s">
        <v>273</v>
      </c>
      <c r="B344" s="15" t="str">
        <f>IFERROR(INDEX('Short Name'!B:B, MATCH(LEFT(List!C129, FIND("-", List!C129) - 1), 'Short Name'!A:A, 0)), "404")</f>
        <v>Pressure Gauge</v>
      </c>
      <c r="C344" s="15" t="s">
        <v>103</v>
      </c>
      <c r="D344" s="15" t="s">
        <v>51</v>
      </c>
      <c r="E344" s="14" t="s">
        <v>14</v>
      </c>
      <c r="F344" s="5" t="s">
        <v>14</v>
      </c>
      <c r="G344" s="15" t="s">
        <v>274</v>
      </c>
      <c r="H344" s="14" t="s">
        <v>17</v>
      </c>
      <c r="I344" s="14" t="s">
        <v>275</v>
      </c>
      <c r="J344" s="14" t="s">
        <v>277</v>
      </c>
      <c r="K344" s="5" t="str">
        <f>IF(
    ISNUMBER(SEARCH("°C", I344)),
    "Result In °C",
    IFERROR(
        "Result In " &amp; TRIM(RIGHT(I344, LEN(I344) - FIND("#", SUBSTITUTE(I344, " ", "#", LEN(I344) - LEN(SUBSTITUTE(I344, " ", "")))))),
        404
    )
)</f>
        <v>Result In MPa</v>
      </c>
      <c r="L344" s="12" t="str">
        <f>IFERROR(
    LEFT(
        SUBSTITUTE(MID(I344, FIND("~", I344) + 2, LEN(I344) - FIND("~", I344) - 1), "°C", ""),
        FIND(" ", SUBSTITUTE(MID(I344, FIND("~", I344) + 2, LEN(I344) - FIND("~", I344) - 1), "°C", "") &amp; " ") - 1
    ),
    404
)</f>
        <v>0.6</v>
      </c>
      <c r="M344" s="16" t="str">
        <f>IF(OR(ISNUMBER(SEARCH("controller", B344)), ISNUMBER(SEARCH("indicator", B344)), ISNUMBER(SEARCH("thermometer", B344)), ISNUMBER(SEARCH("gun", B344))), "ver", "cal")</f>
        <v>cal</v>
      </c>
      <c r="N344" s="6">
        <v>45465</v>
      </c>
      <c r="O344" s="13">
        <v>45829</v>
      </c>
    </row>
    <row r="345" spans="1:15">
      <c r="A345" s="5" t="s">
        <v>273</v>
      </c>
      <c r="B345" s="15" t="str">
        <f>IFERROR(INDEX('Short Name'!B:B, MATCH(LEFT(List!C130, FIND("-", List!C130) - 1), 'Short Name'!A:A, 0)), "404")</f>
        <v>Pressure Gauge</v>
      </c>
      <c r="C345" s="15" t="s">
        <v>202</v>
      </c>
      <c r="D345" s="15" t="s">
        <v>51</v>
      </c>
      <c r="E345" s="14" t="s">
        <v>14</v>
      </c>
      <c r="F345" s="5" t="s">
        <v>14</v>
      </c>
      <c r="G345" s="15" t="s">
        <v>274</v>
      </c>
      <c r="H345" s="14" t="s">
        <v>17</v>
      </c>
      <c r="I345" s="14" t="s">
        <v>275</v>
      </c>
      <c r="J345" s="14" t="s">
        <v>277</v>
      </c>
      <c r="K345" s="5" t="str">
        <f>IF(
    ISNUMBER(SEARCH("°C", I345)),
    "Result In °C",
    IFERROR(
        "Result In " &amp; TRIM(RIGHT(I345, LEN(I345) - FIND("#", SUBSTITUTE(I345, " ", "#", LEN(I345) - LEN(SUBSTITUTE(I345, " ", "")))))),
        404
    )
)</f>
        <v>Result In MPa</v>
      </c>
      <c r="L345" s="12" t="str">
        <f>IFERROR(
    LEFT(
        SUBSTITUTE(MID(I345, FIND("~", I345) + 2, LEN(I345) - FIND("~", I345) - 1), "°C", ""),
        FIND(" ", SUBSTITUTE(MID(I345, FIND("~", I345) + 2, LEN(I345) - FIND("~", I345) - 1), "°C", "") &amp; " ") - 1
    ),
    404
)</f>
        <v>0.6</v>
      </c>
      <c r="M345" s="16" t="str">
        <f>IF(OR(ISNUMBER(SEARCH("controller", B345)), ISNUMBER(SEARCH("indicator", B345)), ISNUMBER(SEARCH("thermometer", B345)), ISNUMBER(SEARCH("gun", B345))), "ver", "cal")</f>
        <v>cal</v>
      </c>
      <c r="N345" s="6">
        <v>45465</v>
      </c>
      <c r="O345" s="13">
        <v>45829</v>
      </c>
    </row>
    <row r="346" spans="1:15">
      <c r="A346" s="5" t="s">
        <v>273</v>
      </c>
      <c r="B346" s="15" t="str">
        <f>IFERROR(INDEX('Short Name'!B:B, MATCH(LEFT(List!C131, FIND("-", List!C131) - 1), 'Short Name'!A:A, 0)), "404")</f>
        <v>Temperature Gauge</v>
      </c>
      <c r="C346" s="15" t="s">
        <v>198</v>
      </c>
      <c r="D346" s="15" t="s">
        <v>51</v>
      </c>
      <c r="E346" s="14" t="s">
        <v>14</v>
      </c>
      <c r="F346" s="5" t="s">
        <v>14</v>
      </c>
      <c r="G346" s="15" t="s">
        <v>274</v>
      </c>
      <c r="H346" s="14" t="s">
        <v>17</v>
      </c>
      <c r="I346" s="14" t="s">
        <v>275</v>
      </c>
      <c r="J346" s="14" t="s">
        <v>277</v>
      </c>
      <c r="K346" s="5" t="str">
        <f>IF(
    ISNUMBER(SEARCH("°C", I346)),
    "Result In °C",
    IFERROR(
        "Result In " &amp; TRIM(RIGHT(I346, LEN(I346) - FIND("#", SUBSTITUTE(I346, " ", "#", LEN(I346) - LEN(SUBSTITUTE(I346, " ", "")))))),
        404
    )
)</f>
        <v>Result In MPa</v>
      </c>
      <c r="L346" s="12" t="str">
        <f>IFERROR(
    LEFT(
        SUBSTITUTE(MID(I346, FIND("~", I346) + 2, LEN(I346) - FIND("~", I346) - 1), "°C", ""),
        FIND(" ", SUBSTITUTE(MID(I346, FIND("~", I346) + 2, LEN(I346) - FIND("~", I346) - 1), "°C", "") &amp; " ") - 1
    ),
    404
)</f>
        <v>0.6</v>
      </c>
      <c r="M346" s="16" t="str">
        <f>IF(OR(ISNUMBER(SEARCH("controller", B346)), ISNUMBER(SEARCH("indicator", B346)), ISNUMBER(SEARCH("thermometer", B346)), ISNUMBER(SEARCH("gun", B346))), "ver", "cal")</f>
        <v>cal</v>
      </c>
      <c r="N346" s="6">
        <v>45465</v>
      </c>
      <c r="O346" s="13">
        <v>45829</v>
      </c>
    </row>
    <row r="347" spans="1:15">
      <c r="A347" s="5" t="s">
        <v>273</v>
      </c>
      <c r="B347" s="15" t="str">
        <f>IFERROR(INDEX('Short Name'!B:B, MATCH(LEFT(List!C132, FIND("-", List!C132) - 1), 'Short Name'!A:A, 0)), "404")</f>
        <v>Temperature Gauge</v>
      </c>
      <c r="C347" s="15" t="s">
        <v>199</v>
      </c>
      <c r="D347" s="15" t="s">
        <v>51</v>
      </c>
      <c r="E347" s="14" t="s">
        <v>14</v>
      </c>
      <c r="F347" s="5" t="s">
        <v>14</v>
      </c>
      <c r="G347" s="15" t="s">
        <v>274</v>
      </c>
      <c r="H347" s="14" t="s">
        <v>17</v>
      </c>
      <c r="I347" s="14" t="s">
        <v>275</v>
      </c>
      <c r="J347" s="14" t="s">
        <v>277</v>
      </c>
      <c r="K347" s="5" t="str">
        <f>IF(
    ISNUMBER(SEARCH("°C", I347)),
    "Result In °C",
    IFERROR(
        "Result In " &amp; TRIM(RIGHT(I347, LEN(I347) - FIND("#", SUBSTITUTE(I347, " ", "#", LEN(I347) - LEN(SUBSTITUTE(I347, " ", "")))))),
        404
    )
)</f>
        <v>Result In MPa</v>
      </c>
      <c r="L347" s="12" t="str">
        <f>IFERROR(
    LEFT(
        SUBSTITUTE(MID(I347, FIND("~", I347) + 2, LEN(I347) - FIND("~", I347) - 1), "°C", ""),
        FIND(" ", SUBSTITUTE(MID(I347, FIND("~", I347) + 2, LEN(I347) - FIND("~", I347) - 1), "°C", "") &amp; " ") - 1
    ),
    404
)</f>
        <v>0.6</v>
      </c>
      <c r="M347" s="16" t="str">
        <f>IF(OR(ISNUMBER(SEARCH("controller", B347)), ISNUMBER(SEARCH("indicator", B347)), ISNUMBER(SEARCH("thermometer", B347)), ISNUMBER(SEARCH("gun", B347))), "ver", "cal")</f>
        <v>cal</v>
      </c>
      <c r="N347" s="6">
        <v>45465</v>
      </c>
      <c r="O347" s="13">
        <v>45829</v>
      </c>
    </row>
    <row r="348" spans="1:15">
      <c r="A348" s="5" t="s">
        <v>273</v>
      </c>
      <c r="B348" s="15" t="str">
        <f>IFERROR(INDEX('Short Name'!B:B, MATCH(LEFT(List!C133, FIND("-", List!C133) - 1), 'Short Name'!A:A, 0)), "404")</f>
        <v>Pressure Gauge</v>
      </c>
      <c r="C348" s="15" t="s">
        <v>200</v>
      </c>
      <c r="D348" s="15" t="s">
        <v>51</v>
      </c>
      <c r="E348" s="14" t="s">
        <v>14</v>
      </c>
      <c r="F348" s="5" t="s">
        <v>14</v>
      </c>
      <c r="G348" s="15" t="s">
        <v>274</v>
      </c>
      <c r="H348" s="14" t="s">
        <v>17</v>
      </c>
      <c r="I348" s="14" t="s">
        <v>275</v>
      </c>
      <c r="J348" s="14" t="s">
        <v>277</v>
      </c>
      <c r="K348" s="5" t="str">
        <f>IF(
    ISNUMBER(SEARCH("°C", I348)),
    "Result In °C",
    IFERROR(
        "Result In " &amp; TRIM(RIGHT(I348, LEN(I348) - FIND("#", SUBSTITUTE(I348, " ", "#", LEN(I348) - LEN(SUBSTITUTE(I348, " ", "")))))),
        404
    )
)</f>
        <v>Result In MPa</v>
      </c>
      <c r="L348" s="12" t="str">
        <f>IFERROR(
    LEFT(
        SUBSTITUTE(MID(I348, FIND("~", I348) + 2, LEN(I348) - FIND("~", I348) - 1), "°C", ""),
        FIND(" ", SUBSTITUTE(MID(I348, FIND("~", I348) + 2, LEN(I348) - FIND("~", I348) - 1), "°C", "") &amp; " ") - 1
    ),
    404
)</f>
        <v>0.6</v>
      </c>
      <c r="M348" s="16" t="str">
        <f>IF(OR(ISNUMBER(SEARCH("controller", B348)), ISNUMBER(SEARCH("indicator", B348)), ISNUMBER(SEARCH("thermometer", B348)), ISNUMBER(SEARCH("gun", B348))), "ver", "cal")</f>
        <v>cal</v>
      </c>
      <c r="N348" s="6">
        <v>45465</v>
      </c>
      <c r="O348" s="13">
        <v>45829</v>
      </c>
    </row>
    <row r="349" spans="1:15">
      <c r="A349" s="5" t="s">
        <v>273</v>
      </c>
      <c r="B349" s="15" t="str">
        <f>IFERROR(INDEX('Short Name'!B:B, MATCH(LEFT(List!C134, FIND("-", List!C134) - 1), 'Short Name'!A:A, 0)), "404")</f>
        <v>Pressure Gauge</v>
      </c>
      <c r="C349" s="15" t="s">
        <v>201</v>
      </c>
      <c r="D349" s="15" t="s">
        <v>51</v>
      </c>
      <c r="E349" s="14" t="s">
        <v>14</v>
      </c>
      <c r="F349" s="5" t="s">
        <v>14</v>
      </c>
      <c r="G349" s="15" t="s">
        <v>274</v>
      </c>
      <c r="H349" s="14" t="s">
        <v>17</v>
      </c>
      <c r="I349" s="14" t="s">
        <v>275</v>
      </c>
      <c r="J349" s="14" t="s">
        <v>277</v>
      </c>
      <c r="K349" s="5" t="str">
        <f>IF(
    ISNUMBER(SEARCH("°C", I349)),
    "Result In °C",
    IFERROR(
        "Result In " &amp; TRIM(RIGHT(I349, LEN(I349) - FIND("#", SUBSTITUTE(I349, " ", "#", LEN(I349) - LEN(SUBSTITUTE(I349, " ", "")))))),
        404
    )
)</f>
        <v>Result In MPa</v>
      </c>
      <c r="L349" s="12" t="str">
        <f>IFERROR(
    LEFT(
        SUBSTITUTE(MID(I349, FIND("~", I349) + 2, LEN(I349) - FIND("~", I349) - 1), "°C", ""),
        FIND(" ", SUBSTITUTE(MID(I349, FIND("~", I349) + 2, LEN(I349) - FIND("~", I349) - 1), "°C", "") &amp; " ") - 1
    ),
    404
)</f>
        <v>0.6</v>
      </c>
      <c r="M349" s="16" t="str">
        <f>IF(OR(ISNUMBER(SEARCH("controller", B349)), ISNUMBER(SEARCH("indicator", B349)), ISNUMBER(SEARCH("thermometer", B349)), ISNUMBER(SEARCH("gun", B349))), "ver", "cal")</f>
        <v>cal</v>
      </c>
      <c r="N349" s="6">
        <v>45465</v>
      </c>
      <c r="O349" s="13">
        <v>45829</v>
      </c>
    </row>
    <row r="350" spans="1:15">
      <c r="A350" s="5" t="s">
        <v>273</v>
      </c>
      <c r="B350" s="15" t="str">
        <f>IFERROR(INDEX('Short Name'!B:B, MATCH(LEFT(List!C135, FIND("-", List!C135) - 1), 'Short Name'!A:A, 0)), "404")</f>
        <v>Pressure Gauge</v>
      </c>
      <c r="C350" s="15" t="s">
        <v>203</v>
      </c>
      <c r="D350" s="15" t="s">
        <v>51</v>
      </c>
      <c r="E350" s="14" t="s">
        <v>14</v>
      </c>
      <c r="F350" s="5" t="s">
        <v>14</v>
      </c>
      <c r="G350" s="15" t="s">
        <v>274</v>
      </c>
      <c r="H350" s="14" t="s">
        <v>17</v>
      </c>
      <c r="I350" s="14" t="s">
        <v>275</v>
      </c>
      <c r="J350" s="14" t="s">
        <v>277</v>
      </c>
      <c r="K350" s="5" t="str">
        <f>IF(
    ISNUMBER(SEARCH("°C", I350)),
    "Result In °C",
    IFERROR(
        "Result In " &amp; TRIM(RIGHT(I350, LEN(I350) - FIND("#", SUBSTITUTE(I350, " ", "#", LEN(I350) - LEN(SUBSTITUTE(I350, " ", "")))))),
        404
    )
)</f>
        <v>Result In MPa</v>
      </c>
      <c r="L350" s="12" t="str">
        <f>IFERROR(
    LEFT(
        SUBSTITUTE(MID(I350, FIND("~", I350) + 2, LEN(I350) - FIND("~", I350) - 1), "°C", ""),
        FIND(" ", SUBSTITUTE(MID(I350, FIND("~", I350) + 2, LEN(I350) - FIND("~", I350) - 1), "°C", "") &amp; " ") - 1
    ),
    404
)</f>
        <v>0.6</v>
      </c>
      <c r="M350" s="16" t="str">
        <f>IF(OR(ISNUMBER(SEARCH("controller", B350)), ISNUMBER(SEARCH("indicator", B350)), ISNUMBER(SEARCH("thermometer", B350)), ISNUMBER(SEARCH("gun", B350))), "ver", "cal")</f>
        <v>cal</v>
      </c>
      <c r="N350" s="6">
        <v>45465</v>
      </c>
      <c r="O350" s="13">
        <v>45829</v>
      </c>
    </row>
    <row r="351" spans="1:15">
      <c r="A351" s="5" t="s">
        <v>273</v>
      </c>
      <c r="B351" s="15" t="str">
        <f>IFERROR(INDEX('Short Name'!B:B, MATCH(LEFT(List!C136, FIND("-", List!C136) - 1), 'Short Name'!A:A, 0)), "404")</f>
        <v>Pressure Gauge</v>
      </c>
      <c r="C351" s="15" t="s">
        <v>204</v>
      </c>
      <c r="D351" s="15" t="s">
        <v>51</v>
      </c>
      <c r="E351" s="14" t="s">
        <v>14</v>
      </c>
      <c r="F351" s="5" t="s">
        <v>14</v>
      </c>
      <c r="G351" s="15" t="s">
        <v>274</v>
      </c>
      <c r="H351" s="14" t="s">
        <v>17</v>
      </c>
      <c r="I351" s="14" t="s">
        <v>275</v>
      </c>
      <c r="J351" s="14" t="s">
        <v>277</v>
      </c>
      <c r="K351" s="5" t="str">
        <f>IF(
    ISNUMBER(SEARCH("°C", I351)),
    "Result In °C",
    IFERROR(
        "Result In " &amp; TRIM(RIGHT(I351, LEN(I351) - FIND("#", SUBSTITUTE(I351, " ", "#", LEN(I351) - LEN(SUBSTITUTE(I351, " ", "")))))),
        404
    )
)</f>
        <v>Result In MPa</v>
      </c>
      <c r="L351" s="12" t="str">
        <f>IFERROR(
    LEFT(
        SUBSTITUTE(MID(I351, FIND("~", I351) + 2, LEN(I351) - FIND("~", I351) - 1), "°C", ""),
        FIND(" ", SUBSTITUTE(MID(I351, FIND("~", I351) + 2, LEN(I351) - FIND("~", I351) - 1), "°C", "") &amp; " ") - 1
    ),
    404
)</f>
        <v>0.6</v>
      </c>
      <c r="M351" s="16" t="str">
        <f>IF(OR(ISNUMBER(SEARCH("controller", B351)), ISNUMBER(SEARCH("indicator", B351)), ISNUMBER(SEARCH("thermometer", B351)), ISNUMBER(SEARCH("gun", B351))), "ver", "cal")</f>
        <v>cal</v>
      </c>
      <c r="N351" s="6">
        <v>45465</v>
      </c>
      <c r="O351" s="13">
        <v>45829</v>
      </c>
    </row>
    <row r="352" spans="1:15">
      <c r="A352" s="5" t="s">
        <v>273</v>
      </c>
      <c r="B352" s="15" t="str">
        <f>IFERROR(INDEX('Short Name'!B:B, MATCH(LEFT(List!C137, FIND("-", List!C137) - 1), 'Short Name'!A:A, 0)), "404")</f>
        <v>Pressure Gauge</v>
      </c>
      <c r="C352" s="15" t="s">
        <v>205</v>
      </c>
      <c r="D352" s="15" t="s">
        <v>51</v>
      </c>
      <c r="E352" s="14" t="s">
        <v>14</v>
      </c>
      <c r="F352" s="5" t="s">
        <v>14</v>
      </c>
      <c r="G352" s="15" t="s">
        <v>274</v>
      </c>
      <c r="H352" s="14" t="s">
        <v>17</v>
      </c>
      <c r="I352" s="14" t="s">
        <v>275</v>
      </c>
      <c r="J352" s="14" t="s">
        <v>277</v>
      </c>
      <c r="K352" s="5" t="str">
        <f>IF(
    ISNUMBER(SEARCH("°C", I352)),
    "Result In °C",
    IFERROR(
        "Result In " &amp; TRIM(RIGHT(I352, LEN(I352) - FIND("#", SUBSTITUTE(I352, " ", "#", LEN(I352) - LEN(SUBSTITUTE(I352, " ", "")))))),
        404
    )
)</f>
        <v>Result In MPa</v>
      </c>
      <c r="L352" s="12" t="str">
        <f>IFERROR(
    LEFT(
        SUBSTITUTE(MID(I352, FIND("~", I352) + 2, LEN(I352) - FIND("~", I352) - 1), "°C", ""),
        FIND(" ", SUBSTITUTE(MID(I352, FIND("~", I352) + 2, LEN(I352) - FIND("~", I352) - 1), "°C", "") &amp; " ") - 1
    ),
    404
)</f>
        <v>0.6</v>
      </c>
      <c r="M352" s="16" t="str">
        <f>IF(OR(ISNUMBER(SEARCH("controller", B352)), ISNUMBER(SEARCH("indicator", B352)), ISNUMBER(SEARCH("thermometer", B352)), ISNUMBER(SEARCH("gun", B352))), "ver", "cal")</f>
        <v>cal</v>
      </c>
      <c r="N352" s="6">
        <v>45465</v>
      </c>
      <c r="O352" s="13">
        <v>45829</v>
      </c>
    </row>
    <row r="353" spans="1:15">
      <c r="A353" s="5" t="s">
        <v>273</v>
      </c>
      <c r="B353" s="15" t="str">
        <f>IFERROR(INDEX('Short Name'!B:B, MATCH(LEFT(List!C138, FIND("-", List!C138) - 1), 'Short Name'!A:A, 0)), "404")</f>
        <v>Pressure Gauge</v>
      </c>
      <c r="C353" s="15" t="s">
        <v>206</v>
      </c>
      <c r="D353" s="15" t="s">
        <v>51</v>
      </c>
      <c r="E353" s="14" t="s">
        <v>14</v>
      </c>
      <c r="F353" s="5" t="s">
        <v>14</v>
      </c>
      <c r="G353" s="15" t="s">
        <v>274</v>
      </c>
      <c r="H353" s="14" t="s">
        <v>17</v>
      </c>
      <c r="I353" s="14" t="s">
        <v>275</v>
      </c>
      <c r="J353" s="14" t="s">
        <v>277</v>
      </c>
      <c r="K353" s="5" t="str">
        <f>IF(
    ISNUMBER(SEARCH("°C", I353)),
    "Result In °C",
    IFERROR(
        "Result In " &amp; TRIM(RIGHT(I353, LEN(I353) - FIND("#", SUBSTITUTE(I353, " ", "#", LEN(I353) - LEN(SUBSTITUTE(I353, " ", "")))))),
        404
    )
)</f>
        <v>Result In MPa</v>
      </c>
      <c r="L353" s="12" t="str">
        <f>IFERROR(
    LEFT(
        SUBSTITUTE(MID(I353, FIND("~", I353) + 2, LEN(I353) - FIND("~", I353) - 1), "°C", ""),
        FIND(" ", SUBSTITUTE(MID(I353, FIND("~", I353) + 2, LEN(I353) - FIND("~", I353) - 1), "°C", "") &amp; " ") - 1
    ),
    404
)</f>
        <v>0.6</v>
      </c>
      <c r="M353" s="16" t="str">
        <f>IF(OR(ISNUMBER(SEARCH("controller", B353)), ISNUMBER(SEARCH("indicator", B353)), ISNUMBER(SEARCH("thermometer", B353)), ISNUMBER(SEARCH("gun", B353))), "ver", "cal")</f>
        <v>cal</v>
      </c>
      <c r="N353" s="6">
        <v>45465</v>
      </c>
      <c r="O353" s="13">
        <v>45829</v>
      </c>
    </row>
    <row r="354" spans="1:15">
      <c r="A354" s="5" t="s">
        <v>273</v>
      </c>
      <c r="B354" s="15" t="str">
        <f>IFERROR(INDEX('Short Name'!B:B, MATCH(LEFT(List!C139, FIND("-", List!C139) - 1), 'Short Name'!A:A, 0)), "404")</f>
        <v>Temperature Gauge</v>
      </c>
      <c r="C354" s="15" t="s">
        <v>207</v>
      </c>
      <c r="D354" s="15" t="s">
        <v>51</v>
      </c>
      <c r="E354" s="14" t="s">
        <v>14</v>
      </c>
      <c r="F354" s="5" t="s">
        <v>14</v>
      </c>
      <c r="G354" s="15" t="s">
        <v>274</v>
      </c>
      <c r="H354" s="14" t="s">
        <v>17</v>
      </c>
      <c r="I354" s="14" t="s">
        <v>275</v>
      </c>
      <c r="J354" s="14" t="s">
        <v>277</v>
      </c>
      <c r="K354" s="5" t="str">
        <f>IF(
    ISNUMBER(SEARCH("°C", I354)),
    "Result In °C",
    IFERROR(
        "Result In " &amp; TRIM(RIGHT(I354, LEN(I354) - FIND("#", SUBSTITUTE(I354, " ", "#", LEN(I354) - LEN(SUBSTITUTE(I354, " ", "")))))),
        404
    )
)</f>
        <v>Result In MPa</v>
      </c>
      <c r="L354" s="12" t="str">
        <f>IFERROR(
    LEFT(
        SUBSTITUTE(MID(I354, FIND("~", I354) + 2, LEN(I354) - FIND("~", I354) - 1), "°C", ""),
        FIND(" ", SUBSTITUTE(MID(I354, FIND("~", I354) + 2, LEN(I354) - FIND("~", I354) - 1), "°C", "") &amp; " ") - 1
    ),
    404
)</f>
        <v>0.6</v>
      </c>
      <c r="M354" s="16" t="str">
        <f>IF(OR(ISNUMBER(SEARCH("controller", B354)), ISNUMBER(SEARCH("indicator", B354)), ISNUMBER(SEARCH("thermometer", B354)), ISNUMBER(SEARCH("gun", B354))), "ver", "cal")</f>
        <v>cal</v>
      </c>
      <c r="N354" s="6">
        <v>45465</v>
      </c>
      <c r="O354" s="13" t="s">
        <v>31</v>
      </c>
    </row>
    <row r="355" spans="1:15">
      <c r="A355" s="5" t="s">
        <v>273</v>
      </c>
      <c r="B355" s="15" t="str">
        <f>IFERROR(INDEX('Short Name'!B:B, MATCH(LEFT(List!C140, FIND("-", List!C140) - 1), 'Short Name'!A:A, 0)), "404")</f>
        <v>Temperature Gauge</v>
      </c>
      <c r="C355" s="15" t="s">
        <v>227</v>
      </c>
      <c r="D355" s="15" t="s">
        <v>51</v>
      </c>
      <c r="E355" s="14" t="s">
        <v>14</v>
      </c>
      <c r="F355" s="5" t="s">
        <v>14</v>
      </c>
      <c r="G355" s="15" t="s">
        <v>274</v>
      </c>
      <c r="H355" s="14" t="s">
        <v>17</v>
      </c>
      <c r="I355" s="14" t="s">
        <v>275</v>
      </c>
      <c r="J355" s="14" t="s">
        <v>277</v>
      </c>
      <c r="K355" s="5" t="str">
        <f>IF(
    ISNUMBER(SEARCH("°C", I355)),
    "Result In °C",
    IFERROR(
        "Result In " &amp; TRIM(RIGHT(I355, LEN(I355) - FIND("#", SUBSTITUTE(I355, " ", "#", LEN(I355) - LEN(SUBSTITUTE(I355, " ", "")))))),
        404
    )
)</f>
        <v>Result In MPa</v>
      </c>
      <c r="L355" s="12" t="str">
        <f>IFERROR(
    LEFT(
        SUBSTITUTE(MID(I355, FIND("~", I355) + 2, LEN(I355) - FIND("~", I355) - 1), "°C", ""),
        FIND(" ", SUBSTITUTE(MID(I355, FIND("~", I355) + 2, LEN(I355) - FIND("~", I355) - 1), "°C", "") &amp; " ") - 1
    ),
    404
)</f>
        <v>0.6</v>
      </c>
      <c r="M355" s="16" t="str">
        <f>IF(OR(ISNUMBER(SEARCH("controller", B355)), ISNUMBER(SEARCH("indicator", B355)), ISNUMBER(SEARCH("thermometer", B355)), ISNUMBER(SEARCH("gun", B355))), "ver", "cal")</f>
        <v>cal</v>
      </c>
      <c r="N355" s="6">
        <v>45467</v>
      </c>
      <c r="O355" s="13">
        <v>45831</v>
      </c>
    </row>
    <row r="356" spans="1:15">
      <c r="A356" s="5" t="s">
        <v>273</v>
      </c>
      <c r="B356" s="15" t="str">
        <f>IFERROR(INDEX('Short Name'!B:B, MATCH(LEFT(List!C141, FIND("-", List!C141) - 1), 'Short Name'!A:A, 0)), "404")</f>
        <v>Pressure Gauge</v>
      </c>
      <c r="C356" s="15" t="s">
        <v>228</v>
      </c>
      <c r="D356" s="15" t="s">
        <v>51</v>
      </c>
      <c r="E356" s="14" t="s">
        <v>14</v>
      </c>
      <c r="F356" s="5" t="s">
        <v>14</v>
      </c>
      <c r="G356" s="15" t="s">
        <v>274</v>
      </c>
      <c r="H356" s="14" t="s">
        <v>17</v>
      </c>
      <c r="I356" s="14" t="s">
        <v>275</v>
      </c>
      <c r="J356" s="14" t="s">
        <v>277</v>
      </c>
      <c r="K356" s="5" t="str">
        <f>IF(
    ISNUMBER(SEARCH("°C", I356)),
    "Result In °C",
    IFERROR(
        "Result In " &amp; TRIM(RIGHT(I356, LEN(I356) - FIND("#", SUBSTITUTE(I356, " ", "#", LEN(I356) - LEN(SUBSTITUTE(I356, " ", "")))))),
        404
    )
)</f>
        <v>Result In MPa</v>
      </c>
      <c r="L356" s="12" t="str">
        <f>IFERROR(
    LEFT(
        SUBSTITUTE(MID(I356, FIND("~", I356) + 2, LEN(I356) - FIND("~", I356) - 1), "°C", ""),
        FIND(" ", SUBSTITUTE(MID(I356, FIND("~", I356) + 2, LEN(I356) - FIND("~", I356) - 1), "°C", "") &amp; " ") - 1
    ),
    404
)</f>
        <v>0.6</v>
      </c>
      <c r="M356" s="16" t="str">
        <f>IF(OR(ISNUMBER(SEARCH("controller", B356)), ISNUMBER(SEARCH("indicator", B356)), ISNUMBER(SEARCH("thermometer", B356)), ISNUMBER(SEARCH("gun", B356))), "ver", "cal")</f>
        <v>cal</v>
      </c>
      <c r="N356" s="6">
        <v>45467</v>
      </c>
      <c r="O356" s="13">
        <v>45831</v>
      </c>
    </row>
    <row r="357" spans="1:15">
      <c r="A357" s="5" t="s">
        <v>273</v>
      </c>
      <c r="B357" s="15" t="str">
        <f>IFERROR(INDEX('Short Name'!B:B, MATCH(LEFT(List!C142, FIND("-", List!C142) - 1), 'Short Name'!A:A, 0)), "404")</f>
        <v>Pressure Gauge</v>
      </c>
      <c r="C357" s="15" t="s">
        <v>229</v>
      </c>
      <c r="D357" s="15" t="s">
        <v>51</v>
      </c>
      <c r="E357" s="14" t="s">
        <v>14</v>
      </c>
      <c r="F357" s="5" t="s">
        <v>14</v>
      </c>
      <c r="G357" s="15" t="s">
        <v>274</v>
      </c>
      <c r="H357" s="14" t="s">
        <v>17</v>
      </c>
      <c r="I357" s="14" t="s">
        <v>275</v>
      </c>
      <c r="J357" s="14" t="s">
        <v>277</v>
      </c>
      <c r="K357" s="5" t="str">
        <f>IF(
    ISNUMBER(SEARCH("°C", I357)),
    "Result In °C",
    IFERROR(
        "Result In " &amp; TRIM(RIGHT(I357, LEN(I357) - FIND("#", SUBSTITUTE(I357, " ", "#", LEN(I357) - LEN(SUBSTITUTE(I357, " ", "")))))),
        404
    )
)</f>
        <v>Result In MPa</v>
      </c>
      <c r="L357" s="12" t="str">
        <f>IFERROR(
    LEFT(
        SUBSTITUTE(MID(I357, FIND("~", I357) + 2, LEN(I357) - FIND("~", I357) - 1), "°C", ""),
        FIND(" ", SUBSTITUTE(MID(I357, FIND("~", I357) + 2, LEN(I357) - FIND("~", I357) - 1), "°C", "") &amp; " ") - 1
    ),
    404
)</f>
        <v>0.6</v>
      </c>
      <c r="M357" s="16" t="str">
        <f>IF(OR(ISNUMBER(SEARCH("controller", B357)), ISNUMBER(SEARCH("indicator", B357)), ISNUMBER(SEARCH("thermometer", B357)), ISNUMBER(SEARCH("gun", B357))), "ver", "cal")</f>
        <v>cal</v>
      </c>
      <c r="N357" s="6">
        <v>45467</v>
      </c>
      <c r="O357" s="13">
        <v>45831</v>
      </c>
    </row>
    <row r="358" spans="1:15">
      <c r="A358" s="5" t="s">
        <v>273</v>
      </c>
      <c r="B358" s="15" t="str">
        <f>IFERROR(INDEX('Short Name'!B:B, MATCH(LEFT(List!C143, FIND("-", List!C143) - 1), 'Short Name'!A:A, 0)), "404")</f>
        <v>Pressure Gauge</v>
      </c>
      <c r="C358" s="15" t="s">
        <v>230</v>
      </c>
      <c r="D358" s="15" t="s">
        <v>51</v>
      </c>
      <c r="E358" s="14" t="s">
        <v>14</v>
      </c>
      <c r="F358" s="5" t="s">
        <v>14</v>
      </c>
      <c r="G358" s="15" t="s">
        <v>274</v>
      </c>
      <c r="H358" s="14" t="s">
        <v>17</v>
      </c>
      <c r="I358" s="14" t="s">
        <v>275</v>
      </c>
      <c r="J358" s="14" t="s">
        <v>277</v>
      </c>
      <c r="K358" s="5" t="str">
        <f>IF(
    ISNUMBER(SEARCH("°C", I358)),
    "Result In °C",
    IFERROR(
        "Result In " &amp; TRIM(RIGHT(I358, LEN(I358) - FIND("#", SUBSTITUTE(I358, " ", "#", LEN(I358) - LEN(SUBSTITUTE(I358, " ", "")))))),
        404
    )
)</f>
        <v>Result In MPa</v>
      </c>
      <c r="L358" s="12" t="str">
        <f>IFERROR(
    LEFT(
        SUBSTITUTE(MID(I358, FIND("~", I358) + 2, LEN(I358) - FIND("~", I358) - 1), "°C", ""),
        FIND(" ", SUBSTITUTE(MID(I358, FIND("~", I358) + 2, LEN(I358) - FIND("~", I358) - 1), "°C", "") &amp; " ") - 1
    ),
    404
)</f>
        <v>0.6</v>
      </c>
      <c r="M358" s="16" t="str">
        <f>IF(OR(ISNUMBER(SEARCH("controller", B358)), ISNUMBER(SEARCH("indicator", B358)), ISNUMBER(SEARCH("thermometer", B358)), ISNUMBER(SEARCH("gun", B358))), "ver", "cal")</f>
        <v>cal</v>
      </c>
      <c r="N358" s="6">
        <v>45467</v>
      </c>
      <c r="O358" s="13">
        <v>45831</v>
      </c>
    </row>
    <row r="359" spans="1:15">
      <c r="A359" s="5" t="s">
        <v>273</v>
      </c>
      <c r="B359" s="15" t="str">
        <f>IFERROR(INDEX('Short Name'!B:B, MATCH(LEFT(List!C144, FIND("-", List!C144) - 1), 'Short Name'!A:A, 0)), "404")</f>
        <v>Pressure Gauge</v>
      </c>
      <c r="C359" s="15" t="s">
        <v>231</v>
      </c>
      <c r="D359" s="15" t="s">
        <v>276</v>
      </c>
      <c r="E359" s="14" t="s">
        <v>14</v>
      </c>
      <c r="F359" s="5" t="s">
        <v>14</v>
      </c>
      <c r="G359" s="15" t="s">
        <v>274</v>
      </c>
      <c r="H359" s="14" t="s">
        <v>17</v>
      </c>
      <c r="I359" s="14" t="s">
        <v>33</v>
      </c>
      <c r="J359" s="14" t="s">
        <v>49</v>
      </c>
      <c r="K359" s="5" t="str">
        <f>IF(
    ISNUMBER(SEARCH("°C", I359)),
    "Result In °C",
    IFERROR(
        "Result In " &amp; TRIM(RIGHT(I359, LEN(I359) - FIND("#", SUBSTITUTE(I359, " ", "#", LEN(I359) - LEN(SUBSTITUTE(I359, " ", "")))))),
        404
    )
)</f>
        <v>Result In Bar</v>
      </c>
      <c r="L359" s="12" t="str">
        <f>IFERROR(
    LEFT(
        SUBSTITUTE(MID(I359, FIND("~", I359) + 2, LEN(I359) - FIND("~", I359) - 1), "°C", ""),
        FIND(" ", SUBSTITUTE(MID(I359, FIND("~", I359) + 2, LEN(I359) - FIND("~", I359) - 1), "°C", "") &amp; " ") - 1
    ),
    404
)</f>
        <v>10</v>
      </c>
      <c r="M359" s="16" t="str">
        <f>IF(OR(ISNUMBER(SEARCH("controller", B359)), ISNUMBER(SEARCH("indicator", B359)), ISNUMBER(SEARCH("thermometer", B359)), ISNUMBER(SEARCH("gun", B359))), "ver", "cal")</f>
        <v>cal</v>
      </c>
      <c r="N359" s="6">
        <v>45467</v>
      </c>
      <c r="O359" s="13">
        <v>45831</v>
      </c>
    </row>
    <row r="360" spans="1:15">
      <c r="A360" s="5" t="s">
        <v>273</v>
      </c>
      <c r="B360" s="15" t="str">
        <f>IFERROR(INDEX('Short Name'!B:B, MATCH(LEFT(List!C145, FIND("-", List!C145) - 1), 'Short Name'!A:A, 0)), "404")</f>
        <v>Pressure Gauge</v>
      </c>
      <c r="C360" s="15" t="s">
        <v>232</v>
      </c>
      <c r="D360" s="15" t="s">
        <v>51</v>
      </c>
      <c r="E360" s="14" t="s">
        <v>14</v>
      </c>
      <c r="F360" s="5" t="s">
        <v>14</v>
      </c>
      <c r="G360" s="15" t="s">
        <v>274</v>
      </c>
      <c r="H360" s="14" t="s">
        <v>17</v>
      </c>
      <c r="I360" s="14" t="s">
        <v>275</v>
      </c>
      <c r="J360" s="14" t="s">
        <v>277</v>
      </c>
      <c r="K360" s="5" t="str">
        <f>IF(
    ISNUMBER(SEARCH("°C", I360)),
    "Result In °C",
    IFERROR(
        "Result In " &amp; TRIM(RIGHT(I360, LEN(I360) - FIND("#", SUBSTITUTE(I360, " ", "#", LEN(I360) - LEN(SUBSTITUTE(I360, " ", "")))))),
        404
    )
)</f>
        <v>Result In MPa</v>
      </c>
      <c r="L360" s="12" t="str">
        <f>IFERROR(
    LEFT(
        SUBSTITUTE(MID(I360, FIND("~", I360) + 2, LEN(I360) - FIND("~", I360) - 1), "°C", ""),
        FIND(" ", SUBSTITUTE(MID(I360, FIND("~", I360) + 2, LEN(I360) - FIND("~", I360) - 1), "°C", "") &amp; " ") - 1
    ),
    404
)</f>
        <v>0.6</v>
      </c>
      <c r="M360" s="16" t="str">
        <f>IF(OR(ISNUMBER(SEARCH("controller", B360)), ISNUMBER(SEARCH("indicator", B360)), ISNUMBER(SEARCH("thermometer", B360)), ISNUMBER(SEARCH("gun", B360))), "ver", "cal")</f>
        <v>cal</v>
      </c>
      <c r="N360" s="6">
        <v>45467</v>
      </c>
      <c r="O360" s="13">
        <v>45831</v>
      </c>
    </row>
    <row r="361" spans="1:15">
      <c r="A361" s="5" t="s">
        <v>273</v>
      </c>
      <c r="B361" s="15" t="str">
        <f>IFERROR(INDEX('Short Name'!B:B, MATCH(LEFT(List!C146, FIND("-", List!C146) - 1), 'Short Name'!A:A, 0)), "404")</f>
        <v>Pressure Gauge</v>
      </c>
      <c r="C361" s="15" t="s">
        <v>233</v>
      </c>
      <c r="D361" s="15" t="s">
        <v>51</v>
      </c>
      <c r="E361" s="14" t="s">
        <v>14</v>
      </c>
      <c r="F361" s="5" t="s">
        <v>14</v>
      </c>
      <c r="G361" s="15" t="s">
        <v>274</v>
      </c>
      <c r="H361" s="14" t="s">
        <v>17</v>
      </c>
      <c r="I361" s="14" t="s">
        <v>275</v>
      </c>
      <c r="J361" s="14" t="s">
        <v>277</v>
      </c>
      <c r="K361" s="5" t="str">
        <f>IF(
    ISNUMBER(SEARCH("°C", I361)),
    "Result In °C",
    IFERROR(
        "Result In " &amp; TRIM(RIGHT(I361, LEN(I361) - FIND("#", SUBSTITUTE(I361, " ", "#", LEN(I361) - LEN(SUBSTITUTE(I361, " ", "")))))),
        404
    )
)</f>
        <v>Result In MPa</v>
      </c>
      <c r="L361" s="12" t="str">
        <f>IFERROR(
    LEFT(
        SUBSTITUTE(MID(I361, FIND("~", I361) + 2, LEN(I361) - FIND("~", I361) - 1), "°C", ""),
        FIND(" ", SUBSTITUTE(MID(I361, FIND("~", I361) + 2, LEN(I361) - FIND("~", I361) - 1), "°C", "") &amp; " ") - 1
    ),
    404
)</f>
        <v>0.6</v>
      </c>
      <c r="M361" s="16" t="str">
        <f>IF(OR(ISNUMBER(SEARCH("controller", B361)), ISNUMBER(SEARCH("indicator", B361)), ISNUMBER(SEARCH("thermometer", B361)), ISNUMBER(SEARCH("gun", B361))), "ver", "cal")</f>
        <v>cal</v>
      </c>
      <c r="N361" s="6">
        <v>45467</v>
      </c>
      <c r="O361" s="13">
        <v>45831</v>
      </c>
    </row>
    <row r="362" spans="1:15">
      <c r="A362" s="5" t="s">
        <v>273</v>
      </c>
      <c r="B362" s="15" t="str">
        <f>IFERROR(INDEX('Short Name'!B:B, MATCH(LEFT(List!C147, FIND("-", List!C147) - 1), 'Short Name'!A:A, 0)), "404")</f>
        <v>Pressure Gauge</v>
      </c>
      <c r="C362" s="15" t="s">
        <v>234</v>
      </c>
      <c r="D362" s="15" t="s">
        <v>51</v>
      </c>
      <c r="E362" s="14" t="s">
        <v>14</v>
      </c>
      <c r="F362" s="5" t="s">
        <v>14</v>
      </c>
      <c r="G362" s="15" t="s">
        <v>274</v>
      </c>
      <c r="H362" s="14" t="s">
        <v>17</v>
      </c>
      <c r="I362" s="14" t="s">
        <v>275</v>
      </c>
      <c r="J362" s="14" t="s">
        <v>277</v>
      </c>
      <c r="K362" s="5" t="str">
        <f>IF(
    ISNUMBER(SEARCH("°C", I362)),
    "Result In °C",
    IFERROR(
        "Result In " &amp; TRIM(RIGHT(I362, LEN(I362) - FIND("#", SUBSTITUTE(I362, " ", "#", LEN(I362) - LEN(SUBSTITUTE(I362, " ", "")))))),
        404
    )
)</f>
        <v>Result In MPa</v>
      </c>
      <c r="L362" s="12" t="str">
        <f>IFERROR(
    LEFT(
        SUBSTITUTE(MID(I362, FIND("~", I362) + 2, LEN(I362) - FIND("~", I362) - 1), "°C", ""),
        FIND(" ", SUBSTITUTE(MID(I362, FIND("~", I362) + 2, LEN(I362) - FIND("~", I362) - 1), "°C", "") &amp; " ") - 1
    ),
    404
)</f>
        <v>0.6</v>
      </c>
      <c r="M362" s="16" t="str">
        <f>IF(OR(ISNUMBER(SEARCH("controller", B362)), ISNUMBER(SEARCH("indicator", B362)), ISNUMBER(SEARCH("thermometer", B362)), ISNUMBER(SEARCH("gun", B362))), "ver", "cal")</f>
        <v>cal</v>
      </c>
      <c r="N362" s="6">
        <v>45467</v>
      </c>
      <c r="O362" s="13">
        <v>45831</v>
      </c>
    </row>
    <row r="363" spans="1:15">
      <c r="A363" s="5" t="s">
        <v>273</v>
      </c>
      <c r="B363" s="15" t="str">
        <f>IFERROR(INDEX('Short Name'!B:B, MATCH(LEFT(List!C148, FIND("-", List!C148) - 1), 'Short Name'!A:A, 0)), "404")</f>
        <v>Pressure Gauge</v>
      </c>
      <c r="C363" s="15" t="s">
        <v>235</v>
      </c>
      <c r="D363" s="15" t="s">
        <v>51</v>
      </c>
      <c r="E363" s="14" t="s">
        <v>14</v>
      </c>
      <c r="F363" s="5" t="s">
        <v>14</v>
      </c>
      <c r="G363" s="15" t="s">
        <v>274</v>
      </c>
      <c r="H363" s="14" t="s">
        <v>17</v>
      </c>
      <c r="I363" s="14" t="s">
        <v>275</v>
      </c>
      <c r="J363" s="14" t="s">
        <v>277</v>
      </c>
      <c r="K363" s="5" t="str">
        <f>IF(
    ISNUMBER(SEARCH("°C", I363)),
    "Result In °C",
    IFERROR(
        "Result In " &amp; TRIM(RIGHT(I363, LEN(I363) - FIND("#", SUBSTITUTE(I363, " ", "#", LEN(I363) - LEN(SUBSTITUTE(I363, " ", "")))))),
        404
    )
)</f>
        <v>Result In MPa</v>
      </c>
      <c r="L363" s="12" t="str">
        <f>IFERROR(
    LEFT(
        SUBSTITUTE(MID(I363, FIND("~", I363) + 2, LEN(I363) - FIND("~", I363) - 1), "°C", ""),
        FIND(" ", SUBSTITUTE(MID(I363, FIND("~", I363) + 2, LEN(I363) - FIND("~", I363) - 1), "°C", "") &amp; " ") - 1
    ),
    404
)</f>
        <v>0.6</v>
      </c>
      <c r="M363" s="16" t="str">
        <f>IF(OR(ISNUMBER(SEARCH("controller", B363)), ISNUMBER(SEARCH("indicator", B363)), ISNUMBER(SEARCH("thermometer", B363)), ISNUMBER(SEARCH("gun", B363))), "ver", "cal")</f>
        <v>cal</v>
      </c>
      <c r="N363" s="6">
        <v>45467</v>
      </c>
      <c r="O363" s="13">
        <v>45831</v>
      </c>
    </row>
    <row r="364" spans="1:15">
      <c r="A364" s="5" t="s">
        <v>273</v>
      </c>
      <c r="B364" s="15" t="str">
        <f>IFERROR(INDEX('Short Name'!B:B, MATCH(LEFT(List!C149, FIND("-", List!C149) - 1), 'Short Name'!A:A, 0)), "404")</f>
        <v>Pressure Gauge</v>
      </c>
      <c r="C364" s="15" t="s">
        <v>236</v>
      </c>
      <c r="D364" s="15" t="s">
        <v>51</v>
      </c>
      <c r="E364" s="14" t="s">
        <v>14</v>
      </c>
      <c r="F364" s="5" t="s">
        <v>14</v>
      </c>
      <c r="G364" s="15" t="s">
        <v>274</v>
      </c>
      <c r="H364" s="14" t="s">
        <v>17</v>
      </c>
      <c r="I364" s="14" t="s">
        <v>275</v>
      </c>
      <c r="J364" s="14" t="s">
        <v>277</v>
      </c>
      <c r="K364" s="5" t="str">
        <f>IF(
    ISNUMBER(SEARCH("°C", I364)),
    "Result In °C",
    IFERROR(
        "Result In " &amp; TRIM(RIGHT(I364, LEN(I364) - FIND("#", SUBSTITUTE(I364, " ", "#", LEN(I364) - LEN(SUBSTITUTE(I364, " ", "")))))),
        404
    )
)</f>
        <v>Result In MPa</v>
      </c>
      <c r="L364" s="12" t="str">
        <f>IFERROR(
    LEFT(
        SUBSTITUTE(MID(I364, FIND("~", I364) + 2, LEN(I364) - FIND("~", I364) - 1), "°C", ""),
        FIND(" ", SUBSTITUTE(MID(I364, FIND("~", I364) + 2, LEN(I364) - FIND("~", I364) - 1), "°C", "") &amp; " ") - 1
    ),
    404
)</f>
        <v>0.6</v>
      </c>
      <c r="M364" s="16" t="str">
        <f>IF(OR(ISNUMBER(SEARCH("controller", B364)), ISNUMBER(SEARCH("indicator", B364)), ISNUMBER(SEARCH("thermometer", B364)), ISNUMBER(SEARCH("gun", B364))), "ver", "cal")</f>
        <v>cal</v>
      </c>
      <c r="N364" s="6">
        <v>45467</v>
      </c>
      <c r="O364" s="13">
        <v>45831</v>
      </c>
    </row>
    <row r="365" spans="1:15">
      <c r="A365" s="5" t="s">
        <v>273</v>
      </c>
      <c r="B365" s="15" t="str">
        <f>IFERROR(INDEX('Short Name'!B:B, MATCH(LEFT(List!C150, FIND("-", List!C150) - 1), 'Short Name'!A:A, 0)), "404")</f>
        <v>Pressure Gauge</v>
      </c>
      <c r="C365" s="15" t="s">
        <v>237</v>
      </c>
      <c r="D365" s="15" t="s">
        <v>51</v>
      </c>
      <c r="E365" s="14" t="s">
        <v>14</v>
      </c>
      <c r="F365" s="5" t="s">
        <v>14</v>
      </c>
      <c r="G365" s="15" t="s">
        <v>274</v>
      </c>
      <c r="H365" s="14" t="s">
        <v>17</v>
      </c>
      <c r="I365" s="14" t="s">
        <v>275</v>
      </c>
      <c r="J365" s="14" t="s">
        <v>277</v>
      </c>
      <c r="K365" s="5" t="str">
        <f>IF(
    ISNUMBER(SEARCH("°C", I365)),
    "Result In °C",
    IFERROR(
        "Result In " &amp; TRIM(RIGHT(I365, LEN(I365) - FIND("#", SUBSTITUTE(I365, " ", "#", LEN(I365) - LEN(SUBSTITUTE(I365, " ", "")))))),
        404
    )
)</f>
        <v>Result In MPa</v>
      </c>
      <c r="L365" s="12" t="str">
        <f>IFERROR(
    LEFT(
        SUBSTITUTE(MID(I365, FIND("~", I365) + 2, LEN(I365) - FIND("~", I365) - 1), "°C", ""),
        FIND(" ", SUBSTITUTE(MID(I365, FIND("~", I365) + 2, LEN(I365) - FIND("~", I365) - 1), "°C", "") &amp; " ") - 1
    ),
    404
)</f>
        <v>0.6</v>
      </c>
      <c r="M365" s="16" t="str">
        <f>IF(OR(ISNUMBER(SEARCH("controller", B365)), ISNUMBER(SEARCH("indicator", B365)), ISNUMBER(SEARCH("thermometer", B365)), ISNUMBER(SEARCH("gun", B365))), "ver", "cal")</f>
        <v>cal</v>
      </c>
      <c r="N365" s="6">
        <v>45467</v>
      </c>
      <c r="O365" s="13">
        <v>45831</v>
      </c>
    </row>
    <row r="366" spans="1:15">
      <c r="A366" s="5" t="s">
        <v>273</v>
      </c>
      <c r="B366" s="15" t="str">
        <f>IFERROR(INDEX('Short Name'!B:B, MATCH(LEFT(List!C151, FIND("-", List!C151) - 1), 'Short Name'!A:A, 0)), "404")</f>
        <v>Pressure Gauge</v>
      </c>
      <c r="C366" s="15" t="s">
        <v>253</v>
      </c>
      <c r="D366" s="15" t="s">
        <v>51</v>
      </c>
      <c r="E366" s="14" t="s">
        <v>14</v>
      </c>
      <c r="F366" s="5" t="s">
        <v>14</v>
      </c>
      <c r="G366" s="15" t="s">
        <v>274</v>
      </c>
      <c r="H366" s="14" t="s">
        <v>17</v>
      </c>
      <c r="I366" s="14" t="s">
        <v>275</v>
      </c>
      <c r="J366" s="14" t="s">
        <v>277</v>
      </c>
      <c r="K366" s="5" t="str">
        <f>IF(
    ISNUMBER(SEARCH("°C", I366)),
    "Result In °C",
    IFERROR(
        "Result In " &amp; TRIM(RIGHT(I366, LEN(I366) - FIND("#", SUBSTITUTE(I366, " ", "#", LEN(I366) - LEN(SUBSTITUTE(I366, " ", "")))))),
        404
    )
)</f>
        <v>Result In MPa</v>
      </c>
      <c r="L366" s="12" t="str">
        <f>IFERROR(
    LEFT(
        SUBSTITUTE(MID(I366, FIND("~", I366) + 2, LEN(I366) - FIND("~", I366) - 1), "°C", ""),
        FIND(" ", SUBSTITUTE(MID(I366, FIND("~", I366) + 2, LEN(I366) - FIND("~", I366) - 1), "°C", "") &amp; " ") - 1
    ),
    404
)</f>
        <v>0.6</v>
      </c>
      <c r="M366" s="16" t="str">
        <f>IF(OR(ISNUMBER(SEARCH("controller", B366)), ISNUMBER(SEARCH("indicator", B366)), ISNUMBER(SEARCH("thermometer", B366)), ISNUMBER(SEARCH("gun", B366))), "ver", "cal")</f>
        <v>cal</v>
      </c>
      <c r="N366" s="6">
        <v>45467</v>
      </c>
      <c r="O366" s="13">
        <v>45831</v>
      </c>
    </row>
    <row r="367" spans="1:15">
      <c r="A367" s="5" t="s">
        <v>273</v>
      </c>
      <c r="B367" s="15" t="str">
        <f>IFERROR(INDEX('Short Name'!B:B, MATCH(LEFT(List!C152, FIND("-", List!C152) - 1), 'Short Name'!A:A, 0)), "404")</f>
        <v>Pressure Gauge</v>
      </c>
      <c r="C367" s="15" t="s">
        <v>254</v>
      </c>
      <c r="D367" s="15" t="s">
        <v>51</v>
      </c>
      <c r="E367" s="14" t="s">
        <v>14</v>
      </c>
      <c r="F367" s="5" t="s">
        <v>14</v>
      </c>
      <c r="G367" s="15" t="s">
        <v>274</v>
      </c>
      <c r="H367" s="14" t="s">
        <v>17</v>
      </c>
      <c r="I367" s="14" t="s">
        <v>275</v>
      </c>
      <c r="J367" s="14" t="s">
        <v>277</v>
      </c>
      <c r="K367" s="5" t="str">
        <f>IF(
    ISNUMBER(SEARCH("°C", I367)),
    "Result In °C",
    IFERROR(
        "Result In " &amp; TRIM(RIGHT(I367, LEN(I367) - FIND("#", SUBSTITUTE(I367, " ", "#", LEN(I367) - LEN(SUBSTITUTE(I367, " ", "")))))),
        404
    )
)</f>
        <v>Result In MPa</v>
      </c>
      <c r="L367" s="12" t="str">
        <f>IFERROR(
    LEFT(
        SUBSTITUTE(MID(I367, FIND("~", I367) + 2, LEN(I367) - FIND("~", I367) - 1), "°C", ""),
        FIND(" ", SUBSTITUTE(MID(I367, FIND("~", I367) + 2, LEN(I367) - FIND("~", I367) - 1), "°C", "") &amp; " ") - 1
    ),
    404
)</f>
        <v>0.6</v>
      </c>
      <c r="M367" s="16" t="str">
        <f>IF(OR(ISNUMBER(SEARCH("controller", B367)), ISNUMBER(SEARCH("indicator", B367)), ISNUMBER(SEARCH("thermometer", B367)), ISNUMBER(SEARCH("gun", B367))), "ver", "cal")</f>
        <v>cal</v>
      </c>
      <c r="N367" s="6">
        <v>45467</v>
      </c>
      <c r="O367" s="13">
        <v>45831</v>
      </c>
    </row>
    <row r="368" spans="1:15">
      <c r="A368" s="5" t="s">
        <v>273</v>
      </c>
      <c r="B368" s="15" t="str">
        <f>IFERROR(INDEX('Short Name'!B:B, MATCH(LEFT(List!C153, FIND("-", List!C153) - 1), 'Short Name'!A:A, 0)), "404")</f>
        <v>Pressure Gauge</v>
      </c>
      <c r="C368" s="15" t="s">
        <v>120</v>
      </c>
      <c r="D368" s="15" t="s">
        <v>51</v>
      </c>
      <c r="E368" s="14" t="s">
        <v>14</v>
      </c>
      <c r="F368" s="5" t="s">
        <v>14</v>
      </c>
      <c r="G368" s="15" t="s">
        <v>274</v>
      </c>
      <c r="H368" s="14" t="s">
        <v>17</v>
      </c>
      <c r="I368" s="14" t="s">
        <v>275</v>
      </c>
      <c r="J368" s="14" t="s">
        <v>277</v>
      </c>
      <c r="K368" s="5" t="str">
        <f>IF(
    ISNUMBER(SEARCH("°C", I368)),
    "Result In °C",
    IFERROR(
        "Result In " &amp; TRIM(RIGHT(I368, LEN(I368) - FIND("#", SUBSTITUTE(I368, " ", "#", LEN(I368) - LEN(SUBSTITUTE(I368, " ", "")))))),
        404
    )
)</f>
        <v>Result In MPa</v>
      </c>
      <c r="L368" s="12" t="str">
        <f>IFERROR(
    LEFT(
        SUBSTITUTE(MID(I368, FIND("~", I368) + 2, LEN(I368) - FIND("~", I368) - 1), "°C", ""),
        FIND(" ", SUBSTITUTE(MID(I368, FIND("~", I368) + 2, LEN(I368) - FIND("~", I368) - 1), "°C", "") &amp; " ") - 1
    ),
    404
)</f>
        <v>0.6</v>
      </c>
      <c r="M368" s="16" t="str">
        <f>IF(OR(ISNUMBER(SEARCH("controller", B368)), ISNUMBER(SEARCH("indicator", B368)), ISNUMBER(SEARCH("thermometer", B368)), ISNUMBER(SEARCH("gun", B368))), "ver", "cal")</f>
        <v>cal</v>
      </c>
      <c r="N368" s="6">
        <v>45467</v>
      </c>
      <c r="O368" s="13">
        <v>45831</v>
      </c>
    </row>
    <row r="369" spans="1:15">
      <c r="A369" s="5" t="s">
        <v>273</v>
      </c>
      <c r="B369" s="15" t="str">
        <f>IFERROR(INDEX('Short Name'!B:B, MATCH(LEFT(List!C154, FIND("-", List!C154) - 1), 'Short Name'!A:A, 0)), "404")</f>
        <v>Pressure Gauge</v>
      </c>
      <c r="C369" s="15" t="s">
        <v>121</v>
      </c>
      <c r="D369" s="15" t="s">
        <v>51</v>
      </c>
      <c r="E369" s="14" t="s">
        <v>14</v>
      </c>
      <c r="F369" s="5" t="s">
        <v>14</v>
      </c>
      <c r="G369" s="15" t="s">
        <v>274</v>
      </c>
      <c r="H369" s="14" t="s">
        <v>17</v>
      </c>
      <c r="I369" s="14" t="s">
        <v>275</v>
      </c>
      <c r="J369" s="14" t="s">
        <v>277</v>
      </c>
      <c r="K369" s="5" t="str">
        <f>IF(
    ISNUMBER(SEARCH("°C", I369)),
    "Result In °C",
    IFERROR(
        "Result In " &amp; TRIM(RIGHT(I369, LEN(I369) - FIND("#", SUBSTITUTE(I369, " ", "#", LEN(I369) - LEN(SUBSTITUTE(I369, " ", "")))))),
        404
    )
)</f>
        <v>Result In MPa</v>
      </c>
      <c r="L369" s="12" t="str">
        <f>IFERROR(
    LEFT(
        SUBSTITUTE(MID(I369, FIND("~", I369) + 2, LEN(I369) - FIND("~", I369) - 1), "°C", ""),
        FIND(" ", SUBSTITUTE(MID(I369, FIND("~", I369) + 2, LEN(I369) - FIND("~", I369) - 1), "°C", "") &amp; " ") - 1
    ),
    404
)</f>
        <v>0.6</v>
      </c>
      <c r="M369" s="16" t="str">
        <f>IF(OR(ISNUMBER(SEARCH("controller", B369)), ISNUMBER(SEARCH("indicator", B369)), ISNUMBER(SEARCH("thermometer", B369)), ISNUMBER(SEARCH("gun", B369))), "ver", "cal")</f>
        <v>cal</v>
      </c>
      <c r="N369" s="6">
        <v>45467</v>
      </c>
      <c r="O369" s="13">
        <v>45831</v>
      </c>
    </row>
    <row r="370" spans="1:15">
      <c r="A370" s="5" t="s">
        <v>273</v>
      </c>
      <c r="B370" s="15" t="str">
        <f>IFERROR(INDEX('Short Name'!B:B, MATCH(LEFT(List!C155, FIND("-", List!C155) - 1), 'Short Name'!A:A, 0)), "404")</f>
        <v>Pressure Gauge</v>
      </c>
      <c r="C370" s="15" t="s">
        <v>122</v>
      </c>
      <c r="D370" s="15" t="s">
        <v>51</v>
      </c>
      <c r="E370" s="14" t="s">
        <v>14</v>
      </c>
      <c r="F370" s="5" t="s">
        <v>14</v>
      </c>
      <c r="G370" s="15" t="s">
        <v>274</v>
      </c>
      <c r="H370" s="14" t="s">
        <v>17</v>
      </c>
      <c r="I370" s="14" t="s">
        <v>275</v>
      </c>
      <c r="J370" s="14" t="s">
        <v>277</v>
      </c>
      <c r="K370" s="5" t="str">
        <f>IF(
    ISNUMBER(SEARCH("°C", I370)),
    "Result In °C",
    IFERROR(
        "Result In " &amp; TRIM(RIGHT(I370, LEN(I370) - FIND("#", SUBSTITUTE(I370, " ", "#", LEN(I370) - LEN(SUBSTITUTE(I370, " ", "")))))),
        404
    )
)</f>
        <v>Result In MPa</v>
      </c>
      <c r="L370" s="12" t="str">
        <f>IFERROR(
    LEFT(
        SUBSTITUTE(MID(I370, FIND("~", I370) + 2, LEN(I370) - FIND("~", I370) - 1), "°C", ""),
        FIND(" ", SUBSTITUTE(MID(I370, FIND("~", I370) + 2, LEN(I370) - FIND("~", I370) - 1), "°C", "") &amp; " ") - 1
    ),
    404
)</f>
        <v>0.6</v>
      </c>
      <c r="M370" s="16" t="str">
        <f>IF(OR(ISNUMBER(SEARCH("controller", B370)), ISNUMBER(SEARCH("indicator", B370)), ISNUMBER(SEARCH("thermometer", B370)), ISNUMBER(SEARCH("gun", B370))), "ver", "cal")</f>
        <v>cal</v>
      </c>
      <c r="N370" s="6">
        <v>45467</v>
      </c>
      <c r="O370" s="13">
        <v>45831</v>
      </c>
    </row>
    <row r="371" spans="1:15">
      <c r="A371" s="5" t="s">
        <v>273</v>
      </c>
      <c r="B371" s="15" t="str">
        <f>IFERROR(INDEX('Short Name'!B:B, MATCH(LEFT(List!C156, FIND("-", List!C156) - 1), 'Short Name'!A:A, 0)), "404")</f>
        <v>Pressure Gauge</v>
      </c>
      <c r="C371" s="15" t="s">
        <v>123</v>
      </c>
      <c r="D371" s="15" t="s">
        <v>51</v>
      </c>
      <c r="E371" s="14" t="s">
        <v>14</v>
      </c>
      <c r="F371" s="5" t="s">
        <v>14</v>
      </c>
      <c r="G371" s="15" t="s">
        <v>274</v>
      </c>
      <c r="H371" s="14" t="s">
        <v>17</v>
      </c>
      <c r="I371" s="14" t="s">
        <v>275</v>
      </c>
      <c r="J371" s="14" t="s">
        <v>277</v>
      </c>
      <c r="K371" s="5" t="str">
        <f>IF(
    ISNUMBER(SEARCH("°C", I371)),
    "Result In °C",
    IFERROR(
        "Result In " &amp; TRIM(RIGHT(I371, LEN(I371) - FIND("#", SUBSTITUTE(I371, " ", "#", LEN(I371) - LEN(SUBSTITUTE(I371, " ", "")))))),
        404
    )
)</f>
        <v>Result In MPa</v>
      </c>
      <c r="L371" s="12" t="str">
        <f>IFERROR(
    LEFT(
        SUBSTITUTE(MID(I371, FIND("~", I371) + 2, LEN(I371) - FIND("~", I371) - 1), "°C", ""),
        FIND(" ", SUBSTITUTE(MID(I371, FIND("~", I371) + 2, LEN(I371) - FIND("~", I371) - 1), "°C", "") &amp; " ") - 1
    ),
    404
)</f>
        <v>0.6</v>
      </c>
      <c r="M371" s="16" t="str">
        <f>IF(OR(ISNUMBER(SEARCH("controller", B371)), ISNUMBER(SEARCH("indicator", B371)), ISNUMBER(SEARCH("thermometer", B371)), ISNUMBER(SEARCH("gun", B371))), "ver", "cal")</f>
        <v>cal</v>
      </c>
      <c r="N371" s="6">
        <v>45467</v>
      </c>
      <c r="O371" s="13">
        <v>45831</v>
      </c>
    </row>
    <row r="372" spans="1:15">
      <c r="A372" s="5" t="s">
        <v>273</v>
      </c>
      <c r="B372" s="15" t="str">
        <f>IFERROR(INDEX('Short Name'!B:B, MATCH(LEFT(List!C157, FIND("-", List!C157) - 1), 'Short Name'!A:A, 0)), "404")</f>
        <v>Pressure Gauge</v>
      </c>
      <c r="C372" s="15" t="s">
        <v>124</v>
      </c>
      <c r="D372" s="15" t="s">
        <v>51</v>
      </c>
      <c r="E372" s="14" t="s">
        <v>14</v>
      </c>
      <c r="F372" s="5" t="s">
        <v>14</v>
      </c>
      <c r="G372" s="15" t="s">
        <v>274</v>
      </c>
      <c r="H372" s="14" t="s">
        <v>17</v>
      </c>
      <c r="I372" s="14" t="s">
        <v>275</v>
      </c>
      <c r="J372" s="14" t="s">
        <v>277</v>
      </c>
      <c r="K372" s="5" t="str">
        <f>IF(
    ISNUMBER(SEARCH("°C", I372)),
    "Result In °C",
    IFERROR(
        "Result In " &amp; TRIM(RIGHT(I372, LEN(I372) - FIND("#", SUBSTITUTE(I372, " ", "#", LEN(I372) - LEN(SUBSTITUTE(I372, " ", "")))))),
        404
    )
)</f>
        <v>Result In MPa</v>
      </c>
      <c r="L372" s="12" t="str">
        <f>IFERROR(
    LEFT(
        SUBSTITUTE(MID(I372, FIND("~", I372) + 2, LEN(I372) - FIND("~", I372) - 1), "°C", ""),
        FIND(" ", SUBSTITUTE(MID(I372, FIND("~", I372) + 2, LEN(I372) - FIND("~", I372) - 1), "°C", "") &amp; " ") - 1
    ),
    404
)</f>
        <v>0.6</v>
      </c>
      <c r="M372" s="16" t="str">
        <f>IF(OR(ISNUMBER(SEARCH("controller", B372)), ISNUMBER(SEARCH("indicator", B372)), ISNUMBER(SEARCH("thermometer", B372)), ISNUMBER(SEARCH("gun", B372))), "ver", "cal")</f>
        <v>cal</v>
      </c>
      <c r="N372" s="6">
        <v>45467</v>
      </c>
      <c r="O372" s="13">
        <v>45831</v>
      </c>
    </row>
    <row r="373" spans="1:15">
      <c r="A373" s="5" t="s">
        <v>273</v>
      </c>
      <c r="B373" s="15" t="str">
        <f>IFERROR(INDEX('Short Name'!B:B, MATCH(LEFT(List!C158, FIND("-", List!C158) - 1), 'Short Name'!A:A, 0)), "404")</f>
        <v>Pressure Gauge</v>
      </c>
      <c r="C373" s="15" t="s">
        <v>125</v>
      </c>
      <c r="D373" s="15" t="s">
        <v>51</v>
      </c>
      <c r="E373" s="14" t="s">
        <v>14</v>
      </c>
      <c r="F373" s="5" t="s">
        <v>14</v>
      </c>
      <c r="G373" s="15" t="s">
        <v>274</v>
      </c>
      <c r="H373" s="14" t="s">
        <v>17</v>
      </c>
      <c r="I373" s="14" t="s">
        <v>275</v>
      </c>
      <c r="J373" s="14" t="s">
        <v>277</v>
      </c>
      <c r="K373" s="5" t="str">
        <f>IF(
    ISNUMBER(SEARCH("°C", I373)),
    "Result In °C",
    IFERROR(
        "Result In " &amp; TRIM(RIGHT(I373, LEN(I373) - FIND("#", SUBSTITUTE(I373, " ", "#", LEN(I373) - LEN(SUBSTITUTE(I373, " ", "")))))),
        404
    )
)</f>
        <v>Result In MPa</v>
      </c>
      <c r="L373" s="12" t="str">
        <f>IFERROR(
    LEFT(
        SUBSTITUTE(MID(I373, FIND("~", I373) + 2, LEN(I373) - FIND("~", I373) - 1), "°C", ""),
        FIND(" ", SUBSTITUTE(MID(I373, FIND("~", I373) + 2, LEN(I373) - FIND("~", I373) - 1), "°C", "") &amp; " ") - 1
    ),
    404
)</f>
        <v>0.6</v>
      </c>
      <c r="M373" s="16" t="str">
        <f>IF(OR(ISNUMBER(SEARCH("controller", B373)), ISNUMBER(SEARCH("indicator", B373)), ISNUMBER(SEARCH("thermometer", B373)), ISNUMBER(SEARCH("gun", B373))), "ver", "cal")</f>
        <v>cal</v>
      </c>
      <c r="N373" s="6">
        <v>45467</v>
      </c>
      <c r="O373" s="13">
        <v>45831</v>
      </c>
    </row>
    <row r="374" spans="1:15">
      <c r="A374" s="5" t="s">
        <v>273</v>
      </c>
      <c r="B374" s="15" t="str">
        <f>IFERROR(INDEX('Short Name'!B:B, MATCH(LEFT(List!C159, FIND("-", List!C159) - 1), 'Short Name'!A:A, 0)), "404")</f>
        <v>Pressure Gauge</v>
      </c>
      <c r="C374" s="15" t="s">
        <v>126</v>
      </c>
      <c r="D374" s="15" t="s">
        <v>51</v>
      </c>
      <c r="E374" s="14" t="s">
        <v>14</v>
      </c>
      <c r="F374" s="5" t="s">
        <v>14</v>
      </c>
      <c r="G374" s="15" t="s">
        <v>274</v>
      </c>
      <c r="H374" s="14" t="s">
        <v>17</v>
      </c>
      <c r="I374" s="14" t="s">
        <v>275</v>
      </c>
      <c r="J374" s="14" t="s">
        <v>277</v>
      </c>
      <c r="K374" s="5" t="str">
        <f>IF(
    ISNUMBER(SEARCH("°C", I374)),
    "Result In °C",
    IFERROR(
        "Result In " &amp; TRIM(RIGHT(I374, LEN(I374) - FIND("#", SUBSTITUTE(I374, " ", "#", LEN(I374) - LEN(SUBSTITUTE(I374, " ", "")))))),
        404
    )
)</f>
        <v>Result In MPa</v>
      </c>
      <c r="L374" s="12" t="str">
        <f>IFERROR(
    LEFT(
        SUBSTITUTE(MID(I374, FIND("~", I374) + 2, LEN(I374) - FIND("~", I374) - 1), "°C", ""),
        FIND(" ", SUBSTITUTE(MID(I374, FIND("~", I374) + 2, LEN(I374) - FIND("~", I374) - 1), "°C", "") &amp; " ") - 1
    ),
    404
)</f>
        <v>0.6</v>
      </c>
      <c r="M374" s="16" t="str">
        <f>IF(OR(ISNUMBER(SEARCH("controller", B374)), ISNUMBER(SEARCH("indicator", B374)), ISNUMBER(SEARCH("thermometer", B374)), ISNUMBER(SEARCH("gun", B374))), "ver", "cal")</f>
        <v>cal</v>
      </c>
      <c r="N374" s="6">
        <v>45467</v>
      </c>
      <c r="O374" s="13">
        <v>45831</v>
      </c>
    </row>
    <row r="375" spans="1:15">
      <c r="A375" s="5" t="s">
        <v>273</v>
      </c>
      <c r="B375" s="15" t="str">
        <f>IFERROR(INDEX('Short Name'!B:B, MATCH(LEFT(List!C160, FIND("-", List!C160) - 1), 'Short Name'!A:A, 0)), "404")</f>
        <v>Pressure Gauge</v>
      </c>
      <c r="C375" s="15" t="s">
        <v>127</v>
      </c>
      <c r="D375" s="15" t="s">
        <v>51</v>
      </c>
      <c r="E375" s="14" t="s">
        <v>14</v>
      </c>
      <c r="F375" s="5" t="s">
        <v>14</v>
      </c>
      <c r="G375" s="15" t="s">
        <v>274</v>
      </c>
      <c r="H375" s="14" t="s">
        <v>17</v>
      </c>
      <c r="I375" s="14" t="s">
        <v>275</v>
      </c>
      <c r="J375" s="14" t="s">
        <v>277</v>
      </c>
      <c r="K375" s="5" t="str">
        <f>IF(
    ISNUMBER(SEARCH("°C", I375)),
    "Result In °C",
    IFERROR(
        "Result In " &amp; TRIM(RIGHT(I375, LEN(I375) - FIND("#", SUBSTITUTE(I375, " ", "#", LEN(I375) - LEN(SUBSTITUTE(I375, " ", "")))))),
        404
    )
)</f>
        <v>Result In MPa</v>
      </c>
      <c r="L375" s="12" t="str">
        <f>IFERROR(
    LEFT(
        SUBSTITUTE(MID(I375, FIND("~", I375) + 2, LEN(I375) - FIND("~", I375) - 1), "°C", ""),
        FIND(" ", SUBSTITUTE(MID(I375, FIND("~", I375) + 2, LEN(I375) - FIND("~", I375) - 1), "°C", "") &amp; " ") - 1
    ),
    404
)</f>
        <v>0.6</v>
      </c>
      <c r="M375" s="16" t="str">
        <f>IF(OR(ISNUMBER(SEARCH("controller", B375)), ISNUMBER(SEARCH("indicator", B375)), ISNUMBER(SEARCH("thermometer", B375)), ISNUMBER(SEARCH("gun", B375))), "ver", "cal")</f>
        <v>cal</v>
      </c>
      <c r="N375" s="6">
        <v>45467</v>
      </c>
      <c r="O375" s="13">
        <v>45831</v>
      </c>
    </row>
    <row r="376" spans="1:15">
      <c r="A376" s="5" t="s">
        <v>273</v>
      </c>
      <c r="B376" s="15" t="str">
        <f>IFERROR(INDEX('Short Name'!B:B, MATCH(LEFT(List!C161, FIND("-", List!C161) - 1), 'Short Name'!A:A, 0)), "404")</f>
        <v>Pressure Gauge</v>
      </c>
      <c r="C376" s="15" t="s">
        <v>128</v>
      </c>
      <c r="D376" s="15" t="s">
        <v>51</v>
      </c>
      <c r="E376" s="14" t="s">
        <v>14</v>
      </c>
      <c r="F376" s="5" t="s">
        <v>14</v>
      </c>
      <c r="G376" s="15" t="s">
        <v>274</v>
      </c>
      <c r="H376" s="14" t="s">
        <v>17</v>
      </c>
      <c r="I376" s="14" t="s">
        <v>275</v>
      </c>
      <c r="J376" s="14" t="s">
        <v>277</v>
      </c>
      <c r="K376" s="5" t="str">
        <f>IF(
    ISNUMBER(SEARCH("°C", I376)),
    "Result In °C",
    IFERROR(
        "Result In " &amp; TRIM(RIGHT(I376, LEN(I376) - FIND("#", SUBSTITUTE(I376, " ", "#", LEN(I376) - LEN(SUBSTITUTE(I376, " ", "")))))),
        404
    )
)</f>
        <v>Result In MPa</v>
      </c>
      <c r="L376" s="12" t="str">
        <f>IFERROR(
    LEFT(
        SUBSTITUTE(MID(I376, FIND("~", I376) + 2, LEN(I376) - FIND("~", I376) - 1), "°C", ""),
        FIND(" ", SUBSTITUTE(MID(I376, FIND("~", I376) + 2, LEN(I376) - FIND("~", I376) - 1), "°C", "") &amp; " ") - 1
    ),
    404
)</f>
        <v>0.6</v>
      </c>
      <c r="M376" s="16" t="str">
        <f>IF(OR(ISNUMBER(SEARCH("controller", B376)), ISNUMBER(SEARCH("indicator", B376)), ISNUMBER(SEARCH("thermometer", B376)), ISNUMBER(SEARCH("gun", B376))), "ver", "cal")</f>
        <v>cal</v>
      </c>
      <c r="N376" s="6">
        <v>45467</v>
      </c>
      <c r="O376" s="13">
        <v>45831</v>
      </c>
    </row>
    <row r="377" spans="1:15">
      <c r="A377" s="5" t="s">
        <v>273</v>
      </c>
      <c r="B377" s="15" t="str">
        <f>IFERROR(INDEX('Short Name'!B:B, MATCH(LEFT(List!C162, FIND("-", List!C162) - 1), 'Short Name'!A:A, 0)), "404")</f>
        <v>Pressure Gauge</v>
      </c>
      <c r="C377" s="15" t="s">
        <v>129</v>
      </c>
      <c r="D377" s="15" t="s">
        <v>51</v>
      </c>
      <c r="E377" s="14" t="s">
        <v>14</v>
      </c>
      <c r="F377" s="5" t="s">
        <v>14</v>
      </c>
      <c r="G377" s="15" t="s">
        <v>274</v>
      </c>
      <c r="H377" s="14" t="s">
        <v>17</v>
      </c>
      <c r="I377" s="14" t="s">
        <v>275</v>
      </c>
      <c r="J377" s="14" t="s">
        <v>277</v>
      </c>
      <c r="K377" s="5" t="str">
        <f>IF(
    ISNUMBER(SEARCH("°C", I377)),
    "Result In °C",
    IFERROR(
        "Result In " &amp; TRIM(RIGHT(I377, LEN(I377) - FIND("#", SUBSTITUTE(I377, " ", "#", LEN(I377) - LEN(SUBSTITUTE(I377, " ", "")))))),
        404
    )
)</f>
        <v>Result In MPa</v>
      </c>
      <c r="L377" s="12" t="str">
        <f>IFERROR(
    LEFT(
        SUBSTITUTE(MID(I377, FIND("~", I377) + 2, LEN(I377) - FIND("~", I377) - 1), "°C", ""),
        FIND(" ", SUBSTITUTE(MID(I377, FIND("~", I377) + 2, LEN(I377) - FIND("~", I377) - 1), "°C", "") &amp; " ") - 1
    ),
    404
)</f>
        <v>0.6</v>
      </c>
      <c r="M377" s="16" t="str">
        <f>IF(OR(ISNUMBER(SEARCH("controller", B377)), ISNUMBER(SEARCH("indicator", B377)), ISNUMBER(SEARCH("thermometer", B377)), ISNUMBER(SEARCH("gun", B377))), "ver", "cal")</f>
        <v>cal</v>
      </c>
      <c r="N377" s="6">
        <v>45467</v>
      </c>
      <c r="O377" s="13">
        <v>45831</v>
      </c>
    </row>
    <row r="378" spans="1:15">
      <c r="A378" s="5" t="s">
        <v>273</v>
      </c>
      <c r="B378" s="15" t="str">
        <f>IFERROR(INDEX('Short Name'!B:B, MATCH(LEFT(List!C163, FIND("-", List!C163) - 1), 'Short Name'!A:A, 0)), "404")</f>
        <v>Pressure Gauge</v>
      </c>
      <c r="C378" s="15" t="s">
        <v>130</v>
      </c>
      <c r="D378" s="15" t="s">
        <v>51</v>
      </c>
      <c r="E378" s="14" t="s">
        <v>14</v>
      </c>
      <c r="F378" s="5" t="s">
        <v>14</v>
      </c>
      <c r="G378" s="15" t="s">
        <v>274</v>
      </c>
      <c r="H378" s="14" t="s">
        <v>17</v>
      </c>
      <c r="I378" s="14" t="s">
        <v>275</v>
      </c>
      <c r="J378" s="14" t="s">
        <v>277</v>
      </c>
      <c r="K378" s="5" t="str">
        <f>IF(
    ISNUMBER(SEARCH("°C", I378)),
    "Result In °C",
    IFERROR(
        "Result In " &amp; TRIM(RIGHT(I378, LEN(I378) - FIND("#", SUBSTITUTE(I378, " ", "#", LEN(I378) - LEN(SUBSTITUTE(I378, " ", "")))))),
        404
    )
)</f>
        <v>Result In MPa</v>
      </c>
      <c r="L378" s="12" t="str">
        <f>IFERROR(
    LEFT(
        SUBSTITUTE(MID(I378, FIND("~", I378) + 2, LEN(I378) - FIND("~", I378) - 1), "°C", ""),
        FIND(" ", SUBSTITUTE(MID(I378, FIND("~", I378) + 2, LEN(I378) - FIND("~", I378) - 1), "°C", "") &amp; " ") - 1
    ),
    404
)</f>
        <v>0.6</v>
      </c>
      <c r="M378" s="16" t="str">
        <f>IF(OR(ISNUMBER(SEARCH("controller", B378)), ISNUMBER(SEARCH("indicator", B378)), ISNUMBER(SEARCH("thermometer", B378)), ISNUMBER(SEARCH("gun", B378))), "ver", "cal")</f>
        <v>cal</v>
      </c>
      <c r="N378" s="6">
        <v>45467</v>
      </c>
      <c r="O378" s="13">
        <v>45831</v>
      </c>
    </row>
    <row r="379" spans="1:15">
      <c r="A379" s="5" t="s">
        <v>273</v>
      </c>
      <c r="B379" s="15" t="str">
        <f>IFERROR(INDEX('Short Name'!B:B, MATCH(LEFT(List!C643, FIND("-", List!C643) - 1), 'Short Name'!A:A, 0)), "404")</f>
        <v>Pressure Gauge</v>
      </c>
      <c r="C379" s="19" t="s">
        <v>376</v>
      </c>
      <c r="D379" s="19" t="s">
        <v>327</v>
      </c>
      <c r="E379" s="20" t="s">
        <v>14</v>
      </c>
      <c r="F379" s="21" t="s">
        <v>14</v>
      </c>
      <c r="G379" s="15" t="s">
        <v>274</v>
      </c>
      <c r="H379" s="20" t="s">
        <v>326</v>
      </c>
      <c r="I379" s="23" t="str">
        <f>"-200 ~ 400°C"</f>
        <v>-200 ~ 400°C</v>
      </c>
      <c r="J379" s="20" t="s">
        <v>42</v>
      </c>
      <c r="K379" s="26" t="str">
        <f>IF(
    ISNUMBER(SEARCH("°C", I379)),
    "Result In °C",
    IFERROR(
        "Result In " &amp; TRIM(RIGHT(I379, LEN(I379) - FIND("#", SUBSTITUTE(I379, " ", "#", LEN(I379) - LEN(SUBSTITUTE(I379, " ", "")))))),
        404
    )
)</f>
        <v>Result In °C</v>
      </c>
      <c r="L379" s="27" t="str">
        <f>IFERROR(
    LEFT(
        SUBSTITUTE(MID(I379, FIND("~", I379) + 2, LEN(I379) - FIND("~", I379) - 1), "°C", ""),
        FIND(" ", SUBSTITUTE(MID(I379, FIND("~", I379) + 2, LEN(I379) - FIND("~", I379) - 1), "°C", "") &amp; " ") - 1
    ),
    404
)</f>
        <v>400</v>
      </c>
      <c r="M379" s="16" t="str">
        <f>IF(OR(ISNUMBER(SEARCH("controller", B379)), ISNUMBER(SEARCH("indicator", B379)), ISNUMBER(SEARCH("thermometer", B379)), ISNUMBER(SEARCH("gun", B379))), "ver", "cal")</f>
        <v>cal</v>
      </c>
      <c r="N379" s="6">
        <v>45475</v>
      </c>
      <c r="O379" s="6">
        <v>45839</v>
      </c>
    </row>
    <row r="380" spans="1:15">
      <c r="A380" s="5" t="s">
        <v>273</v>
      </c>
      <c r="B380" s="15" t="str">
        <f>IFERROR(INDEX('Short Name'!B:B, MATCH(LEFT(List!C644, FIND("-", List!C644) - 1), 'Short Name'!A:A, 0)), "404")</f>
        <v>Pressure Gauge</v>
      </c>
      <c r="C380" s="19" t="s">
        <v>377</v>
      </c>
      <c r="D380" s="19" t="s">
        <v>327</v>
      </c>
      <c r="E380" s="20" t="s">
        <v>14</v>
      </c>
      <c r="F380" s="21" t="s">
        <v>14</v>
      </c>
      <c r="G380" s="15" t="s">
        <v>274</v>
      </c>
      <c r="H380" s="20" t="s">
        <v>326</v>
      </c>
      <c r="I380" s="23" t="str">
        <f>"-200 ~ 400°C"</f>
        <v>-200 ~ 400°C</v>
      </c>
      <c r="J380" s="20" t="s">
        <v>42</v>
      </c>
      <c r="K380" s="26" t="str">
        <f>IF(
    ISNUMBER(SEARCH("°C", I380)),
    "Result In °C",
    IFERROR(
        "Result In " &amp; TRIM(RIGHT(I380, LEN(I380) - FIND("#", SUBSTITUTE(I380, " ", "#", LEN(I380) - LEN(SUBSTITUTE(I380, " ", "")))))),
        404
    )
)</f>
        <v>Result In °C</v>
      </c>
      <c r="L380" s="27" t="str">
        <f>IFERROR(
    LEFT(
        SUBSTITUTE(MID(I380, FIND("~", I380) + 2, LEN(I380) - FIND("~", I380) - 1), "°C", ""),
        FIND(" ", SUBSTITUTE(MID(I380, FIND("~", I380) + 2, LEN(I380) - FIND("~", I380) - 1), "°C", "") &amp; " ") - 1
    ),
    404
)</f>
        <v>400</v>
      </c>
      <c r="M380" s="16" t="str">
        <f>IF(OR(ISNUMBER(SEARCH("controller", B380)), ISNUMBER(SEARCH("indicator", B380)), ISNUMBER(SEARCH("thermometer", B380)), ISNUMBER(SEARCH("gun", B380))), "ver", "cal")</f>
        <v>cal</v>
      </c>
      <c r="N380" s="6">
        <v>45475</v>
      </c>
      <c r="O380" s="6">
        <v>45839</v>
      </c>
    </row>
    <row r="381" spans="1:15">
      <c r="A381" s="5" t="s">
        <v>273</v>
      </c>
      <c r="B381" s="15" t="str">
        <f>IFERROR(INDEX('Short Name'!B:B, MATCH(LEFT(List!C645, FIND("-", List!C645) - 1), 'Short Name'!A:A, 0)), "404")</f>
        <v>Pressure Gauge</v>
      </c>
      <c r="C381" s="19" t="s">
        <v>378</v>
      </c>
      <c r="D381" s="19" t="s">
        <v>327</v>
      </c>
      <c r="E381" s="20" t="s">
        <v>14</v>
      </c>
      <c r="F381" s="21" t="s">
        <v>14</v>
      </c>
      <c r="G381" s="15" t="s">
        <v>274</v>
      </c>
      <c r="H381" s="20" t="s">
        <v>326</v>
      </c>
      <c r="I381" s="23" t="str">
        <f>"-200 ~ 400°C"</f>
        <v>-200 ~ 400°C</v>
      </c>
      <c r="J381" s="20" t="s">
        <v>42</v>
      </c>
      <c r="K381" s="26" t="str">
        <f>IF(
    ISNUMBER(SEARCH("°C", I381)),
    "Result In °C",
    IFERROR(
        "Result In " &amp; TRIM(RIGHT(I381, LEN(I381) - FIND("#", SUBSTITUTE(I381, " ", "#", LEN(I381) - LEN(SUBSTITUTE(I381, " ", "")))))),
        404
    )
)</f>
        <v>Result In °C</v>
      </c>
      <c r="L381" s="27" t="str">
        <f>IFERROR(
    LEFT(
        SUBSTITUTE(MID(I381, FIND("~", I381) + 2, LEN(I381) - FIND("~", I381) - 1), "°C", ""),
        FIND(" ", SUBSTITUTE(MID(I381, FIND("~", I381) + 2, LEN(I381) - FIND("~", I381) - 1), "°C", "") &amp; " ") - 1
    ),
    404
)</f>
        <v>400</v>
      </c>
      <c r="M381" s="16" t="str">
        <f>IF(OR(ISNUMBER(SEARCH("controller", B381)), ISNUMBER(SEARCH("indicator", B381)), ISNUMBER(SEARCH("thermometer", B381)), ISNUMBER(SEARCH("gun", B381))), "ver", "cal")</f>
        <v>cal</v>
      </c>
      <c r="N381" s="6">
        <v>45475</v>
      </c>
      <c r="O381" s="6">
        <v>45839</v>
      </c>
    </row>
    <row r="382" spans="1:15">
      <c r="A382" s="5" t="s">
        <v>273</v>
      </c>
      <c r="B382" s="15" t="str">
        <f>IFERROR(INDEX('Short Name'!B:B, MATCH(LEFT(List!C646, FIND("-", List!C646) - 1), 'Short Name'!A:A, 0)), "404")</f>
        <v>Pressure Gauge</v>
      </c>
      <c r="C382" s="19" t="s">
        <v>379</v>
      </c>
      <c r="D382" s="19" t="s">
        <v>327</v>
      </c>
      <c r="E382" s="20" t="s">
        <v>14</v>
      </c>
      <c r="F382" s="21" t="s">
        <v>14</v>
      </c>
      <c r="G382" s="15" t="s">
        <v>274</v>
      </c>
      <c r="H382" s="20" t="s">
        <v>326</v>
      </c>
      <c r="I382" s="23" t="str">
        <f>"-200 ~ 400°C"</f>
        <v>-200 ~ 400°C</v>
      </c>
      <c r="J382" s="20" t="s">
        <v>42</v>
      </c>
      <c r="K382" s="26" t="str">
        <f>IF(
    ISNUMBER(SEARCH("°C", I382)),
    "Result In °C",
    IFERROR(
        "Result In " &amp; TRIM(RIGHT(I382, LEN(I382) - FIND("#", SUBSTITUTE(I382, " ", "#", LEN(I382) - LEN(SUBSTITUTE(I382, " ", "")))))),
        404
    )
)</f>
        <v>Result In °C</v>
      </c>
      <c r="L382" s="27" t="str">
        <f>IFERROR(
    LEFT(
        SUBSTITUTE(MID(I382, FIND("~", I382) + 2, LEN(I382) - FIND("~", I382) - 1), "°C", ""),
        FIND(" ", SUBSTITUTE(MID(I382, FIND("~", I382) + 2, LEN(I382) - FIND("~", I382) - 1), "°C", "") &amp; " ") - 1
    ),
    404
)</f>
        <v>400</v>
      </c>
      <c r="M382" s="16" t="str">
        <f>IF(OR(ISNUMBER(SEARCH("controller", B382)), ISNUMBER(SEARCH("indicator", B382)), ISNUMBER(SEARCH("thermometer", B382)), ISNUMBER(SEARCH("gun", B382))), "ver", "cal")</f>
        <v>cal</v>
      </c>
      <c r="N382" s="6">
        <v>45475</v>
      </c>
      <c r="O382" s="6">
        <v>45839</v>
      </c>
    </row>
    <row r="383" spans="1:15">
      <c r="A383" s="5" t="s">
        <v>273</v>
      </c>
      <c r="B383" s="15" t="str">
        <f>IFERROR(INDEX('Short Name'!B:B, MATCH(LEFT(List!C647, FIND("-", List!C647) - 1), 'Short Name'!A:A, 0)), "404")</f>
        <v>Pressure Gauge</v>
      </c>
      <c r="C383" s="19" t="s">
        <v>380</v>
      </c>
      <c r="D383" s="19" t="s">
        <v>327</v>
      </c>
      <c r="E383" s="20" t="s">
        <v>14</v>
      </c>
      <c r="F383" s="21" t="s">
        <v>14</v>
      </c>
      <c r="G383" s="15" t="s">
        <v>274</v>
      </c>
      <c r="H383" s="20" t="s">
        <v>326</v>
      </c>
      <c r="I383" s="23" t="str">
        <f>"-200 ~ 400°C"</f>
        <v>-200 ~ 400°C</v>
      </c>
      <c r="J383" s="20" t="s">
        <v>42</v>
      </c>
      <c r="K383" s="26" t="str">
        <f>IF(
    ISNUMBER(SEARCH("°C", I383)),
    "Result In °C",
    IFERROR(
        "Result In " &amp; TRIM(RIGHT(I383, LEN(I383) - FIND("#", SUBSTITUTE(I383, " ", "#", LEN(I383) - LEN(SUBSTITUTE(I383, " ", "")))))),
        404
    )
)</f>
        <v>Result In °C</v>
      </c>
      <c r="L383" s="27" t="str">
        <f>IFERROR(
    LEFT(
        SUBSTITUTE(MID(I383, FIND("~", I383) + 2, LEN(I383) - FIND("~", I383) - 1), "°C", ""),
        FIND(" ", SUBSTITUTE(MID(I383, FIND("~", I383) + 2, LEN(I383) - FIND("~", I383) - 1), "°C", "") &amp; " ") - 1
    ),
    404
)</f>
        <v>400</v>
      </c>
      <c r="M383" s="16" t="str">
        <f>IF(OR(ISNUMBER(SEARCH("controller", B383)), ISNUMBER(SEARCH("indicator", B383)), ISNUMBER(SEARCH("thermometer", B383)), ISNUMBER(SEARCH("gun", B383))), "ver", "cal")</f>
        <v>cal</v>
      </c>
      <c r="N383" s="6">
        <v>45475</v>
      </c>
      <c r="O383" s="6">
        <v>45839</v>
      </c>
    </row>
    <row r="384" spans="1:15">
      <c r="A384" s="5" t="s">
        <v>273</v>
      </c>
      <c r="B384" s="15" t="str">
        <f>IFERROR(INDEX('Short Name'!B:B, MATCH(LEFT(List!C648, FIND("-", List!C648) - 1), 'Short Name'!A:A, 0)), "404")</f>
        <v>Pressure Gauge</v>
      </c>
      <c r="C384" s="19" t="s">
        <v>381</v>
      </c>
      <c r="D384" s="19" t="s">
        <v>327</v>
      </c>
      <c r="E384" s="20" t="s">
        <v>14</v>
      </c>
      <c r="F384" s="21" t="s">
        <v>14</v>
      </c>
      <c r="G384" s="15" t="s">
        <v>274</v>
      </c>
      <c r="H384" s="20" t="s">
        <v>326</v>
      </c>
      <c r="I384" s="23" t="str">
        <f>"-200 ~ 400°C"</f>
        <v>-200 ~ 400°C</v>
      </c>
      <c r="J384" s="20" t="s">
        <v>42</v>
      </c>
      <c r="K384" s="26" t="str">
        <f>IF(
    ISNUMBER(SEARCH("°C", I384)),
    "Result In °C",
    IFERROR(
        "Result In " &amp; TRIM(RIGHT(I384, LEN(I384) - FIND("#", SUBSTITUTE(I384, " ", "#", LEN(I384) - LEN(SUBSTITUTE(I384, " ", "")))))),
        404
    )
)</f>
        <v>Result In °C</v>
      </c>
      <c r="L384" s="27" t="str">
        <f>IFERROR(
    LEFT(
        SUBSTITUTE(MID(I384, FIND("~", I384) + 2, LEN(I384) - FIND("~", I384) - 1), "°C", ""),
        FIND(" ", SUBSTITUTE(MID(I384, FIND("~", I384) + 2, LEN(I384) - FIND("~", I384) - 1), "°C", "") &amp; " ") - 1
    ),
    404
)</f>
        <v>400</v>
      </c>
      <c r="M384" s="16" t="str">
        <f>IF(OR(ISNUMBER(SEARCH("controller", B384)), ISNUMBER(SEARCH("indicator", B384)), ISNUMBER(SEARCH("thermometer", B384)), ISNUMBER(SEARCH("gun", B384))), "ver", "cal")</f>
        <v>cal</v>
      </c>
      <c r="N384" s="6">
        <v>45475</v>
      </c>
      <c r="O384" s="6">
        <v>45839</v>
      </c>
    </row>
    <row r="385" spans="1:15">
      <c r="A385" s="5" t="s">
        <v>273</v>
      </c>
      <c r="B385" s="15" t="str">
        <f>IFERROR(INDEX('Short Name'!B:B, MATCH(LEFT(List!C649, FIND("-", List!C649) - 1), 'Short Name'!A:A, 0)), "404")</f>
        <v>Pressure Gauge</v>
      </c>
      <c r="C385" s="19" t="s">
        <v>382</v>
      </c>
      <c r="D385" s="19" t="s">
        <v>327</v>
      </c>
      <c r="E385" s="20" t="s">
        <v>14</v>
      </c>
      <c r="F385" s="21" t="s">
        <v>14</v>
      </c>
      <c r="G385" s="15" t="s">
        <v>274</v>
      </c>
      <c r="H385" s="20" t="s">
        <v>326</v>
      </c>
      <c r="I385" s="23" t="str">
        <f>"-200 ~ 400°C"</f>
        <v>-200 ~ 400°C</v>
      </c>
      <c r="J385" s="20" t="s">
        <v>42</v>
      </c>
      <c r="K385" s="26" t="str">
        <f>IF(
    ISNUMBER(SEARCH("°C", I385)),
    "Result In °C",
    IFERROR(
        "Result In " &amp; TRIM(RIGHT(I385, LEN(I385) - FIND("#", SUBSTITUTE(I385, " ", "#", LEN(I385) - LEN(SUBSTITUTE(I385, " ", "")))))),
        404
    )
)</f>
        <v>Result In °C</v>
      </c>
      <c r="L385" s="27" t="str">
        <f>IFERROR(
    LEFT(
        SUBSTITUTE(MID(I385, FIND("~", I385) + 2, LEN(I385) - FIND("~", I385) - 1), "°C", ""),
        FIND(" ", SUBSTITUTE(MID(I385, FIND("~", I385) + 2, LEN(I385) - FIND("~", I385) - 1), "°C", "") &amp; " ") - 1
    ),
    404
)</f>
        <v>400</v>
      </c>
      <c r="M385" s="16" t="str">
        <f>IF(OR(ISNUMBER(SEARCH("controller", B385)), ISNUMBER(SEARCH("indicator", B385)), ISNUMBER(SEARCH("thermometer", B385)), ISNUMBER(SEARCH("gun", B385))), "ver", "cal")</f>
        <v>cal</v>
      </c>
      <c r="N385" s="6">
        <v>45475</v>
      </c>
      <c r="O385" s="6">
        <v>45839</v>
      </c>
    </row>
    <row r="386" spans="1:15">
      <c r="A386" s="5" t="s">
        <v>273</v>
      </c>
      <c r="B386" s="15" t="str">
        <f>IFERROR(INDEX('Short Name'!B:B, MATCH(LEFT(List!C650, FIND("-", List!C650) - 1), 'Short Name'!A:A, 0)), "404")</f>
        <v>Pressure Gauge</v>
      </c>
      <c r="C386" s="19" t="s">
        <v>383</v>
      </c>
      <c r="D386" s="19" t="s">
        <v>327</v>
      </c>
      <c r="E386" s="20" t="s">
        <v>14</v>
      </c>
      <c r="F386" s="21" t="s">
        <v>14</v>
      </c>
      <c r="G386" s="15" t="s">
        <v>274</v>
      </c>
      <c r="H386" s="20" t="s">
        <v>326</v>
      </c>
      <c r="I386" s="23" t="str">
        <f>"-200 ~ 400°C"</f>
        <v>-200 ~ 400°C</v>
      </c>
      <c r="J386" s="20" t="s">
        <v>42</v>
      </c>
      <c r="K386" s="26" t="str">
        <f>IF(
    ISNUMBER(SEARCH("°C", I386)),
    "Result In °C",
    IFERROR(
        "Result In " &amp; TRIM(RIGHT(I386, LEN(I386) - FIND("#", SUBSTITUTE(I386, " ", "#", LEN(I386) - LEN(SUBSTITUTE(I386, " ", "")))))),
        404
    )
)</f>
        <v>Result In °C</v>
      </c>
      <c r="L386" s="27" t="str">
        <f>IFERROR(
    LEFT(
        SUBSTITUTE(MID(I386, FIND("~", I386) + 2, LEN(I386) - FIND("~", I386) - 1), "°C", ""),
        FIND(" ", SUBSTITUTE(MID(I386, FIND("~", I386) + 2, LEN(I386) - FIND("~", I386) - 1), "°C", "") &amp; " ") - 1
    ),
    404
)</f>
        <v>400</v>
      </c>
      <c r="M386" s="16" t="str">
        <f>IF(OR(ISNUMBER(SEARCH("controller", B386)), ISNUMBER(SEARCH("indicator", B386)), ISNUMBER(SEARCH("thermometer", B386)), ISNUMBER(SEARCH("gun", B386))), "ver", "cal")</f>
        <v>cal</v>
      </c>
      <c r="N386" s="6">
        <v>45475</v>
      </c>
      <c r="O386" s="6">
        <v>45839</v>
      </c>
    </row>
    <row r="387" spans="1:15">
      <c r="A387" s="5" t="s">
        <v>273</v>
      </c>
      <c r="B387" s="15" t="str">
        <f>IFERROR(INDEX('Short Name'!B:B, MATCH(LEFT(List!C651, FIND("-", List!C651) - 1), 'Short Name'!A:A, 0)), "404")</f>
        <v>Pressure Gauge</v>
      </c>
      <c r="C387" s="19" t="s">
        <v>384</v>
      </c>
      <c r="D387" s="19" t="s">
        <v>327</v>
      </c>
      <c r="E387" s="20" t="s">
        <v>14</v>
      </c>
      <c r="F387" s="21" t="s">
        <v>14</v>
      </c>
      <c r="G387" s="15" t="s">
        <v>274</v>
      </c>
      <c r="H387" s="20" t="s">
        <v>326</v>
      </c>
      <c r="I387" s="23" t="str">
        <f>"-200 ~ 400°C"</f>
        <v>-200 ~ 400°C</v>
      </c>
      <c r="J387" s="20" t="s">
        <v>42</v>
      </c>
      <c r="K387" s="26" t="str">
        <f>IF(
    ISNUMBER(SEARCH("°C", I387)),
    "Result In °C",
    IFERROR(
        "Result In " &amp; TRIM(RIGHT(I387, LEN(I387) - FIND("#", SUBSTITUTE(I387, " ", "#", LEN(I387) - LEN(SUBSTITUTE(I387, " ", "")))))),
        404
    )
)</f>
        <v>Result In °C</v>
      </c>
      <c r="L387" s="27" t="str">
        <f>IFERROR(
    LEFT(
        SUBSTITUTE(MID(I387, FIND("~", I387) + 2, LEN(I387) - FIND("~", I387) - 1), "°C", ""),
        FIND(" ", SUBSTITUTE(MID(I387, FIND("~", I387) + 2, LEN(I387) - FIND("~", I387) - 1), "°C", "") &amp; " ") - 1
    ),
    404
)</f>
        <v>400</v>
      </c>
      <c r="M387" s="16" t="str">
        <f>IF(OR(ISNUMBER(SEARCH("controller", B387)), ISNUMBER(SEARCH("indicator", B387)), ISNUMBER(SEARCH("thermometer", B387)), ISNUMBER(SEARCH("gun", B387))), "ver", "cal")</f>
        <v>cal</v>
      </c>
      <c r="N387" s="6">
        <v>45475</v>
      </c>
      <c r="O387" s="6">
        <v>45839</v>
      </c>
    </row>
    <row r="388" spans="1:15">
      <c r="A388" s="5" t="s">
        <v>273</v>
      </c>
      <c r="B388" s="15" t="str">
        <f>IFERROR(INDEX('Short Name'!B:B, MATCH(LEFT(List!C652, FIND("-", List!C652) - 1), 'Short Name'!A:A, 0)), "404")</f>
        <v>Pressure Gauge</v>
      </c>
      <c r="C388" s="19" t="s">
        <v>385</v>
      </c>
      <c r="D388" s="19" t="s">
        <v>327</v>
      </c>
      <c r="E388" s="20" t="s">
        <v>14</v>
      </c>
      <c r="F388" s="21" t="s">
        <v>14</v>
      </c>
      <c r="G388" s="15" t="s">
        <v>274</v>
      </c>
      <c r="H388" s="20" t="s">
        <v>326</v>
      </c>
      <c r="I388" s="23" t="str">
        <f>"-200 ~ 400°C"</f>
        <v>-200 ~ 400°C</v>
      </c>
      <c r="J388" s="20" t="s">
        <v>42</v>
      </c>
      <c r="K388" s="26" t="str">
        <f>IF(
    ISNUMBER(SEARCH("°C", I388)),
    "Result In °C",
    IFERROR(
        "Result In " &amp; TRIM(RIGHT(I388, LEN(I388) - FIND("#", SUBSTITUTE(I388, " ", "#", LEN(I388) - LEN(SUBSTITUTE(I388, " ", "")))))),
        404
    )
)</f>
        <v>Result In °C</v>
      </c>
      <c r="L388" s="27" t="str">
        <f>IFERROR(
    LEFT(
        SUBSTITUTE(MID(I388, FIND("~", I388) + 2, LEN(I388) - FIND("~", I388) - 1), "°C", ""),
        FIND(" ", SUBSTITUTE(MID(I388, FIND("~", I388) + 2, LEN(I388) - FIND("~", I388) - 1), "°C", "") &amp; " ") - 1
    ),
    404
)</f>
        <v>400</v>
      </c>
      <c r="M388" s="16" t="str">
        <f>IF(OR(ISNUMBER(SEARCH("controller", B388)), ISNUMBER(SEARCH("indicator", B388)), ISNUMBER(SEARCH("thermometer", B388)), ISNUMBER(SEARCH("gun", B388))), "ver", "cal")</f>
        <v>cal</v>
      </c>
      <c r="N388" s="6">
        <v>45475</v>
      </c>
      <c r="O388" s="6">
        <v>45839</v>
      </c>
    </row>
    <row r="389" spans="1:15">
      <c r="A389" s="5" t="s">
        <v>273</v>
      </c>
      <c r="B389" s="15" t="str">
        <f>IFERROR(INDEX('Short Name'!B:B, MATCH(LEFT(List!C653, FIND("-", List!C653) - 1), 'Short Name'!A:A, 0)), "404")</f>
        <v>Pressure Gauge</v>
      </c>
      <c r="C389" s="19" t="s">
        <v>386</v>
      </c>
      <c r="D389" s="19" t="s">
        <v>327</v>
      </c>
      <c r="E389" s="20" t="s">
        <v>14</v>
      </c>
      <c r="F389" s="21" t="s">
        <v>14</v>
      </c>
      <c r="G389" s="15" t="s">
        <v>274</v>
      </c>
      <c r="H389" s="20" t="s">
        <v>326</v>
      </c>
      <c r="I389" s="23" t="str">
        <f>"-200 ~ 400°C"</f>
        <v>-200 ~ 400°C</v>
      </c>
      <c r="J389" s="20" t="s">
        <v>42</v>
      </c>
      <c r="K389" s="26" t="str">
        <f>IF(
    ISNUMBER(SEARCH("°C", I389)),
    "Result In °C",
    IFERROR(
        "Result In " &amp; TRIM(RIGHT(I389, LEN(I389) - FIND("#", SUBSTITUTE(I389, " ", "#", LEN(I389) - LEN(SUBSTITUTE(I389, " ", "")))))),
        404
    )
)</f>
        <v>Result In °C</v>
      </c>
      <c r="L389" s="27" t="str">
        <f>IFERROR(
    LEFT(
        SUBSTITUTE(MID(I389, FIND("~", I389) + 2, LEN(I389) - FIND("~", I389) - 1), "°C", ""),
        FIND(" ", SUBSTITUTE(MID(I389, FIND("~", I389) + 2, LEN(I389) - FIND("~", I389) - 1), "°C", "") &amp; " ") - 1
    ),
    404
)</f>
        <v>400</v>
      </c>
      <c r="M389" s="16" t="str">
        <f>IF(OR(ISNUMBER(SEARCH("controller", B389)), ISNUMBER(SEARCH("indicator", B389)), ISNUMBER(SEARCH("thermometer", B389)), ISNUMBER(SEARCH("gun", B389))), "ver", "cal")</f>
        <v>cal</v>
      </c>
      <c r="N389" s="6">
        <v>45475</v>
      </c>
      <c r="O389" s="6">
        <v>45839</v>
      </c>
    </row>
    <row r="390" spans="1:15">
      <c r="A390" s="5" t="s">
        <v>273</v>
      </c>
      <c r="B390" s="15" t="str">
        <f>IFERROR(INDEX('Short Name'!B:B, MATCH(LEFT(List!C654, FIND("-", List!C654) - 1), 'Short Name'!A:A, 0)), "404")</f>
        <v>Pressure Gauge</v>
      </c>
      <c r="C390" s="19" t="s">
        <v>387</v>
      </c>
      <c r="D390" s="19" t="s">
        <v>328</v>
      </c>
      <c r="E390" s="20" t="s">
        <v>329</v>
      </c>
      <c r="F390" s="21" t="s">
        <v>14</v>
      </c>
      <c r="G390" s="15" t="s">
        <v>274</v>
      </c>
      <c r="H390" s="20" t="s">
        <v>326</v>
      </c>
      <c r="I390" s="23" t="str">
        <f>"-200 ~ 400°C"</f>
        <v>-200 ~ 400°C</v>
      </c>
      <c r="J390" s="20" t="s">
        <v>42</v>
      </c>
      <c r="K390" s="26" t="str">
        <f>IF(
    ISNUMBER(SEARCH("°C", I390)),
    "Result In °C",
    IFERROR(
        "Result In " &amp; TRIM(RIGHT(I390, LEN(I390) - FIND("#", SUBSTITUTE(I390, " ", "#", LEN(I390) - LEN(SUBSTITUTE(I390, " ", "")))))),
        404
    )
)</f>
        <v>Result In °C</v>
      </c>
      <c r="L390" s="27" t="str">
        <f>IFERROR(
    LEFT(
        SUBSTITUTE(MID(I390, FIND("~", I390) + 2, LEN(I390) - FIND("~", I390) - 1), "°C", ""),
        FIND(" ", SUBSTITUTE(MID(I390, FIND("~", I390) + 2, LEN(I390) - FIND("~", I390) - 1), "°C", "") &amp; " ") - 1
    ),
    404
)</f>
        <v>400</v>
      </c>
      <c r="M390" s="16" t="str">
        <f>IF(OR(ISNUMBER(SEARCH("controller", B390)), ISNUMBER(SEARCH("indicator", B390)), ISNUMBER(SEARCH("thermometer", B390)), ISNUMBER(SEARCH("gun", B390))), "ver", "cal")</f>
        <v>cal</v>
      </c>
      <c r="N390" s="6">
        <v>45475</v>
      </c>
      <c r="O390" s="6">
        <v>45839</v>
      </c>
    </row>
    <row r="391" spans="1:15">
      <c r="A391" s="5" t="s">
        <v>273</v>
      </c>
      <c r="B391" s="15" t="str">
        <f>IFERROR(INDEX('Short Name'!B:B, MATCH(LEFT(List!C655, FIND("-", List!C655) - 1), 'Short Name'!A:A, 0)), "404")</f>
        <v>Pressure Gauge</v>
      </c>
      <c r="C391" s="19" t="s">
        <v>388</v>
      </c>
      <c r="D391" s="19" t="s">
        <v>327</v>
      </c>
      <c r="E391" s="20" t="s">
        <v>14</v>
      </c>
      <c r="F391" s="21" t="s">
        <v>14</v>
      </c>
      <c r="G391" s="15" t="s">
        <v>274</v>
      </c>
      <c r="H391" s="20" t="s">
        <v>326</v>
      </c>
      <c r="I391" s="23" t="str">
        <f>"-200 ~ 400°C"</f>
        <v>-200 ~ 400°C</v>
      </c>
      <c r="J391" s="20" t="s">
        <v>42</v>
      </c>
      <c r="K391" s="26" t="str">
        <f>IF(
    ISNUMBER(SEARCH("°C", I391)),
    "Result In °C",
    IFERROR(
        "Result In " &amp; TRIM(RIGHT(I391, LEN(I391) - FIND("#", SUBSTITUTE(I391, " ", "#", LEN(I391) - LEN(SUBSTITUTE(I391, " ", "")))))),
        404
    )
)</f>
        <v>Result In °C</v>
      </c>
      <c r="L391" s="27" t="str">
        <f>IFERROR(
    LEFT(
        SUBSTITUTE(MID(I391, FIND("~", I391) + 2, LEN(I391) - FIND("~", I391) - 1), "°C", ""),
        FIND(" ", SUBSTITUTE(MID(I391, FIND("~", I391) + 2, LEN(I391) - FIND("~", I391) - 1), "°C", "") &amp; " ") - 1
    ),
    404
)</f>
        <v>400</v>
      </c>
      <c r="M391" s="16" t="str">
        <f>IF(OR(ISNUMBER(SEARCH("controller", B391)), ISNUMBER(SEARCH("indicator", B391)), ISNUMBER(SEARCH("thermometer", B391)), ISNUMBER(SEARCH("gun", B391))), "ver", "cal")</f>
        <v>cal</v>
      </c>
      <c r="N391" s="6">
        <v>45475</v>
      </c>
      <c r="O391" s="6">
        <v>45839</v>
      </c>
    </row>
    <row r="392" spans="1:15">
      <c r="A392" s="5" t="s">
        <v>273</v>
      </c>
      <c r="B392" s="15" t="str">
        <f>IFERROR(INDEX('Short Name'!B:B, MATCH(LEFT(List!C656, FIND("-", List!C656) - 1), 'Short Name'!A:A, 0)), "404")</f>
        <v>Pressure Gauge</v>
      </c>
      <c r="C392" s="19" t="s">
        <v>389</v>
      </c>
      <c r="D392" s="19" t="s">
        <v>327</v>
      </c>
      <c r="E392" s="20" t="s">
        <v>14</v>
      </c>
      <c r="F392" s="21" t="s">
        <v>14</v>
      </c>
      <c r="G392" s="15" t="s">
        <v>274</v>
      </c>
      <c r="H392" s="20" t="s">
        <v>326</v>
      </c>
      <c r="I392" s="23" t="str">
        <f>"-200 ~ 400°C"</f>
        <v>-200 ~ 400°C</v>
      </c>
      <c r="J392" s="20" t="s">
        <v>42</v>
      </c>
      <c r="K392" s="26" t="str">
        <f>IF(
    ISNUMBER(SEARCH("°C", I392)),
    "Result In °C",
    IFERROR(
        "Result In " &amp; TRIM(RIGHT(I392, LEN(I392) - FIND("#", SUBSTITUTE(I392, " ", "#", LEN(I392) - LEN(SUBSTITUTE(I392, " ", "")))))),
        404
    )
)</f>
        <v>Result In °C</v>
      </c>
      <c r="L392" s="27" t="str">
        <f>IFERROR(
    LEFT(
        SUBSTITUTE(MID(I392, FIND("~", I392) + 2, LEN(I392) - FIND("~", I392) - 1), "°C", ""),
        FIND(" ", SUBSTITUTE(MID(I392, FIND("~", I392) + 2, LEN(I392) - FIND("~", I392) - 1), "°C", "") &amp; " ") - 1
    ),
    404
)</f>
        <v>400</v>
      </c>
      <c r="M392" s="16" t="str">
        <f>IF(OR(ISNUMBER(SEARCH("controller", B392)), ISNUMBER(SEARCH("indicator", B392)), ISNUMBER(SEARCH("thermometer", B392)), ISNUMBER(SEARCH("gun", B392))), "ver", "cal")</f>
        <v>cal</v>
      </c>
      <c r="N392" s="6">
        <v>45475</v>
      </c>
      <c r="O392" s="6">
        <v>45839</v>
      </c>
    </row>
    <row r="393" spans="1:15">
      <c r="A393" s="5" t="s">
        <v>273</v>
      </c>
      <c r="B393" s="15" t="str">
        <f>IFERROR(INDEX('Short Name'!B:B, MATCH(LEFT(List!C657, FIND("-", List!C657) - 1), 'Short Name'!A:A, 0)), "404")</f>
        <v>Pressure Gauge</v>
      </c>
      <c r="C393" s="19" t="s">
        <v>390</v>
      </c>
      <c r="D393" s="19" t="s">
        <v>327</v>
      </c>
      <c r="E393" s="20" t="s">
        <v>14</v>
      </c>
      <c r="F393" s="21" t="s">
        <v>14</v>
      </c>
      <c r="G393" s="15" t="s">
        <v>274</v>
      </c>
      <c r="H393" s="20" t="s">
        <v>326</v>
      </c>
      <c r="I393" s="23" t="str">
        <f>"-200 ~ 400°C"</f>
        <v>-200 ~ 400°C</v>
      </c>
      <c r="J393" s="20" t="s">
        <v>42</v>
      </c>
      <c r="K393" s="26" t="str">
        <f>IF(
    ISNUMBER(SEARCH("°C", I393)),
    "Result In °C",
    IFERROR(
        "Result In " &amp; TRIM(RIGHT(I393, LEN(I393) - FIND("#", SUBSTITUTE(I393, " ", "#", LEN(I393) - LEN(SUBSTITUTE(I393, " ", "")))))),
        404
    )
)</f>
        <v>Result In °C</v>
      </c>
      <c r="L393" s="27" t="str">
        <f>IFERROR(
    LEFT(
        SUBSTITUTE(MID(I393, FIND("~", I393) + 2, LEN(I393) - FIND("~", I393) - 1), "°C", ""),
        FIND(" ", SUBSTITUTE(MID(I393, FIND("~", I393) + 2, LEN(I393) - FIND("~", I393) - 1), "°C", "") &amp; " ") - 1
    ),
    404
)</f>
        <v>400</v>
      </c>
      <c r="M393" s="16" t="str">
        <f>IF(OR(ISNUMBER(SEARCH("controller", B393)), ISNUMBER(SEARCH("indicator", B393)), ISNUMBER(SEARCH("thermometer", B393)), ISNUMBER(SEARCH("gun", B393))), "ver", "cal")</f>
        <v>cal</v>
      </c>
      <c r="N393" s="6">
        <v>45475</v>
      </c>
      <c r="O393" s="6">
        <v>45839</v>
      </c>
    </row>
    <row r="394" spans="1:15">
      <c r="A394" s="5" t="s">
        <v>273</v>
      </c>
      <c r="B394" s="15" t="str">
        <f>IFERROR(INDEX('Short Name'!B:B, MATCH(LEFT(List!C658, FIND("-", List!C658) - 1), 'Short Name'!A:A, 0)), "404")</f>
        <v>Pressure Gauge</v>
      </c>
      <c r="C394" s="19" t="s">
        <v>391</v>
      </c>
      <c r="D394" s="19" t="s">
        <v>327</v>
      </c>
      <c r="E394" s="20" t="s">
        <v>14</v>
      </c>
      <c r="F394" s="21" t="s">
        <v>14</v>
      </c>
      <c r="G394" s="15" t="s">
        <v>274</v>
      </c>
      <c r="H394" s="20" t="s">
        <v>326</v>
      </c>
      <c r="I394" s="23" t="str">
        <f>"-200 ~ 400°C"</f>
        <v>-200 ~ 400°C</v>
      </c>
      <c r="J394" s="20" t="s">
        <v>42</v>
      </c>
      <c r="K394" s="26" t="str">
        <f>IF(
    ISNUMBER(SEARCH("°C", I394)),
    "Result In °C",
    IFERROR(
        "Result In " &amp; TRIM(RIGHT(I394, LEN(I394) - FIND("#", SUBSTITUTE(I394, " ", "#", LEN(I394) - LEN(SUBSTITUTE(I394, " ", "")))))),
        404
    )
)</f>
        <v>Result In °C</v>
      </c>
      <c r="L394" s="27" t="str">
        <f>IFERROR(
    LEFT(
        SUBSTITUTE(MID(I394, FIND("~", I394) + 2, LEN(I394) - FIND("~", I394) - 1), "°C", ""),
        FIND(" ", SUBSTITUTE(MID(I394, FIND("~", I394) + 2, LEN(I394) - FIND("~", I394) - 1), "°C", "") &amp; " ") - 1
    ),
    404
)</f>
        <v>400</v>
      </c>
      <c r="M394" s="16" t="str">
        <f>IF(OR(ISNUMBER(SEARCH("controller", B394)), ISNUMBER(SEARCH("indicator", B394)), ISNUMBER(SEARCH("thermometer", B394)), ISNUMBER(SEARCH("gun", B394))), "ver", "cal")</f>
        <v>cal</v>
      </c>
      <c r="N394" s="6">
        <v>45475</v>
      </c>
      <c r="O394" s="6">
        <v>45839</v>
      </c>
    </row>
    <row r="395" spans="1:15">
      <c r="A395" s="5" t="s">
        <v>273</v>
      </c>
      <c r="B395" s="15" t="str">
        <f>IFERROR(INDEX('Short Name'!B:B, MATCH(LEFT(List!C659, FIND("-", List!C659) - 1), 'Short Name'!A:A, 0)), "404")</f>
        <v>Pressure Gauge</v>
      </c>
      <c r="C395" s="19" t="s">
        <v>392</v>
      </c>
      <c r="D395" s="19" t="s">
        <v>327</v>
      </c>
      <c r="E395" s="20" t="s">
        <v>14</v>
      </c>
      <c r="F395" s="21" t="s">
        <v>14</v>
      </c>
      <c r="G395" s="15" t="s">
        <v>274</v>
      </c>
      <c r="H395" s="20" t="s">
        <v>326</v>
      </c>
      <c r="I395" s="23" t="str">
        <f>"-200 ~ 400°C"</f>
        <v>-200 ~ 400°C</v>
      </c>
      <c r="J395" s="20" t="s">
        <v>42</v>
      </c>
      <c r="K395" s="26" t="str">
        <f>IF(
    ISNUMBER(SEARCH("°C", I395)),
    "Result In °C",
    IFERROR(
        "Result In " &amp; TRIM(RIGHT(I395, LEN(I395) - FIND("#", SUBSTITUTE(I395, " ", "#", LEN(I395) - LEN(SUBSTITUTE(I395, " ", "")))))),
        404
    )
)</f>
        <v>Result In °C</v>
      </c>
      <c r="L395" s="27" t="str">
        <f>IFERROR(
    LEFT(
        SUBSTITUTE(MID(I395, FIND("~", I395) + 2, LEN(I395) - FIND("~", I395) - 1), "°C", ""),
        FIND(" ", SUBSTITUTE(MID(I395, FIND("~", I395) + 2, LEN(I395) - FIND("~", I395) - 1), "°C", "") &amp; " ") - 1
    ),
    404
)</f>
        <v>400</v>
      </c>
      <c r="M395" s="16" t="str">
        <f>IF(OR(ISNUMBER(SEARCH("controller", B395)), ISNUMBER(SEARCH("indicator", B395)), ISNUMBER(SEARCH("thermometer", B395)), ISNUMBER(SEARCH("gun", B395))), "ver", "cal")</f>
        <v>cal</v>
      </c>
      <c r="N395" s="6">
        <v>45475</v>
      </c>
      <c r="O395" s="6">
        <v>45839</v>
      </c>
    </row>
    <row r="396" spans="1:15">
      <c r="A396" s="5" t="s">
        <v>273</v>
      </c>
      <c r="B396" s="15" t="str">
        <f>IFERROR(INDEX('Short Name'!B:B, MATCH(LEFT(List!C660, FIND("-", List!C660) - 1), 'Short Name'!A:A, 0)), "404")</f>
        <v>Pressure Gauge</v>
      </c>
      <c r="C396" s="19" t="s">
        <v>393</v>
      </c>
      <c r="D396" s="19" t="s">
        <v>328</v>
      </c>
      <c r="E396" s="20" t="s">
        <v>329</v>
      </c>
      <c r="F396" s="21" t="s">
        <v>14</v>
      </c>
      <c r="G396" s="15" t="s">
        <v>274</v>
      </c>
      <c r="H396" s="20" t="s">
        <v>326</v>
      </c>
      <c r="I396" s="23" t="str">
        <f>"-200 ~ 400°C"</f>
        <v>-200 ~ 400°C</v>
      </c>
      <c r="J396" s="20" t="s">
        <v>42</v>
      </c>
      <c r="K396" s="26" t="str">
        <f>IF(
    ISNUMBER(SEARCH("°C", I396)),
    "Result In °C",
    IFERROR(
        "Result In " &amp; TRIM(RIGHT(I396, LEN(I396) - FIND("#", SUBSTITUTE(I396, " ", "#", LEN(I396) - LEN(SUBSTITUTE(I396, " ", "")))))),
        404
    )
)</f>
        <v>Result In °C</v>
      </c>
      <c r="L396" s="27" t="str">
        <f>IFERROR(
    LEFT(
        SUBSTITUTE(MID(I396, FIND("~", I396) + 2, LEN(I396) - FIND("~", I396) - 1), "°C", ""),
        FIND(" ", SUBSTITUTE(MID(I396, FIND("~", I396) + 2, LEN(I396) - FIND("~", I396) - 1), "°C", "") &amp; " ") - 1
    ),
    404
)</f>
        <v>400</v>
      </c>
      <c r="M396" s="16" t="str">
        <f>IF(OR(ISNUMBER(SEARCH("controller", B396)), ISNUMBER(SEARCH("indicator", B396)), ISNUMBER(SEARCH("thermometer", B396)), ISNUMBER(SEARCH("gun", B396))), "ver", "cal")</f>
        <v>cal</v>
      </c>
      <c r="N396" s="6">
        <v>45475</v>
      </c>
      <c r="O396" s="6">
        <v>45839</v>
      </c>
    </row>
    <row r="397" spans="1:15">
      <c r="A397" s="5" t="s">
        <v>273</v>
      </c>
      <c r="B397" s="15" t="str">
        <f>IFERROR(INDEX('Short Name'!B:B, MATCH(LEFT(List!C661, FIND("-", List!C661) - 1), 'Short Name'!A:A, 0)), "404")</f>
        <v>Pressure Gauge</v>
      </c>
      <c r="C397" s="19" t="s">
        <v>394</v>
      </c>
      <c r="D397" s="19" t="s">
        <v>327</v>
      </c>
      <c r="E397" s="20" t="s">
        <v>14</v>
      </c>
      <c r="F397" s="21" t="s">
        <v>14</v>
      </c>
      <c r="G397" s="15" t="s">
        <v>274</v>
      </c>
      <c r="H397" s="20" t="s">
        <v>326</v>
      </c>
      <c r="I397" s="23" t="str">
        <f>"-200 ~ 400°C"</f>
        <v>-200 ~ 400°C</v>
      </c>
      <c r="J397" s="20" t="s">
        <v>42</v>
      </c>
      <c r="K397" s="26" t="str">
        <f>IF(
    ISNUMBER(SEARCH("°C", I397)),
    "Result In °C",
    IFERROR(
        "Result In " &amp; TRIM(RIGHT(I397, LEN(I397) - FIND("#", SUBSTITUTE(I397, " ", "#", LEN(I397) - LEN(SUBSTITUTE(I397, " ", "")))))),
        404
    )
)</f>
        <v>Result In °C</v>
      </c>
      <c r="L397" s="27" t="str">
        <f>IFERROR(
    LEFT(
        SUBSTITUTE(MID(I397, FIND("~", I397) + 2, LEN(I397) - FIND("~", I397) - 1), "°C", ""),
        FIND(" ", SUBSTITUTE(MID(I397, FIND("~", I397) + 2, LEN(I397) - FIND("~", I397) - 1), "°C", "") &amp; " ") - 1
    ),
    404
)</f>
        <v>400</v>
      </c>
      <c r="M397" s="16" t="str">
        <f>IF(OR(ISNUMBER(SEARCH("controller", B397)), ISNUMBER(SEARCH("indicator", B397)), ISNUMBER(SEARCH("thermometer", B397)), ISNUMBER(SEARCH("gun", B397))), "ver", "cal")</f>
        <v>cal</v>
      </c>
      <c r="N397" s="6">
        <v>45475</v>
      </c>
      <c r="O397" s="6">
        <v>45839</v>
      </c>
    </row>
    <row r="398" spans="1:15">
      <c r="A398" s="5" t="s">
        <v>273</v>
      </c>
      <c r="B398" s="15" t="str">
        <f>IFERROR(INDEX('Short Name'!B:B, MATCH(LEFT(List!C662, FIND("-", List!C662) - 1), 'Short Name'!A:A, 0)), "404")</f>
        <v>Pressure Gauge</v>
      </c>
      <c r="C398" s="19" t="s">
        <v>395</v>
      </c>
      <c r="D398" s="19" t="s">
        <v>327</v>
      </c>
      <c r="E398" s="20" t="s">
        <v>14</v>
      </c>
      <c r="F398" s="21" t="s">
        <v>14</v>
      </c>
      <c r="G398" s="15" t="s">
        <v>274</v>
      </c>
      <c r="H398" s="20" t="s">
        <v>326</v>
      </c>
      <c r="I398" s="23" t="str">
        <f>"-200 ~ 400°C"</f>
        <v>-200 ~ 400°C</v>
      </c>
      <c r="J398" s="20" t="s">
        <v>42</v>
      </c>
      <c r="K398" s="26" t="str">
        <f>IF(
    ISNUMBER(SEARCH("°C", I398)),
    "Result In °C",
    IFERROR(
        "Result In " &amp; TRIM(RIGHT(I398, LEN(I398) - FIND("#", SUBSTITUTE(I398, " ", "#", LEN(I398) - LEN(SUBSTITUTE(I398, " ", "")))))),
        404
    )
)</f>
        <v>Result In °C</v>
      </c>
      <c r="L398" s="27" t="str">
        <f>IFERROR(
    LEFT(
        SUBSTITUTE(MID(I398, FIND("~", I398) + 2, LEN(I398) - FIND("~", I398) - 1), "°C", ""),
        FIND(" ", SUBSTITUTE(MID(I398, FIND("~", I398) + 2, LEN(I398) - FIND("~", I398) - 1), "°C", "") &amp; " ") - 1
    ),
    404
)</f>
        <v>400</v>
      </c>
      <c r="M398" s="16" t="str">
        <f>IF(OR(ISNUMBER(SEARCH("controller", B398)), ISNUMBER(SEARCH("indicator", B398)), ISNUMBER(SEARCH("thermometer", B398)), ISNUMBER(SEARCH("gun", B398))), "ver", "cal")</f>
        <v>cal</v>
      </c>
      <c r="N398" s="6">
        <v>45475</v>
      </c>
      <c r="O398" s="6">
        <v>45839</v>
      </c>
    </row>
    <row r="399" spans="1:15">
      <c r="A399" s="5" t="s">
        <v>273</v>
      </c>
      <c r="B399" s="15" t="str">
        <f>IFERROR(INDEX('Short Name'!B:B, MATCH(LEFT(List!C663, FIND("-", List!C663) - 1), 'Short Name'!A:A, 0)), "404")</f>
        <v>Pressure Gauge</v>
      </c>
      <c r="C399" s="19" t="s">
        <v>396</v>
      </c>
      <c r="D399" s="19" t="s">
        <v>328</v>
      </c>
      <c r="E399" s="20" t="s">
        <v>329</v>
      </c>
      <c r="F399" s="21" t="s">
        <v>14</v>
      </c>
      <c r="G399" s="15" t="s">
        <v>274</v>
      </c>
      <c r="H399" s="20" t="s">
        <v>326</v>
      </c>
      <c r="I399" s="23" t="str">
        <f>"-200 ~ 400°C"</f>
        <v>-200 ~ 400°C</v>
      </c>
      <c r="J399" s="20" t="s">
        <v>42</v>
      </c>
      <c r="K399" s="26" t="str">
        <f>IF(
    ISNUMBER(SEARCH("°C", I399)),
    "Result In °C",
    IFERROR(
        "Result In " &amp; TRIM(RIGHT(I399, LEN(I399) - FIND("#", SUBSTITUTE(I399, " ", "#", LEN(I399) - LEN(SUBSTITUTE(I399, " ", "")))))),
        404
    )
)</f>
        <v>Result In °C</v>
      </c>
      <c r="L399" s="27" t="str">
        <f>IFERROR(
    LEFT(
        SUBSTITUTE(MID(I399, FIND("~", I399) + 2, LEN(I399) - FIND("~", I399) - 1), "°C", ""),
        FIND(" ", SUBSTITUTE(MID(I399, FIND("~", I399) + 2, LEN(I399) - FIND("~", I399) - 1), "°C", "") &amp; " ") - 1
    ),
    404
)</f>
        <v>400</v>
      </c>
      <c r="M399" s="16" t="str">
        <f>IF(OR(ISNUMBER(SEARCH("controller", B399)), ISNUMBER(SEARCH("indicator", B399)), ISNUMBER(SEARCH("thermometer", B399)), ISNUMBER(SEARCH("gun", B399))), "ver", "cal")</f>
        <v>cal</v>
      </c>
      <c r="N399" s="6">
        <v>45475</v>
      </c>
      <c r="O399" s="6">
        <v>45839</v>
      </c>
    </row>
    <row r="400" spans="1:15">
      <c r="A400" s="5" t="s">
        <v>273</v>
      </c>
      <c r="B400" s="15" t="str">
        <f>IFERROR(INDEX('Short Name'!B:B, MATCH(LEFT(List!C241, FIND("-", List!C241) - 1), 'Short Name'!A:A, 0)), "404")</f>
        <v>Flow Transmitter</v>
      </c>
      <c r="C400" s="15" t="s">
        <v>119</v>
      </c>
      <c r="D400" s="15" t="s">
        <v>51</v>
      </c>
      <c r="E400" s="14" t="s">
        <v>14</v>
      </c>
      <c r="F400" s="5" t="s">
        <v>14</v>
      </c>
      <c r="G400" s="15" t="s">
        <v>274</v>
      </c>
      <c r="H400" s="14" t="s">
        <v>17</v>
      </c>
      <c r="I400" s="15" t="s">
        <v>39</v>
      </c>
      <c r="J400" s="14" t="s">
        <v>26</v>
      </c>
      <c r="K400" s="5" t="str">
        <f>IF(
    ISNUMBER(SEARCH("°C", I400)),
    "Result In °C",
    IFERROR(
        "Result In " &amp; TRIM(RIGHT(I400, LEN(I400) - FIND("#", SUBSTITUTE(I400, " ", "#", LEN(I400) - LEN(SUBSTITUTE(I400, " ", "")))))),
        404
    )
)</f>
        <v>Result In °C</v>
      </c>
      <c r="L400" s="12" t="str">
        <f>IFERROR(
    LEFT(
        SUBSTITUTE(MID(I400, FIND("~", I400) + 2, LEN(I400) - FIND("~", I400) - 1), "°C", ""),
        FIND(" ", SUBSTITUTE(MID(I400, FIND("~", I400) + 2, LEN(I400) - FIND("~", I400) - 1), "°C", "") &amp; " ") - 1
    ),
    404
)</f>
        <v>100</v>
      </c>
      <c r="M400" s="16" t="str">
        <f>IF(OR(ISNUMBER(SEARCH("controller", B400)), ISNUMBER(SEARCH("indicator", B400)), ISNUMBER(SEARCH("thermometer", B400)), ISNUMBER(SEARCH("gun", B400))), "ver", "cal")</f>
        <v>cal</v>
      </c>
      <c r="N400" s="6">
        <v>45468</v>
      </c>
      <c r="O400" s="13">
        <v>45832</v>
      </c>
    </row>
    <row r="401" spans="1:15">
      <c r="A401" s="5" t="s">
        <v>273</v>
      </c>
      <c r="B401" s="15" t="str">
        <f>IFERROR(INDEX('Short Name'!B:B, MATCH(LEFT(List!C242, FIND("-", List!C242) - 1), 'Short Name'!A:A, 0)), "404")</f>
        <v>Flow Transmitter</v>
      </c>
      <c r="C401" s="15" t="s">
        <v>95</v>
      </c>
      <c r="D401" s="15" t="s">
        <v>51</v>
      </c>
      <c r="E401" s="14" t="s">
        <v>14</v>
      </c>
      <c r="F401" s="5" t="s">
        <v>14</v>
      </c>
      <c r="G401" s="15" t="s">
        <v>274</v>
      </c>
      <c r="H401" s="14" t="s">
        <v>17</v>
      </c>
      <c r="I401" s="15" t="s">
        <v>39</v>
      </c>
      <c r="J401" s="14" t="s">
        <v>26</v>
      </c>
      <c r="K401" s="5" t="str">
        <f>IF(
    ISNUMBER(SEARCH("°C", I401)),
    "Result In °C",
    IFERROR(
        "Result In " &amp; TRIM(RIGHT(I401, LEN(I401) - FIND("#", SUBSTITUTE(I401, " ", "#", LEN(I401) - LEN(SUBSTITUTE(I401, " ", "")))))),
        404
    )
)</f>
        <v>Result In °C</v>
      </c>
      <c r="L401" s="12" t="str">
        <f>IFERROR(
    LEFT(
        SUBSTITUTE(MID(I401, FIND("~", I401) + 2, LEN(I401) - FIND("~", I401) - 1), "°C", ""),
        FIND(" ", SUBSTITUTE(MID(I401, FIND("~", I401) + 2, LEN(I401) - FIND("~", I401) - 1), "°C", "") &amp; " ") - 1
    ),
    404
)</f>
        <v>100</v>
      </c>
      <c r="M401" s="16" t="str">
        <f>IF(OR(ISNUMBER(SEARCH("controller", B401)), ISNUMBER(SEARCH("indicator", B401)), ISNUMBER(SEARCH("thermometer", B401)), ISNUMBER(SEARCH("gun", B401))), "ver", "cal")</f>
        <v>cal</v>
      </c>
      <c r="N401" s="6">
        <v>45468</v>
      </c>
      <c r="O401" s="13">
        <v>45832</v>
      </c>
    </row>
    <row r="402" spans="1:15">
      <c r="A402" s="5" t="s">
        <v>273</v>
      </c>
      <c r="B402" s="15" t="str">
        <f>IFERROR(INDEX('Short Name'!B:B, MATCH(LEFT(List!C243, FIND("-", List!C243) - 1), 'Short Name'!A:A, 0)), "404")</f>
        <v>Flow Transmitter</v>
      </c>
      <c r="C402" s="15" t="s">
        <v>117</v>
      </c>
      <c r="D402" s="15" t="s">
        <v>51</v>
      </c>
      <c r="E402" s="14" t="s">
        <v>14</v>
      </c>
      <c r="F402" s="5" t="s">
        <v>14</v>
      </c>
      <c r="G402" s="15" t="s">
        <v>274</v>
      </c>
      <c r="H402" s="14" t="s">
        <v>17</v>
      </c>
      <c r="I402" s="15" t="s">
        <v>39</v>
      </c>
      <c r="J402" s="14" t="s">
        <v>26</v>
      </c>
      <c r="K402" s="5" t="str">
        <f>IF(
    ISNUMBER(SEARCH("°C", I402)),
    "Result In °C",
    IFERROR(
        "Result In " &amp; TRIM(RIGHT(I402, LEN(I402) - FIND("#", SUBSTITUTE(I402, " ", "#", LEN(I402) - LEN(SUBSTITUTE(I402, " ", "")))))),
        404
    )
)</f>
        <v>Result In °C</v>
      </c>
      <c r="L402" s="12" t="str">
        <f>IFERROR(
    LEFT(
        SUBSTITUTE(MID(I402, FIND("~", I402) + 2, LEN(I402) - FIND("~", I402) - 1), "°C", ""),
        FIND(" ", SUBSTITUTE(MID(I402, FIND("~", I402) + 2, LEN(I402) - FIND("~", I402) - 1), "°C", "") &amp; " ") - 1
    ),
    404
)</f>
        <v>100</v>
      </c>
      <c r="M402" s="16" t="str">
        <f>IF(OR(ISNUMBER(SEARCH("controller", B402)), ISNUMBER(SEARCH("indicator", B402)), ISNUMBER(SEARCH("thermometer", B402)), ISNUMBER(SEARCH("gun", B402))), "ver", "cal")</f>
        <v>cal</v>
      </c>
      <c r="N402" s="6">
        <v>45468</v>
      </c>
      <c r="O402" s="13">
        <v>45832</v>
      </c>
    </row>
    <row r="403" spans="1:15">
      <c r="A403" s="5" t="s">
        <v>273</v>
      </c>
      <c r="B403" s="15" t="str">
        <f>IFERROR(INDEX('Short Name'!B:B, MATCH(LEFT(List!C244, FIND("-", List!C244) - 1), 'Short Name'!A:A, 0)), "404")</f>
        <v>Flow Transmitter</v>
      </c>
      <c r="C403" s="15" t="s">
        <v>118</v>
      </c>
      <c r="D403" s="15" t="s">
        <v>51</v>
      </c>
      <c r="E403" s="14" t="s">
        <v>14</v>
      </c>
      <c r="F403" s="5" t="s">
        <v>14</v>
      </c>
      <c r="G403" s="15" t="s">
        <v>274</v>
      </c>
      <c r="H403" s="14" t="s">
        <v>17</v>
      </c>
      <c r="I403" s="15" t="s">
        <v>39</v>
      </c>
      <c r="J403" s="14" t="s">
        <v>26</v>
      </c>
      <c r="K403" s="5" t="str">
        <f>IF(
    ISNUMBER(SEARCH("°C", I403)),
    "Result In °C",
    IFERROR(
        "Result In " &amp; TRIM(RIGHT(I403, LEN(I403) - FIND("#", SUBSTITUTE(I403, " ", "#", LEN(I403) - LEN(SUBSTITUTE(I403, " ", "")))))),
        404
    )
)</f>
        <v>Result In °C</v>
      </c>
      <c r="L403" s="12" t="str">
        <f>IFERROR(
    LEFT(
        SUBSTITUTE(MID(I403, FIND("~", I403) + 2, LEN(I403) - FIND("~", I403) - 1), "°C", ""),
        FIND(" ", SUBSTITUTE(MID(I403, FIND("~", I403) + 2, LEN(I403) - FIND("~", I403) - 1), "°C", "") &amp; " ") - 1
    ),
    404
)</f>
        <v>100</v>
      </c>
      <c r="M403" s="16" t="str">
        <f>IF(OR(ISNUMBER(SEARCH("controller", B403)), ISNUMBER(SEARCH("indicator", B403)), ISNUMBER(SEARCH("thermometer", B403)), ISNUMBER(SEARCH("gun", B403))), "ver", "cal")</f>
        <v>cal</v>
      </c>
      <c r="N403" s="6">
        <v>45468</v>
      </c>
      <c r="O403" s="13">
        <v>45832</v>
      </c>
    </row>
    <row r="404" spans="1:15">
      <c r="A404" s="5" t="s">
        <v>273</v>
      </c>
      <c r="B404" s="15" t="str">
        <f>IFERROR(INDEX('Short Name'!B:B, MATCH(LEFT(List!C245, FIND("-", List!C245) - 1), 'Short Name'!A:A, 0)), "404")</f>
        <v>Flow Transmitter</v>
      </c>
      <c r="C404" s="15" t="s">
        <v>110</v>
      </c>
      <c r="D404" s="15" t="s">
        <v>51</v>
      </c>
      <c r="E404" s="14" t="s">
        <v>14</v>
      </c>
      <c r="F404" s="5" t="s">
        <v>14</v>
      </c>
      <c r="G404" s="15" t="s">
        <v>274</v>
      </c>
      <c r="H404" s="14" t="s">
        <v>17</v>
      </c>
      <c r="I404" s="15" t="s">
        <v>39</v>
      </c>
      <c r="J404" s="14" t="s">
        <v>26</v>
      </c>
      <c r="K404" s="5" t="str">
        <f>IF(
    ISNUMBER(SEARCH("°C", I404)),
    "Result In °C",
    IFERROR(
        "Result In " &amp; TRIM(RIGHT(I404, LEN(I404) - FIND("#", SUBSTITUTE(I404, " ", "#", LEN(I404) - LEN(SUBSTITUTE(I404, " ", "")))))),
        404
    )
)</f>
        <v>Result In °C</v>
      </c>
      <c r="L404" s="12" t="str">
        <f>IFERROR(
    LEFT(
        SUBSTITUTE(MID(I404, FIND("~", I404) + 2, LEN(I404) - FIND("~", I404) - 1), "°C", ""),
        FIND(" ", SUBSTITUTE(MID(I404, FIND("~", I404) + 2, LEN(I404) - FIND("~", I404) - 1), "°C", "") &amp; " ") - 1
    ),
    404
)</f>
        <v>100</v>
      </c>
      <c r="M404" s="16" t="str">
        <f>IF(OR(ISNUMBER(SEARCH("controller", B404)), ISNUMBER(SEARCH("indicator", B404)), ISNUMBER(SEARCH("thermometer", B404)), ISNUMBER(SEARCH("gun", B404))), "ver", "cal")</f>
        <v>cal</v>
      </c>
      <c r="N404" s="6">
        <v>45468</v>
      </c>
      <c r="O404" s="13" t="s">
        <v>31</v>
      </c>
    </row>
    <row r="405" spans="1:15">
      <c r="A405" s="5" t="s">
        <v>273</v>
      </c>
      <c r="B405" s="15" t="str">
        <f>IFERROR(INDEX('Short Name'!B:B, MATCH(LEFT(List!C246, FIND("-", List!C246) - 1), 'Short Name'!A:A, 0)), "404")</f>
        <v>Pressure Gauge</v>
      </c>
      <c r="C405" s="15" t="s">
        <v>111</v>
      </c>
      <c r="D405" s="15" t="s">
        <v>51</v>
      </c>
      <c r="E405" s="14" t="s">
        <v>14</v>
      </c>
      <c r="F405" s="5" t="s">
        <v>14</v>
      </c>
      <c r="G405" s="15" t="s">
        <v>274</v>
      </c>
      <c r="H405" s="14" t="s">
        <v>17</v>
      </c>
      <c r="I405" s="15" t="s">
        <v>39</v>
      </c>
      <c r="J405" s="14" t="s">
        <v>26</v>
      </c>
      <c r="K405" s="5" t="str">
        <f>IF(
    ISNUMBER(SEARCH("°C", I405)),
    "Result In °C",
    IFERROR(
        "Result In " &amp; TRIM(RIGHT(I405, LEN(I405) - FIND("#", SUBSTITUTE(I405, " ", "#", LEN(I405) - LEN(SUBSTITUTE(I405, " ", "")))))),
        404
    )
)</f>
        <v>Result In °C</v>
      </c>
      <c r="L405" s="12" t="str">
        <f>IFERROR(
    LEFT(
        SUBSTITUTE(MID(I405, FIND("~", I405) + 2, LEN(I405) - FIND("~", I405) - 1), "°C", ""),
        FIND(" ", SUBSTITUTE(MID(I405, FIND("~", I405) + 2, LEN(I405) - FIND("~", I405) - 1), "°C", "") &amp; " ") - 1
    ),
    404
)</f>
        <v>100</v>
      </c>
      <c r="M405" s="16" t="str">
        <f>IF(OR(ISNUMBER(SEARCH("controller", B405)), ISNUMBER(SEARCH("indicator", B405)), ISNUMBER(SEARCH("thermometer", B405)), ISNUMBER(SEARCH("gun", B405))), "ver", "cal")</f>
        <v>cal</v>
      </c>
      <c r="N405" s="6">
        <v>45468</v>
      </c>
      <c r="O405" s="13">
        <v>45832</v>
      </c>
    </row>
    <row r="406" spans="1:15">
      <c r="A406" s="5" t="s">
        <v>273</v>
      </c>
      <c r="B406" s="15" t="str">
        <f>IFERROR(INDEX('Short Name'!B:B, MATCH(LEFT(List!C247, FIND("-", List!C247) - 1), 'Short Name'!A:A, 0)), "404")</f>
        <v>Pressure Gauge</v>
      </c>
      <c r="C406" s="15" t="s">
        <v>114</v>
      </c>
      <c r="D406" s="15" t="s">
        <v>51</v>
      </c>
      <c r="E406" s="14" t="s">
        <v>14</v>
      </c>
      <c r="F406" s="5" t="s">
        <v>14</v>
      </c>
      <c r="G406" s="15" t="s">
        <v>274</v>
      </c>
      <c r="H406" s="14" t="s">
        <v>17</v>
      </c>
      <c r="I406" s="15" t="s">
        <v>39</v>
      </c>
      <c r="J406" s="14" t="s">
        <v>26</v>
      </c>
      <c r="K406" s="5" t="str">
        <f>IF(
    ISNUMBER(SEARCH("°C", I406)),
    "Result In °C",
    IFERROR(
        "Result In " &amp; TRIM(RIGHT(I406, LEN(I406) - FIND("#", SUBSTITUTE(I406, " ", "#", LEN(I406) - LEN(SUBSTITUTE(I406, " ", "")))))),
        404
    )
)</f>
        <v>Result In °C</v>
      </c>
      <c r="L406" s="12" t="str">
        <f>IFERROR(
    LEFT(
        SUBSTITUTE(MID(I406, FIND("~", I406) + 2, LEN(I406) - FIND("~", I406) - 1), "°C", ""),
        FIND(" ", SUBSTITUTE(MID(I406, FIND("~", I406) + 2, LEN(I406) - FIND("~", I406) - 1), "°C", "") &amp; " ") - 1
    ),
    404
)</f>
        <v>100</v>
      </c>
      <c r="M406" s="16" t="str">
        <f>IF(OR(ISNUMBER(SEARCH("controller", B406)), ISNUMBER(SEARCH("indicator", B406)), ISNUMBER(SEARCH("thermometer", B406)), ISNUMBER(SEARCH("gun", B406))), "ver", "cal")</f>
        <v>cal</v>
      </c>
      <c r="N406" s="6">
        <v>45468</v>
      </c>
      <c r="O406" s="13">
        <v>45832</v>
      </c>
    </row>
    <row r="407" spans="1:15">
      <c r="A407" s="5" t="s">
        <v>273</v>
      </c>
      <c r="B407" s="15" t="str">
        <f>IFERROR(INDEX('Short Name'!B:B, MATCH(LEFT(List!C248, FIND("-", List!C248) - 1), 'Short Name'!A:A, 0)), "404")</f>
        <v>Pressure Gauge</v>
      </c>
      <c r="C407" s="15" t="s">
        <v>115</v>
      </c>
      <c r="D407" s="15" t="s">
        <v>51</v>
      </c>
      <c r="E407" s="14" t="s">
        <v>14</v>
      </c>
      <c r="F407" s="5" t="s">
        <v>14</v>
      </c>
      <c r="G407" s="15" t="s">
        <v>274</v>
      </c>
      <c r="H407" s="14" t="s">
        <v>17</v>
      </c>
      <c r="I407" s="15" t="s">
        <v>39</v>
      </c>
      <c r="J407" s="14" t="s">
        <v>26</v>
      </c>
      <c r="K407" s="5" t="str">
        <f>IF(
    ISNUMBER(SEARCH("°C", I407)),
    "Result In °C",
    IFERROR(
        "Result In " &amp; TRIM(RIGHT(I407, LEN(I407) - FIND("#", SUBSTITUTE(I407, " ", "#", LEN(I407) - LEN(SUBSTITUTE(I407, " ", "")))))),
        404
    )
)</f>
        <v>Result In °C</v>
      </c>
      <c r="L407" s="12" t="str">
        <f>IFERROR(
    LEFT(
        SUBSTITUTE(MID(I407, FIND("~", I407) + 2, LEN(I407) - FIND("~", I407) - 1), "°C", ""),
        FIND(" ", SUBSTITUTE(MID(I407, FIND("~", I407) + 2, LEN(I407) - FIND("~", I407) - 1), "°C", "") &amp; " ") - 1
    ),
    404
)</f>
        <v>100</v>
      </c>
      <c r="M407" s="16" t="str">
        <f>IF(OR(ISNUMBER(SEARCH("controller", B407)), ISNUMBER(SEARCH("indicator", B407)), ISNUMBER(SEARCH("thermometer", B407)), ISNUMBER(SEARCH("gun", B407))), "ver", "cal")</f>
        <v>cal</v>
      </c>
      <c r="N407" s="6">
        <v>45468</v>
      </c>
      <c r="O407" s="13">
        <v>45832</v>
      </c>
    </row>
    <row r="408" spans="1:15">
      <c r="A408" s="5" t="s">
        <v>273</v>
      </c>
      <c r="B408" s="15" t="str">
        <f>IFERROR(INDEX('Short Name'!B:B, MATCH(LEFT(List!C249, FIND("-", List!C249) - 1), 'Short Name'!A:A, 0)), "404")</f>
        <v>Pressure Gauge</v>
      </c>
      <c r="C408" s="15" t="s">
        <v>116</v>
      </c>
      <c r="D408" s="15" t="s">
        <v>51</v>
      </c>
      <c r="E408" s="14" t="s">
        <v>14</v>
      </c>
      <c r="F408" s="5" t="s">
        <v>14</v>
      </c>
      <c r="G408" s="15" t="s">
        <v>274</v>
      </c>
      <c r="H408" s="14" t="s">
        <v>17</v>
      </c>
      <c r="I408" s="15" t="s">
        <v>39</v>
      </c>
      <c r="J408" s="14" t="s">
        <v>26</v>
      </c>
      <c r="K408" s="5" t="str">
        <f>IF(
    ISNUMBER(SEARCH("°C", I408)),
    "Result In °C",
    IFERROR(
        "Result In " &amp; TRIM(RIGHT(I408, LEN(I408) - FIND("#", SUBSTITUTE(I408, " ", "#", LEN(I408) - LEN(SUBSTITUTE(I408, " ", "")))))),
        404
    )
)</f>
        <v>Result In °C</v>
      </c>
      <c r="L408" s="12" t="str">
        <f>IFERROR(
    LEFT(
        SUBSTITUTE(MID(I408, FIND("~", I408) + 2, LEN(I408) - FIND("~", I408) - 1), "°C", ""),
        FIND(" ", SUBSTITUTE(MID(I408, FIND("~", I408) + 2, LEN(I408) - FIND("~", I408) - 1), "°C", "") &amp; " ") - 1
    ),
    404
)</f>
        <v>100</v>
      </c>
      <c r="M408" s="16" t="str">
        <f>IF(OR(ISNUMBER(SEARCH("controller", B408)), ISNUMBER(SEARCH("indicator", B408)), ISNUMBER(SEARCH("thermometer", B408)), ISNUMBER(SEARCH("gun", B408))), "ver", "cal")</f>
        <v>cal</v>
      </c>
      <c r="N408" s="6">
        <v>45468</v>
      </c>
      <c r="O408" s="13">
        <v>45832</v>
      </c>
    </row>
    <row r="409" spans="1:15">
      <c r="A409" s="5" t="s">
        <v>273</v>
      </c>
      <c r="B409" s="15" t="str">
        <f>IFERROR(INDEX('Short Name'!B:B, MATCH(LEFT(List!C250, FIND("-", List!C250) - 1), 'Short Name'!A:A, 0)), "404")</f>
        <v>Pressure Gauge</v>
      </c>
      <c r="C409" s="15" t="s">
        <v>177</v>
      </c>
      <c r="D409" s="15" t="s">
        <v>51</v>
      </c>
      <c r="E409" s="14" t="s">
        <v>14</v>
      </c>
      <c r="F409" s="5" t="s">
        <v>14</v>
      </c>
      <c r="G409" s="15" t="s">
        <v>274</v>
      </c>
      <c r="H409" s="14" t="s">
        <v>17</v>
      </c>
      <c r="I409" s="15" t="s">
        <v>39</v>
      </c>
      <c r="J409" s="14" t="s">
        <v>26</v>
      </c>
      <c r="K409" s="5" t="str">
        <f>IF(
    ISNUMBER(SEARCH("°C", I409)),
    "Result In °C",
    IFERROR(
        "Result In " &amp; TRIM(RIGHT(I409, LEN(I409) - FIND("#", SUBSTITUTE(I409, " ", "#", LEN(I409) - LEN(SUBSTITUTE(I409, " ", "")))))),
        404
    )
)</f>
        <v>Result In °C</v>
      </c>
      <c r="L409" s="12" t="str">
        <f>IFERROR(
    LEFT(
        SUBSTITUTE(MID(I409, FIND("~", I409) + 2, LEN(I409) - FIND("~", I409) - 1), "°C", ""),
        FIND(" ", SUBSTITUTE(MID(I409, FIND("~", I409) + 2, LEN(I409) - FIND("~", I409) - 1), "°C", "") &amp; " ") - 1
    ),
    404
)</f>
        <v>100</v>
      </c>
      <c r="M409" s="16" t="str">
        <f>IF(OR(ISNUMBER(SEARCH("controller", B409)), ISNUMBER(SEARCH("indicator", B409)), ISNUMBER(SEARCH("thermometer", B409)), ISNUMBER(SEARCH("gun", B409))), "ver", "cal")</f>
        <v>cal</v>
      </c>
      <c r="N409" s="6">
        <v>45468</v>
      </c>
      <c r="O409" s="13">
        <v>45832</v>
      </c>
    </row>
    <row r="410" spans="1:15">
      <c r="A410" s="5" t="s">
        <v>273</v>
      </c>
      <c r="B410" s="15" t="str">
        <f>IFERROR(INDEX('Short Name'!B:B, MATCH(LEFT(List!C251, FIND("-", List!C251) - 1), 'Short Name'!A:A, 0)), "404")</f>
        <v>Pressure Gauge</v>
      </c>
      <c r="C410" s="15" t="s">
        <v>186</v>
      </c>
      <c r="D410" s="15" t="s">
        <v>51</v>
      </c>
      <c r="E410" s="14" t="s">
        <v>14</v>
      </c>
      <c r="F410" s="5" t="s">
        <v>14</v>
      </c>
      <c r="G410" s="15" t="s">
        <v>274</v>
      </c>
      <c r="H410" s="14" t="s">
        <v>17</v>
      </c>
      <c r="I410" s="15" t="s">
        <v>39</v>
      </c>
      <c r="J410" s="14" t="s">
        <v>26</v>
      </c>
      <c r="K410" s="5" t="str">
        <f>IF(
    ISNUMBER(SEARCH("°C", I410)),
    "Result In °C",
    IFERROR(
        "Result In " &amp; TRIM(RIGHT(I410, LEN(I410) - FIND("#", SUBSTITUTE(I410, " ", "#", LEN(I410) - LEN(SUBSTITUTE(I410, " ", "")))))),
        404
    )
)</f>
        <v>Result In °C</v>
      </c>
      <c r="L410" s="12" t="str">
        <f>IFERROR(
    LEFT(
        SUBSTITUTE(MID(I410, FIND("~", I410) + 2, LEN(I410) - FIND("~", I410) - 1), "°C", ""),
        FIND(" ", SUBSTITUTE(MID(I410, FIND("~", I410) + 2, LEN(I410) - FIND("~", I410) - 1), "°C", "") &amp; " ") - 1
    ),
    404
)</f>
        <v>100</v>
      </c>
      <c r="M410" s="16" t="str">
        <f>IF(OR(ISNUMBER(SEARCH("controller", B410)), ISNUMBER(SEARCH("indicator", B410)), ISNUMBER(SEARCH("thermometer", B410)), ISNUMBER(SEARCH("gun", B410))), "ver", "cal")</f>
        <v>cal</v>
      </c>
      <c r="N410" s="6">
        <v>45468</v>
      </c>
      <c r="O410" s="13">
        <v>45832</v>
      </c>
    </row>
    <row r="411" spans="1:15">
      <c r="A411" s="5" t="s">
        <v>273</v>
      </c>
      <c r="B411" s="15" t="str">
        <f>IFERROR(INDEX('Short Name'!B:B, MATCH(LEFT(List!C252, FIND("-", List!C252) - 1), 'Short Name'!A:A, 0)), "404")</f>
        <v>Pressure Gauge</v>
      </c>
      <c r="C411" s="15" t="s">
        <v>191</v>
      </c>
      <c r="D411" s="15" t="s">
        <v>51</v>
      </c>
      <c r="E411" s="14" t="s">
        <v>14</v>
      </c>
      <c r="F411" s="5" t="s">
        <v>14</v>
      </c>
      <c r="G411" s="15" t="s">
        <v>274</v>
      </c>
      <c r="H411" s="14" t="s">
        <v>17</v>
      </c>
      <c r="I411" s="15" t="s">
        <v>39</v>
      </c>
      <c r="J411" s="14" t="s">
        <v>26</v>
      </c>
      <c r="K411" s="5" t="str">
        <f>IF(
    ISNUMBER(SEARCH("°C", I411)),
    "Result In °C",
    IFERROR(
        "Result In " &amp; TRIM(RIGHT(I411, LEN(I411) - FIND("#", SUBSTITUTE(I411, " ", "#", LEN(I411) - LEN(SUBSTITUTE(I411, " ", "")))))),
        404
    )
)</f>
        <v>Result In °C</v>
      </c>
      <c r="L411" s="12" t="str">
        <f>IFERROR(
    LEFT(
        SUBSTITUTE(MID(I411, FIND("~", I411) + 2, LEN(I411) - FIND("~", I411) - 1), "°C", ""),
        FIND(" ", SUBSTITUTE(MID(I411, FIND("~", I411) + 2, LEN(I411) - FIND("~", I411) - 1), "°C", "") &amp; " ") - 1
    ),
    404
)</f>
        <v>100</v>
      </c>
      <c r="M411" s="16" t="str">
        <f>IF(OR(ISNUMBER(SEARCH("controller", B411)), ISNUMBER(SEARCH("indicator", B411)), ISNUMBER(SEARCH("thermometer", B411)), ISNUMBER(SEARCH("gun", B411))), "ver", "cal")</f>
        <v>cal</v>
      </c>
      <c r="N411" s="6">
        <v>45468</v>
      </c>
      <c r="O411" s="13">
        <v>45832</v>
      </c>
    </row>
    <row r="412" spans="1:15">
      <c r="A412" s="5" t="s">
        <v>273</v>
      </c>
      <c r="B412" s="15" t="str">
        <f>IFERROR(INDEX('Short Name'!B:B, MATCH(LEFT(List!C253, FIND("-", List!C253) - 1), 'Short Name'!A:A, 0)), "404")</f>
        <v>Pressure Gauge</v>
      </c>
      <c r="C412" s="15" t="s">
        <v>192</v>
      </c>
      <c r="D412" s="15" t="s">
        <v>51</v>
      </c>
      <c r="E412" s="14" t="s">
        <v>14</v>
      </c>
      <c r="F412" s="5" t="s">
        <v>14</v>
      </c>
      <c r="G412" s="15" t="s">
        <v>274</v>
      </c>
      <c r="H412" s="14" t="s">
        <v>17</v>
      </c>
      <c r="I412" s="15" t="s">
        <v>39</v>
      </c>
      <c r="J412" s="14" t="s">
        <v>26</v>
      </c>
      <c r="K412" s="5" t="str">
        <f>IF(
    ISNUMBER(SEARCH("°C", I412)),
    "Result In °C",
    IFERROR(
        "Result In " &amp; TRIM(RIGHT(I412, LEN(I412) - FIND("#", SUBSTITUTE(I412, " ", "#", LEN(I412) - LEN(SUBSTITUTE(I412, " ", "")))))),
        404
    )
)</f>
        <v>Result In °C</v>
      </c>
      <c r="L412" s="12" t="str">
        <f>IFERROR(
    LEFT(
        SUBSTITUTE(MID(I412, FIND("~", I412) + 2, LEN(I412) - FIND("~", I412) - 1), "°C", ""),
        FIND(" ", SUBSTITUTE(MID(I412, FIND("~", I412) + 2, LEN(I412) - FIND("~", I412) - 1), "°C", "") &amp; " ") - 1
    ),
    404
)</f>
        <v>100</v>
      </c>
      <c r="M412" s="16" t="str">
        <f>IF(OR(ISNUMBER(SEARCH("controller", B412)), ISNUMBER(SEARCH("indicator", B412)), ISNUMBER(SEARCH("thermometer", B412)), ISNUMBER(SEARCH("gun", B412))), "ver", "cal")</f>
        <v>cal</v>
      </c>
      <c r="N412" s="6">
        <v>45468</v>
      </c>
      <c r="O412" s="13">
        <v>45832</v>
      </c>
    </row>
    <row r="413" spans="1:15">
      <c r="A413" s="5" t="s">
        <v>273</v>
      </c>
      <c r="B413" s="15" t="str">
        <f>IFERROR(INDEX('Short Name'!B:B, MATCH(LEFT(List!C254, FIND("-", List!C254) - 1), 'Short Name'!A:A, 0)), "404")</f>
        <v>Pressure Gauge</v>
      </c>
      <c r="C413" s="15" t="s">
        <v>197</v>
      </c>
      <c r="D413" s="15" t="s">
        <v>51</v>
      </c>
      <c r="E413" s="14" t="s">
        <v>14</v>
      </c>
      <c r="F413" s="5" t="s">
        <v>14</v>
      </c>
      <c r="G413" s="15" t="s">
        <v>274</v>
      </c>
      <c r="H413" s="14" t="s">
        <v>17</v>
      </c>
      <c r="I413" s="15" t="s">
        <v>39</v>
      </c>
      <c r="J413" s="14" t="s">
        <v>26</v>
      </c>
      <c r="K413" s="5" t="str">
        <f>IF(
    ISNUMBER(SEARCH("°C", I413)),
    "Result In °C",
    IFERROR(
        "Result In " &amp; TRIM(RIGHT(I413, LEN(I413) - FIND("#", SUBSTITUTE(I413, " ", "#", LEN(I413) - LEN(SUBSTITUTE(I413, " ", "")))))),
        404
    )
)</f>
        <v>Result In °C</v>
      </c>
      <c r="L413" s="12" t="str">
        <f>IFERROR(
    LEFT(
        SUBSTITUTE(MID(I413, FIND("~", I413) + 2, LEN(I413) - FIND("~", I413) - 1), "°C", ""),
        FIND(" ", SUBSTITUTE(MID(I413, FIND("~", I413) + 2, LEN(I413) - FIND("~", I413) - 1), "°C", "") &amp; " ") - 1
    ),
    404
)</f>
        <v>100</v>
      </c>
      <c r="M413" s="16" t="str">
        <f>IF(OR(ISNUMBER(SEARCH("controller", B413)), ISNUMBER(SEARCH("indicator", B413)), ISNUMBER(SEARCH("thermometer", B413)), ISNUMBER(SEARCH("gun", B413))), "ver", "cal")</f>
        <v>cal</v>
      </c>
      <c r="N413" s="6">
        <v>45468</v>
      </c>
      <c r="O413" s="13">
        <v>45832</v>
      </c>
    </row>
    <row r="414" spans="1:15">
      <c r="A414" s="5" t="s">
        <v>273</v>
      </c>
      <c r="B414" s="15" t="str">
        <f>IFERROR(INDEX('Short Name'!B:B, MATCH(LEFT(List!C255, FIND("-", List!C255) - 1), 'Short Name'!A:A, 0)), "404")</f>
        <v>Pressure Gauge</v>
      </c>
      <c r="C414" s="15" t="s">
        <v>208</v>
      </c>
      <c r="D414" s="15" t="s">
        <v>51</v>
      </c>
      <c r="E414" s="14" t="s">
        <v>14</v>
      </c>
      <c r="F414" s="5" t="s">
        <v>14</v>
      </c>
      <c r="G414" s="15" t="s">
        <v>274</v>
      </c>
      <c r="H414" s="14" t="s">
        <v>17</v>
      </c>
      <c r="I414" s="15" t="s">
        <v>39</v>
      </c>
      <c r="J414" s="14" t="s">
        <v>26</v>
      </c>
      <c r="K414" s="5" t="str">
        <f>IF(
    ISNUMBER(SEARCH("°C", I414)),
    "Result In °C",
    IFERROR(
        "Result In " &amp; TRIM(RIGHT(I414, LEN(I414) - FIND("#", SUBSTITUTE(I414, " ", "#", LEN(I414) - LEN(SUBSTITUTE(I414, " ", "")))))),
        404
    )
)</f>
        <v>Result In °C</v>
      </c>
      <c r="L414" s="12" t="str">
        <f>IFERROR(
    LEFT(
        SUBSTITUTE(MID(I414, FIND("~", I414) + 2, LEN(I414) - FIND("~", I414) - 1), "°C", ""),
        FIND(" ", SUBSTITUTE(MID(I414, FIND("~", I414) + 2, LEN(I414) - FIND("~", I414) - 1), "°C", "") &amp; " ") - 1
    ),
    404
)</f>
        <v>100</v>
      </c>
      <c r="M414" s="16" t="str">
        <f>IF(OR(ISNUMBER(SEARCH("controller", B414)), ISNUMBER(SEARCH("indicator", B414)), ISNUMBER(SEARCH("thermometer", B414)), ISNUMBER(SEARCH("gun", B414))), "ver", "cal")</f>
        <v>cal</v>
      </c>
      <c r="N414" s="6">
        <v>45468</v>
      </c>
      <c r="O414" s="13">
        <v>45832</v>
      </c>
    </row>
    <row r="415" spans="1:15">
      <c r="A415" s="5" t="s">
        <v>273</v>
      </c>
      <c r="B415" s="15" t="str">
        <f>IFERROR(INDEX('Short Name'!B:B, MATCH(LEFT(List!C256, FIND("-", List!C256) - 1), 'Short Name'!A:A, 0)), "404")</f>
        <v>Pressure Gauge</v>
      </c>
      <c r="C415" s="15" t="s">
        <v>209</v>
      </c>
      <c r="D415" s="15" t="s">
        <v>51</v>
      </c>
      <c r="E415" s="14" t="s">
        <v>14</v>
      </c>
      <c r="F415" s="5" t="s">
        <v>14</v>
      </c>
      <c r="G415" s="15" t="s">
        <v>274</v>
      </c>
      <c r="H415" s="14" t="s">
        <v>17</v>
      </c>
      <c r="I415" s="15" t="s">
        <v>39</v>
      </c>
      <c r="J415" s="14" t="s">
        <v>26</v>
      </c>
      <c r="K415" s="5" t="str">
        <f>IF(
    ISNUMBER(SEARCH("°C", I415)),
    "Result In °C",
    IFERROR(
        "Result In " &amp; TRIM(RIGHT(I415, LEN(I415) - FIND("#", SUBSTITUTE(I415, " ", "#", LEN(I415) - LEN(SUBSTITUTE(I415, " ", "")))))),
        404
    )
)</f>
        <v>Result In °C</v>
      </c>
      <c r="L415" s="12" t="str">
        <f>IFERROR(
    LEFT(
        SUBSTITUTE(MID(I415, FIND("~", I415) + 2, LEN(I415) - FIND("~", I415) - 1), "°C", ""),
        FIND(" ", SUBSTITUTE(MID(I415, FIND("~", I415) + 2, LEN(I415) - FIND("~", I415) - 1), "°C", "") &amp; " ") - 1
    ),
    404
)</f>
        <v>100</v>
      </c>
      <c r="M415" s="16" t="str">
        <f>IF(OR(ISNUMBER(SEARCH("controller", B415)), ISNUMBER(SEARCH("indicator", B415)), ISNUMBER(SEARCH("thermometer", B415)), ISNUMBER(SEARCH("gun", B415))), "ver", "cal")</f>
        <v>cal</v>
      </c>
      <c r="N415" s="6">
        <v>45468</v>
      </c>
      <c r="O415" s="13" t="s">
        <v>31</v>
      </c>
    </row>
    <row r="416" spans="1:15">
      <c r="A416" s="5" t="s">
        <v>273</v>
      </c>
      <c r="B416" s="15" t="str">
        <f>IFERROR(INDEX('Short Name'!B:B, MATCH(LEFT(List!C257, FIND("-", List!C257) - 1), 'Short Name'!A:A, 0)), "404")</f>
        <v>Pressure Gauge</v>
      </c>
      <c r="C416" s="15" t="s">
        <v>210</v>
      </c>
      <c r="D416" s="15" t="s">
        <v>51</v>
      </c>
      <c r="E416" s="14" t="s">
        <v>14</v>
      </c>
      <c r="F416" s="5" t="s">
        <v>14</v>
      </c>
      <c r="G416" s="15" t="s">
        <v>274</v>
      </c>
      <c r="H416" s="14" t="s">
        <v>17</v>
      </c>
      <c r="I416" s="15" t="s">
        <v>39</v>
      </c>
      <c r="J416" s="14" t="s">
        <v>26</v>
      </c>
      <c r="K416" s="5" t="str">
        <f>IF(
    ISNUMBER(SEARCH("°C", I416)),
    "Result In °C",
    IFERROR(
        "Result In " &amp; TRIM(RIGHT(I416, LEN(I416) - FIND("#", SUBSTITUTE(I416, " ", "#", LEN(I416) - LEN(SUBSTITUTE(I416, " ", "")))))),
        404
    )
)</f>
        <v>Result In °C</v>
      </c>
      <c r="L416" s="12" t="str">
        <f>IFERROR(
    LEFT(
        SUBSTITUTE(MID(I416, FIND("~", I416) + 2, LEN(I416) - FIND("~", I416) - 1), "°C", ""),
        FIND(" ", SUBSTITUTE(MID(I416, FIND("~", I416) + 2, LEN(I416) - FIND("~", I416) - 1), "°C", "") &amp; " ") - 1
    ),
    404
)</f>
        <v>100</v>
      </c>
      <c r="M416" s="16" t="str">
        <f>IF(OR(ISNUMBER(SEARCH("controller", B416)), ISNUMBER(SEARCH("indicator", B416)), ISNUMBER(SEARCH("thermometer", B416)), ISNUMBER(SEARCH("gun", B416))), "ver", "cal")</f>
        <v>cal</v>
      </c>
      <c r="N416" s="6">
        <v>45468</v>
      </c>
      <c r="O416" s="13">
        <v>45832</v>
      </c>
    </row>
    <row r="417" spans="1:15">
      <c r="A417" s="5" t="s">
        <v>273</v>
      </c>
      <c r="B417" s="15" t="str">
        <f>IFERROR(INDEX('Short Name'!B:B, MATCH(LEFT(List!C258, FIND("-", List!C258) - 1), 'Short Name'!A:A, 0)), "404")</f>
        <v>Pressure Gauge</v>
      </c>
      <c r="C417" s="15" t="s">
        <v>211</v>
      </c>
      <c r="D417" s="15" t="s">
        <v>51</v>
      </c>
      <c r="E417" s="14" t="s">
        <v>14</v>
      </c>
      <c r="F417" s="5" t="s">
        <v>14</v>
      </c>
      <c r="G417" s="15" t="s">
        <v>274</v>
      </c>
      <c r="H417" s="14" t="s">
        <v>17</v>
      </c>
      <c r="I417" s="15" t="s">
        <v>39</v>
      </c>
      <c r="J417" s="14" t="s">
        <v>26</v>
      </c>
      <c r="K417" s="5" t="str">
        <f>IF(
    ISNUMBER(SEARCH("°C", I417)),
    "Result In °C",
    IFERROR(
        "Result In " &amp; TRIM(RIGHT(I417, LEN(I417) - FIND("#", SUBSTITUTE(I417, " ", "#", LEN(I417) - LEN(SUBSTITUTE(I417, " ", "")))))),
        404
    )
)</f>
        <v>Result In °C</v>
      </c>
      <c r="L417" s="12" t="str">
        <f>IFERROR(
    LEFT(
        SUBSTITUTE(MID(I417, FIND("~", I417) + 2, LEN(I417) - FIND("~", I417) - 1), "°C", ""),
        FIND(" ", SUBSTITUTE(MID(I417, FIND("~", I417) + 2, LEN(I417) - FIND("~", I417) - 1), "°C", "") &amp; " ") - 1
    ),
    404
)</f>
        <v>100</v>
      </c>
      <c r="M417" s="16" t="str">
        <f>IF(OR(ISNUMBER(SEARCH("controller", B417)), ISNUMBER(SEARCH("indicator", B417)), ISNUMBER(SEARCH("thermometer", B417)), ISNUMBER(SEARCH("gun", B417))), "ver", "cal")</f>
        <v>cal</v>
      </c>
      <c r="N417" s="6">
        <v>45468</v>
      </c>
      <c r="O417" s="13">
        <v>45832</v>
      </c>
    </row>
    <row r="418" spans="1:15">
      <c r="A418" s="5" t="s">
        <v>273</v>
      </c>
      <c r="B418" s="15" t="str">
        <f>IFERROR(INDEX('Short Name'!B:B, MATCH(LEFT(List!C259, FIND("-", List!C259) - 1), 'Short Name'!A:A, 0)), "404")</f>
        <v>Pressure Gauge</v>
      </c>
      <c r="C418" s="15" t="s">
        <v>212</v>
      </c>
      <c r="D418" s="15" t="s">
        <v>51</v>
      </c>
      <c r="E418" s="14" t="s">
        <v>14</v>
      </c>
      <c r="F418" s="5" t="s">
        <v>14</v>
      </c>
      <c r="G418" s="15" t="s">
        <v>274</v>
      </c>
      <c r="H418" s="14" t="s">
        <v>17</v>
      </c>
      <c r="I418" s="15" t="s">
        <v>39</v>
      </c>
      <c r="J418" s="14" t="s">
        <v>26</v>
      </c>
      <c r="K418" s="5" t="str">
        <f>IF(
    ISNUMBER(SEARCH("°C", I418)),
    "Result In °C",
    IFERROR(
        "Result In " &amp; TRIM(RIGHT(I418, LEN(I418) - FIND("#", SUBSTITUTE(I418, " ", "#", LEN(I418) - LEN(SUBSTITUTE(I418, " ", "")))))),
        404
    )
)</f>
        <v>Result In °C</v>
      </c>
      <c r="L418" s="12" t="str">
        <f>IFERROR(
    LEFT(
        SUBSTITUTE(MID(I418, FIND("~", I418) + 2, LEN(I418) - FIND("~", I418) - 1), "°C", ""),
        FIND(" ", SUBSTITUTE(MID(I418, FIND("~", I418) + 2, LEN(I418) - FIND("~", I418) - 1), "°C", "") &amp; " ") - 1
    ),
    404
)</f>
        <v>100</v>
      </c>
      <c r="M418" s="16" t="str">
        <f>IF(OR(ISNUMBER(SEARCH("controller", B418)), ISNUMBER(SEARCH("indicator", B418)), ISNUMBER(SEARCH("thermometer", B418)), ISNUMBER(SEARCH("gun", B418))), "ver", "cal")</f>
        <v>cal</v>
      </c>
      <c r="N418" s="6">
        <v>45468</v>
      </c>
      <c r="O418" s="13">
        <v>45832</v>
      </c>
    </row>
    <row r="419" spans="1:15">
      <c r="A419" s="5" t="s">
        <v>273</v>
      </c>
      <c r="B419" s="15" t="str">
        <f>IFERROR(INDEX('Short Name'!B:B, MATCH(LEFT(List!C260, FIND("-", List!C260) - 1), 'Short Name'!A:A, 0)), "404")</f>
        <v>Pressure Gauge</v>
      </c>
      <c r="C419" s="15" t="s">
        <v>213</v>
      </c>
      <c r="D419" s="15" t="s">
        <v>299</v>
      </c>
      <c r="E419" s="14" t="s">
        <v>14</v>
      </c>
      <c r="F419" s="5" t="s">
        <v>14</v>
      </c>
      <c r="G419" s="15" t="s">
        <v>274</v>
      </c>
      <c r="H419" s="14" t="s">
        <v>17</v>
      </c>
      <c r="I419" s="15" t="s">
        <v>48</v>
      </c>
      <c r="J419" s="14" t="s">
        <v>26</v>
      </c>
      <c r="K419" s="5" t="str">
        <f>IF(
    ISNUMBER(SEARCH("°C", I419)),
    "Result In °C",
    IFERROR(
        "Result In " &amp; TRIM(RIGHT(I419, LEN(I419) - FIND("#", SUBSTITUTE(I419, " ", "#", LEN(I419) - LEN(SUBSTITUTE(I419, " ", "")))))),
        404
    )
)</f>
        <v>Result In °C</v>
      </c>
      <c r="L419" s="12" t="str">
        <f>IFERROR(
    LEFT(
        SUBSTITUTE(MID(I419, FIND("~", I419) + 2, LEN(I419) - FIND("~", I419) - 1), "°C", ""),
        FIND(" ", SUBSTITUTE(MID(I419, FIND("~", I419) + 2, LEN(I419) - FIND("~", I419) - 1), "°C", "") &amp; " ") - 1
    ),
    404
)</f>
        <v>120</v>
      </c>
      <c r="M419" s="16" t="str">
        <f>IF(OR(ISNUMBER(SEARCH("controller", B419)), ISNUMBER(SEARCH("indicator", B419)), ISNUMBER(SEARCH("thermometer", B419)), ISNUMBER(SEARCH("gun", B419))), "ver", "cal")</f>
        <v>cal</v>
      </c>
      <c r="N419" s="6">
        <v>45468</v>
      </c>
      <c r="O419" s="13">
        <v>45832</v>
      </c>
    </row>
    <row r="420" spans="1:15">
      <c r="A420" s="5" t="s">
        <v>273</v>
      </c>
      <c r="B420" s="15" t="str">
        <f>IFERROR(INDEX('Short Name'!B:B, MATCH(LEFT(List!C261, FIND("-", List!C261) - 1), 'Short Name'!A:A, 0)), "404")</f>
        <v>Pressure Gauge</v>
      </c>
      <c r="C420" s="15" t="s">
        <v>214</v>
      </c>
      <c r="D420" s="15" t="s">
        <v>51</v>
      </c>
      <c r="E420" s="14" t="s">
        <v>14</v>
      </c>
      <c r="F420" s="5" t="s">
        <v>14</v>
      </c>
      <c r="G420" s="15" t="s">
        <v>274</v>
      </c>
      <c r="H420" s="14" t="s">
        <v>17</v>
      </c>
      <c r="I420" s="15" t="s">
        <v>39</v>
      </c>
      <c r="J420" s="14" t="s">
        <v>26</v>
      </c>
      <c r="K420" s="5" t="str">
        <f>IF(
    ISNUMBER(SEARCH("°C", I420)),
    "Result In °C",
    IFERROR(
        "Result In " &amp; TRIM(RIGHT(I420, LEN(I420) - FIND("#", SUBSTITUTE(I420, " ", "#", LEN(I420) - LEN(SUBSTITUTE(I420, " ", "")))))),
        404
    )
)</f>
        <v>Result In °C</v>
      </c>
      <c r="L420" s="12" t="str">
        <f>IFERROR(
    LEFT(
        SUBSTITUTE(MID(I420, FIND("~", I420) + 2, LEN(I420) - FIND("~", I420) - 1), "°C", ""),
        FIND(" ", SUBSTITUTE(MID(I420, FIND("~", I420) + 2, LEN(I420) - FIND("~", I420) - 1), "°C", "") &amp; " ") - 1
    ),
    404
)</f>
        <v>100</v>
      </c>
      <c r="M420" s="16" t="str">
        <f>IF(OR(ISNUMBER(SEARCH("controller", B420)), ISNUMBER(SEARCH("indicator", B420)), ISNUMBER(SEARCH("thermometer", B420)), ISNUMBER(SEARCH("gun", B420))), "ver", "cal")</f>
        <v>cal</v>
      </c>
      <c r="N420" s="6">
        <v>45468</v>
      </c>
      <c r="O420" s="13">
        <v>45832</v>
      </c>
    </row>
    <row r="421" spans="1:15">
      <c r="A421" s="5" t="s">
        <v>273</v>
      </c>
      <c r="B421" s="15" t="str">
        <f>IFERROR(INDEX('Short Name'!B:B, MATCH(LEFT(List!C262, FIND("-", List!C262) - 1), 'Short Name'!A:A, 0)), "404")</f>
        <v>Pressure Gauge</v>
      </c>
      <c r="C421" s="15" t="s">
        <v>215</v>
      </c>
      <c r="D421" s="15" t="s">
        <v>299</v>
      </c>
      <c r="E421" s="14" t="s">
        <v>14</v>
      </c>
      <c r="F421" s="5" t="s">
        <v>14</v>
      </c>
      <c r="G421" s="15" t="s">
        <v>274</v>
      </c>
      <c r="H421" s="14" t="s">
        <v>17</v>
      </c>
      <c r="I421" s="15" t="s">
        <v>48</v>
      </c>
      <c r="J421" s="14" t="s">
        <v>26</v>
      </c>
      <c r="K421" s="5" t="str">
        <f>IF(
    ISNUMBER(SEARCH("°C", I421)),
    "Result In °C",
    IFERROR(
        "Result In " &amp; TRIM(RIGHT(I421, LEN(I421) - FIND("#", SUBSTITUTE(I421, " ", "#", LEN(I421) - LEN(SUBSTITUTE(I421, " ", "")))))),
        404
    )
)</f>
        <v>Result In °C</v>
      </c>
      <c r="L421" s="12" t="str">
        <f>IFERROR(
    LEFT(
        SUBSTITUTE(MID(I421, FIND("~", I421) + 2, LEN(I421) - FIND("~", I421) - 1), "°C", ""),
        FIND(" ", SUBSTITUTE(MID(I421, FIND("~", I421) + 2, LEN(I421) - FIND("~", I421) - 1), "°C", "") &amp; " ") - 1
    ),
    404
)</f>
        <v>120</v>
      </c>
      <c r="M421" s="16" t="str">
        <f>IF(OR(ISNUMBER(SEARCH("controller", B421)), ISNUMBER(SEARCH("indicator", B421)), ISNUMBER(SEARCH("thermometer", B421)), ISNUMBER(SEARCH("gun", B421))), "ver", "cal")</f>
        <v>cal</v>
      </c>
      <c r="N421" s="6">
        <v>45468</v>
      </c>
      <c r="O421" s="13">
        <v>45832</v>
      </c>
    </row>
    <row r="422" spans="1:15">
      <c r="A422" s="5" t="s">
        <v>273</v>
      </c>
      <c r="B422" s="15" t="str">
        <f>IFERROR(INDEX('Short Name'!B:B, MATCH(LEFT(List!C263, FIND("-", List!C263) - 1), 'Short Name'!A:A, 0)), "404")</f>
        <v>Pressure Gauge</v>
      </c>
      <c r="C422" s="15" t="s">
        <v>216</v>
      </c>
      <c r="D422" s="15" t="s">
        <v>51</v>
      </c>
      <c r="E422" s="14" t="s">
        <v>14</v>
      </c>
      <c r="F422" s="5" t="s">
        <v>14</v>
      </c>
      <c r="G422" s="15" t="s">
        <v>274</v>
      </c>
      <c r="H422" s="14" t="s">
        <v>17</v>
      </c>
      <c r="I422" s="15" t="s">
        <v>39</v>
      </c>
      <c r="J422" s="14" t="s">
        <v>26</v>
      </c>
      <c r="K422" s="5" t="str">
        <f>IF(
    ISNUMBER(SEARCH("°C", I422)),
    "Result In °C",
    IFERROR(
        "Result In " &amp; TRIM(RIGHT(I422, LEN(I422) - FIND("#", SUBSTITUTE(I422, " ", "#", LEN(I422) - LEN(SUBSTITUTE(I422, " ", "")))))),
        404
    )
)</f>
        <v>Result In °C</v>
      </c>
      <c r="L422" s="12" t="str">
        <f>IFERROR(
    LEFT(
        SUBSTITUTE(MID(I422, FIND("~", I422) + 2, LEN(I422) - FIND("~", I422) - 1), "°C", ""),
        FIND(" ", SUBSTITUTE(MID(I422, FIND("~", I422) + 2, LEN(I422) - FIND("~", I422) - 1), "°C", "") &amp; " ") - 1
    ),
    404
)</f>
        <v>100</v>
      </c>
      <c r="M422" s="16" t="str">
        <f>IF(OR(ISNUMBER(SEARCH("controller", B422)), ISNUMBER(SEARCH("indicator", B422)), ISNUMBER(SEARCH("thermometer", B422)), ISNUMBER(SEARCH("gun", B422))), "ver", "cal")</f>
        <v>cal</v>
      </c>
      <c r="N422" s="6">
        <v>45468</v>
      </c>
      <c r="O422" s="13">
        <v>45832</v>
      </c>
    </row>
    <row r="423" spans="1:15">
      <c r="A423" s="5" t="s">
        <v>273</v>
      </c>
      <c r="B423" s="15" t="str">
        <f>IFERROR(INDEX('Short Name'!B:B, MATCH(LEFT(List!C264, FIND("-", List!C264) - 1), 'Short Name'!A:A, 0)), "404")</f>
        <v>Pressure Gauge</v>
      </c>
      <c r="C423" s="15" t="s">
        <v>217</v>
      </c>
      <c r="D423" s="15" t="s">
        <v>51</v>
      </c>
      <c r="E423" s="14" t="s">
        <v>14</v>
      </c>
      <c r="F423" s="5" t="s">
        <v>14</v>
      </c>
      <c r="G423" s="15" t="s">
        <v>274</v>
      </c>
      <c r="H423" s="14" t="s">
        <v>17</v>
      </c>
      <c r="I423" s="15" t="s">
        <v>39</v>
      </c>
      <c r="J423" s="14" t="s">
        <v>26</v>
      </c>
      <c r="K423" s="5" t="str">
        <f>IF(
    ISNUMBER(SEARCH("°C", I423)),
    "Result In °C",
    IFERROR(
        "Result In " &amp; TRIM(RIGHT(I423, LEN(I423) - FIND("#", SUBSTITUTE(I423, " ", "#", LEN(I423) - LEN(SUBSTITUTE(I423, " ", "")))))),
        404
    )
)</f>
        <v>Result In °C</v>
      </c>
      <c r="L423" s="12" t="str">
        <f>IFERROR(
    LEFT(
        SUBSTITUTE(MID(I423, FIND("~", I423) + 2, LEN(I423) - FIND("~", I423) - 1), "°C", ""),
        FIND(" ", SUBSTITUTE(MID(I423, FIND("~", I423) + 2, LEN(I423) - FIND("~", I423) - 1), "°C", "") &amp; " ") - 1
    ),
    404
)</f>
        <v>100</v>
      </c>
      <c r="M423" s="16" t="str">
        <f>IF(OR(ISNUMBER(SEARCH("controller", B423)), ISNUMBER(SEARCH("indicator", B423)), ISNUMBER(SEARCH("thermometer", B423)), ISNUMBER(SEARCH("gun", B423))), "ver", "cal")</f>
        <v>cal</v>
      </c>
      <c r="N423" s="6">
        <v>45468</v>
      </c>
      <c r="O423" s="13">
        <v>45832</v>
      </c>
    </row>
    <row r="424" spans="1:15">
      <c r="A424" s="5" t="s">
        <v>273</v>
      </c>
      <c r="B424" s="15" t="str">
        <f>IFERROR(INDEX('Short Name'!B:B, MATCH(LEFT(List!C265, FIND("-", List!C265) - 1), 'Short Name'!A:A, 0)), "404")</f>
        <v>Pressure Gauge</v>
      </c>
      <c r="C424" s="15" t="s">
        <v>218</v>
      </c>
      <c r="D424" s="15" t="s">
        <v>51</v>
      </c>
      <c r="E424" s="14" t="s">
        <v>14</v>
      </c>
      <c r="F424" s="5" t="s">
        <v>14</v>
      </c>
      <c r="G424" s="15" t="s">
        <v>274</v>
      </c>
      <c r="H424" s="14" t="s">
        <v>17</v>
      </c>
      <c r="I424" s="15" t="s">
        <v>39</v>
      </c>
      <c r="J424" s="14" t="s">
        <v>26</v>
      </c>
      <c r="K424" s="5" t="str">
        <f>IF(
    ISNUMBER(SEARCH("°C", I424)),
    "Result In °C",
    IFERROR(
        "Result In " &amp; TRIM(RIGHT(I424, LEN(I424) - FIND("#", SUBSTITUTE(I424, " ", "#", LEN(I424) - LEN(SUBSTITUTE(I424, " ", "")))))),
        404
    )
)</f>
        <v>Result In °C</v>
      </c>
      <c r="L424" s="12" t="str">
        <f>IFERROR(
    LEFT(
        SUBSTITUTE(MID(I424, FIND("~", I424) + 2, LEN(I424) - FIND("~", I424) - 1), "°C", ""),
        FIND(" ", SUBSTITUTE(MID(I424, FIND("~", I424) + 2, LEN(I424) - FIND("~", I424) - 1), "°C", "") &amp; " ") - 1
    ),
    404
)</f>
        <v>100</v>
      </c>
      <c r="M424" s="16" t="str">
        <f>IF(OR(ISNUMBER(SEARCH("controller", B424)), ISNUMBER(SEARCH("indicator", B424)), ISNUMBER(SEARCH("thermometer", B424)), ISNUMBER(SEARCH("gun", B424))), "ver", "cal")</f>
        <v>cal</v>
      </c>
      <c r="N424" s="6">
        <v>45468</v>
      </c>
      <c r="O424" s="13" t="s">
        <v>31</v>
      </c>
    </row>
    <row r="425" spans="1:15">
      <c r="A425" s="5" t="s">
        <v>273</v>
      </c>
      <c r="B425" s="15" t="str">
        <f>IFERROR(INDEX('Short Name'!B:B, MATCH(LEFT(List!C266, FIND("-", List!C266) - 1), 'Short Name'!A:A, 0)), "404")</f>
        <v>Pressure Gauge</v>
      </c>
      <c r="C425" s="15" t="s">
        <v>219</v>
      </c>
      <c r="D425" s="15" t="s">
        <v>51</v>
      </c>
      <c r="E425" s="14" t="s">
        <v>14</v>
      </c>
      <c r="F425" s="5" t="s">
        <v>14</v>
      </c>
      <c r="G425" s="15" t="s">
        <v>274</v>
      </c>
      <c r="H425" s="14" t="s">
        <v>17</v>
      </c>
      <c r="I425" s="15" t="s">
        <v>39</v>
      </c>
      <c r="J425" s="14" t="s">
        <v>26</v>
      </c>
      <c r="K425" s="5" t="str">
        <f>IF(
    ISNUMBER(SEARCH("°C", I425)),
    "Result In °C",
    IFERROR(
        "Result In " &amp; TRIM(RIGHT(I425, LEN(I425) - FIND("#", SUBSTITUTE(I425, " ", "#", LEN(I425) - LEN(SUBSTITUTE(I425, " ", "")))))),
        404
    )
)</f>
        <v>Result In °C</v>
      </c>
      <c r="L425" s="12" t="str">
        <f>IFERROR(
    LEFT(
        SUBSTITUTE(MID(I425, FIND("~", I425) + 2, LEN(I425) - FIND("~", I425) - 1), "°C", ""),
        FIND(" ", SUBSTITUTE(MID(I425, FIND("~", I425) + 2, LEN(I425) - FIND("~", I425) - 1), "°C", "") &amp; " ") - 1
    ),
    404
)</f>
        <v>100</v>
      </c>
      <c r="M425" s="16" t="str">
        <f>IF(OR(ISNUMBER(SEARCH("controller", B425)), ISNUMBER(SEARCH("indicator", B425)), ISNUMBER(SEARCH("thermometer", B425)), ISNUMBER(SEARCH("gun", B425))), "ver", "cal")</f>
        <v>cal</v>
      </c>
      <c r="N425" s="6">
        <v>45468</v>
      </c>
      <c r="O425" s="13">
        <v>45832</v>
      </c>
    </row>
    <row r="426" spans="1:15">
      <c r="A426" s="5" t="s">
        <v>273</v>
      </c>
      <c r="B426" s="15" t="str">
        <f>IFERROR(INDEX('Short Name'!B:B, MATCH(LEFT(List!C593, FIND("-", List!C593) - 1), 'Short Name'!A:A, 0)), "404")</f>
        <v>Pressure Gauge</v>
      </c>
      <c r="C426" s="19" t="s">
        <v>57</v>
      </c>
      <c r="D426" s="19" t="s">
        <v>51</v>
      </c>
      <c r="E426" s="20" t="s">
        <v>14</v>
      </c>
      <c r="F426" s="21" t="s">
        <v>14</v>
      </c>
      <c r="G426" s="15" t="s">
        <v>340</v>
      </c>
      <c r="H426" s="20" t="s">
        <v>17</v>
      </c>
      <c r="I426" s="14" t="s">
        <v>290</v>
      </c>
      <c r="J426" s="14" t="s">
        <v>277</v>
      </c>
      <c r="K426" s="5" t="str">
        <f>IF(
    ISNUMBER(SEARCH("°C", I426)),
    "Result In °C",
    IFERROR(
        "Result In " &amp; TRIM(RIGHT(I426, LEN(I426) - FIND("#", SUBSTITUTE(I426, " ", "#", LEN(I426) - LEN(SUBSTITUTE(I426, " ", "")))))),
        404
    )
)</f>
        <v>Result In MPa</v>
      </c>
      <c r="L426" s="12" t="str">
        <f>IFERROR(
    LEFT(
        SUBSTITUTE(MID(I426, FIND("~", I426) + 2, LEN(I426) - FIND("~", I426) - 1), "°C", ""),
        FIND(" ", SUBSTITUTE(MID(I426, FIND("~", I426) + 2, LEN(I426) - FIND("~", I426) - 1), "°C", "") &amp; " ") - 1
    ),
    404
)</f>
        <v>1</v>
      </c>
      <c r="M426" s="16" t="str">
        <f>IF(OR(ISNUMBER(SEARCH("controller", B426)), ISNUMBER(SEARCH("indicator", B426)), ISNUMBER(SEARCH("thermometer", B426)), ISNUMBER(SEARCH("gun", B426))), "ver", "cal")</f>
        <v>cal</v>
      </c>
      <c r="N426" s="6">
        <v>45475</v>
      </c>
      <c r="O426" s="6">
        <v>45839</v>
      </c>
    </row>
    <row r="427" spans="1:15">
      <c r="A427" s="5" t="s">
        <v>273</v>
      </c>
      <c r="B427" s="15" t="str">
        <f>IFERROR(INDEX('Short Name'!B:B, MATCH(LEFT(List!C594, FIND("-", List!C594) - 1), 'Short Name'!A:A, 0)), "404")</f>
        <v>Pressure Gauge</v>
      </c>
      <c r="C427" s="19" t="s">
        <v>58</v>
      </c>
      <c r="D427" s="19" t="s">
        <v>289</v>
      </c>
      <c r="E427" s="20" t="s">
        <v>14</v>
      </c>
      <c r="F427" s="21" t="s">
        <v>14</v>
      </c>
      <c r="G427" s="15" t="s">
        <v>340</v>
      </c>
      <c r="H427" s="20" t="s">
        <v>17</v>
      </c>
      <c r="I427" s="14" t="s">
        <v>290</v>
      </c>
      <c r="J427" s="14" t="s">
        <v>277</v>
      </c>
      <c r="K427" s="5" t="str">
        <f>IF(
    ISNUMBER(SEARCH("°C", I427)),
    "Result In °C",
    IFERROR(
        "Result In " &amp; TRIM(RIGHT(I427, LEN(I427) - FIND("#", SUBSTITUTE(I427, " ", "#", LEN(I427) - LEN(SUBSTITUTE(I427, " ", "")))))),
        404
    )
)</f>
        <v>Result In MPa</v>
      </c>
      <c r="L427" s="12" t="str">
        <f>IFERROR(
    LEFT(
        SUBSTITUTE(MID(I427, FIND("~", I427) + 2, LEN(I427) - FIND("~", I427) - 1), "°C", ""),
        FIND(" ", SUBSTITUTE(MID(I427, FIND("~", I427) + 2, LEN(I427) - FIND("~", I427) - 1), "°C", "") &amp; " ") - 1
    ),
    404
)</f>
        <v>1</v>
      </c>
      <c r="M427" s="16" t="str">
        <f>IF(OR(ISNUMBER(SEARCH("controller", B427)), ISNUMBER(SEARCH("indicator", B427)), ISNUMBER(SEARCH("thermometer", B427)), ISNUMBER(SEARCH("gun", B427))), "ver", "cal")</f>
        <v>cal</v>
      </c>
      <c r="N427" s="6">
        <v>45475</v>
      </c>
      <c r="O427" s="6">
        <v>45839</v>
      </c>
    </row>
    <row r="428" spans="1:15">
      <c r="A428" s="5" t="s">
        <v>273</v>
      </c>
      <c r="B428" s="15" t="str">
        <f>IFERROR(INDEX('Short Name'!B:B, MATCH(LEFT(List!C595, FIND("-", List!C595) - 1), 'Short Name'!A:A, 0)), "404")</f>
        <v>Pressure Gauge</v>
      </c>
      <c r="C428" s="19" t="s">
        <v>59</v>
      </c>
      <c r="D428" s="19" t="s">
        <v>14</v>
      </c>
      <c r="E428" s="20" t="s">
        <v>14</v>
      </c>
      <c r="F428" s="21" t="s">
        <v>14</v>
      </c>
      <c r="G428" s="15" t="s">
        <v>340</v>
      </c>
      <c r="H428" s="20" t="s">
        <v>17</v>
      </c>
      <c r="I428" s="14" t="s">
        <v>333</v>
      </c>
      <c r="J428" s="14" t="s">
        <v>334</v>
      </c>
      <c r="K428" s="5" t="str">
        <f>IF(
    ISNUMBER(SEARCH("°C", I428)),
    "Result In °C",
    IFERROR(
        "Result In " &amp; TRIM(RIGHT(I428, LEN(I428) - FIND("#", SUBSTITUTE(I428, " ", "#", LEN(I428) - LEN(SUBSTITUTE(I428, " ", "")))))),
        404
    )
)</f>
        <v>Result In KPa</v>
      </c>
      <c r="L428" s="12" t="str">
        <f>IFERROR(
    LEFT(
        SUBSTITUTE(MID(I428, FIND("~", I428) + 2, LEN(I428) - FIND("~", I428) - 1), "°C", ""),
        FIND(" ", SUBSTITUTE(MID(I428, FIND("~", I428) + 2, LEN(I428) - FIND("~", I428) - 1), "°C", "") &amp; " ") - 1
    ),
    404
)</f>
        <v>60</v>
      </c>
      <c r="M428" s="16" t="str">
        <f>IF(OR(ISNUMBER(SEARCH("controller", B428)), ISNUMBER(SEARCH("indicator", B428)), ISNUMBER(SEARCH("thermometer", B428)), ISNUMBER(SEARCH("gun", B428))), "ver", "cal")</f>
        <v>cal</v>
      </c>
      <c r="N428" s="6">
        <v>45475</v>
      </c>
      <c r="O428" s="6">
        <v>45839</v>
      </c>
    </row>
    <row r="429" spans="1:15">
      <c r="A429" s="5" t="s">
        <v>273</v>
      </c>
      <c r="B429" s="15" t="str">
        <f>IFERROR(INDEX('Short Name'!B:B, MATCH(LEFT(List!C596, FIND("-", List!C596) - 1), 'Short Name'!A:A, 0)), "404")</f>
        <v>Pressure Gauge</v>
      </c>
      <c r="C429" s="19" t="s">
        <v>60</v>
      </c>
      <c r="D429" s="19" t="s">
        <v>14</v>
      </c>
      <c r="E429" s="20" t="s">
        <v>14</v>
      </c>
      <c r="F429" s="21" t="s">
        <v>14</v>
      </c>
      <c r="G429" s="15" t="s">
        <v>340</v>
      </c>
      <c r="H429" s="20" t="s">
        <v>17</v>
      </c>
      <c r="I429" s="14" t="s">
        <v>335</v>
      </c>
      <c r="J429" s="14" t="s">
        <v>334</v>
      </c>
      <c r="K429" s="5" t="str">
        <f>IF(
    ISNUMBER(SEARCH("°C", I429)),
    "Result In °C",
    IFERROR(
        "Result In " &amp; TRIM(RIGHT(I429, LEN(I429) - FIND("#", SUBSTITUTE(I429, " ", "#", LEN(I429) - LEN(SUBSTITUTE(I429, " ", "")))))),
        404
    )
)</f>
        <v>Result In KPa</v>
      </c>
      <c r="L429" s="12" t="str">
        <f>IFERROR(
    LEFT(
        SUBSTITUTE(MID(I429, FIND("~", I429) + 2, LEN(I429) - FIND("~", I429) - 1), "°C", ""),
        FIND(" ", SUBSTITUTE(MID(I429, FIND("~", I429) + 2, LEN(I429) - FIND("~", I429) - 1), "°C", "") &amp; " ") - 1
    ),
    404
)</f>
        <v>20</v>
      </c>
      <c r="M429" s="16" t="str">
        <f>IF(OR(ISNUMBER(SEARCH("controller", B429)), ISNUMBER(SEARCH("indicator", B429)), ISNUMBER(SEARCH("thermometer", B429)), ISNUMBER(SEARCH("gun", B429))), "ver", "cal")</f>
        <v>cal</v>
      </c>
      <c r="N429" s="6">
        <v>45475</v>
      </c>
      <c r="O429" s="6">
        <v>45839</v>
      </c>
    </row>
    <row r="430" spans="1:15">
      <c r="A430" s="5" t="s">
        <v>273</v>
      </c>
      <c r="B430" s="15" t="str">
        <f>IFERROR(INDEX('Short Name'!B:B, MATCH(LEFT(List!C597, FIND("-", List!C597) - 1), 'Short Name'!A:A, 0)), "404")</f>
        <v>Pressure Gauge</v>
      </c>
      <c r="C430" s="19" t="s">
        <v>61</v>
      </c>
      <c r="D430" s="19" t="s">
        <v>14</v>
      </c>
      <c r="E430" s="20" t="s">
        <v>14</v>
      </c>
      <c r="F430" s="21" t="s">
        <v>14</v>
      </c>
      <c r="G430" s="15" t="s">
        <v>340</v>
      </c>
      <c r="H430" s="20" t="s">
        <v>17</v>
      </c>
      <c r="I430" s="14" t="s">
        <v>336</v>
      </c>
      <c r="J430" s="14" t="s">
        <v>337</v>
      </c>
      <c r="K430" s="5" t="str">
        <f>IF(
    ISNUMBER(SEARCH("°C", I430)),
    "Result In °C",
    IFERROR(
        "Result In " &amp; TRIM(RIGHT(I430, LEN(I430) - FIND("#", SUBSTITUTE(I430, " ", "#", LEN(I430) - LEN(SUBSTITUTE(I430, " ", "")))))),
        404
    )
)</f>
        <v>Result In KPa</v>
      </c>
      <c r="L430" s="12" t="str">
        <f>IFERROR(
    LEFT(
        SUBSTITUTE(MID(I430, FIND("~", I430) + 2, LEN(I430) - FIND("~", I430) - 1), "°C", ""),
        FIND(" ", SUBSTITUTE(MID(I430, FIND("~", I430) + 2, LEN(I430) - FIND("~", I430) - 1), "°C", "") &amp; " ") - 1
    ),
    404
)</f>
        <v>10</v>
      </c>
      <c r="M430" s="16" t="str">
        <f>IF(OR(ISNUMBER(SEARCH("controller", B430)), ISNUMBER(SEARCH("indicator", B430)), ISNUMBER(SEARCH("thermometer", B430)), ISNUMBER(SEARCH("gun", B430))), "ver", "cal")</f>
        <v>cal</v>
      </c>
      <c r="N430" s="6">
        <v>45475</v>
      </c>
      <c r="O430" s="6">
        <v>45839</v>
      </c>
    </row>
    <row r="431" spans="1:15">
      <c r="A431" s="5" t="s">
        <v>273</v>
      </c>
      <c r="B431" s="15" t="str">
        <f>IFERROR(INDEX('Short Name'!B:B, MATCH(LEFT(List!C598, FIND("-", List!C598) - 1), 'Short Name'!A:A, 0)), "404")</f>
        <v>Pressure Gauge</v>
      </c>
      <c r="C431" s="19" t="s">
        <v>62</v>
      </c>
      <c r="D431" s="19" t="s">
        <v>14</v>
      </c>
      <c r="E431" s="20" t="s">
        <v>14</v>
      </c>
      <c r="F431" s="21" t="s">
        <v>14</v>
      </c>
      <c r="G431" s="15" t="s">
        <v>340</v>
      </c>
      <c r="H431" s="20" t="s">
        <v>17</v>
      </c>
      <c r="I431" s="14" t="s">
        <v>336</v>
      </c>
      <c r="J431" s="14" t="s">
        <v>337</v>
      </c>
      <c r="K431" s="5" t="str">
        <f>IF(
    ISNUMBER(SEARCH("°C", I431)),
    "Result In °C",
    IFERROR(
        "Result In " &amp; TRIM(RIGHT(I431, LEN(I431) - FIND("#", SUBSTITUTE(I431, " ", "#", LEN(I431) - LEN(SUBSTITUTE(I431, " ", "")))))),
        404
    )
)</f>
        <v>Result In KPa</v>
      </c>
      <c r="L431" s="12" t="str">
        <f>IFERROR(
    LEFT(
        SUBSTITUTE(MID(I431, FIND("~", I431) + 2, LEN(I431) - FIND("~", I431) - 1), "°C", ""),
        FIND(" ", SUBSTITUTE(MID(I431, FIND("~", I431) + 2, LEN(I431) - FIND("~", I431) - 1), "°C", "") &amp; " ") - 1
    ),
    404
)</f>
        <v>10</v>
      </c>
      <c r="M431" s="16" t="str">
        <f>IF(OR(ISNUMBER(SEARCH("controller", B431)), ISNUMBER(SEARCH("indicator", B431)), ISNUMBER(SEARCH("thermometer", B431)), ISNUMBER(SEARCH("gun", B431))), "ver", "cal")</f>
        <v>cal</v>
      </c>
      <c r="N431" s="6">
        <v>45475</v>
      </c>
      <c r="O431" s="6">
        <v>45839</v>
      </c>
    </row>
    <row r="432" spans="1:15">
      <c r="A432" s="5" t="s">
        <v>273</v>
      </c>
      <c r="B432" s="15" t="str">
        <f>IFERROR(INDEX('Short Name'!B:B, MATCH(LEFT(List!C599, FIND("-", List!C599) - 1), 'Short Name'!A:A, 0)), "404")</f>
        <v>Pressure Gauge</v>
      </c>
      <c r="C432" s="19" t="s">
        <v>63</v>
      </c>
      <c r="D432" s="19" t="s">
        <v>14</v>
      </c>
      <c r="E432" s="20" t="s">
        <v>14</v>
      </c>
      <c r="F432" s="21" t="s">
        <v>14</v>
      </c>
      <c r="G432" s="15" t="s">
        <v>340</v>
      </c>
      <c r="H432" s="20" t="s">
        <v>17</v>
      </c>
      <c r="I432" s="14" t="s">
        <v>335</v>
      </c>
      <c r="J432" s="14" t="s">
        <v>334</v>
      </c>
      <c r="K432" s="5" t="str">
        <f>IF(
    ISNUMBER(SEARCH("°C", I432)),
    "Result In °C",
    IFERROR(
        "Result In " &amp; TRIM(RIGHT(I432, LEN(I432) - FIND("#", SUBSTITUTE(I432, " ", "#", LEN(I432) - LEN(SUBSTITUTE(I432, " ", "")))))),
        404
    )
)</f>
        <v>Result In KPa</v>
      </c>
      <c r="L432" s="12" t="str">
        <f>IFERROR(
    LEFT(
        SUBSTITUTE(MID(I432, FIND("~", I432) + 2, LEN(I432) - FIND("~", I432) - 1), "°C", ""),
        FIND(" ", SUBSTITUTE(MID(I432, FIND("~", I432) + 2, LEN(I432) - FIND("~", I432) - 1), "°C", "") &amp; " ") - 1
    ),
    404
)</f>
        <v>20</v>
      </c>
      <c r="M432" s="16" t="str">
        <f>IF(OR(ISNUMBER(SEARCH("controller", B432)), ISNUMBER(SEARCH("indicator", B432)), ISNUMBER(SEARCH("thermometer", B432)), ISNUMBER(SEARCH("gun", B432))), "ver", "cal")</f>
        <v>cal</v>
      </c>
      <c r="N432" s="6">
        <v>45475</v>
      </c>
      <c r="O432" s="6">
        <v>45839</v>
      </c>
    </row>
    <row r="433" spans="1:15">
      <c r="A433" s="5" t="s">
        <v>273</v>
      </c>
      <c r="B433" s="15" t="str">
        <f>IFERROR(INDEX('Short Name'!B:B, MATCH(LEFT(List!C600, FIND("-", List!C600) - 1), 'Short Name'!A:A, 0)), "404")</f>
        <v>Pressure Gauge</v>
      </c>
      <c r="C433" s="19" t="s">
        <v>64</v>
      </c>
      <c r="D433" s="19" t="s">
        <v>51</v>
      </c>
      <c r="E433" s="20" t="s">
        <v>14</v>
      </c>
      <c r="F433" s="21" t="s">
        <v>14</v>
      </c>
      <c r="G433" s="15" t="s">
        <v>340</v>
      </c>
      <c r="H433" s="20" t="s">
        <v>17</v>
      </c>
      <c r="I433" s="14" t="s">
        <v>290</v>
      </c>
      <c r="J433" s="14" t="s">
        <v>277</v>
      </c>
      <c r="K433" s="5" t="str">
        <f>IF(
    ISNUMBER(SEARCH("°C", I433)),
    "Result In °C",
    IFERROR(
        "Result In " &amp; TRIM(RIGHT(I433, LEN(I433) - FIND("#", SUBSTITUTE(I433, " ", "#", LEN(I433) - LEN(SUBSTITUTE(I433, " ", "")))))),
        404
    )
)</f>
        <v>Result In MPa</v>
      </c>
      <c r="L433" s="12" t="str">
        <f>IFERROR(
    LEFT(
        SUBSTITUTE(MID(I433, FIND("~", I433) + 2, LEN(I433) - FIND("~", I433) - 1), "°C", ""),
        FIND(" ", SUBSTITUTE(MID(I433, FIND("~", I433) + 2, LEN(I433) - FIND("~", I433) - 1), "°C", "") &amp; " ") - 1
    ),
    404
)</f>
        <v>1</v>
      </c>
      <c r="M433" s="16" t="str">
        <f>IF(OR(ISNUMBER(SEARCH("controller", B433)), ISNUMBER(SEARCH("indicator", B433)), ISNUMBER(SEARCH("thermometer", B433)), ISNUMBER(SEARCH("gun", B433))), "ver", "cal")</f>
        <v>cal</v>
      </c>
      <c r="N433" s="6">
        <v>45475</v>
      </c>
      <c r="O433" s="6">
        <v>45839</v>
      </c>
    </row>
    <row r="434" spans="1:15">
      <c r="A434" s="5" t="s">
        <v>273</v>
      </c>
      <c r="B434" s="15" t="str">
        <f>IFERROR(INDEX('Short Name'!B:B, MATCH(LEFT(List!C601, FIND("-", List!C601) - 1), 'Short Name'!A:A, 0)), "404")</f>
        <v>Pressure Gauge</v>
      </c>
      <c r="C434" s="19" t="s">
        <v>65</v>
      </c>
      <c r="D434" s="19" t="s">
        <v>289</v>
      </c>
      <c r="E434" s="20" t="s">
        <v>14</v>
      </c>
      <c r="F434" s="21" t="s">
        <v>14</v>
      </c>
      <c r="G434" s="15" t="s">
        <v>340</v>
      </c>
      <c r="H434" s="20" t="s">
        <v>17</v>
      </c>
      <c r="I434" s="14" t="s">
        <v>290</v>
      </c>
      <c r="J434" s="14" t="s">
        <v>277</v>
      </c>
      <c r="K434" s="5" t="str">
        <f>IF(
    ISNUMBER(SEARCH("°C", I434)),
    "Result In °C",
    IFERROR(
        "Result In " &amp; TRIM(RIGHT(I434, LEN(I434) - FIND("#", SUBSTITUTE(I434, " ", "#", LEN(I434) - LEN(SUBSTITUTE(I434, " ", "")))))),
        404
    )
)</f>
        <v>Result In MPa</v>
      </c>
      <c r="L434" s="12" t="str">
        <f>IFERROR(
    LEFT(
        SUBSTITUTE(MID(I434, FIND("~", I434) + 2, LEN(I434) - FIND("~", I434) - 1), "°C", ""),
        FIND(" ", SUBSTITUTE(MID(I434, FIND("~", I434) + 2, LEN(I434) - FIND("~", I434) - 1), "°C", "") &amp; " ") - 1
    ),
    404
)</f>
        <v>1</v>
      </c>
      <c r="M434" s="16" t="str">
        <f>IF(OR(ISNUMBER(SEARCH("controller", B434)), ISNUMBER(SEARCH("indicator", B434)), ISNUMBER(SEARCH("thermometer", B434)), ISNUMBER(SEARCH("gun", B434))), "ver", "cal")</f>
        <v>cal</v>
      </c>
      <c r="N434" s="6">
        <v>45475</v>
      </c>
      <c r="O434" s="6">
        <v>45839</v>
      </c>
    </row>
    <row r="435" spans="1:15">
      <c r="A435" s="5" t="s">
        <v>273</v>
      </c>
      <c r="B435" s="15" t="str">
        <f>IFERROR(INDEX('Short Name'!B:B, MATCH(LEFT(List!C602, FIND("-", List!C602) - 1), 'Short Name'!A:A, 0)), "404")</f>
        <v>Pressure Gauge</v>
      </c>
      <c r="C435" s="19" t="s">
        <v>66</v>
      </c>
      <c r="D435" s="19" t="s">
        <v>14</v>
      </c>
      <c r="E435" s="20" t="s">
        <v>14</v>
      </c>
      <c r="F435" s="21" t="s">
        <v>14</v>
      </c>
      <c r="G435" s="15" t="s">
        <v>340</v>
      </c>
      <c r="H435" s="20" t="s">
        <v>17</v>
      </c>
      <c r="I435" s="14" t="s">
        <v>333</v>
      </c>
      <c r="J435" s="14" t="s">
        <v>334</v>
      </c>
      <c r="K435" s="5" t="str">
        <f>IF(
    ISNUMBER(SEARCH("°C", I435)),
    "Result In °C",
    IFERROR(
        "Result In " &amp; TRIM(RIGHT(I435, LEN(I435) - FIND("#", SUBSTITUTE(I435, " ", "#", LEN(I435) - LEN(SUBSTITUTE(I435, " ", "")))))),
        404
    )
)</f>
        <v>Result In KPa</v>
      </c>
      <c r="L435" s="12" t="str">
        <f>IFERROR(
    LEFT(
        SUBSTITUTE(MID(I435, FIND("~", I435) + 2, LEN(I435) - FIND("~", I435) - 1), "°C", ""),
        FIND(" ", SUBSTITUTE(MID(I435, FIND("~", I435) + 2, LEN(I435) - FIND("~", I435) - 1), "°C", "") &amp; " ") - 1
    ),
    404
)</f>
        <v>60</v>
      </c>
      <c r="M435" s="16" t="str">
        <f>IF(OR(ISNUMBER(SEARCH("controller", B435)), ISNUMBER(SEARCH("indicator", B435)), ISNUMBER(SEARCH("thermometer", B435)), ISNUMBER(SEARCH("gun", B435))), "ver", "cal")</f>
        <v>cal</v>
      </c>
      <c r="N435" s="6">
        <v>45475</v>
      </c>
      <c r="O435" s="6">
        <v>45839</v>
      </c>
    </row>
    <row r="436" spans="1:15">
      <c r="A436" s="5" t="s">
        <v>273</v>
      </c>
      <c r="B436" s="15" t="str">
        <f>IFERROR(INDEX('Short Name'!B:B, MATCH(LEFT(List!C603, FIND("-", List!C603) - 1), 'Short Name'!A:A, 0)), "404")</f>
        <v>Pressure Gauge</v>
      </c>
      <c r="C436" s="19" t="s">
        <v>67</v>
      </c>
      <c r="D436" s="19" t="s">
        <v>14</v>
      </c>
      <c r="E436" s="20" t="s">
        <v>14</v>
      </c>
      <c r="F436" s="21" t="s">
        <v>14</v>
      </c>
      <c r="G436" s="15" t="s">
        <v>340</v>
      </c>
      <c r="H436" s="20" t="s">
        <v>17</v>
      </c>
      <c r="I436" s="14" t="s">
        <v>335</v>
      </c>
      <c r="J436" s="14" t="s">
        <v>334</v>
      </c>
      <c r="K436" s="5" t="str">
        <f>IF(
    ISNUMBER(SEARCH("°C", I436)),
    "Result In °C",
    IFERROR(
        "Result In " &amp; TRIM(RIGHT(I436, LEN(I436) - FIND("#", SUBSTITUTE(I436, " ", "#", LEN(I436) - LEN(SUBSTITUTE(I436, " ", "")))))),
        404
    )
)</f>
        <v>Result In KPa</v>
      </c>
      <c r="L436" s="12" t="str">
        <f>IFERROR(
    LEFT(
        SUBSTITUTE(MID(I436, FIND("~", I436) + 2, LEN(I436) - FIND("~", I436) - 1), "°C", ""),
        FIND(" ", SUBSTITUTE(MID(I436, FIND("~", I436) + 2, LEN(I436) - FIND("~", I436) - 1), "°C", "") &amp; " ") - 1
    ),
    404
)</f>
        <v>20</v>
      </c>
      <c r="M436" s="16" t="str">
        <f>IF(OR(ISNUMBER(SEARCH("controller", B436)), ISNUMBER(SEARCH("indicator", B436)), ISNUMBER(SEARCH("thermometer", B436)), ISNUMBER(SEARCH("gun", B436))), "ver", "cal")</f>
        <v>cal</v>
      </c>
      <c r="N436" s="6">
        <v>45475</v>
      </c>
      <c r="O436" s="6">
        <v>45839</v>
      </c>
    </row>
    <row r="437" spans="1:15">
      <c r="A437" s="5" t="s">
        <v>273</v>
      </c>
      <c r="B437" s="15" t="str">
        <f>IFERROR(INDEX('Short Name'!B:B, MATCH(LEFT(List!C604, FIND("-", List!C604) - 1), 'Short Name'!A:A, 0)), "404")</f>
        <v>Pressure Gauge</v>
      </c>
      <c r="C437" s="19" t="s">
        <v>68</v>
      </c>
      <c r="D437" s="19" t="s">
        <v>14</v>
      </c>
      <c r="E437" s="20" t="s">
        <v>14</v>
      </c>
      <c r="F437" s="21" t="s">
        <v>14</v>
      </c>
      <c r="G437" s="15" t="s">
        <v>340</v>
      </c>
      <c r="H437" s="20" t="s">
        <v>17</v>
      </c>
      <c r="I437" s="14" t="s">
        <v>336</v>
      </c>
      <c r="J437" s="14" t="s">
        <v>337</v>
      </c>
      <c r="K437" s="5" t="str">
        <f>IF(
    ISNUMBER(SEARCH("°C", I437)),
    "Result In °C",
    IFERROR(
        "Result In " &amp; TRIM(RIGHT(I437, LEN(I437) - FIND("#", SUBSTITUTE(I437, " ", "#", LEN(I437) - LEN(SUBSTITUTE(I437, " ", "")))))),
        404
    )
)</f>
        <v>Result In KPa</v>
      </c>
      <c r="L437" s="12" t="str">
        <f>IFERROR(
    LEFT(
        SUBSTITUTE(MID(I437, FIND("~", I437) + 2, LEN(I437) - FIND("~", I437) - 1), "°C", ""),
        FIND(" ", SUBSTITUTE(MID(I437, FIND("~", I437) + 2, LEN(I437) - FIND("~", I437) - 1), "°C", "") &amp; " ") - 1
    ),
    404
)</f>
        <v>10</v>
      </c>
      <c r="M437" s="16" t="str">
        <f>IF(OR(ISNUMBER(SEARCH("controller", B437)), ISNUMBER(SEARCH("indicator", B437)), ISNUMBER(SEARCH("thermometer", B437)), ISNUMBER(SEARCH("gun", B437))), "ver", "cal")</f>
        <v>cal</v>
      </c>
      <c r="N437" s="6">
        <v>45475</v>
      </c>
      <c r="O437" s="6">
        <v>45839</v>
      </c>
    </row>
    <row r="438" spans="1:15">
      <c r="A438" s="5" t="s">
        <v>273</v>
      </c>
      <c r="B438" s="15" t="str">
        <f>IFERROR(INDEX('Short Name'!B:B, MATCH(LEFT(List!C605, FIND("-", List!C605) - 1), 'Short Name'!A:A, 0)), "404")</f>
        <v>Pressure Gauge</v>
      </c>
      <c r="C438" s="19" t="s">
        <v>69</v>
      </c>
      <c r="D438" s="19" t="s">
        <v>14</v>
      </c>
      <c r="E438" s="20" t="s">
        <v>14</v>
      </c>
      <c r="F438" s="21" t="s">
        <v>14</v>
      </c>
      <c r="G438" s="15" t="s">
        <v>340</v>
      </c>
      <c r="H438" s="20" t="s">
        <v>17</v>
      </c>
      <c r="I438" s="14" t="s">
        <v>335</v>
      </c>
      <c r="J438" s="14" t="s">
        <v>334</v>
      </c>
      <c r="K438" s="5" t="str">
        <f>IF(
    ISNUMBER(SEARCH("°C", I438)),
    "Result In °C",
    IFERROR(
        "Result In " &amp; TRIM(RIGHT(I438, LEN(I438) - FIND("#", SUBSTITUTE(I438, " ", "#", LEN(I438) - LEN(SUBSTITUTE(I438, " ", "")))))),
        404
    )
)</f>
        <v>Result In KPa</v>
      </c>
      <c r="L438" s="12" t="str">
        <f>IFERROR(
    LEFT(
        SUBSTITUTE(MID(I438, FIND("~", I438) + 2, LEN(I438) - FIND("~", I438) - 1), "°C", ""),
        FIND(" ", SUBSTITUTE(MID(I438, FIND("~", I438) + 2, LEN(I438) - FIND("~", I438) - 1), "°C", "") &amp; " ") - 1
    ),
    404
)</f>
        <v>20</v>
      </c>
      <c r="M438" s="16" t="str">
        <f>IF(OR(ISNUMBER(SEARCH("controller", B438)), ISNUMBER(SEARCH("indicator", B438)), ISNUMBER(SEARCH("thermometer", B438)), ISNUMBER(SEARCH("gun", B438))), "ver", "cal")</f>
        <v>cal</v>
      </c>
      <c r="N438" s="6">
        <v>45475</v>
      </c>
      <c r="O438" s="6">
        <v>45839</v>
      </c>
    </row>
    <row r="439" spans="1:15">
      <c r="A439" s="5" t="s">
        <v>273</v>
      </c>
      <c r="B439" s="15" t="str">
        <f>IFERROR(INDEX('Short Name'!B:B, MATCH(LEFT(List!C606, FIND("-", List!C606) - 1), 'Short Name'!A:A, 0)), "404")</f>
        <v>Pressure Gauge</v>
      </c>
      <c r="C439" s="19" t="s">
        <v>70</v>
      </c>
      <c r="D439" s="19" t="s">
        <v>14</v>
      </c>
      <c r="E439" s="20" t="s">
        <v>14</v>
      </c>
      <c r="F439" s="21" t="s">
        <v>14</v>
      </c>
      <c r="G439" s="15" t="s">
        <v>340</v>
      </c>
      <c r="H439" s="20" t="s">
        <v>17</v>
      </c>
      <c r="I439" s="14" t="s">
        <v>335</v>
      </c>
      <c r="J439" s="14" t="s">
        <v>334</v>
      </c>
      <c r="K439" s="5" t="str">
        <f>IF(
    ISNUMBER(SEARCH("°C", I439)),
    "Result In °C",
    IFERROR(
        "Result In " &amp; TRIM(RIGHT(I439, LEN(I439) - FIND("#", SUBSTITUTE(I439, " ", "#", LEN(I439) - LEN(SUBSTITUTE(I439, " ", "")))))),
        404
    )
)</f>
        <v>Result In KPa</v>
      </c>
      <c r="L439" s="12" t="str">
        <f>IFERROR(
    LEFT(
        SUBSTITUTE(MID(I439, FIND("~", I439) + 2, LEN(I439) - FIND("~", I439) - 1), "°C", ""),
        FIND(" ", SUBSTITUTE(MID(I439, FIND("~", I439) + 2, LEN(I439) - FIND("~", I439) - 1), "°C", "") &amp; " ") - 1
    ),
    404
)</f>
        <v>20</v>
      </c>
      <c r="M439" s="16" t="str">
        <f>IF(OR(ISNUMBER(SEARCH("controller", B439)), ISNUMBER(SEARCH("indicator", B439)), ISNUMBER(SEARCH("thermometer", B439)), ISNUMBER(SEARCH("gun", B439))), "ver", "cal")</f>
        <v>cal</v>
      </c>
      <c r="N439" s="6">
        <v>45475</v>
      </c>
      <c r="O439" s="6">
        <v>45839</v>
      </c>
    </row>
    <row r="440" spans="1:15">
      <c r="A440" s="5" t="s">
        <v>273</v>
      </c>
      <c r="B440" s="15" t="str">
        <f>IFERROR(INDEX('Short Name'!B:B, MATCH(LEFT(List!C589, FIND("-", List!C589) - 1), 'Short Name'!A:A, 0)), "404")</f>
        <v>Pressure Gauge</v>
      </c>
      <c r="C440" s="19" t="s">
        <v>119</v>
      </c>
      <c r="D440" s="19" t="s">
        <v>53</v>
      </c>
      <c r="E440" s="20" t="s">
        <v>14</v>
      </c>
      <c r="F440" s="21" t="s">
        <v>14</v>
      </c>
      <c r="G440" s="15" t="s">
        <v>340</v>
      </c>
      <c r="H440" s="20" t="s">
        <v>17</v>
      </c>
      <c r="I440" s="20" t="s">
        <v>332</v>
      </c>
      <c r="J440" s="20" t="s">
        <v>272</v>
      </c>
      <c r="K440" s="5" t="str">
        <f>IF(
    ISNUMBER(SEARCH("°C", I440)),
    "Result In °C",
    IFERROR(
        "Result In " &amp; TRIM(RIGHT(I440, LEN(I440) - FIND("#", SUBSTITUTE(I440, " ", "#", LEN(I440) - LEN(SUBSTITUTE(I440, " ", "")))))),
        404
    )
)</f>
        <v>Result In °C</v>
      </c>
      <c r="L440" s="12" t="str">
        <f>IFERROR(
    LEFT(
        SUBSTITUTE(MID(I440, FIND("~", I440) + 2, LEN(I440) - FIND("~", I440) - 1), "°C", ""),
        FIND(" ", SUBSTITUTE(MID(I440, FIND("~", I440) + 2, LEN(I440) - FIND("~", I440) - 1), "°C", "") &amp; " ") - 1
    ),
    404
)</f>
        <v>50</v>
      </c>
      <c r="M440" s="16" t="str">
        <f>IF(OR(ISNUMBER(SEARCH("controller", B440)), ISNUMBER(SEARCH("indicator", B440)), ISNUMBER(SEARCH("thermometer", B440)), ISNUMBER(SEARCH("gun", B440))), "ver", "cal")</f>
        <v>cal</v>
      </c>
      <c r="N440" s="6">
        <v>45475</v>
      </c>
      <c r="O440" s="6">
        <v>45839</v>
      </c>
    </row>
    <row r="441" spans="1:15">
      <c r="A441" s="5" t="s">
        <v>273</v>
      </c>
      <c r="B441" s="15" t="str">
        <f>IFERROR(INDEX('Short Name'!B:B, MATCH(LEFT(List!C590, FIND("-", List!C590) - 1), 'Short Name'!A:A, 0)), "404")</f>
        <v>Pressure Gauge</v>
      </c>
      <c r="C441" s="19" t="s">
        <v>95</v>
      </c>
      <c r="D441" s="19" t="s">
        <v>53</v>
      </c>
      <c r="E441" s="20" t="s">
        <v>14</v>
      </c>
      <c r="F441" s="21" t="s">
        <v>14</v>
      </c>
      <c r="G441" s="15" t="s">
        <v>340</v>
      </c>
      <c r="H441" s="20" t="s">
        <v>17</v>
      </c>
      <c r="I441" s="20" t="s">
        <v>332</v>
      </c>
      <c r="J441" s="20" t="s">
        <v>272</v>
      </c>
      <c r="K441" s="5" t="str">
        <f>IF(
    ISNUMBER(SEARCH("°C", I441)),
    "Result In °C",
    IFERROR(
        "Result In " &amp; TRIM(RIGHT(I441, LEN(I441) - FIND("#", SUBSTITUTE(I441, " ", "#", LEN(I441) - LEN(SUBSTITUTE(I441, " ", "")))))),
        404
    )
)</f>
        <v>Result In °C</v>
      </c>
      <c r="L441" s="12" t="str">
        <f>IFERROR(
    LEFT(
        SUBSTITUTE(MID(I441, FIND("~", I441) + 2, LEN(I441) - FIND("~", I441) - 1), "°C", ""),
        FIND(" ", SUBSTITUTE(MID(I441, FIND("~", I441) + 2, LEN(I441) - FIND("~", I441) - 1), "°C", "") &amp; " ") - 1
    ),
    404
)</f>
        <v>50</v>
      </c>
      <c r="M441" s="16" t="str">
        <f>IF(OR(ISNUMBER(SEARCH("controller", B441)), ISNUMBER(SEARCH("indicator", B441)), ISNUMBER(SEARCH("thermometer", B441)), ISNUMBER(SEARCH("gun", B441))), "ver", "cal")</f>
        <v>cal</v>
      </c>
      <c r="N441" s="6">
        <v>45475</v>
      </c>
      <c r="O441" s="6">
        <v>45839</v>
      </c>
    </row>
    <row r="442" spans="1:15">
      <c r="A442" s="5" t="s">
        <v>273</v>
      </c>
      <c r="B442" s="15" t="str">
        <f>IFERROR(INDEX('Short Name'!B:B, MATCH(LEFT(List!C591, FIND("-", List!C591) - 1), 'Short Name'!A:A, 0)), "404")</f>
        <v>Pressure Gauge</v>
      </c>
      <c r="C442" s="19" t="s">
        <v>117</v>
      </c>
      <c r="D442" s="19" t="s">
        <v>53</v>
      </c>
      <c r="E442" s="20" t="s">
        <v>14</v>
      </c>
      <c r="F442" s="21" t="s">
        <v>14</v>
      </c>
      <c r="G442" s="15" t="s">
        <v>340</v>
      </c>
      <c r="H442" s="20" t="s">
        <v>17</v>
      </c>
      <c r="I442" s="20" t="s">
        <v>332</v>
      </c>
      <c r="J442" s="20" t="s">
        <v>272</v>
      </c>
      <c r="K442" s="5" t="str">
        <f>IF(
    ISNUMBER(SEARCH("°C", I442)),
    "Result In °C",
    IFERROR(
        "Result In " &amp; TRIM(RIGHT(I442, LEN(I442) - FIND("#", SUBSTITUTE(I442, " ", "#", LEN(I442) - LEN(SUBSTITUTE(I442, " ", "")))))),
        404
    )
)</f>
        <v>Result In °C</v>
      </c>
      <c r="L442" s="12" t="str">
        <f>IFERROR(
    LEFT(
        SUBSTITUTE(MID(I442, FIND("~", I442) + 2, LEN(I442) - FIND("~", I442) - 1), "°C", ""),
        FIND(" ", SUBSTITUTE(MID(I442, FIND("~", I442) + 2, LEN(I442) - FIND("~", I442) - 1), "°C", "") &amp; " ") - 1
    ),
    404
)</f>
        <v>50</v>
      </c>
      <c r="M442" s="16" t="str">
        <f>IF(OR(ISNUMBER(SEARCH("controller", B442)), ISNUMBER(SEARCH("indicator", B442)), ISNUMBER(SEARCH("thermometer", B442)), ISNUMBER(SEARCH("gun", B442))), "ver", "cal")</f>
        <v>cal</v>
      </c>
      <c r="N442" s="6">
        <v>45475</v>
      </c>
      <c r="O442" s="6">
        <v>45839</v>
      </c>
    </row>
    <row r="443" spans="1:15">
      <c r="A443" s="5" t="s">
        <v>273</v>
      </c>
      <c r="B443" s="15" t="str">
        <f>IFERROR(INDEX('Short Name'!B:B, MATCH(LEFT(List!C592, FIND("-", List!C592) - 1), 'Short Name'!A:A, 0)), "404")</f>
        <v>Pressure Gauge</v>
      </c>
      <c r="C443" s="19" t="s">
        <v>118</v>
      </c>
      <c r="D443" s="19" t="s">
        <v>53</v>
      </c>
      <c r="E443" s="20" t="s">
        <v>14</v>
      </c>
      <c r="F443" s="21" t="s">
        <v>14</v>
      </c>
      <c r="G443" s="15" t="s">
        <v>340</v>
      </c>
      <c r="H443" s="20" t="s">
        <v>17</v>
      </c>
      <c r="I443" s="20" t="s">
        <v>332</v>
      </c>
      <c r="J443" s="20" t="s">
        <v>272</v>
      </c>
      <c r="K443" s="5" t="str">
        <f>IF(
    ISNUMBER(SEARCH("°C", I443)),
    "Result In °C",
    IFERROR(
        "Result In " &amp; TRIM(RIGHT(I443, LEN(I443) - FIND("#", SUBSTITUTE(I443, " ", "#", LEN(I443) - LEN(SUBSTITUTE(I443, " ", "")))))),
        404
    )
)</f>
        <v>Result In °C</v>
      </c>
      <c r="L443" s="12" t="str">
        <f>IFERROR(
    LEFT(
        SUBSTITUTE(MID(I443, FIND("~", I443) + 2, LEN(I443) - FIND("~", I443) - 1), "°C", ""),
        FIND(" ", SUBSTITUTE(MID(I443, FIND("~", I443) + 2, LEN(I443) - FIND("~", I443) - 1), "°C", "") &amp; " ") - 1
    ),
    404
)</f>
        <v>50</v>
      </c>
      <c r="M443" s="16" t="str">
        <f>IF(OR(ISNUMBER(SEARCH("controller", B443)), ISNUMBER(SEARCH("indicator", B443)), ISNUMBER(SEARCH("thermometer", B443)), ISNUMBER(SEARCH("gun", B443))), "ver", "cal")</f>
        <v>cal</v>
      </c>
      <c r="N443" s="6">
        <v>45475</v>
      </c>
      <c r="O443" s="6">
        <v>45839</v>
      </c>
    </row>
    <row r="444" spans="1:15">
      <c r="A444" s="5" t="s">
        <v>273</v>
      </c>
      <c r="B444" s="15" t="str">
        <f>IFERROR(INDEX('Short Name'!B:B, MATCH(LEFT(List!C63, FIND("-", List!C63) - 1), 'Short Name'!A:A, 0)), "404")</f>
        <v>Pressure Gauge</v>
      </c>
      <c r="C444" s="15" t="s">
        <v>57</v>
      </c>
      <c r="D444" s="15" t="s">
        <v>289</v>
      </c>
      <c r="E444" s="14" t="s">
        <v>14</v>
      </c>
      <c r="F444" s="5" t="s">
        <v>14</v>
      </c>
      <c r="G444" s="15" t="s">
        <v>288</v>
      </c>
      <c r="H444" s="14" t="s">
        <v>17</v>
      </c>
      <c r="I444" s="14" t="s">
        <v>275</v>
      </c>
      <c r="J444" s="14" t="s">
        <v>277</v>
      </c>
      <c r="K444" s="5" t="str">
        <f>IF(
    ISNUMBER(SEARCH("°C", I444)),
    "Result In °C",
    IFERROR(
        "Result In " &amp; TRIM(RIGHT(I444, LEN(I444) - FIND("#", SUBSTITUTE(I444, " ", "#", LEN(I444) - LEN(SUBSTITUTE(I444, " ", "")))))),
        404
    )
)</f>
        <v>Result In MPa</v>
      </c>
      <c r="L444" s="12" t="str">
        <f>IFERROR(
    LEFT(
        SUBSTITUTE(MID(I444, FIND("~", I444) + 2, LEN(I444) - FIND("~", I444) - 1), "°C", ""),
        FIND(" ", SUBSTITUTE(MID(I444, FIND("~", I444) + 2, LEN(I444) - FIND("~", I444) - 1), "°C", "") &amp; " ") - 1
    ),
    404
)</f>
        <v>0.6</v>
      </c>
      <c r="M444" s="16" t="str">
        <f>IF(OR(ISNUMBER(SEARCH("controller", B444)), ISNUMBER(SEARCH("indicator", B444)), ISNUMBER(SEARCH("thermometer", B444)), ISNUMBER(SEARCH("gun", B444))), "ver", "cal")</f>
        <v>cal</v>
      </c>
      <c r="N444" s="6">
        <v>45456</v>
      </c>
      <c r="O444" s="13">
        <v>45820</v>
      </c>
    </row>
    <row r="445" spans="1:15">
      <c r="A445" s="5" t="s">
        <v>273</v>
      </c>
      <c r="B445" s="15" t="str">
        <f>IFERROR(INDEX('Short Name'!B:B, MATCH(LEFT(List!C64, FIND("-", List!C64) - 1), 'Short Name'!A:A, 0)), "404")</f>
        <v>Pressure Gauge</v>
      </c>
      <c r="C445" s="15" t="s">
        <v>58</v>
      </c>
      <c r="D445" s="15" t="s">
        <v>289</v>
      </c>
      <c r="E445" s="14" t="s">
        <v>14</v>
      </c>
      <c r="F445" s="5" t="s">
        <v>14</v>
      </c>
      <c r="G445" s="15" t="s">
        <v>288</v>
      </c>
      <c r="H445" s="14" t="s">
        <v>17</v>
      </c>
      <c r="I445" s="14" t="s">
        <v>275</v>
      </c>
      <c r="J445" s="14" t="s">
        <v>277</v>
      </c>
      <c r="K445" s="5" t="str">
        <f>IF(
    ISNUMBER(SEARCH("°C", I445)),
    "Result In °C",
    IFERROR(
        "Result In " &amp; TRIM(RIGHT(I445, LEN(I445) - FIND("#", SUBSTITUTE(I445, " ", "#", LEN(I445) - LEN(SUBSTITUTE(I445, " ", "")))))),
        404
    )
)</f>
        <v>Result In MPa</v>
      </c>
      <c r="L445" s="12" t="str">
        <f>IFERROR(
    LEFT(
        SUBSTITUTE(MID(I445, FIND("~", I445) + 2, LEN(I445) - FIND("~", I445) - 1), "°C", ""),
        FIND(" ", SUBSTITUTE(MID(I445, FIND("~", I445) + 2, LEN(I445) - FIND("~", I445) - 1), "°C", "") &amp; " ") - 1
    ),
    404
)</f>
        <v>0.6</v>
      </c>
      <c r="M445" s="16" t="str">
        <f>IF(OR(ISNUMBER(SEARCH("controller", B445)), ISNUMBER(SEARCH("indicator", B445)), ISNUMBER(SEARCH("thermometer", B445)), ISNUMBER(SEARCH("gun", B445))), "ver", "cal")</f>
        <v>cal</v>
      </c>
      <c r="N445" s="6">
        <v>45456</v>
      </c>
      <c r="O445" s="13">
        <v>45820</v>
      </c>
    </row>
    <row r="446" spans="1:15">
      <c r="A446" s="5" t="s">
        <v>273</v>
      </c>
      <c r="B446" s="15" t="str">
        <f>IFERROR(INDEX('Short Name'!B:B, MATCH(LEFT(List!C65, FIND("-", List!C65) - 1), 'Short Name'!A:A, 0)), "404")</f>
        <v>Pressure Gauge</v>
      </c>
      <c r="C446" s="15" t="s">
        <v>59</v>
      </c>
      <c r="D446" s="15" t="s">
        <v>289</v>
      </c>
      <c r="E446" s="14" t="s">
        <v>14</v>
      </c>
      <c r="F446" s="5" t="s">
        <v>14</v>
      </c>
      <c r="G446" s="15" t="s">
        <v>288</v>
      </c>
      <c r="H446" s="14" t="s">
        <v>17</v>
      </c>
      <c r="I446" s="14" t="s">
        <v>275</v>
      </c>
      <c r="J446" s="14" t="s">
        <v>277</v>
      </c>
      <c r="K446" s="5" t="str">
        <f>IF(
    ISNUMBER(SEARCH("°C", I446)),
    "Result In °C",
    IFERROR(
        "Result In " &amp; TRIM(RIGHT(I446, LEN(I446) - FIND("#", SUBSTITUTE(I446, " ", "#", LEN(I446) - LEN(SUBSTITUTE(I446, " ", "")))))),
        404
    )
)</f>
        <v>Result In MPa</v>
      </c>
      <c r="L446" s="12" t="str">
        <f>IFERROR(
    LEFT(
        SUBSTITUTE(MID(I446, FIND("~", I446) + 2, LEN(I446) - FIND("~", I446) - 1), "°C", ""),
        FIND(" ", SUBSTITUTE(MID(I446, FIND("~", I446) + 2, LEN(I446) - FIND("~", I446) - 1), "°C", "") &amp; " ") - 1
    ),
    404
)</f>
        <v>0.6</v>
      </c>
      <c r="M446" s="16" t="str">
        <f>IF(OR(ISNUMBER(SEARCH("controller", B446)), ISNUMBER(SEARCH("indicator", B446)), ISNUMBER(SEARCH("thermometer", B446)), ISNUMBER(SEARCH("gun", B446))), "ver", "cal")</f>
        <v>cal</v>
      </c>
      <c r="N446" s="6">
        <v>45456</v>
      </c>
      <c r="O446" s="13">
        <v>45820</v>
      </c>
    </row>
    <row r="447" spans="1:15">
      <c r="A447" s="5" t="s">
        <v>273</v>
      </c>
      <c r="B447" s="15" t="str">
        <f>IFERROR(INDEX('Short Name'!B:B, MATCH(LEFT(List!C66, FIND("-", List!C66) - 1), 'Short Name'!A:A, 0)), "404")</f>
        <v>Pressure Gauge</v>
      </c>
      <c r="C447" s="15" t="s">
        <v>60</v>
      </c>
      <c r="D447" s="15" t="s">
        <v>289</v>
      </c>
      <c r="E447" s="14" t="s">
        <v>14</v>
      </c>
      <c r="F447" s="5" t="s">
        <v>14</v>
      </c>
      <c r="G447" s="15" t="s">
        <v>288</v>
      </c>
      <c r="H447" s="14" t="s">
        <v>17</v>
      </c>
      <c r="I447" s="14" t="s">
        <v>275</v>
      </c>
      <c r="J447" s="14" t="s">
        <v>277</v>
      </c>
      <c r="K447" s="5" t="str">
        <f>IF(
    ISNUMBER(SEARCH("°C", I447)),
    "Result In °C",
    IFERROR(
        "Result In " &amp; TRIM(RIGHT(I447, LEN(I447) - FIND("#", SUBSTITUTE(I447, " ", "#", LEN(I447) - LEN(SUBSTITUTE(I447, " ", "")))))),
        404
    )
)</f>
        <v>Result In MPa</v>
      </c>
      <c r="L447" s="12" t="str">
        <f>IFERROR(
    LEFT(
        SUBSTITUTE(MID(I447, FIND("~", I447) + 2, LEN(I447) - FIND("~", I447) - 1), "°C", ""),
        FIND(" ", SUBSTITUTE(MID(I447, FIND("~", I447) + 2, LEN(I447) - FIND("~", I447) - 1), "°C", "") &amp; " ") - 1
    ),
    404
)</f>
        <v>0.6</v>
      </c>
      <c r="M447" s="16" t="str">
        <f>IF(OR(ISNUMBER(SEARCH("controller", B447)), ISNUMBER(SEARCH("indicator", B447)), ISNUMBER(SEARCH("thermometer", B447)), ISNUMBER(SEARCH("gun", B447))), "ver", "cal")</f>
        <v>cal</v>
      </c>
      <c r="N447" s="6">
        <v>45456</v>
      </c>
      <c r="O447" s="13">
        <v>45820</v>
      </c>
    </row>
    <row r="448" spans="1:15">
      <c r="A448" s="5" t="s">
        <v>273</v>
      </c>
      <c r="B448" s="15" t="str">
        <f>IFERROR(INDEX('Short Name'!B:B, MATCH(LEFT(List!C67, FIND("-", List!C67) - 1), 'Short Name'!A:A, 0)), "404")</f>
        <v>Pressure Gauge</v>
      </c>
      <c r="C448" s="15" t="s">
        <v>61</v>
      </c>
      <c r="D448" s="15" t="s">
        <v>289</v>
      </c>
      <c r="E448" s="14" t="s">
        <v>14</v>
      </c>
      <c r="F448" s="5" t="s">
        <v>14</v>
      </c>
      <c r="G448" s="15" t="s">
        <v>288</v>
      </c>
      <c r="H448" s="14" t="s">
        <v>17</v>
      </c>
      <c r="I448" s="14" t="s">
        <v>275</v>
      </c>
      <c r="J448" s="14" t="s">
        <v>277</v>
      </c>
      <c r="K448" s="5" t="str">
        <f>IF(
    ISNUMBER(SEARCH("°C", I448)),
    "Result In °C",
    IFERROR(
        "Result In " &amp; TRIM(RIGHT(I448, LEN(I448) - FIND("#", SUBSTITUTE(I448, " ", "#", LEN(I448) - LEN(SUBSTITUTE(I448, " ", "")))))),
        404
    )
)</f>
        <v>Result In MPa</v>
      </c>
      <c r="L448" s="12" t="str">
        <f>IFERROR(
    LEFT(
        SUBSTITUTE(MID(I448, FIND("~", I448) + 2, LEN(I448) - FIND("~", I448) - 1), "°C", ""),
        FIND(" ", SUBSTITUTE(MID(I448, FIND("~", I448) + 2, LEN(I448) - FIND("~", I448) - 1), "°C", "") &amp; " ") - 1
    ),
    404
)</f>
        <v>0.6</v>
      </c>
      <c r="M448" s="16" t="str">
        <f>IF(OR(ISNUMBER(SEARCH("controller", B448)), ISNUMBER(SEARCH("indicator", B448)), ISNUMBER(SEARCH("thermometer", B448)), ISNUMBER(SEARCH("gun", B448))), "ver", "cal")</f>
        <v>cal</v>
      </c>
      <c r="N448" s="6">
        <v>45456</v>
      </c>
      <c r="O448" s="13">
        <v>45820</v>
      </c>
    </row>
    <row r="449" spans="1:15">
      <c r="A449" s="5" t="s">
        <v>273</v>
      </c>
      <c r="B449" s="15" t="str">
        <f>IFERROR(INDEX('Short Name'!B:B, MATCH(LEFT(List!C68, FIND("-", List!C68) - 1), 'Short Name'!A:A, 0)), "404")</f>
        <v>Pressure Gauge</v>
      </c>
      <c r="C449" s="15" t="s">
        <v>62</v>
      </c>
      <c r="D449" s="15" t="s">
        <v>289</v>
      </c>
      <c r="E449" s="14" t="s">
        <v>14</v>
      </c>
      <c r="F449" s="5" t="s">
        <v>14</v>
      </c>
      <c r="G449" s="15" t="s">
        <v>288</v>
      </c>
      <c r="H449" s="14" t="s">
        <v>17</v>
      </c>
      <c r="I449" s="14" t="s">
        <v>275</v>
      </c>
      <c r="J449" s="14" t="s">
        <v>277</v>
      </c>
      <c r="K449" s="5" t="str">
        <f>IF(
    ISNUMBER(SEARCH("°C", I449)),
    "Result In °C",
    IFERROR(
        "Result In " &amp; TRIM(RIGHT(I449, LEN(I449) - FIND("#", SUBSTITUTE(I449, " ", "#", LEN(I449) - LEN(SUBSTITUTE(I449, " ", "")))))),
        404
    )
)</f>
        <v>Result In MPa</v>
      </c>
      <c r="L449" s="12" t="str">
        <f>IFERROR(
    LEFT(
        SUBSTITUTE(MID(I449, FIND("~", I449) + 2, LEN(I449) - FIND("~", I449) - 1), "°C", ""),
        FIND(" ", SUBSTITUTE(MID(I449, FIND("~", I449) + 2, LEN(I449) - FIND("~", I449) - 1), "°C", "") &amp; " ") - 1
    ),
    404
)</f>
        <v>0.6</v>
      </c>
      <c r="M449" s="16" t="str">
        <f>IF(OR(ISNUMBER(SEARCH("controller", B449)), ISNUMBER(SEARCH("indicator", B449)), ISNUMBER(SEARCH("thermometer", B449)), ISNUMBER(SEARCH("gun", B449))), "ver", "cal")</f>
        <v>cal</v>
      </c>
      <c r="N449" s="6">
        <v>45456</v>
      </c>
      <c r="O449" s="13">
        <v>45820</v>
      </c>
    </row>
    <row r="450" spans="1:15">
      <c r="A450" s="5" t="s">
        <v>273</v>
      </c>
      <c r="B450" s="15" t="str">
        <f>IFERROR(INDEX('Short Name'!B:B, MATCH(LEFT(List!C69, FIND("-", List!C69) - 1), 'Short Name'!A:A, 0)), "404")</f>
        <v>Pressure Gauge</v>
      </c>
      <c r="C450" s="15" t="s">
        <v>63</v>
      </c>
      <c r="D450" s="15" t="s">
        <v>289</v>
      </c>
      <c r="E450" s="14" t="s">
        <v>14</v>
      </c>
      <c r="F450" s="5" t="s">
        <v>14</v>
      </c>
      <c r="G450" s="15" t="s">
        <v>288</v>
      </c>
      <c r="H450" s="14" t="s">
        <v>17</v>
      </c>
      <c r="I450" s="14" t="s">
        <v>275</v>
      </c>
      <c r="J450" s="14" t="s">
        <v>277</v>
      </c>
      <c r="K450" s="5" t="str">
        <f>IF(
    ISNUMBER(SEARCH("°C", I450)),
    "Result In °C",
    IFERROR(
        "Result In " &amp; TRIM(RIGHT(I450, LEN(I450) - FIND("#", SUBSTITUTE(I450, " ", "#", LEN(I450) - LEN(SUBSTITUTE(I450, " ", "")))))),
        404
    )
)</f>
        <v>Result In MPa</v>
      </c>
      <c r="L450" s="12" t="str">
        <f>IFERROR(
    LEFT(
        SUBSTITUTE(MID(I450, FIND("~", I450) + 2, LEN(I450) - FIND("~", I450) - 1), "°C", ""),
        FIND(" ", SUBSTITUTE(MID(I450, FIND("~", I450) + 2, LEN(I450) - FIND("~", I450) - 1), "°C", "") &amp; " ") - 1
    ),
    404
)</f>
        <v>0.6</v>
      </c>
      <c r="M450" s="16" t="str">
        <f>IF(OR(ISNUMBER(SEARCH("controller", B450)), ISNUMBER(SEARCH("indicator", B450)), ISNUMBER(SEARCH("thermometer", B450)), ISNUMBER(SEARCH("gun", B450))), "ver", "cal")</f>
        <v>cal</v>
      </c>
      <c r="N450" s="6">
        <v>45456</v>
      </c>
      <c r="O450" s="13">
        <v>45820</v>
      </c>
    </row>
    <row r="451" spans="1:15">
      <c r="A451" s="5" t="s">
        <v>273</v>
      </c>
      <c r="B451" s="15" t="str">
        <f>IFERROR(INDEX('Short Name'!B:B, MATCH(LEFT(List!C70, FIND("-", List!C70) - 1), 'Short Name'!A:A, 0)), "404")</f>
        <v>Pressure Gauge</v>
      </c>
      <c r="C451" s="15" t="s">
        <v>64</v>
      </c>
      <c r="D451" s="15" t="s">
        <v>289</v>
      </c>
      <c r="E451" s="14" t="s">
        <v>14</v>
      </c>
      <c r="F451" s="5" t="s">
        <v>14</v>
      </c>
      <c r="G451" s="15" t="s">
        <v>288</v>
      </c>
      <c r="H451" s="14" t="s">
        <v>17</v>
      </c>
      <c r="I451" s="14" t="s">
        <v>275</v>
      </c>
      <c r="J451" s="14" t="s">
        <v>277</v>
      </c>
      <c r="K451" s="5" t="str">
        <f>IF(
    ISNUMBER(SEARCH("°C", I451)),
    "Result In °C",
    IFERROR(
        "Result In " &amp; TRIM(RIGHT(I451, LEN(I451) - FIND("#", SUBSTITUTE(I451, " ", "#", LEN(I451) - LEN(SUBSTITUTE(I451, " ", "")))))),
        404
    )
)</f>
        <v>Result In MPa</v>
      </c>
      <c r="L451" s="12" t="str">
        <f>IFERROR(
    LEFT(
        SUBSTITUTE(MID(I451, FIND("~", I451) + 2, LEN(I451) - FIND("~", I451) - 1), "°C", ""),
        FIND(" ", SUBSTITUTE(MID(I451, FIND("~", I451) + 2, LEN(I451) - FIND("~", I451) - 1), "°C", "") &amp; " ") - 1
    ),
    404
)</f>
        <v>0.6</v>
      </c>
      <c r="M451" s="16" t="str">
        <f>IF(OR(ISNUMBER(SEARCH("controller", B451)), ISNUMBER(SEARCH("indicator", B451)), ISNUMBER(SEARCH("thermometer", B451)), ISNUMBER(SEARCH("gun", B451))), "ver", "cal")</f>
        <v>cal</v>
      </c>
      <c r="N451" s="6">
        <v>45456</v>
      </c>
      <c r="O451" s="13">
        <v>45820</v>
      </c>
    </row>
    <row r="452" spans="1:15">
      <c r="A452" s="5" t="s">
        <v>273</v>
      </c>
      <c r="B452" s="15" t="str">
        <f>IFERROR(INDEX('Short Name'!B:B, MATCH(LEFT(List!C71, FIND("-", List!C71) - 1), 'Short Name'!A:A, 0)), "404")</f>
        <v>Pressure Gauge</v>
      </c>
      <c r="C452" s="15" t="s">
        <v>65</v>
      </c>
      <c r="D452" s="15" t="s">
        <v>289</v>
      </c>
      <c r="E452" s="14" t="s">
        <v>14</v>
      </c>
      <c r="F452" s="5" t="s">
        <v>14</v>
      </c>
      <c r="G452" s="15" t="s">
        <v>288</v>
      </c>
      <c r="H452" s="14" t="s">
        <v>17</v>
      </c>
      <c r="I452" s="14" t="s">
        <v>275</v>
      </c>
      <c r="J452" s="14" t="s">
        <v>277</v>
      </c>
      <c r="K452" s="5" t="str">
        <f>IF(
    ISNUMBER(SEARCH("°C", I452)),
    "Result In °C",
    IFERROR(
        "Result In " &amp; TRIM(RIGHT(I452, LEN(I452) - FIND("#", SUBSTITUTE(I452, " ", "#", LEN(I452) - LEN(SUBSTITUTE(I452, " ", "")))))),
        404
    )
)</f>
        <v>Result In MPa</v>
      </c>
      <c r="L452" s="12" t="str">
        <f>IFERROR(
    LEFT(
        SUBSTITUTE(MID(I452, FIND("~", I452) + 2, LEN(I452) - FIND("~", I452) - 1), "°C", ""),
        FIND(" ", SUBSTITUTE(MID(I452, FIND("~", I452) + 2, LEN(I452) - FIND("~", I452) - 1), "°C", "") &amp; " ") - 1
    ),
    404
)</f>
        <v>0.6</v>
      </c>
      <c r="M452" s="16" t="str">
        <f>IF(OR(ISNUMBER(SEARCH("controller", B452)), ISNUMBER(SEARCH("indicator", B452)), ISNUMBER(SEARCH("thermometer", B452)), ISNUMBER(SEARCH("gun", B452))), "ver", "cal")</f>
        <v>cal</v>
      </c>
      <c r="N452" s="6">
        <v>45456</v>
      </c>
      <c r="O452" s="13">
        <v>45820</v>
      </c>
    </row>
    <row r="453" spans="1:15">
      <c r="A453" s="5" t="s">
        <v>273</v>
      </c>
      <c r="B453" s="15" t="str">
        <f>IFERROR(INDEX('Short Name'!B:B, MATCH(LEFT(List!C72, FIND("-", List!C72) - 1), 'Short Name'!A:A, 0)), "404")</f>
        <v>Pressure Gauge</v>
      </c>
      <c r="C453" s="15" t="s">
        <v>66</v>
      </c>
      <c r="D453" s="15" t="s">
        <v>289</v>
      </c>
      <c r="E453" s="14" t="s">
        <v>14</v>
      </c>
      <c r="F453" s="5" t="s">
        <v>14</v>
      </c>
      <c r="G453" s="15" t="s">
        <v>288</v>
      </c>
      <c r="H453" s="14" t="s">
        <v>17</v>
      </c>
      <c r="I453" s="14" t="s">
        <v>275</v>
      </c>
      <c r="J453" s="14" t="s">
        <v>277</v>
      </c>
      <c r="K453" s="5" t="str">
        <f>IF(
    ISNUMBER(SEARCH("°C", I453)),
    "Result In °C",
    IFERROR(
        "Result In " &amp; TRIM(RIGHT(I453, LEN(I453) - FIND("#", SUBSTITUTE(I453, " ", "#", LEN(I453) - LEN(SUBSTITUTE(I453, " ", "")))))),
        404
    )
)</f>
        <v>Result In MPa</v>
      </c>
      <c r="L453" s="12" t="str">
        <f>IFERROR(
    LEFT(
        SUBSTITUTE(MID(I453, FIND("~", I453) + 2, LEN(I453) - FIND("~", I453) - 1), "°C", ""),
        FIND(" ", SUBSTITUTE(MID(I453, FIND("~", I453) + 2, LEN(I453) - FIND("~", I453) - 1), "°C", "") &amp; " ") - 1
    ),
    404
)</f>
        <v>0.6</v>
      </c>
      <c r="M453" s="16" t="str">
        <f>IF(OR(ISNUMBER(SEARCH("controller", B453)), ISNUMBER(SEARCH("indicator", B453)), ISNUMBER(SEARCH("thermometer", B453)), ISNUMBER(SEARCH("gun", B453))), "ver", "cal")</f>
        <v>cal</v>
      </c>
      <c r="N453" s="6">
        <v>45456</v>
      </c>
      <c r="O453" s="13">
        <v>45820</v>
      </c>
    </row>
    <row r="454" spans="1:15">
      <c r="A454" s="5" t="s">
        <v>273</v>
      </c>
      <c r="B454" s="15" t="str">
        <f>IFERROR(INDEX('Short Name'!B:B, MATCH(LEFT(List!C73, FIND("-", List!C73) - 1), 'Short Name'!A:A, 0)), "404")</f>
        <v>Pressure Gauge</v>
      </c>
      <c r="C454" s="15" t="s">
        <v>67</v>
      </c>
      <c r="D454" s="15" t="s">
        <v>289</v>
      </c>
      <c r="E454" s="14" t="s">
        <v>14</v>
      </c>
      <c r="F454" s="5" t="s">
        <v>14</v>
      </c>
      <c r="G454" s="15" t="s">
        <v>288</v>
      </c>
      <c r="H454" s="14" t="s">
        <v>17</v>
      </c>
      <c r="I454" s="14" t="s">
        <v>290</v>
      </c>
      <c r="J454" s="14" t="s">
        <v>277</v>
      </c>
      <c r="K454" s="5" t="str">
        <f>IF(
    ISNUMBER(SEARCH("°C", I454)),
    "Result In °C",
    IFERROR(
        "Result In " &amp; TRIM(RIGHT(I454, LEN(I454) - FIND("#", SUBSTITUTE(I454, " ", "#", LEN(I454) - LEN(SUBSTITUTE(I454, " ", "")))))),
        404
    )
)</f>
        <v>Result In MPa</v>
      </c>
      <c r="L454" s="12" t="str">
        <f>IFERROR(
    LEFT(
        SUBSTITUTE(MID(I454, FIND("~", I454) + 2, LEN(I454) - FIND("~", I454) - 1), "°C", ""),
        FIND(" ", SUBSTITUTE(MID(I454, FIND("~", I454) + 2, LEN(I454) - FIND("~", I454) - 1), "°C", "") &amp; " ") - 1
    ),
    404
)</f>
        <v>1</v>
      </c>
      <c r="M454" s="16" t="str">
        <f>IF(OR(ISNUMBER(SEARCH("controller", B454)), ISNUMBER(SEARCH("indicator", B454)), ISNUMBER(SEARCH("thermometer", B454)), ISNUMBER(SEARCH("gun", B454))), "ver", "cal")</f>
        <v>cal</v>
      </c>
      <c r="N454" s="6">
        <v>45456</v>
      </c>
      <c r="O454" s="13">
        <v>45820</v>
      </c>
    </row>
    <row r="455" spans="1:15">
      <c r="A455" s="5" t="s">
        <v>273</v>
      </c>
      <c r="B455" s="15" t="str">
        <f>IFERROR(INDEX('Short Name'!B:B, MATCH(LEFT(List!C74, FIND("-", List!C74) - 1), 'Short Name'!A:A, 0)), "404")</f>
        <v>Pressure Gauge</v>
      </c>
      <c r="C455" s="15" t="s">
        <v>68</v>
      </c>
      <c r="D455" s="15" t="s">
        <v>289</v>
      </c>
      <c r="E455" s="14" t="s">
        <v>14</v>
      </c>
      <c r="F455" s="5" t="s">
        <v>14</v>
      </c>
      <c r="G455" s="15" t="s">
        <v>288</v>
      </c>
      <c r="H455" s="14" t="s">
        <v>17</v>
      </c>
      <c r="I455" s="14" t="s">
        <v>290</v>
      </c>
      <c r="J455" s="14" t="s">
        <v>277</v>
      </c>
      <c r="K455" s="5" t="str">
        <f>IF(
    ISNUMBER(SEARCH("°C", I455)),
    "Result In °C",
    IFERROR(
        "Result In " &amp; TRIM(RIGHT(I455, LEN(I455) - FIND("#", SUBSTITUTE(I455, " ", "#", LEN(I455) - LEN(SUBSTITUTE(I455, " ", "")))))),
        404
    )
)</f>
        <v>Result In MPa</v>
      </c>
      <c r="L455" s="12" t="str">
        <f>IFERROR(
    LEFT(
        SUBSTITUTE(MID(I455, FIND("~", I455) + 2, LEN(I455) - FIND("~", I455) - 1), "°C", ""),
        FIND(" ", SUBSTITUTE(MID(I455, FIND("~", I455) + 2, LEN(I455) - FIND("~", I455) - 1), "°C", "") &amp; " ") - 1
    ),
    404
)</f>
        <v>1</v>
      </c>
      <c r="M455" s="16" t="str">
        <f>IF(OR(ISNUMBER(SEARCH("controller", B455)), ISNUMBER(SEARCH("indicator", B455)), ISNUMBER(SEARCH("thermometer", B455)), ISNUMBER(SEARCH("gun", B455))), "ver", "cal")</f>
        <v>cal</v>
      </c>
      <c r="N455" s="6">
        <v>45456</v>
      </c>
      <c r="O455" s="13">
        <v>45820</v>
      </c>
    </row>
    <row r="456" spans="1:15">
      <c r="A456" s="5" t="s">
        <v>273</v>
      </c>
      <c r="B456" s="15" t="str">
        <f>IFERROR(INDEX('Short Name'!B:B, MATCH(LEFT(List!C75, FIND("-", List!C75) - 1), 'Short Name'!A:A, 0)), "404")</f>
        <v>Pressure Gauge</v>
      </c>
      <c r="C456" s="15" t="s">
        <v>69</v>
      </c>
      <c r="D456" s="15" t="s">
        <v>28</v>
      </c>
      <c r="E456" s="14" t="s">
        <v>14</v>
      </c>
      <c r="F456" s="5" t="s">
        <v>14</v>
      </c>
      <c r="G456" s="15" t="s">
        <v>288</v>
      </c>
      <c r="H456" s="14" t="s">
        <v>17</v>
      </c>
      <c r="I456" s="14" t="s">
        <v>33</v>
      </c>
      <c r="J456" s="14" t="s">
        <v>49</v>
      </c>
      <c r="K456" s="5" t="str">
        <f>IF(
    ISNUMBER(SEARCH("°C", I456)),
    "Result In °C",
    IFERROR(
        "Result In " &amp; TRIM(RIGHT(I456, LEN(I456) - FIND("#", SUBSTITUTE(I456, " ", "#", LEN(I456) - LEN(SUBSTITUTE(I456, " ", "")))))),
        404
    )
)</f>
        <v>Result In Bar</v>
      </c>
      <c r="L456" s="12" t="str">
        <f>IFERROR(
    LEFT(
        SUBSTITUTE(MID(I456, FIND("~", I456) + 2, LEN(I456) - FIND("~", I456) - 1), "°C", ""),
        FIND(" ", SUBSTITUTE(MID(I456, FIND("~", I456) + 2, LEN(I456) - FIND("~", I456) - 1), "°C", "") &amp; " ") - 1
    ),
    404
)</f>
        <v>10</v>
      </c>
      <c r="M456" s="16" t="str">
        <f>IF(OR(ISNUMBER(SEARCH("controller", B456)), ISNUMBER(SEARCH("indicator", B456)), ISNUMBER(SEARCH("thermometer", B456)), ISNUMBER(SEARCH("gun", B456))), "ver", "cal")</f>
        <v>cal</v>
      </c>
      <c r="N456" s="6">
        <v>45456</v>
      </c>
      <c r="O456" s="13">
        <v>45820</v>
      </c>
    </row>
    <row r="457" spans="1:15">
      <c r="A457" s="5" t="s">
        <v>273</v>
      </c>
      <c r="B457" s="15" t="str">
        <f>IFERROR(INDEX('Short Name'!B:B, MATCH(LEFT(List!C76, FIND("-", List!C76) - 1), 'Short Name'!A:A, 0)), "404")</f>
        <v>Pressure Gauge</v>
      </c>
      <c r="C457" s="15" t="s">
        <v>70</v>
      </c>
      <c r="D457" s="15" t="s">
        <v>28</v>
      </c>
      <c r="E457" s="14" t="s">
        <v>14</v>
      </c>
      <c r="F457" s="5" t="s">
        <v>14</v>
      </c>
      <c r="G457" s="15" t="s">
        <v>288</v>
      </c>
      <c r="H457" s="14" t="s">
        <v>17</v>
      </c>
      <c r="I457" s="14" t="s">
        <v>33</v>
      </c>
      <c r="J457" s="14" t="s">
        <v>49</v>
      </c>
      <c r="K457" s="5" t="str">
        <f>IF(
    ISNUMBER(SEARCH("°C", I457)),
    "Result In °C",
    IFERROR(
        "Result In " &amp; TRIM(RIGHT(I457, LEN(I457) - FIND("#", SUBSTITUTE(I457, " ", "#", LEN(I457) - LEN(SUBSTITUTE(I457, " ", "")))))),
        404
    )
)</f>
        <v>Result In Bar</v>
      </c>
      <c r="L457" s="12" t="str">
        <f>IFERROR(
    LEFT(
        SUBSTITUTE(MID(I457, FIND("~", I457) + 2, LEN(I457) - FIND("~", I457) - 1), "°C", ""),
        FIND(" ", SUBSTITUTE(MID(I457, FIND("~", I457) + 2, LEN(I457) - FIND("~", I457) - 1), "°C", "") &amp; " ") - 1
    ),
    404
)</f>
        <v>10</v>
      </c>
      <c r="M457" s="16" t="str">
        <f>IF(OR(ISNUMBER(SEARCH("controller", B457)), ISNUMBER(SEARCH("indicator", B457)), ISNUMBER(SEARCH("thermometer", B457)), ISNUMBER(SEARCH("gun", B457))), "ver", "cal")</f>
        <v>cal</v>
      </c>
      <c r="N457" s="6">
        <v>45456</v>
      </c>
      <c r="O457" s="13">
        <v>45820</v>
      </c>
    </row>
    <row r="458" spans="1:15">
      <c r="A458" s="5" t="s">
        <v>273</v>
      </c>
      <c r="B458" s="15" t="str">
        <f>IFERROR(INDEX('Short Name'!B:B, MATCH(LEFT(List!C77, FIND("-", List!C77) - 1), 'Short Name'!A:A, 0)), "404")</f>
        <v>Pressure Gauge</v>
      </c>
      <c r="C458" s="15" t="s">
        <v>71</v>
      </c>
      <c r="D458" s="15" t="s">
        <v>20</v>
      </c>
      <c r="E458" s="14" t="s">
        <v>14</v>
      </c>
      <c r="F458" s="5" t="s">
        <v>14</v>
      </c>
      <c r="G458" s="15" t="s">
        <v>288</v>
      </c>
      <c r="H458" s="14" t="s">
        <v>17</v>
      </c>
      <c r="I458" s="14" t="s">
        <v>35</v>
      </c>
      <c r="J458" s="14" t="s">
        <v>49</v>
      </c>
      <c r="K458" s="5" t="str">
        <f>IF(
    ISNUMBER(SEARCH("°C", I458)),
    "Result In °C",
    IFERROR(
        "Result In " &amp; TRIM(RIGHT(I458, LEN(I458) - FIND("#", SUBSTITUTE(I458, " ", "#", LEN(I458) - LEN(SUBSTITUTE(I458, " ", "")))))),
        404
    )
)</f>
        <v>Result In Bar</v>
      </c>
      <c r="L458" s="12" t="str">
        <f>IFERROR(
    LEFT(
        SUBSTITUTE(MID(I458, FIND("~", I458) + 2, LEN(I458) - FIND("~", I458) - 1), "°C", ""),
        FIND(" ", SUBSTITUTE(MID(I458, FIND("~", I458) + 2, LEN(I458) - FIND("~", I458) - 1), "°C", "") &amp; " ") - 1
    ),
    404
)</f>
        <v>7</v>
      </c>
      <c r="M458" s="16" t="str">
        <f>IF(OR(ISNUMBER(SEARCH("controller", B458)), ISNUMBER(SEARCH("indicator", B458)), ISNUMBER(SEARCH("thermometer", B458)), ISNUMBER(SEARCH("gun", B458))), "ver", "cal")</f>
        <v>cal</v>
      </c>
      <c r="N458" s="6">
        <v>45456</v>
      </c>
      <c r="O458" s="13">
        <v>45820</v>
      </c>
    </row>
    <row r="459" spans="1:15">
      <c r="A459" s="5" t="s">
        <v>273</v>
      </c>
      <c r="B459" s="15" t="str">
        <f>IFERROR(INDEX('Short Name'!B:B, MATCH(LEFT(List!C78, FIND("-", List!C78) - 1), 'Short Name'!A:A, 0)), "404")</f>
        <v>Pressure Gauge</v>
      </c>
      <c r="C459" s="15" t="s">
        <v>72</v>
      </c>
      <c r="D459" s="15" t="s">
        <v>20</v>
      </c>
      <c r="E459" s="14" t="s">
        <v>14</v>
      </c>
      <c r="F459" s="5" t="s">
        <v>14</v>
      </c>
      <c r="G459" s="15" t="s">
        <v>288</v>
      </c>
      <c r="H459" s="14" t="s">
        <v>17</v>
      </c>
      <c r="I459" s="14" t="s">
        <v>35</v>
      </c>
      <c r="J459" s="14" t="s">
        <v>49</v>
      </c>
      <c r="K459" s="5" t="str">
        <f>IF(
    ISNUMBER(SEARCH("°C", I459)),
    "Result In °C",
    IFERROR(
        "Result In " &amp; TRIM(RIGHT(I459, LEN(I459) - FIND("#", SUBSTITUTE(I459, " ", "#", LEN(I459) - LEN(SUBSTITUTE(I459, " ", "")))))),
        404
    )
)</f>
        <v>Result In Bar</v>
      </c>
      <c r="L459" s="12" t="str">
        <f>IFERROR(
    LEFT(
        SUBSTITUTE(MID(I459, FIND("~", I459) + 2, LEN(I459) - FIND("~", I459) - 1), "°C", ""),
        FIND(" ", SUBSTITUTE(MID(I459, FIND("~", I459) + 2, LEN(I459) - FIND("~", I459) - 1), "°C", "") &amp; " ") - 1
    ),
    404
)</f>
        <v>7</v>
      </c>
      <c r="M459" s="16" t="str">
        <f>IF(OR(ISNUMBER(SEARCH("controller", B459)), ISNUMBER(SEARCH("indicator", B459)), ISNUMBER(SEARCH("thermometer", B459)), ISNUMBER(SEARCH("gun", B459))), "ver", "cal")</f>
        <v>cal</v>
      </c>
      <c r="N459" s="6">
        <v>45457</v>
      </c>
      <c r="O459" s="13">
        <v>45821</v>
      </c>
    </row>
    <row r="460" spans="1:15">
      <c r="A460" s="5" t="s">
        <v>273</v>
      </c>
      <c r="B460" s="15" t="str">
        <f>IFERROR(INDEX('Short Name'!B:B, MATCH(LEFT(List!C79, FIND("-", List!C79) - 1), 'Short Name'!A:A, 0)), "404")</f>
        <v>Pressure Gauge</v>
      </c>
      <c r="C460" s="15" t="s">
        <v>73</v>
      </c>
      <c r="D460" s="15" t="s">
        <v>20</v>
      </c>
      <c r="E460" s="14" t="s">
        <v>14</v>
      </c>
      <c r="F460" s="5" t="s">
        <v>14</v>
      </c>
      <c r="G460" s="15" t="s">
        <v>288</v>
      </c>
      <c r="H460" s="14" t="s">
        <v>17</v>
      </c>
      <c r="I460" s="14" t="s">
        <v>35</v>
      </c>
      <c r="J460" s="14" t="s">
        <v>49</v>
      </c>
      <c r="K460" s="5" t="str">
        <f>IF(
    ISNUMBER(SEARCH("°C", I460)),
    "Result In °C",
    IFERROR(
        "Result In " &amp; TRIM(RIGHT(I460, LEN(I460) - FIND("#", SUBSTITUTE(I460, " ", "#", LEN(I460) - LEN(SUBSTITUTE(I460, " ", "")))))),
        404
    )
)</f>
        <v>Result In Bar</v>
      </c>
      <c r="L460" s="12" t="str">
        <f>IFERROR(
    LEFT(
        SUBSTITUTE(MID(I460, FIND("~", I460) + 2, LEN(I460) - FIND("~", I460) - 1), "°C", ""),
        FIND(" ", SUBSTITUTE(MID(I460, FIND("~", I460) + 2, LEN(I460) - FIND("~", I460) - 1), "°C", "") &amp; " ") - 1
    ),
    404
)</f>
        <v>7</v>
      </c>
      <c r="M460" s="16" t="str">
        <f>IF(OR(ISNUMBER(SEARCH("controller", B460)), ISNUMBER(SEARCH("indicator", B460)), ISNUMBER(SEARCH("thermometer", B460)), ISNUMBER(SEARCH("gun", B460))), "ver", "cal")</f>
        <v>cal</v>
      </c>
      <c r="N460" s="6">
        <v>45457</v>
      </c>
      <c r="O460" s="13">
        <v>45821</v>
      </c>
    </row>
    <row r="461" spans="1:15">
      <c r="A461" s="5" t="s">
        <v>273</v>
      </c>
      <c r="B461" s="15" t="str">
        <f>IFERROR(INDEX('Short Name'!B:B, MATCH(LEFT(List!C80, FIND("-", List!C80) - 1), 'Short Name'!A:A, 0)), "404")</f>
        <v>Pressure Gauge</v>
      </c>
      <c r="C461" s="15" t="s">
        <v>74</v>
      </c>
      <c r="D461" s="15" t="s">
        <v>20</v>
      </c>
      <c r="E461" s="14" t="s">
        <v>14</v>
      </c>
      <c r="F461" s="5" t="s">
        <v>14</v>
      </c>
      <c r="G461" s="15" t="s">
        <v>288</v>
      </c>
      <c r="H461" s="14" t="s">
        <v>17</v>
      </c>
      <c r="I461" s="14" t="s">
        <v>35</v>
      </c>
      <c r="J461" s="14" t="s">
        <v>49</v>
      </c>
      <c r="K461" s="5" t="str">
        <f>IF(
    ISNUMBER(SEARCH("°C", I461)),
    "Result In °C",
    IFERROR(
        "Result In " &amp; TRIM(RIGHT(I461, LEN(I461) - FIND("#", SUBSTITUTE(I461, " ", "#", LEN(I461) - LEN(SUBSTITUTE(I461, " ", "")))))),
        404
    )
)</f>
        <v>Result In Bar</v>
      </c>
      <c r="L461" s="12" t="str">
        <f>IFERROR(
    LEFT(
        SUBSTITUTE(MID(I461, FIND("~", I461) + 2, LEN(I461) - FIND("~", I461) - 1), "°C", ""),
        FIND(" ", SUBSTITUTE(MID(I461, FIND("~", I461) + 2, LEN(I461) - FIND("~", I461) - 1), "°C", "") &amp; " ") - 1
    ),
    404
)</f>
        <v>7</v>
      </c>
      <c r="M461" s="16" t="str">
        <f>IF(OR(ISNUMBER(SEARCH("controller", B461)), ISNUMBER(SEARCH("indicator", B461)), ISNUMBER(SEARCH("thermometer", B461)), ISNUMBER(SEARCH("gun", B461))), "ver", "cal")</f>
        <v>cal</v>
      </c>
      <c r="N461" s="6">
        <v>45457</v>
      </c>
      <c r="O461" s="13">
        <v>45821</v>
      </c>
    </row>
    <row r="462" spans="1:15">
      <c r="A462" s="5" t="s">
        <v>273</v>
      </c>
      <c r="B462" s="15" t="str">
        <f>IFERROR(INDEX('Short Name'!B:B, MATCH(LEFT(List!C81, FIND("-", List!C81) - 1), 'Short Name'!A:A, 0)), "404")</f>
        <v>Pressure Gauge</v>
      </c>
      <c r="C462" s="15" t="s">
        <v>75</v>
      </c>
      <c r="D462" s="15" t="s">
        <v>289</v>
      </c>
      <c r="E462" s="14" t="s">
        <v>14</v>
      </c>
      <c r="F462" s="5" t="s">
        <v>14</v>
      </c>
      <c r="G462" s="15" t="s">
        <v>288</v>
      </c>
      <c r="H462" s="14" t="s">
        <v>17</v>
      </c>
      <c r="I462" s="14" t="s">
        <v>275</v>
      </c>
      <c r="J462" s="14" t="s">
        <v>277</v>
      </c>
      <c r="K462" s="5" t="str">
        <f>IF(
    ISNUMBER(SEARCH("°C", I462)),
    "Result In °C",
    IFERROR(
        "Result In " &amp; TRIM(RIGHT(I462, LEN(I462) - FIND("#", SUBSTITUTE(I462, " ", "#", LEN(I462) - LEN(SUBSTITUTE(I462, " ", "")))))),
        404
    )
)</f>
        <v>Result In MPa</v>
      </c>
      <c r="L462" s="12" t="str">
        <f>IFERROR(
    LEFT(
        SUBSTITUTE(MID(I462, FIND("~", I462) + 2, LEN(I462) - FIND("~", I462) - 1), "°C", ""),
        FIND(" ", SUBSTITUTE(MID(I462, FIND("~", I462) + 2, LEN(I462) - FIND("~", I462) - 1), "°C", "") &amp; " ") - 1
    ),
    404
)</f>
        <v>0.6</v>
      </c>
      <c r="M462" s="16" t="str">
        <f>IF(OR(ISNUMBER(SEARCH("controller", B462)), ISNUMBER(SEARCH("indicator", B462)), ISNUMBER(SEARCH("thermometer", B462)), ISNUMBER(SEARCH("gun", B462))), "ver", "cal")</f>
        <v>cal</v>
      </c>
      <c r="N462" s="6">
        <v>45457</v>
      </c>
      <c r="O462" s="13">
        <v>45821</v>
      </c>
    </row>
    <row r="463" spans="1:15">
      <c r="A463" s="5" t="s">
        <v>273</v>
      </c>
      <c r="B463" s="15" t="str">
        <f>IFERROR(INDEX('Short Name'!B:B, MATCH(LEFT(List!C82, FIND("-", List!C82) - 1), 'Short Name'!A:A, 0)), "404")</f>
        <v>Pressure Gauge</v>
      </c>
      <c r="C463" s="15" t="s">
        <v>76</v>
      </c>
      <c r="D463" s="15" t="s">
        <v>289</v>
      </c>
      <c r="E463" s="14" t="s">
        <v>14</v>
      </c>
      <c r="F463" s="5" t="s">
        <v>14</v>
      </c>
      <c r="G463" s="15" t="s">
        <v>288</v>
      </c>
      <c r="H463" s="14" t="s">
        <v>17</v>
      </c>
      <c r="I463" s="14" t="s">
        <v>275</v>
      </c>
      <c r="J463" s="14" t="s">
        <v>277</v>
      </c>
      <c r="K463" s="5" t="str">
        <f>IF(
    ISNUMBER(SEARCH("°C", I463)),
    "Result In °C",
    IFERROR(
        "Result In " &amp; TRIM(RIGHT(I463, LEN(I463) - FIND("#", SUBSTITUTE(I463, " ", "#", LEN(I463) - LEN(SUBSTITUTE(I463, " ", "")))))),
        404
    )
)</f>
        <v>Result In MPa</v>
      </c>
      <c r="L463" s="12" t="str">
        <f>IFERROR(
    LEFT(
        SUBSTITUTE(MID(I463, FIND("~", I463) + 2, LEN(I463) - FIND("~", I463) - 1), "°C", ""),
        FIND(" ", SUBSTITUTE(MID(I463, FIND("~", I463) + 2, LEN(I463) - FIND("~", I463) - 1), "°C", "") &amp; " ") - 1
    ),
    404
)</f>
        <v>0.6</v>
      </c>
      <c r="M463" s="16" t="str">
        <f>IF(OR(ISNUMBER(SEARCH("controller", B463)), ISNUMBER(SEARCH("indicator", B463)), ISNUMBER(SEARCH("thermometer", B463)), ISNUMBER(SEARCH("gun", B463))), "ver", "cal")</f>
        <v>cal</v>
      </c>
      <c r="N463" s="6">
        <v>45457</v>
      </c>
      <c r="O463" s="13">
        <v>45821</v>
      </c>
    </row>
    <row r="464" spans="1:15">
      <c r="A464" s="5" t="s">
        <v>273</v>
      </c>
      <c r="B464" s="15" t="str">
        <f>IFERROR(INDEX('Short Name'!B:B, MATCH(LEFT(List!C83, FIND("-", List!C83) - 1), 'Short Name'!A:A, 0)), "404")</f>
        <v>Pressure Gauge</v>
      </c>
      <c r="C464" s="15" t="s">
        <v>77</v>
      </c>
      <c r="D464" s="15" t="s">
        <v>289</v>
      </c>
      <c r="E464" s="14" t="s">
        <v>14</v>
      </c>
      <c r="F464" s="5" t="s">
        <v>14</v>
      </c>
      <c r="G464" s="15" t="s">
        <v>288</v>
      </c>
      <c r="H464" s="14" t="s">
        <v>17</v>
      </c>
      <c r="I464" s="14" t="s">
        <v>275</v>
      </c>
      <c r="J464" s="14" t="s">
        <v>277</v>
      </c>
      <c r="K464" s="5" t="str">
        <f>IF(
    ISNUMBER(SEARCH("°C", I464)),
    "Result In °C",
    IFERROR(
        "Result In " &amp; TRIM(RIGHT(I464, LEN(I464) - FIND("#", SUBSTITUTE(I464, " ", "#", LEN(I464) - LEN(SUBSTITUTE(I464, " ", "")))))),
        404
    )
)</f>
        <v>Result In MPa</v>
      </c>
      <c r="L464" s="12" t="str">
        <f>IFERROR(
    LEFT(
        SUBSTITUTE(MID(I464, FIND("~", I464) + 2, LEN(I464) - FIND("~", I464) - 1), "°C", ""),
        FIND(" ", SUBSTITUTE(MID(I464, FIND("~", I464) + 2, LEN(I464) - FIND("~", I464) - 1), "°C", "") &amp; " ") - 1
    ),
    404
)</f>
        <v>0.6</v>
      </c>
      <c r="M464" s="16" t="str">
        <f>IF(OR(ISNUMBER(SEARCH("controller", B464)), ISNUMBER(SEARCH("indicator", B464)), ISNUMBER(SEARCH("thermometer", B464)), ISNUMBER(SEARCH("gun", B464))), "ver", "cal")</f>
        <v>cal</v>
      </c>
      <c r="N464" s="6">
        <v>45457</v>
      </c>
      <c r="O464" s="13">
        <v>45821</v>
      </c>
    </row>
    <row r="465" spans="1:15">
      <c r="A465" s="5" t="s">
        <v>273</v>
      </c>
      <c r="B465" s="15" t="str">
        <f>IFERROR(INDEX('Short Name'!B:B, MATCH(LEFT(List!C84, FIND("-", List!C84) - 1), 'Short Name'!A:A, 0)), "404")</f>
        <v>Pressure Gauge</v>
      </c>
      <c r="C465" s="15" t="s">
        <v>78</v>
      </c>
      <c r="D465" s="15" t="s">
        <v>289</v>
      </c>
      <c r="E465" s="14" t="s">
        <v>14</v>
      </c>
      <c r="F465" s="5" t="s">
        <v>14</v>
      </c>
      <c r="G465" s="15" t="s">
        <v>288</v>
      </c>
      <c r="H465" s="14" t="s">
        <v>17</v>
      </c>
      <c r="I465" s="14" t="s">
        <v>275</v>
      </c>
      <c r="J465" s="14" t="s">
        <v>277</v>
      </c>
      <c r="K465" s="5" t="str">
        <f>IF(
    ISNUMBER(SEARCH("°C", I465)),
    "Result In °C",
    IFERROR(
        "Result In " &amp; TRIM(RIGHT(I465, LEN(I465) - FIND("#", SUBSTITUTE(I465, " ", "#", LEN(I465) - LEN(SUBSTITUTE(I465, " ", "")))))),
        404
    )
)</f>
        <v>Result In MPa</v>
      </c>
      <c r="L465" s="12" t="str">
        <f>IFERROR(
    LEFT(
        SUBSTITUTE(MID(I465, FIND("~", I465) + 2, LEN(I465) - FIND("~", I465) - 1), "°C", ""),
        FIND(" ", SUBSTITUTE(MID(I465, FIND("~", I465) + 2, LEN(I465) - FIND("~", I465) - 1), "°C", "") &amp; " ") - 1
    ),
    404
)</f>
        <v>0.6</v>
      </c>
      <c r="M465" s="16" t="str">
        <f>IF(OR(ISNUMBER(SEARCH("controller", B465)), ISNUMBER(SEARCH("indicator", B465)), ISNUMBER(SEARCH("thermometer", B465)), ISNUMBER(SEARCH("gun", B465))), "ver", "cal")</f>
        <v>cal</v>
      </c>
      <c r="N465" s="6">
        <v>45457</v>
      </c>
      <c r="O465" s="13">
        <v>45821</v>
      </c>
    </row>
    <row r="466" spans="1:15">
      <c r="A466" s="5" t="s">
        <v>273</v>
      </c>
      <c r="B466" s="15" t="str">
        <f>IFERROR(INDEX('Short Name'!B:B, MATCH(LEFT(List!C547, FIND("-", List!C547) - 1), 'Short Name'!A:A, 0)), "404")</f>
        <v>Pressure Gauge</v>
      </c>
      <c r="C466" s="19" t="s">
        <v>57</v>
      </c>
      <c r="D466" s="19" t="s">
        <v>301</v>
      </c>
      <c r="E466" s="14" t="s">
        <v>14</v>
      </c>
      <c r="F466" s="5" t="s">
        <v>14</v>
      </c>
      <c r="G466" s="15" t="s">
        <v>314</v>
      </c>
      <c r="H466" s="14" t="s">
        <v>17</v>
      </c>
      <c r="I466" s="14" t="s">
        <v>290</v>
      </c>
      <c r="J466" s="14" t="s">
        <v>277</v>
      </c>
      <c r="K466" s="5" t="str">
        <f>IF(
    ISNUMBER(SEARCH("°C", I466)),
    "Result In °C",
    IFERROR(
        "Result In " &amp; TRIM(RIGHT(I466, LEN(I466) - FIND("#", SUBSTITUTE(I466, " ", "#", LEN(I466) - LEN(SUBSTITUTE(I466, " ", "")))))),
        404
    )
)</f>
        <v>Result In MPa</v>
      </c>
      <c r="L466" s="12" t="str">
        <f>IFERROR(
    LEFT(
        SUBSTITUTE(MID(I466, FIND("~", I466) + 2, LEN(I466) - FIND("~", I466) - 1), "°C", ""),
        FIND(" ", SUBSTITUTE(MID(I466, FIND("~", I466) + 2, LEN(I466) - FIND("~", I466) - 1), "°C", "") &amp; " ") - 1
    ),
    404
)</f>
        <v>1</v>
      </c>
      <c r="M466" s="16" t="str">
        <f>IF(OR(ISNUMBER(SEARCH("controller", B466)), ISNUMBER(SEARCH("indicator", B466)), ISNUMBER(SEARCH("thermometer", B466)), ISNUMBER(SEARCH("gun", B466))), "ver", "cal")</f>
        <v>cal</v>
      </c>
      <c r="N466" s="6">
        <v>45474</v>
      </c>
      <c r="O466" s="13">
        <v>45838</v>
      </c>
    </row>
    <row r="467" spans="1:15">
      <c r="A467" s="5" t="s">
        <v>273</v>
      </c>
      <c r="B467" s="15" t="str">
        <f>IFERROR(INDEX('Short Name'!B:B, MATCH(LEFT(List!C548, FIND("-", List!C548) - 1), 'Short Name'!A:A, 0)), "404")</f>
        <v>Pressure Gauge</v>
      </c>
      <c r="C467" s="19" t="s">
        <v>58</v>
      </c>
      <c r="D467" s="19" t="s">
        <v>301</v>
      </c>
      <c r="E467" s="14" t="s">
        <v>14</v>
      </c>
      <c r="F467" s="5" t="s">
        <v>14</v>
      </c>
      <c r="G467" s="15" t="s">
        <v>314</v>
      </c>
      <c r="H467" s="14" t="s">
        <v>17</v>
      </c>
      <c r="I467" s="14" t="s">
        <v>290</v>
      </c>
      <c r="J467" s="14" t="s">
        <v>277</v>
      </c>
      <c r="K467" s="5" t="str">
        <f>IF(
    ISNUMBER(SEARCH("°C", I467)),
    "Result In °C",
    IFERROR(
        "Result In " &amp; TRIM(RIGHT(I467, LEN(I467) - FIND("#", SUBSTITUTE(I467, " ", "#", LEN(I467) - LEN(SUBSTITUTE(I467, " ", "")))))),
        404
    )
)</f>
        <v>Result In MPa</v>
      </c>
      <c r="L467" s="12" t="str">
        <f>IFERROR(
    LEFT(
        SUBSTITUTE(MID(I467, FIND("~", I467) + 2, LEN(I467) - FIND("~", I467) - 1), "°C", ""),
        FIND(" ", SUBSTITUTE(MID(I467, FIND("~", I467) + 2, LEN(I467) - FIND("~", I467) - 1), "°C", "") &amp; " ") - 1
    ),
    404
)</f>
        <v>1</v>
      </c>
      <c r="M467" s="16" t="str">
        <f>IF(OR(ISNUMBER(SEARCH("controller", B467)), ISNUMBER(SEARCH("indicator", B467)), ISNUMBER(SEARCH("thermometer", B467)), ISNUMBER(SEARCH("gun", B467))), "ver", "cal")</f>
        <v>cal</v>
      </c>
      <c r="N467" s="6">
        <v>45474</v>
      </c>
      <c r="O467" s="13">
        <v>45838</v>
      </c>
    </row>
    <row r="468" spans="1:15">
      <c r="A468" s="5" t="s">
        <v>273</v>
      </c>
      <c r="B468" s="15" t="str">
        <f>IFERROR(INDEX('Short Name'!B:B, MATCH(LEFT(List!C549, FIND("-", List!C549) - 1), 'Short Name'!A:A, 0)), "404")</f>
        <v>Pressure Gauge</v>
      </c>
      <c r="C468" s="19" t="s">
        <v>59</v>
      </c>
      <c r="D468" s="19" t="s">
        <v>301</v>
      </c>
      <c r="E468" s="14" t="s">
        <v>14</v>
      </c>
      <c r="F468" s="5" t="s">
        <v>14</v>
      </c>
      <c r="G468" s="15" t="s">
        <v>314</v>
      </c>
      <c r="H468" s="14" t="s">
        <v>17</v>
      </c>
      <c r="I468" s="14" t="s">
        <v>290</v>
      </c>
      <c r="J468" s="14" t="s">
        <v>277</v>
      </c>
      <c r="K468" s="5" t="str">
        <f>IF(
    ISNUMBER(SEARCH("°C", I468)),
    "Result In °C",
    IFERROR(
        "Result In " &amp; TRIM(RIGHT(I468, LEN(I468) - FIND("#", SUBSTITUTE(I468, " ", "#", LEN(I468) - LEN(SUBSTITUTE(I468, " ", "")))))),
        404
    )
)</f>
        <v>Result In MPa</v>
      </c>
      <c r="L468" s="12" t="str">
        <f>IFERROR(
    LEFT(
        SUBSTITUTE(MID(I468, FIND("~", I468) + 2, LEN(I468) - FIND("~", I468) - 1), "°C", ""),
        FIND(" ", SUBSTITUTE(MID(I468, FIND("~", I468) + 2, LEN(I468) - FIND("~", I468) - 1), "°C", "") &amp; " ") - 1
    ),
    404
)</f>
        <v>1</v>
      </c>
      <c r="M468" s="16" t="str">
        <f>IF(OR(ISNUMBER(SEARCH("controller", B468)), ISNUMBER(SEARCH("indicator", B468)), ISNUMBER(SEARCH("thermometer", B468)), ISNUMBER(SEARCH("gun", B468))), "ver", "cal")</f>
        <v>cal</v>
      </c>
      <c r="N468" s="6">
        <v>45474</v>
      </c>
      <c r="O468" s="13">
        <v>45838</v>
      </c>
    </row>
    <row r="469" spans="1:15">
      <c r="A469" s="5" t="s">
        <v>273</v>
      </c>
      <c r="B469" s="15" t="str">
        <f>IFERROR(INDEX('Short Name'!B:B, MATCH(LEFT(List!C550, FIND("-", List!C550) - 1), 'Short Name'!A:A, 0)), "404")</f>
        <v>Pressure Gauge</v>
      </c>
      <c r="C469" s="19" t="s">
        <v>60</v>
      </c>
      <c r="D469" s="19" t="s">
        <v>301</v>
      </c>
      <c r="E469" s="14" t="s">
        <v>14</v>
      </c>
      <c r="F469" s="5" t="s">
        <v>14</v>
      </c>
      <c r="G469" s="15" t="s">
        <v>314</v>
      </c>
      <c r="H469" s="14" t="s">
        <v>17</v>
      </c>
      <c r="I469" s="14" t="s">
        <v>290</v>
      </c>
      <c r="J469" s="14" t="s">
        <v>277</v>
      </c>
      <c r="K469" s="5" t="str">
        <f>IF(
    ISNUMBER(SEARCH("°C", I469)),
    "Result In °C",
    IFERROR(
        "Result In " &amp; TRIM(RIGHT(I469, LEN(I469) - FIND("#", SUBSTITUTE(I469, " ", "#", LEN(I469) - LEN(SUBSTITUTE(I469, " ", "")))))),
        404
    )
)</f>
        <v>Result In MPa</v>
      </c>
      <c r="L469" s="12" t="str">
        <f>IFERROR(
    LEFT(
        SUBSTITUTE(MID(I469, FIND("~", I469) + 2, LEN(I469) - FIND("~", I469) - 1), "°C", ""),
        FIND(" ", SUBSTITUTE(MID(I469, FIND("~", I469) + 2, LEN(I469) - FIND("~", I469) - 1), "°C", "") &amp; " ") - 1
    ),
    404
)</f>
        <v>1</v>
      </c>
      <c r="M469" s="16" t="str">
        <f>IF(OR(ISNUMBER(SEARCH("controller", B469)), ISNUMBER(SEARCH("indicator", B469)), ISNUMBER(SEARCH("thermometer", B469)), ISNUMBER(SEARCH("gun", B469))), "ver", "cal")</f>
        <v>cal</v>
      </c>
      <c r="N469" s="6">
        <v>45474</v>
      </c>
      <c r="O469" s="13">
        <v>45838</v>
      </c>
    </row>
    <row r="470" spans="1:15">
      <c r="A470" s="5" t="s">
        <v>273</v>
      </c>
      <c r="B470" s="15" t="str">
        <f>IFERROR(INDEX('Short Name'!B:B, MATCH(LEFT(List!C551, FIND("-", List!C551) - 1), 'Short Name'!A:A, 0)), "404")</f>
        <v>Pressure Gauge</v>
      </c>
      <c r="C470" s="19" t="s">
        <v>61</v>
      </c>
      <c r="D470" s="19" t="s">
        <v>301</v>
      </c>
      <c r="E470" s="14" t="s">
        <v>14</v>
      </c>
      <c r="F470" s="5" t="s">
        <v>14</v>
      </c>
      <c r="G470" s="15" t="s">
        <v>314</v>
      </c>
      <c r="H470" s="14" t="s">
        <v>17</v>
      </c>
      <c r="I470" s="14" t="s">
        <v>290</v>
      </c>
      <c r="J470" s="14" t="s">
        <v>277</v>
      </c>
      <c r="K470" s="5" t="str">
        <f>IF(
    ISNUMBER(SEARCH("°C", I470)),
    "Result In °C",
    IFERROR(
        "Result In " &amp; TRIM(RIGHT(I470, LEN(I470) - FIND("#", SUBSTITUTE(I470, " ", "#", LEN(I470) - LEN(SUBSTITUTE(I470, " ", "")))))),
        404
    )
)</f>
        <v>Result In MPa</v>
      </c>
      <c r="L470" s="12" t="str">
        <f>IFERROR(
    LEFT(
        SUBSTITUTE(MID(I470, FIND("~", I470) + 2, LEN(I470) - FIND("~", I470) - 1), "°C", ""),
        FIND(" ", SUBSTITUTE(MID(I470, FIND("~", I470) + 2, LEN(I470) - FIND("~", I470) - 1), "°C", "") &amp; " ") - 1
    ),
    404
)</f>
        <v>1</v>
      </c>
      <c r="M470" s="16" t="str">
        <f>IF(OR(ISNUMBER(SEARCH("controller", B470)), ISNUMBER(SEARCH("indicator", B470)), ISNUMBER(SEARCH("thermometer", B470)), ISNUMBER(SEARCH("gun", B470))), "ver", "cal")</f>
        <v>cal</v>
      </c>
      <c r="N470" s="6">
        <v>45474</v>
      </c>
      <c r="O470" s="13">
        <v>45838</v>
      </c>
    </row>
    <row r="471" spans="1:15">
      <c r="A471" s="5" t="s">
        <v>273</v>
      </c>
      <c r="B471" s="15" t="str">
        <f>IFERROR(INDEX('Short Name'!B:B, MATCH(LEFT(List!C552, FIND("-", List!C552) - 1), 'Short Name'!A:A, 0)), "404")</f>
        <v>Pressure Gauge</v>
      </c>
      <c r="C471" s="19" t="s">
        <v>62</v>
      </c>
      <c r="D471" s="19" t="s">
        <v>14</v>
      </c>
      <c r="E471" s="14" t="s">
        <v>14</v>
      </c>
      <c r="F471" s="5" t="s">
        <v>14</v>
      </c>
      <c r="G471" s="15" t="s">
        <v>314</v>
      </c>
      <c r="H471" s="14" t="s">
        <v>17</v>
      </c>
      <c r="I471" s="20" t="s">
        <v>21</v>
      </c>
      <c r="J471" s="14" t="s">
        <v>22</v>
      </c>
      <c r="K471" s="5" t="str">
        <f>IF(
    ISNUMBER(SEARCH("°C", I471)),
    "Result In °C",
    IFERROR(
        "Result In " &amp; TRIM(RIGHT(I471, LEN(I471) - FIND("#", SUBSTITUTE(I471, " ", "#", LEN(I471) - LEN(SUBSTITUTE(I471, " ", "")))))),
        404
    )
)</f>
        <v>Result In Psi</v>
      </c>
      <c r="L471" s="12" t="str">
        <f>IFERROR(
    LEFT(
        SUBSTITUTE(MID(I471, FIND("~", I471) + 2, LEN(I471) - FIND("~", I471) - 1), "°C", ""),
        FIND(" ", SUBSTITUTE(MID(I471, FIND("~", I471) + 2, LEN(I471) - FIND("~", I471) - 1), "°C", "") &amp; " ") - 1
    ),
    404
)</f>
        <v>150</v>
      </c>
      <c r="M471" s="16" t="str">
        <f>IF(OR(ISNUMBER(SEARCH("controller", B471)), ISNUMBER(SEARCH("indicator", B471)), ISNUMBER(SEARCH("thermometer", B471)), ISNUMBER(SEARCH("gun", B471))), "ver", "cal")</f>
        <v>cal</v>
      </c>
      <c r="N471" s="6">
        <v>45474</v>
      </c>
      <c r="O471" s="13">
        <v>45838</v>
      </c>
    </row>
    <row r="472" spans="1:15">
      <c r="A472" s="5" t="s">
        <v>273</v>
      </c>
      <c r="B472" s="15" t="str">
        <f>IFERROR(INDEX('Short Name'!B:B, MATCH(LEFT(List!C553, FIND("-", List!C553) - 1), 'Short Name'!A:A, 0)), "404")</f>
        <v>Pressure Gauge</v>
      </c>
      <c r="C472" s="19" t="s">
        <v>63</v>
      </c>
      <c r="D472" s="19" t="s">
        <v>14</v>
      </c>
      <c r="E472" s="14" t="s">
        <v>14</v>
      </c>
      <c r="F472" s="5" t="s">
        <v>14</v>
      </c>
      <c r="G472" s="15" t="s">
        <v>314</v>
      </c>
      <c r="H472" s="14" t="s">
        <v>17</v>
      </c>
      <c r="I472" s="20" t="s">
        <v>21</v>
      </c>
      <c r="J472" s="14" t="s">
        <v>22</v>
      </c>
      <c r="K472" s="5" t="str">
        <f>IF(
    ISNUMBER(SEARCH("°C", I472)),
    "Result In °C",
    IFERROR(
        "Result In " &amp; TRIM(RIGHT(I472, LEN(I472) - FIND("#", SUBSTITUTE(I472, " ", "#", LEN(I472) - LEN(SUBSTITUTE(I472, " ", "")))))),
        404
    )
)</f>
        <v>Result In Psi</v>
      </c>
      <c r="L472" s="12" t="str">
        <f>IFERROR(
    LEFT(
        SUBSTITUTE(MID(I472, FIND("~", I472) + 2, LEN(I472) - FIND("~", I472) - 1), "°C", ""),
        FIND(" ", SUBSTITUTE(MID(I472, FIND("~", I472) + 2, LEN(I472) - FIND("~", I472) - 1), "°C", "") &amp; " ") - 1
    ),
    404
)</f>
        <v>150</v>
      </c>
      <c r="M472" s="16" t="str">
        <f>IF(OR(ISNUMBER(SEARCH("controller", B472)), ISNUMBER(SEARCH("indicator", B472)), ISNUMBER(SEARCH("thermometer", B472)), ISNUMBER(SEARCH("gun", B472))), "ver", "cal")</f>
        <v>cal</v>
      </c>
      <c r="N472" s="6">
        <v>45474</v>
      </c>
      <c r="O472" s="13">
        <v>45838</v>
      </c>
    </row>
    <row r="473" spans="1:15">
      <c r="A473" s="5" t="s">
        <v>273</v>
      </c>
      <c r="B473" s="15" t="str">
        <f>IFERROR(INDEX('Short Name'!B:B, MATCH(LEFT(List!C554, FIND("-", List!C554) - 1), 'Short Name'!A:A, 0)), "404")</f>
        <v>Pressure Gauge</v>
      </c>
      <c r="C473" s="19" t="s">
        <v>64</v>
      </c>
      <c r="D473" s="19" t="s">
        <v>14</v>
      </c>
      <c r="E473" s="14" t="s">
        <v>14</v>
      </c>
      <c r="F473" s="5" t="s">
        <v>14</v>
      </c>
      <c r="G473" s="15" t="s">
        <v>314</v>
      </c>
      <c r="H473" s="14" t="s">
        <v>17</v>
      </c>
      <c r="I473" s="20" t="s">
        <v>21</v>
      </c>
      <c r="J473" s="14" t="s">
        <v>22</v>
      </c>
      <c r="K473" s="5" t="str">
        <f>IF(
    ISNUMBER(SEARCH("°C", I473)),
    "Result In °C",
    IFERROR(
        "Result In " &amp; TRIM(RIGHT(I473, LEN(I473) - FIND("#", SUBSTITUTE(I473, " ", "#", LEN(I473) - LEN(SUBSTITUTE(I473, " ", "")))))),
        404
    )
)</f>
        <v>Result In Psi</v>
      </c>
      <c r="L473" s="12" t="str">
        <f>IFERROR(
    LEFT(
        SUBSTITUTE(MID(I473, FIND("~", I473) + 2, LEN(I473) - FIND("~", I473) - 1), "°C", ""),
        FIND(" ", SUBSTITUTE(MID(I473, FIND("~", I473) + 2, LEN(I473) - FIND("~", I473) - 1), "°C", "") &amp; " ") - 1
    ),
    404
)</f>
        <v>150</v>
      </c>
      <c r="M473" s="16" t="str">
        <f>IF(OR(ISNUMBER(SEARCH("controller", B473)), ISNUMBER(SEARCH("indicator", B473)), ISNUMBER(SEARCH("thermometer", B473)), ISNUMBER(SEARCH("gun", B473))), "ver", "cal")</f>
        <v>cal</v>
      </c>
      <c r="N473" s="6">
        <v>45474</v>
      </c>
      <c r="O473" s="13">
        <v>45838</v>
      </c>
    </row>
    <row r="474" spans="1:15">
      <c r="A474" s="5" t="s">
        <v>273</v>
      </c>
      <c r="B474" s="15" t="str">
        <f>IFERROR(INDEX('Short Name'!B:B, MATCH(LEFT(List!C555, FIND("-", List!C555) - 1), 'Short Name'!A:A, 0)), "404")</f>
        <v>Pressure Gauge</v>
      </c>
      <c r="C474" s="19" t="s">
        <v>65</v>
      </c>
      <c r="D474" s="19" t="s">
        <v>293</v>
      </c>
      <c r="E474" s="14" t="s">
        <v>14</v>
      </c>
      <c r="F474" s="5" t="s">
        <v>14</v>
      </c>
      <c r="G474" s="15" t="s">
        <v>314</v>
      </c>
      <c r="H474" s="14" t="s">
        <v>17</v>
      </c>
      <c r="I474" s="20" t="s">
        <v>54</v>
      </c>
      <c r="J474" s="14" t="s">
        <v>22</v>
      </c>
      <c r="K474" s="5" t="str">
        <f>IF(
    ISNUMBER(SEARCH("°C", I474)),
    "Result In °C",
    IFERROR(
        "Result In " &amp; TRIM(RIGHT(I474, LEN(I474) - FIND("#", SUBSTITUTE(I474, " ", "#", LEN(I474) - LEN(SUBSTITUTE(I474, " ", "")))))),
        404
    )
)</f>
        <v>Result In Psi</v>
      </c>
      <c r="L474" s="12" t="str">
        <f>IFERROR(
    LEFT(
        SUBSTITUTE(MID(I474, FIND("~", I474) + 2, LEN(I474) - FIND("~", I474) - 1), "°C", ""),
        FIND(" ", SUBSTITUTE(MID(I474, FIND("~", I474) + 2, LEN(I474) - FIND("~", I474) - 1), "°C", "") &amp; " ") - 1
    ),
    404
)</f>
        <v>100</v>
      </c>
      <c r="M474" s="16" t="str">
        <f>IF(OR(ISNUMBER(SEARCH("controller", B474)), ISNUMBER(SEARCH("indicator", B474)), ISNUMBER(SEARCH("thermometer", B474)), ISNUMBER(SEARCH("gun", B474))), "ver", "cal")</f>
        <v>cal</v>
      </c>
      <c r="N474" s="6">
        <v>45474</v>
      </c>
      <c r="O474" s="13">
        <v>45838</v>
      </c>
    </row>
    <row r="475" spans="1:15">
      <c r="A475" s="5" t="s">
        <v>273</v>
      </c>
      <c r="B475" s="15" t="str">
        <f>IFERROR(INDEX('Short Name'!B:B, MATCH(LEFT(List!C556, FIND("-", List!C556) - 1), 'Short Name'!A:A, 0)), "404")</f>
        <v>Pressure Gauge</v>
      </c>
      <c r="C475" s="19" t="s">
        <v>66</v>
      </c>
      <c r="D475" s="19" t="s">
        <v>293</v>
      </c>
      <c r="E475" s="14" t="s">
        <v>14</v>
      </c>
      <c r="F475" s="5" t="s">
        <v>14</v>
      </c>
      <c r="G475" s="15" t="s">
        <v>314</v>
      </c>
      <c r="H475" s="14" t="s">
        <v>17</v>
      </c>
      <c r="I475" s="20" t="s">
        <v>54</v>
      </c>
      <c r="J475" s="14" t="s">
        <v>22</v>
      </c>
      <c r="K475" s="5" t="str">
        <f>IF(
    ISNUMBER(SEARCH("°C", I475)),
    "Result In °C",
    IFERROR(
        "Result In " &amp; TRIM(RIGHT(I475, LEN(I475) - FIND("#", SUBSTITUTE(I475, " ", "#", LEN(I475) - LEN(SUBSTITUTE(I475, " ", "")))))),
        404
    )
)</f>
        <v>Result In Psi</v>
      </c>
      <c r="L475" s="12" t="str">
        <f>IFERROR(
    LEFT(
        SUBSTITUTE(MID(I475, FIND("~", I475) + 2, LEN(I475) - FIND("~", I475) - 1), "°C", ""),
        FIND(" ", SUBSTITUTE(MID(I475, FIND("~", I475) + 2, LEN(I475) - FIND("~", I475) - 1), "°C", "") &amp; " ") - 1
    ),
    404
)</f>
        <v>100</v>
      </c>
      <c r="M475" s="16" t="str">
        <f>IF(OR(ISNUMBER(SEARCH("controller", B475)), ISNUMBER(SEARCH("indicator", B475)), ISNUMBER(SEARCH("thermometer", B475)), ISNUMBER(SEARCH("gun", B475))), "ver", "cal")</f>
        <v>cal</v>
      </c>
      <c r="N475" s="6">
        <v>45474</v>
      </c>
      <c r="O475" s="13">
        <v>45838</v>
      </c>
    </row>
    <row r="476" spans="1:15">
      <c r="A476" s="5" t="s">
        <v>273</v>
      </c>
      <c r="B476" s="15" t="str">
        <f>IFERROR(INDEX('Short Name'!B:B, MATCH(LEFT(List!C557, FIND("-", List!C557) - 1), 'Short Name'!A:A, 0)), "404")</f>
        <v>Pressure Gauge</v>
      </c>
      <c r="C476" s="19" t="s">
        <v>67</v>
      </c>
      <c r="D476" s="19" t="s">
        <v>293</v>
      </c>
      <c r="E476" s="14" t="s">
        <v>14</v>
      </c>
      <c r="F476" s="5" t="s">
        <v>14</v>
      </c>
      <c r="G476" s="15" t="s">
        <v>314</v>
      </c>
      <c r="H476" s="14" t="s">
        <v>17</v>
      </c>
      <c r="I476" s="20" t="s">
        <v>54</v>
      </c>
      <c r="J476" s="14" t="s">
        <v>22</v>
      </c>
      <c r="K476" s="5" t="str">
        <f>IF(
    ISNUMBER(SEARCH("°C", I476)),
    "Result In °C",
    IFERROR(
        "Result In " &amp; TRIM(RIGHT(I476, LEN(I476) - FIND("#", SUBSTITUTE(I476, " ", "#", LEN(I476) - LEN(SUBSTITUTE(I476, " ", "")))))),
        404
    )
)</f>
        <v>Result In Psi</v>
      </c>
      <c r="L476" s="12" t="str">
        <f>IFERROR(
    LEFT(
        SUBSTITUTE(MID(I476, FIND("~", I476) + 2, LEN(I476) - FIND("~", I476) - 1), "°C", ""),
        FIND(" ", SUBSTITUTE(MID(I476, FIND("~", I476) + 2, LEN(I476) - FIND("~", I476) - 1), "°C", "") &amp; " ") - 1
    ),
    404
)</f>
        <v>100</v>
      </c>
      <c r="M476" s="16" t="str">
        <f>IF(OR(ISNUMBER(SEARCH("controller", B476)), ISNUMBER(SEARCH("indicator", B476)), ISNUMBER(SEARCH("thermometer", B476)), ISNUMBER(SEARCH("gun", B476))), "ver", "cal")</f>
        <v>cal</v>
      </c>
      <c r="N476" s="6">
        <v>45474</v>
      </c>
      <c r="O476" s="13">
        <v>45838</v>
      </c>
    </row>
    <row r="477" spans="1:15">
      <c r="A477" s="5" t="s">
        <v>273</v>
      </c>
      <c r="B477" s="15" t="str">
        <f>IFERROR(INDEX('Short Name'!B:B, MATCH(LEFT(List!C558, FIND("-", List!C558) - 1), 'Short Name'!A:A, 0)), "404")</f>
        <v>Pressure Gauge</v>
      </c>
      <c r="C477" s="19" t="s">
        <v>68</v>
      </c>
      <c r="D477" s="19" t="s">
        <v>293</v>
      </c>
      <c r="E477" s="14" t="s">
        <v>14</v>
      </c>
      <c r="F477" s="5" t="s">
        <v>14</v>
      </c>
      <c r="G477" s="15" t="s">
        <v>314</v>
      </c>
      <c r="H477" s="14" t="s">
        <v>17</v>
      </c>
      <c r="I477" s="20" t="s">
        <v>54</v>
      </c>
      <c r="J477" s="14" t="s">
        <v>22</v>
      </c>
      <c r="K477" s="5" t="str">
        <f>IF(
    ISNUMBER(SEARCH("°C", I477)),
    "Result In °C",
    IFERROR(
        "Result In " &amp; TRIM(RIGHT(I477, LEN(I477) - FIND("#", SUBSTITUTE(I477, " ", "#", LEN(I477) - LEN(SUBSTITUTE(I477, " ", "")))))),
        404
    )
)</f>
        <v>Result In Psi</v>
      </c>
      <c r="L477" s="12" t="str">
        <f>IFERROR(
    LEFT(
        SUBSTITUTE(MID(I477, FIND("~", I477) + 2, LEN(I477) - FIND("~", I477) - 1), "°C", ""),
        FIND(" ", SUBSTITUTE(MID(I477, FIND("~", I477) + 2, LEN(I477) - FIND("~", I477) - 1), "°C", "") &amp; " ") - 1
    ),
    404
)</f>
        <v>100</v>
      </c>
      <c r="M477" s="16" t="str">
        <f>IF(OR(ISNUMBER(SEARCH("controller", B477)), ISNUMBER(SEARCH("indicator", B477)), ISNUMBER(SEARCH("thermometer", B477)), ISNUMBER(SEARCH("gun", B477))), "ver", "cal")</f>
        <v>cal</v>
      </c>
      <c r="N477" s="6">
        <v>45474</v>
      </c>
      <c r="O477" s="13">
        <v>45838</v>
      </c>
    </row>
    <row r="478" spans="1:15">
      <c r="A478" s="5" t="s">
        <v>273</v>
      </c>
      <c r="B478" s="15" t="str">
        <f>IFERROR(INDEX('Short Name'!B:B, MATCH(LEFT(List!C559, FIND("-", List!C559) - 1), 'Short Name'!A:A, 0)), "404")</f>
        <v>Pressure Gauge</v>
      </c>
      <c r="C478" s="19" t="s">
        <v>69</v>
      </c>
      <c r="D478" s="19" t="s">
        <v>293</v>
      </c>
      <c r="E478" s="14" t="s">
        <v>14</v>
      </c>
      <c r="F478" s="5" t="s">
        <v>14</v>
      </c>
      <c r="G478" s="15" t="s">
        <v>314</v>
      </c>
      <c r="H478" s="14" t="s">
        <v>17</v>
      </c>
      <c r="I478" s="20" t="s">
        <v>54</v>
      </c>
      <c r="J478" s="14" t="s">
        <v>22</v>
      </c>
      <c r="K478" s="5" t="str">
        <f>IF(
    ISNUMBER(SEARCH("°C", I478)),
    "Result In °C",
    IFERROR(
        "Result In " &amp; TRIM(RIGHT(I478, LEN(I478) - FIND("#", SUBSTITUTE(I478, " ", "#", LEN(I478) - LEN(SUBSTITUTE(I478, " ", "")))))),
        404
    )
)</f>
        <v>Result In Psi</v>
      </c>
      <c r="L478" s="12" t="str">
        <f>IFERROR(
    LEFT(
        SUBSTITUTE(MID(I478, FIND("~", I478) + 2, LEN(I478) - FIND("~", I478) - 1), "°C", ""),
        FIND(" ", SUBSTITUTE(MID(I478, FIND("~", I478) + 2, LEN(I478) - FIND("~", I478) - 1), "°C", "") &amp; " ") - 1
    ),
    404
)</f>
        <v>100</v>
      </c>
      <c r="M478" s="16" t="str">
        <f>IF(OR(ISNUMBER(SEARCH("controller", B478)), ISNUMBER(SEARCH("indicator", B478)), ISNUMBER(SEARCH("thermometer", B478)), ISNUMBER(SEARCH("gun", B478))), "ver", "cal")</f>
        <v>cal</v>
      </c>
      <c r="N478" s="6">
        <v>45474</v>
      </c>
      <c r="O478" s="13">
        <v>45838</v>
      </c>
    </row>
    <row r="479" spans="1:15">
      <c r="A479" s="5" t="s">
        <v>273</v>
      </c>
      <c r="B479" s="15" t="str">
        <f>IFERROR(INDEX('Short Name'!B:B, MATCH(LEFT(List!C560, FIND("-", List!C560) - 1), 'Short Name'!A:A, 0)), "404")</f>
        <v>Pressure Gauge</v>
      </c>
      <c r="C479" s="19" t="s">
        <v>70</v>
      </c>
      <c r="D479" s="19" t="s">
        <v>293</v>
      </c>
      <c r="E479" s="14" t="s">
        <v>14</v>
      </c>
      <c r="F479" s="5" t="s">
        <v>14</v>
      </c>
      <c r="G479" s="15" t="s">
        <v>314</v>
      </c>
      <c r="H479" s="14" t="s">
        <v>17</v>
      </c>
      <c r="I479" s="20" t="s">
        <v>54</v>
      </c>
      <c r="J479" s="14" t="s">
        <v>22</v>
      </c>
      <c r="K479" s="5" t="str">
        <f>IF(
    ISNUMBER(SEARCH("°C", I479)),
    "Result In °C",
    IFERROR(
        "Result In " &amp; TRIM(RIGHT(I479, LEN(I479) - FIND("#", SUBSTITUTE(I479, " ", "#", LEN(I479) - LEN(SUBSTITUTE(I479, " ", "")))))),
        404
    )
)</f>
        <v>Result In Psi</v>
      </c>
      <c r="L479" s="12" t="str">
        <f>IFERROR(
    LEFT(
        SUBSTITUTE(MID(I479, FIND("~", I479) + 2, LEN(I479) - FIND("~", I479) - 1), "°C", ""),
        FIND(" ", SUBSTITUTE(MID(I479, FIND("~", I479) + 2, LEN(I479) - FIND("~", I479) - 1), "°C", "") &amp; " ") - 1
    ),
    404
)</f>
        <v>100</v>
      </c>
      <c r="M479" s="16" t="str">
        <f>IF(OR(ISNUMBER(SEARCH("controller", B479)), ISNUMBER(SEARCH("indicator", B479)), ISNUMBER(SEARCH("thermometer", B479)), ISNUMBER(SEARCH("gun", B479))), "ver", "cal")</f>
        <v>cal</v>
      </c>
      <c r="N479" s="6">
        <v>45474</v>
      </c>
      <c r="O479" s="13">
        <v>45838</v>
      </c>
    </row>
    <row r="480" spans="1:15">
      <c r="A480" s="5" t="s">
        <v>273</v>
      </c>
      <c r="B480" s="15" t="str">
        <f>IFERROR(INDEX('Short Name'!B:B, MATCH(LEFT(List!C561, FIND("-", List!C561) - 1), 'Short Name'!A:A, 0)), "404")</f>
        <v>Pressure Gauge</v>
      </c>
      <c r="C480" s="19" t="s">
        <v>71</v>
      </c>
      <c r="D480" s="19" t="s">
        <v>293</v>
      </c>
      <c r="E480" s="14" t="s">
        <v>14</v>
      </c>
      <c r="F480" s="5" t="s">
        <v>14</v>
      </c>
      <c r="G480" s="15" t="s">
        <v>314</v>
      </c>
      <c r="H480" s="14" t="s">
        <v>17</v>
      </c>
      <c r="I480" s="20" t="s">
        <v>54</v>
      </c>
      <c r="J480" s="14" t="s">
        <v>22</v>
      </c>
      <c r="K480" s="5" t="str">
        <f>IF(
    ISNUMBER(SEARCH("°C", I480)),
    "Result In °C",
    IFERROR(
        "Result In " &amp; TRIM(RIGHT(I480, LEN(I480) - FIND("#", SUBSTITUTE(I480, " ", "#", LEN(I480) - LEN(SUBSTITUTE(I480, " ", "")))))),
        404
    )
)</f>
        <v>Result In Psi</v>
      </c>
      <c r="L480" s="12" t="str">
        <f>IFERROR(
    LEFT(
        SUBSTITUTE(MID(I480, FIND("~", I480) + 2, LEN(I480) - FIND("~", I480) - 1), "°C", ""),
        FIND(" ", SUBSTITUTE(MID(I480, FIND("~", I480) + 2, LEN(I480) - FIND("~", I480) - 1), "°C", "") &amp; " ") - 1
    ),
    404
)</f>
        <v>100</v>
      </c>
      <c r="M480" s="16" t="str">
        <f>IF(OR(ISNUMBER(SEARCH("controller", B480)), ISNUMBER(SEARCH("indicator", B480)), ISNUMBER(SEARCH("thermometer", B480)), ISNUMBER(SEARCH("gun", B480))), "ver", "cal")</f>
        <v>cal</v>
      </c>
      <c r="N480" s="6">
        <v>45474</v>
      </c>
      <c r="O480" s="13">
        <v>45838</v>
      </c>
    </row>
    <row r="481" spans="1:15">
      <c r="A481" s="5" t="s">
        <v>273</v>
      </c>
      <c r="B481" s="15" t="str">
        <f>IFERROR(INDEX('Short Name'!B:B, MATCH(LEFT(List!C562, FIND("-", List!C562) - 1), 'Short Name'!A:A, 0)), "404")</f>
        <v>Pressure Gauge</v>
      </c>
      <c r="C481" s="19" t="s">
        <v>72</v>
      </c>
      <c r="D481" s="19" t="s">
        <v>293</v>
      </c>
      <c r="E481" s="14" t="s">
        <v>14</v>
      </c>
      <c r="F481" s="5" t="s">
        <v>14</v>
      </c>
      <c r="G481" s="15" t="s">
        <v>314</v>
      </c>
      <c r="H481" s="14" t="s">
        <v>17</v>
      </c>
      <c r="I481" s="20" t="s">
        <v>54</v>
      </c>
      <c r="J481" s="14" t="s">
        <v>22</v>
      </c>
      <c r="K481" s="5" t="str">
        <f>IF(
    ISNUMBER(SEARCH("°C", I481)),
    "Result In °C",
    IFERROR(
        "Result In " &amp; TRIM(RIGHT(I481, LEN(I481) - FIND("#", SUBSTITUTE(I481, " ", "#", LEN(I481) - LEN(SUBSTITUTE(I481, " ", "")))))),
        404
    )
)</f>
        <v>Result In Psi</v>
      </c>
      <c r="L481" s="12" t="str">
        <f>IFERROR(
    LEFT(
        SUBSTITUTE(MID(I481, FIND("~", I481) + 2, LEN(I481) - FIND("~", I481) - 1), "°C", ""),
        FIND(" ", SUBSTITUTE(MID(I481, FIND("~", I481) + 2, LEN(I481) - FIND("~", I481) - 1), "°C", "") &amp; " ") - 1
    ),
    404
)</f>
        <v>100</v>
      </c>
      <c r="M481" s="16" t="str">
        <f>IF(OR(ISNUMBER(SEARCH("controller", B481)), ISNUMBER(SEARCH("indicator", B481)), ISNUMBER(SEARCH("thermometer", B481)), ISNUMBER(SEARCH("gun", B481))), "ver", "cal")</f>
        <v>cal</v>
      </c>
      <c r="N481" s="6">
        <v>45474</v>
      </c>
      <c r="O481" s="13">
        <v>45838</v>
      </c>
    </row>
    <row r="482" spans="1:15">
      <c r="A482" s="5" t="s">
        <v>273</v>
      </c>
      <c r="B482" s="15" t="str">
        <f>IFERROR(INDEX('Short Name'!B:B, MATCH(LEFT(List!C563, FIND("-", List!C563) - 1), 'Short Name'!A:A, 0)), "404")</f>
        <v>Pressure Gauge</v>
      </c>
      <c r="C482" s="19" t="s">
        <v>315</v>
      </c>
      <c r="D482" s="19" t="s">
        <v>327</v>
      </c>
      <c r="E482" s="20" t="s">
        <v>14</v>
      </c>
      <c r="F482" s="5" t="s">
        <v>14</v>
      </c>
      <c r="G482" s="15" t="s">
        <v>314</v>
      </c>
      <c r="H482" s="20" t="s">
        <v>326</v>
      </c>
      <c r="I482" s="20" t="s">
        <v>40</v>
      </c>
      <c r="J482" s="20" t="s">
        <v>41</v>
      </c>
      <c r="K482" s="5" t="str">
        <f>IF(
    ISNUMBER(SEARCH("°C", I482)),
    "Result In °C",
    IFERROR(
        "Result In " &amp; TRIM(RIGHT(I482, LEN(I482) - FIND("#", SUBSTITUTE(I482, " ", "#", LEN(I482) - LEN(SUBSTITUTE(I482, " ", "")))))),
        404
    )
)</f>
        <v>Result In °C</v>
      </c>
      <c r="L482" s="12" t="str">
        <f>IFERROR(
    LEFT(
        SUBSTITUTE(MID(I482, FIND("~", I482) + 2, LEN(I482) - FIND("~", I482) - 1), "°C", ""),
        FIND(" ", SUBSTITUTE(MID(I482, FIND("~", I482) + 2, LEN(I482) - FIND("~", I482) - 1), "°C", "") &amp; " ") - 1
    ),
    404
)</f>
        <v>300</v>
      </c>
      <c r="M482" s="16" t="str">
        <f>IF(OR(ISNUMBER(SEARCH("controller", B482)), ISNUMBER(SEARCH("indicator", B482)), ISNUMBER(SEARCH("thermometer", B482)), ISNUMBER(SEARCH("gun", B482))), "ver", "cal")</f>
        <v>cal</v>
      </c>
      <c r="N482" s="6">
        <v>45474</v>
      </c>
      <c r="O482" s="13">
        <v>45838</v>
      </c>
    </row>
    <row r="483" spans="1:15">
      <c r="A483" s="5" t="s">
        <v>273</v>
      </c>
      <c r="B483" s="15" t="str">
        <f>IFERROR(INDEX('Short Name'!B:B, MATCH(LEFT(List!C564, FIND("-", List!C564) - 1), 'Short Name'!A:A, 0)), "404")</f>
        <v>Pressure Gauge</v>
      </c>
      <c r="C483" s="19" t="s">
        <v>318</v>
      </c>
      <c r="D483" s="19" t="s">
        <v>328</v>
      </c>
      <c r="E483" s="20" t="s">
        <v>329</v>
      </c>
      <c r="F483" s="5" t="s">
        <v>14</v>
      </c>
      <c r="G483" s="15" t="s">
        <v>314</v>
      </c>
      <c r="H483" s="20" t="s">
        <v>326</v>
      </c>
      <c r="I483" s="20" t="s">
        <v>40</v>
      </c>
      <c r="J483" s="20" t="s">
        <v>41</v>
      </c>
      <c r="K483" s="5" t="str">
        <f>IF(
    ISNUMBER(SEARCH("°C", I483)),
    "Result In °C",
    IFERROR(
        "Result In " &amp; TRIM(RIGHT(I483, LEN(I483) - FIND("#", SUBSTITUTE(I483, " ", "#", LEN(I483) - LEN(SUBSTITUTE(I483, " ", "")))))),
        404
    )
)</f>
        <v>Result In °C</v>
      </c>
      <c r="L483" s="12" t="str">
        <f>IFERROR(
    LEFT(
        SUBSTITUTE(MID(I483, FIND("~", I483) + 2, LEN(I483) - FIND("~", I483) - 1), "°C", ""),
        FIND(" ", SUBSTITUTE(MID(I483, FIND("~", I483) + 2, LEN(I483) - FIND("~", I483) - 1), "°C", "") &amp; " ") - 1
    ),
    404
)</f>
        <v>300</v>
      </c>
      <c r="M483" s="16" t="str">
        <f>IF(OR(ISNUMBER(SEARCH("controller", B483)), ISNUMBER(SEARCH("indicator", B483)), ISNUMBER(SEARCH("thermometer", B483)), ISNUMBER(SEARCH("gun", B483))), "ver", "cal")</f>
        <v>cal</v>
      </c>
      <c r="N483" s="6">
        <v>45474</v>
      </c>
      <c r="O483" s="13">
        <v>45838</v>
      </c>
    </row>
    <row r="484" spans="1:15">
      <c r="A484" s="5" t="s">
        <v>273</v>
      </c>
      <c r="B484" s="15" t="str">
        <f>IFERROR(INDEX('Short Name'!B:B, MATCH(LEFT(List!C565, FIND("-", List!C565) - 1), 'Short Name'!A:A, 0)), "404")</f>
        <v>Pressure Gauge</v>
      </c>
      <c r="C484" s="19" t="s">
        <v>319</v>
      </c>
      <c r="D484" s="19" t="s">
        <v>328</v>
      </c>
      <c r="E484" s="20" t="s">
        <v>329</v>
      </c>
      <c r="F484" s="5" t="s">
        <v>14</v>
      </c>
      <c r="G484" s="15" t="s">
        <v>314</v>
      </c>
      <c r="H484" s="20" t="s">
        <v>326</v>
      </c>
      <c r="I484" s="20" t="s">
        <v>40</v>
      </c>
      <c r="J484" s="20" t="s">
        <v>41</v>
      </c>
      <c r="K484" s="5" t="str">
        <f>IF(
    ISNUMBER(SEARCH("°C", I484)),
    "Result In °C",
    IFERROR(
        "Result In " &amp; TRIM(RIGHT(I484, LEN(I484) - FIND("#", SUBSTITUTE(I484, " ", "#", LEN(I484) - LEN(SUBSTITUTE(I484, " ", "")))))),
        404
    )
)</f>
        <v>Result In °C</v>
      </c>
      <c r="L484" s="12" t="str">
        <f>IFERROR(
    LEFT(
        SUBSTITUTE(MID(I484, FIND("~", I484) + 2, LEN(I484) - FIND("~", I484) - 1), "°C", ""),
        FIND(" ", SUBSTITUTE(MID(I484, FIND("~", I484) + 2, LEN(I484) - FIND("~", I484) - 1), "°C", "") &amp; " ") - 1
    ),
    404
)</f>
        <v>300</v>
      </c>
      <c r="M484" s="16" t="str">
        <f>IF(OR(ISNUMBER(SEARCH("controller", B484)), ISNUMBER(SEARCH("indicator", B484)), ISNUMBER(SEARCH("thermometer", B484)), ISNUMBER(SEARCH("gun", B484))), "ver", "cal")</f>
        <v>cal</v>
      </c>
      <c r="N484" s="6">
        <v>45474</v>
      </c>
      <c r="O484" s="13">
        <v>45838</v>
      </c>
    </row>
    <row r="485" spans="1:15">
      <c r="A485" s="5" t="s">
        <v>273</v>
      </c>
      <c r="B485" s="15" t="str">
        <f>IFERROR(INDEX('Short Name'!B:B, MATCH(LEFT(List!C566, FIND("-", List!C566) - 1), 'Short Name'!A:A, 0)), "404")</f>
        <v>Pressure Gauge</v>
      </c>
      <c r="C485" s="19" t="s">
        <v>320</v>
      </c>
      <c r="D485" s="19" t="s">
        <v>328</v>
      </c>
      <c r="E485" s="20" t="s">
        <v>329</v>
      </c>
      <c r="F485" s="5" t="s">
        <v>14</v>
      </c>
      <c r="G485" s="15" t="s">
        <v>314</v>
      </c>
      <c r="H485" s="20" t="s">
        <v>326</v>
      </c>
      <c r="I485" s="20" t="s">
        <v>40</v>
      </c>
      <c r="J485" s="20" t="s">
        <v>41</v>
      </c>
      <c r="K485" s="5" t="str">
        <f>IF(
    ISNUMBER(SEARCH("°C", I485)),
    "Result In °C",
    IFERROR(
        "Result In " &amp; TRIM(RIGHT(I485, LEN(I485) - FIND("#", SUBSTITUTE(I485, " ", "#", LEN(I485) - LEN(SUBSTITUTE(I485, " ", "")))))),
        404
    )
)</f>
        <v>Result In °C</v>
      </c>
      <c r="L485" s="12" t="str">
        <f>IFERROR(
    LEFT(
        SUBSTITUTE(MID(I485, FIND("~", I485) + 2, LEN(I485) - FIND("~", I485) - 1), "°C", ""),
        FIND(" ", SUBSTITUTE(MID(I485, FIND("~", I485) + 2, LEN(I485) - FIND("~", I485) - 1), "°C", "") &amp; " ") - 1
    ),
    404
)</f>
        <v>300</v>
      </c>
      <c r="M485" s="16" t="str">
        <f>IF(OR(ISNUMBER(SEARCH("controller", B485)), ISNUMBER(SEARCH("indicator", B485)), ISNUMBER(SEARCH("thermometer", B485)), ISNUMBER(SEARCH("gun", B485))), "ver", "cal")</f>
        <v>cal</v>
      </c>
      <c r="N485" s="6">
        <v>45474</v>
      </c>
      <c r="O485" s="13">
        <v>45838</v>
      </c>
    </row>
    <row r="486" spans="1:15">
      <c r="A486" s="5" t="s">
        <v>273</v>
      </c>
      <c r="B486" s="15" t="str">
        <f>IFERROR(INDEX('Short Name'!B:B, MATCH(LEFT(List!C567, FIND("-", List!C567) - 1), 'Short Name'!A:A, 0)), "404")</f>
        <v>Pressure Gauge</v>
      </c>
      <c r="C486" s="19" t="s">
        <v>321</v>
      </c>
      <c r="D486" s="19" t="s">
        <v>327</v>
      </c>
      <c r="E486" s="20" t="s">
        <v>14</v>
      </c>
      <c r="F486" s="5" t="s">
        <v>14</v>
      </c>
      <c r="G486" s="15" t="s">
        <v>314</v>
      </c>
      <c r="H486" s="20" t="s">
        <v>326</v>
      </c>
      <c r="I486" s="20" t="s">
        <v>40</v>
      </c>
      <c r="J486" s="20" t="s">
        <v>41</v>
      </c>
      <c r="K486" s="5" t="str">
        <f>IF(
    ISNUMBER(SEARCH("°C", I486)),
    "Result In °C",
    IFERROR(
        "Result In " &amp; TRIM(RIGHT(I486, LEN(I486) - FIND("#", SUBSTITUTE(I486, " ", "#", LEN(I486) - LEN(SUBSTITUTE(I486, " ", "")))))),
        404
    )
)</f>
        <v>Result In °C</v>
      </c>
      <c r="L486" s="12" t="str">
        <f>IFERROR(
    LEFT(
        SUBSTITUTE(MID(I486, FIND("~", I486) + 2, LEN(I486) - FIND("~", I486) - 1), "°C", ""),
        FIND(" ", SUBSTITUTE(MID(I486, FIND("~", I486) + 2, LEN(I486) - FIND("~", I486) - 1), "°C", "") &amp; " ") - 1
    ),
    404
)</f>
        <v>300</v>
      </c>
      <c r="M486" s="16" t="str">
        <f>IF(OR(ISNUMBER(SEARCH("controller", B486)), ISNUMBER(SEARCH("indicator", B486)), ISNUMBER(SEARCH("thermometer", B486)), ISNUMBER(SEARCH("gun", B486))), "ver", "cal")</f>
        <v>cal</v>
      </c>
      <c r="N486" s="6">
        <v>45474</v>
      </c>
      <c r="O486" s="13">
        <v>45838</v>
      </c>
    </row>
    <row r="487" spans="1:15">
      <c r="A487" s="5" t="s">
        <v>273</v>
      </c>
      <c r="B487" s="15" t="str">
        <f>IFERROR(INDEX('Short Name'!B:B, MATCH(LEFT(List!C568, FIND("-", List!C568) - 1), 'Short Name'!A:A, 0)), "404")</f>
        <v>Pressure Gauge</v>
      </c>
      <c r="C487" s="19" t="s">
        <v>322</v>
      </c>
      <c r="D487" s="19" t="s">
        <v>328</v>
      </c>
      <c r="E487" s="20" t="s">
        <v>329</v>
      </c>
      <c r="F487" s="5" t="s">
        <v>14</v>
      </c>
      <c r="G487" s="15" t="s">
        <v>314</v>
      </c>
      <c r="H487" s="20" t="s">
        <v>326</v>
      </c>
      <c r="I487" s="20" t="s">
        <v>40</v>
      </c>
      <c r="J487" s="20" t="s">
        <v>41</v>
      </c>
      <c r="K487" s="5" t="str">
        <f>IF(
    ISNUMBER(SEARCH("°C", I487)),
    "Result In °C",
    IFERROR(
        "Result In " &amp; TRIM(RIGHT(I487, LEN(I487) - FIND("#", SUBSTITUTE(I487, " ", "#", LEN(I487) - LEN(SUBSTITUTE(I487, " ", "")))))),
        404
    )
)</f>
        <v>Result In °C</v>
      </c>
      <c r="L487" s="12" t="str">
        <f>IFERROR(
    LEFT(
        SUBSTITUTE(MID(I487, FIND("~", I487) + 2, LEN(I487) - FIND("~", I487) - 1), "°C", ""),
        FIND(" ", SUBSTITUTE(MID(I487, FIND("~", I487) + 2, LEN(I487) - FIND("~", I487) - 1), "°C", "") &amp; " ") - 1
    ),
    404
)</f>
        <v>300</v>
      </c>
      <c r="M487" s="16" t="str">
        <f>IF(OR(ISNUMBER(SEARCH("controller", B487)), ISNUMBER(SEARCH("indicator", B487)), ISNUMBER(SEARCH("thermometer", B487)), ISNUMBER(SEARCH("gun", B487))), "ver", "cal")</f>
        <v>cal</v>
      </c>
      <c r="N487" s="6">
        <v>45474</v>
      </c>
      <c r="O487" s="13">
        <v>45838</v>
      </c>
    </row>
    <row r="488" spans="1:15">
      <c r="A488" s="5" t="s">
        <v>273</v>
      </c>
      <c r="B488" s="15" t="str">
        <f>IFERROR(INDEX('Short Name'!B:B, MATCH(LEFT(List!C569, FIND("-", List!C569) - 1), 'Short Name'!A:A, 0)), "404")</f>
        <v>Pressure Gauge</v>
      </c>
      <c r="C488" s="19" t="s">
        <v>323</v>
      </c>
      <c r="D488" s="19" t="s">
        <v>328</v>
      </c>
      <c r="E488" s="20" t="s">
        <v>329</v>
      </c>
      <c r="F488" s="5" t="s">
        <v>14</v>
      </c>
      <c r="G488" s="15" t="s">
        <v>314</v>
      </c>
      <c r="H488" s="20" t="s">
        <v>326</v>
      </c>
      <c r="I488" s="20" t="s">
        <v>40</v>
      </c>
      <c r="J488" s="20" t="s">
        <v>41</v>
      </c>
      <c r="K488" s="5" t="str">
        <f>IF(
    ISNUMBER(SEARCH("°C", I488)),
    "Result In °C",
    IFERROR(
        "Result In " &amp; TRIM(RIGHT(I488, LEN(I488) - FIND("#", SUBSTITUTE(I488, " ", "#", LEN(I488) - LEN(SUBSTITUTE(I488, " ", "")))))),
        404
    )
)</f>
        <v>Result In °C</v>
      </c>
      <c r="L488" s="12" t="str">
        <f>IFERROR(
    LEFT(
        SUBSTITUTE(MID(I488, FIND("~", I488) + 2, LEN(I488) - FIND("~", I488) - 1), "°C", ""),
        FIND(" ", SUBSTITUTE(MID(I488, FIND("~", I488) + 2, LEN(I488) - FIND("~", I488) - 1), "°C", "") &amp; " ") - 1
    ),
    404
)</f>
        <v>300</v>
      </c>
      <c r="M488" s="16" t="str">
        <f>IF(OR(ISNUMBER(SEARCH("controller", B488)), ISNUMBER(SEARCH("indicator", B488)), ISNUMBER(SEARCH("thermometer", B488)), ISNUMBER(SEARCH("gun", B488))), "ver", "cal")</f>
        <v>cal</v>
      </c>
      <c r="N488" s="6">
        <v>45474</v>
      </c>
      <c r="O488" s="13">
        <v>45838</v>
      </c>
    </row>
    <row r="489" spans="1:15">
      <c r="A489" s="5" t="s">
        <v>273</v>
      </c>
      <c r="B489" s="15" t="str">
        <f>IFERROR(INDEX('Short Name'!B:B, MATCH(LEFT(List!C570, FIND("-", List!C570) - 1), 'Short Name'!A:A, 0)), "404")</f>
        <v>Pressure Gauge</v>
      </c>
      <c r="C489" s="19" t="s">
        <v>324</v>
      </c>
      <c r="D489" s="19" t="s">
        <v>328</v>
      </c>
      <c r="E489" s="20" t="s">
        <v>329</v>
      </c>
      <c r="F489" s="5" t="s">
        <v>14</v>
      </c>
      <c r="G489" s="15" t="s">
        <v>314</v>
      </c>
      <c r="H489" s="20" t="s">
        <v>326</v>
      </c>
      <c r="I489" s="20" t="s">
        <v>40</v>
      </c>
      <c r="J489" s="20" t="s">
        <v>41</v>
      </c>
      <c r="K489" s="5" t="str">
        <f>IF(
    ISNUMBER(SEARCH("°C", I489)),
    "Result In °C",
    IFERROR(
        "Result In " &amp; TRIM(RIGHT(I489, LEN(I489) - FIND("#", SUBSTITUTE(I489, " ", "#", LEN(I489) - LEN(SUBSTITUTE(I489, " ", "")))))),
        404
    )
)</f>
        <v>Result In °C</v>
      </c>
      <c r="L489" s="12" t="str">
        <f>IFERROR(
    LEFT(
        SUBSTITUTE(MID(I489, FIND("~", I489) + 2, LEN(I489) - FIND("~", I489) - 1), "°C", ""),
        FIND(" ", SUBSTITUTE(MID(I489, FIND("~", I489) + 2, LEN(I489) - FIND("~", I489) - 1), "°C", "") &amp; " ") - 1
    ),
    404
)</f>
        <v>300</v>
      </c>
      <c r="M489" s="16" t="str">
        <f>IF(OR(ISNUMBER(SEARCH("controller", B489)), ISNUMBER(SEARCH("indicator", B489)), ISNUMBER(SEARCH("thermometer", B489)), ISNUMBER(SEARCH("gun", B489))), "ver", "cal")</f>
        <v>cal</v>
      </c>
      <c r="N489" s="6">
        <v>45474</v>
      </c>
      <c r="O489" s="13">
        <v>45838</v>
      </c>
    </row>
    <row r="490" spans="1:15">
      <c r="A490" s="5" t="s">
        <v>273</v>
      </c>
      <c r="B490" s="15" t="str">
        <f>IFERROR(INDEX('Short Name'!B:B, MATCH(LEFT(List!C571, FIND("-", List!C571) - 1), 'Short Name'!A:A, 0)), "404")</f>
        <v>Pressure Gauge</v>
      </c>
      <c r="C490" s="19" t="s">
        <v>325</v>
      </c>
      <c r="D490" s="19" t="s">
        <v>327</v>
      </c>
      <c r="E490" s="20" t="s">
        <v>14</v>
      </c>
      <c r="F490" s="5" t="s">
        <v>14</v>
      </c>
      <c r="G490" s="15" t="s">
        <v>314</v>
      </c>
      <c r="H490" s="20" t="s">
        <v>326</v>
      </c>
      <c r="I490" s="20" t="s">
        <v>40</v>
      </c>
      <c r="J490" s="20" t="s">
        <v>41</v>
      </c>
      <c r="K490" s="5" t="str">
        <f>IF(
    ISNUMBER(SEARCH("°C", I490)),
    "Result In °C",
    IFERROR(
        "Result In " &amp; TRIM(RIGHT(I490, LEN(I490) - FIND("#", SUBSTITUTE(I490, " ", "#", LEN(I490) - LEN(SUBSTITUTE(I490, " ", "")))))),
        404
    )
)</f>
        <v>Result In °C</v>
      </c>
      <c r="L490" s="12" t="str">
        <f>IFERROR(
    LEFT(
        SUBSTITUTE(MID(I490, FIND("~", I490) + 2, LEN(I490) - FIND("~", I490) - 1), "°C", ""),
        FIND(" ", SUBSTITUTE(MID(I490, FIND("~", I490) + 2, LEN(I490) - FIND("~", I490) - 1), "°C", "") &amp; " ") - 1
    ),
    404
)</f>
        <v>300</v>
      </c>
      <c r="M490" s="16" t="str">
        <f>IF(OR(ISNUMBER(SEARCH("controller", B490)), ISNUMBER(SEARCH("indicator", B490)), ISNUMBER(SEARCH("thermometer", B490)), ISNUMBER(SEARCH("gun", B490))), "ver", "cal")</f>
        <v>cal</v>
      </c>
      <c r="N490" s="6">
        <v>45474</v>
      </c>
      <c r="O490" s="13">
        <v>45838</v>
      </c>
    </row>
    <row r="491" spans="1:15">
      <c r="A491" s="5" t="s">
        <v>273</v>
      </c>
      <c r="B491" s="15" t="str">
        <f>IFERROR(INDEX('Short Name'!B:B, MATCH(LEFT(List!C611, FIND("-", List!C611) - 1), 'Short Name'!A:A, 0)), "404")</f>
        <v>Pressure Gauge</v>
      </c>
      <c r="C491" s="19" t="s">
        <v>347</v>
      </c>
      <c r="D491" s="19" t="s">
        <v>348</v>
      </c>
      <c r="E491" s="20" t="s">
        <v>14</v>
      </c>
      <c r="F491" s="21" t="s">
        <v>14</v>
      </c>
      <c r="G491" s="15" t="s">
        <v>349</v>
      </c>
      <c r="H491" s="20" t="s">
        <v>326</v>
      </c>
      <c r="I491" s="20" t="s">
        <v>350</v>
      </c>
      <c r="J491" s="14" t="s">
        <v>351</v>
      </c>
      <c r="K491" s="26" t="str">
        <f>IF(
    ISNUMBER(SEARCH("°C", I491)),
    "Result In °C",
    IFERROR(
        "Result In " &amp; TRIM(RIGHT(I491, LEN(I491) - FIND("#", SUBSTITUTE(I491, " ", "#", LEN(I491) - LEN(SUBSTITUTE(I491, " ", "")))))),
        404
    )
)</f>
        <v>Result In m³/h</v>
      </c>
      <c r="L491" s="27" t="str">
        <f>IFERROR(
    LEFT(
        SUBSTITUTE(MID(I491, FIND("~", I491) + 2, LEN(I491) - FIND("~", I491) - 1), "°C", ""),
        FIND(" ", SUBSTITUTE(MID(I491, FIND("~", I491) + 2, LEN(I491) - FIND("~", I491) - 1), "°C", "") &amp; " ") - 1
    ),
    404
)</f>
        <v>1.6</v>
      </c>
      <c r="M491" s="16" t="str">
        <f>IF(OR(ISNUMBER(SEARCH("controller", B491)), ISNUMBER(SEARCH("indicator", B491)), ISNUMBER(SEARCH("thermometer", B491)), ISNUMBER(SEARCH("gun", B491))), "ver", "cal")</f>
        <v>cal</v>
      </c>
      <c r="N491" s="6">
        <v>45475</v>
      </c>
      <c r="O491" s="6">
        <v>45839</v>
      </c>
    </row>
    <row r="492" spans="1:15">
      <c r="A492" s="5" t="s">
        <v>273</v>
      </c>
      <c r="B492" s="15" t="str">
        <f>IFERROR(INDEX('Short Name'!B:B, MATCH(LEFT(List!C620, FIND("-", List!C620) - 1), 'Short Name'!A:A, 0)), "404")</f>
        <v>Pressure Gauge</v>
      </c>
      <c r="C492" s="19" t="s">
        <v>353</v>
      </c>
      <c r="D492" s="19" t="s">
        <v>373</v>
      </c>
      <c r="E492" s="20" t="s">
        <v>14</v>
      </c>
      <c r="F492" s="21" t="s">
        <v>14</v>
      </c>
      <c r="G492" s="15" t="s">
        <v>349</v>
      </c>
      <c r="H492" s="20" t="s">
        <v>326</v>
      </c>
      <c r="I492" s="20" t="s">
        <v>350</v>
      </c>
      <c r="J492" s="14" t="s">
        <v>351</v>
      </c>
      <c r="K492" s="26" t="str">
        <f>IF(
    ISNUMBER(SEARCH("°C", I492)),
    "Result In °C",
    IFERROR(
        "Result In " &amp; TRIM(RIGHT(I492, LEN(I492) - FIND("#", SUBSTITUTE(I492, " ", "#", LEN(I492) - LEN(SUBSTITUTE(I492, " ", "")))))),
        404
    )
)</f>
        <v>Result In m³/h</v>
      </c>
      <c r="L492" s="27" t="str">
        <f>IFERROR(
    LEFT(
        SUBSTITUTE(MID(I492, FIND("~", I492) + 2, LEN(I492) - FIND("~", I492) - 1), "°C", ""),
        FIND(" ", SUBSTITUTE(MID(I492, FIND("~", I492) + 2, LEN(I492) - FIND("~", I492) - 1), "°C", "") &amp; " ") - 1
    ),
    404
)</f>
        <v>1.6</v>
      </c>
      <c r="M492" s="16" t="str">
        <f>IF(OR(ISNUMBER(SEARCH("controller", B492)), ISNUMBER(SEARCH("indicator", B492)), ISNUMBER(SEARCH("thermometer", B492)), ISNUMBER(SEARCH("gun", B492))), "ver", "cal")</f>
        <v>cal</v>
      </c>
      <c r="N492" s="6">
        <v>45475</v>
      </c>
      <c r="O492" s="6">
        <v>45839</v>
      </c>
    </row>
    <row r="493" spans="1:15">
      <c r="A493" s="5" t="s">
        <v>273</v>
      </c>
      <c r="B493" s="15" t="str">
        <f>IFERROR(INDEX('Short Name'!B:B, MATCH(LEFT(List!C267, FIND("-", List!C267) - 1), 'Short Name'!A:A, 0)), "404")</f>
        <v>Pressure Gauge</v>
      </c>
      <c r="C493" s="15" t="s">
        <v>57</v>
      </c>
      <c r="D493" s="15" t="s">
        <v>301</v>
      </c>
      <c r="E493" s="14" t="s">
        <v>14</v>
      </c>
      <c r="F493" s="5" t="s">
        <v>14</v>
      </c>
      <c r="G493" s="15" t="s">
        <v>300</v>
      </c>
      <c r="H493" s="14" t="s">
        <v>17</v>
      </c>
      <c r="I493" s="14" t="s">
        <v>290</v>
      </c>
      <c r="J493" s="14" t="s">
        <v>277</v>
      </c>
      <c r="K493" s="5" t="str">
        <f>IF(
    ISNUMBER(SEARCH("°C", I493)),
    "Result In °C",
    IFERROR(
        "Result In " &amp; TRIM(RIGHT(I493, LEN(I493) - FIND("#", SUBSTITUTE(I493, " ", "#", LEN(I493) - LEN(SUBSTITUTE(I493, " ", "")))))),
        404
    )
)</f>
        <v>Result In MPa</v>
      </c>
      <c r="L493" s="12" t="str">
        <f>IFERROR(
    LEFT(
        SUBSTITUTE(MID(I493, FIND("~", I493) + 2, LEN(I493) - FIND("~", I493) - 1), "°C", ""),
        FIND(" ", SUBSTITUTE(MID(I493, FIND("~", I493) + 2, LEN(I493) - FIND("~", I493) - 1), "°C", "") &amp; " ") - 1
    ),
    404
)</f>
        <v>1</v>
      </c>
      <c r="M493" s="16" t="str">
        <f>IF(OR(ISNUMBER(SEARCH("controller", B493)), ISNUMBER(SEARCH("indicator", B493)), ISNUMBER(SEARCH("thermometer", B493)), ISNUMBER(SEARCH("gun", B493))), "ver", "cal")</f>
        <v>cal</v>
      </c>
      <c r="N493" s="6">
        <v>45468</v>
      </c>
      <c r="O493" s="13">
        <v>45832</v>
      </c>
    </row>
    <row r="494" spans="1:15">
      <c r="A494" s="5" t="s">
        <v>273</v>
      </c>
      <c r="B494" s="15" t="str">
        <f>IFERROR(INDEX('Short Name'!B:B, MATCH(LEFT(List!C268, FIND("-", List!C268) - 1), 'Short Name'!A:A, 0)), "404")</f>
        <v>Pressure Gauge</v>
      </c>
      <c r="C494" s="15" t="s">
        <v>58</v>
      </c>
      <c r="D494" s="15" t="s">
        <v>51</v>
      </c>
      <c r="E494" s="14" t="s">
        <v>14</v>
      </c>
      <c r="F494" s="5" t="s">
        <v>14</v>
      </c>
      <c r="G494" s="15" t="s">
        <v>300</v>
      </c>
      <c r="H494" s="14" t="s">
        <v>17</v>
      </c>
      <c r="I494" s="14" t="s">
        <v>21</v>
      </c>
      <c r="J494" s="14" t="s">
        <v>22</v>
      </c>
      <c r="K494" s="5" t="str">
        <f>IF(
    ISNUMBER(SEARCH("°C", I494)),
    "Result In °C",
    IFERROR(
        "Result In " &amp; TRIM(RIGHT(I494, LEN(I494) - FIND("#", SUBSTITUTE(I494, " ", "#", LEN(I494) - LEN(SUBSTITUTE(I494, " ", "")))))),
        404
    )
)</f>
        <v>Result In Psi</v>
      </c>
      <c r="L494" s="12" t="str">
        <f>IFERROR(
    LEFT(
        SUBSTITUTE(MID(I494, FIND("~", I494) + 2, LEN(I494) - FIND("~", I494) - 1), "°C", ""),
        FIND(" ", SUBSTITUTE(MID(I494, FIND("~", I494) + 2, LEN(I494) - FIND("~", I494) - 1), "°C", "") &amp; " ") - 1
    ),
    404
)</f>
        <v>150</v>
      </c>
      <c r="M494" s="16" t="str">
        <f>IF(OR(ISNUMBER(SEARCH("controller", B494)), ISNUMBER(SEARCH("indicator", B494)), ISNUMBER(SEARCH("thermometer", B494)), ISNUMBER(SEARCH("gun", B494))), "ver", "cal")</f>
        <v>cal</v>
      </c>
      <c r="N494" s="6">
        <v>45468</v>
      </c>
      <c r="O494" s="13">
        <v>45832</v>
      </c>
    </row>
    <row r="495" spans="1:15">
      <c r="A495" s="5" t="s">
        <v>273</v>
      </c>
      <c r="B495" s="15" t="str">
        <f>IFERROR(INDEX('Short Name'!B:B, MATCH(LEFT(List!C269, FIND("-", List!C269) - 1), 'Short Name'!A:A, 0)), "404")</f>
        <v>Pressure Gauge</v>
      </c>
      <c r="C495" s="15" t="s">
        <v>59</v>
      </c>
      <c r="D495" s="15" t="s">
        <v>51</v>
      </c>
      <c r="E495" s="14" t="s">
        <v>14</v>
      </c>
      <c r="F495" s="5" t="s">
        <v>14</v>
      </c>
      <c r="G495" s="15" t="s">
        <v>300</v>
      </c>
      <c r="H495" s="14" t="s">
        <v>17</v>
      </c>
      <c r="I495" s="14" t="s">
        <v>21</v>
      </c>
      <c r="J495" s="14" t="s">
        <v>22</v>
      </c>
      <c r="K495" s="5" t="str">
        <f>IF(
    ISNUMBER(SEARCH("°C", I495)),
    "Result In °C",
    IFERROR(
        "Result In " &amp; TRIM(RIGHT(I495, LEN(I495) - FIND("#", SUBSTITUTE(I495, " ", "#", LEN(I495) - LEN(SUBSTITUTE(I495, " ", "")))))),
        404
    )
)</f>
        <v>Result In Psi</v>
      </c>
      <c r="L495" s="12" t="str">
        <f>IFERROR(
    LEFT(
        SUBSTITUTE(MID(I495, FIND("~", I495) + 2, LEN(I495) - FIND("~", I495) - 1), "°C", ""),
        FIND(" ", SUBSTITUTE(MID(I495, FIND("~", I495) + 2, LEN(I495) - FIND("~", I495) - 1), "°C", "") &amp; " ") - 1
    ),
    404
)</f>
        <v>150</v>
      </c>
      <c r="M495" s="16" t="str">
        <f>IF(OR(ISNUMBER(SEARCH("controller", B495)), ISNUMBER(SEARCH("indicator", B495)), ISNUMBER(SEARCH("thermometer", B495)), ISNUMBER(SEARCH("gun", B495))), "ver", "cal")</f>
        <v>cal</v>
      </c>
      <c r="N495" s="6">
        <v>45468</v>
      </c>
      <c r="O495" s="13">
        <v>45832</v>
      </c>
    </row>
    <row r="496" spans="1:15">
      <c r="A496" s="5" t="s">
        <v>273</v>
      </c>
      <c r="B496" s="15" t="str">
        <f>IFERROR(INDEX('Short Name'!B:B, MATCH(LEFT(List!C270, FIND("-", List!C270) - 1), 'Short Name'!A:A, 0)), "404")</f>
        <v>Pressure Gauge</v>
      </c>
      <c r="C496" s="15" t="s">
        <v>60</v>
      </c>
      <c r="D496" s="15" t="s">
        <v>301</v>
      </c>
      <c r="E496" s="14" t="s">
        <v>14</v>
      </c>
      <c r="F496" s="5" t="s">
        <v>14</v>
      </c>
      <c r="G496" s="15" t="s">
        <v>300</v>
      </c>
      <c r="H496" s="14" t="s">
        <v>17</v>
      </c>
      <c r="I496" s="14" t="s">
        <v>290</v>
      </c>
      <c r="J496" s="14" t="s">
        <v>277</v>
      </c>
      <c r="K496" s="5" t="str">
        <f>IF(
    ISNUMBER(SEARCH("°C", I496)),
    "Result In °C",
    IFERROR(
        "Result In " &amp; TRIM(RIGHT(I496, LEN(I496) - FIND("#", SUBSTITUTE(I496, " ", "#", LEN(I496) - LEN(SUBSTITUTE(I496, " ", "")))))),
        404
    )
)</f>
        <v>Result In MPa</v>
      </c>
      <c r="L496" s="12" t="str">
        <f>IFERROR(
    LEFT(
        SUBSTITUTE(MID(I496, FIND("~", I496) + 2, LEN(I496) - FIND("~", I496) - 1), "°C", ""),
        FIND(" ", SUBSTITUTE(MID(I496, FIND("~", I496) + 2, LEN(I496) - FIND("~", I496) - 1), "°C", "") &amp; " ") - 1
    ),
    404
)</f>
        <v>1</v>
      </c>
      <c r="M496" s="16" t="str">
        <f>IF(OR(ISNUMBER(SEARCH("controller", B496)), ISNUMBER(SEARCH("indicator", B496)), ISNUMBER(SEARCH("thermometer", B496)), ISNUMBER(SEARCH("gun", B496))), "ver", "cal")</f>
        <v>cal</v>
      </c>
      <c r="N496" s="6">
        <v>45468</v>
      </c>
      <c r="O496" s="13">
        <v>45832</v>
      </c>
    </row>
    <row r="497" spans="1:15">
      <c r="A497" s="5" t="s">
        <v>273</v>
      </c>
      <c r="B497" s="15" t="str">
        <f>IFERROR(INDEX('Short Name'!B:B, MATCH(LEFT(List!C271, FIND("-", List!C271) - 1), 'Short Name'!A:A, 0)), "404")</f>
        <v>Pressure Gauge</v>
      </c>
      <c r="C497" s="15" t="s">
        <v>61</v>
      </c>
      <c r="D497" s="15" t="s">
        <v>301</v>
      </c>
      <c r="E497" s="14" t="s">
        <v>14</v>
      </c>
      <c r="F497" s="5" t="s">
        <v>14</v>
      </c>
      <c r="G497" s="15" t="s">
        <v>300</v>
      </c>
      <c r="H497" s="14" t="s">
        <v>17</v>
      </c>
      <c r="I497" s="14" t="s">
        <v>290</v>
      </c>
      <c r="J497" s="14" t="s">
        <v>277</v>
      </c>
      <c r="K497" s="5" t="str">
        <f>IF(
    ISNUMBER(SEARCH("°C", I497)),
    "Result In °C",
    IFERROR(
        "Result In " &amp; TRIM(RIGHT(I497, LEN(I497) - FIND("#", SUBSTITUTE(I497, " ", "#", LEN(I497) - LEN(SUBSTITUTE(I497, " ", "")))))),
        404
    )
)</f>
        <v>Result In MPa</v>
      </c>
      <c r="L497" s="12" t="str">
        <f>IFERROR(
    LEFT(
        SUBSTITUTE(MID(I497, FIND("~", I497) + 2, LEN(I497) - FIND("~", I497) - 1), "°C", ""),
        FIND(" ", SUBSTITUTE(MID(I497, FIND("~", I497) + 2, LEN(I497) - FIND("~", I497) - 1), "°C", "") &amp; " ") - 1
    ),
    404
)</f>
        <v>1</v>
      </c>
      <c r="M497" s="16" t="str">
        <f>IF(OR(ISNUMBER(SEARCH("controller", B497)), ISNUMBER(SEARCH("indicator", B497)), ISNUMBER(SEARCH("thermometer", B497)), ISNUMBER(SEARCH("gun", B497))), "ver", "cal")</f>
        <v>cal</v>
      </c>
      <c r="N497" s="6">
        <v>45468</v>
      </c>
      <c r="O497" s="13">
        <v>45832</v>
      </c>
    </row>
    <row r="498" spans="1:15">
      <c r="A498" s="5" t="s">
        <v>273</v>
      </c>
      <c r="B498" s="15" t="str">
        <f>IFERROR(INDEX('Short Name'!B:B, MATCH(LEFT(List!C272, FIND("-", List!C272) - 1), 'Short Name'!A:A, 0)), "404")</f>
        <v>Pressure Gauge</v>
      </c>
      <c r="C498" s="15" t="s">
        <v>62</v>
      </c>
      <c r="D498" s="15" t="s">
        <v>301</v>
      </c>
      <c r="E498" s="14" t="s">
        <v>14</v>
      </c>
      <c r="F498" s="5" t="s">
        <v>14</v>
      </c>
      <c r="G498" s="15" t="s">
        <v>300</v>
      </c>
      <c r="H498" s="14" t="s">
        <v>17</v>
      </c>
      <c r="I498" s="14" t="s">
        <v>290</v>
      </c>
      <c r="J498" s="14" t="s">
        <v>277</v>
      </c>
      <c r="K498" s="5" t="str">
        <f>IF(
    ISNUMBER(SEARCH("°C", I498)),
    "Result In °C",
    IFERROR(
        "Result In " &amp; TRIM(RIGHT(I498, LEN(I498) - FIND("#", SUBSTITUTE(I498, " ", "#", LEN(I498) - LEN(SUBSTITUTE(I498, " ", "")))))),
        404
    )
)</f>
        <v>Result In MPa</v>
      </c>
      <c r="L498" s="12" t="str">
        <f>IFERROR(
    LEFT(
        SUBSTITUTE(MID(I498, FIND("~", I498) + 2, LEN(I498) - FIND("~", I498) - 1), "°C", ""),
        FIND(" ", SUBSTITUTE(MID(I498, FIND("~", I498) + 2, LEN(I498) - FIND("~", I498) - 1), "°C", "") &amp; " ") - 1
    ),
    404
)</f>
        <v>1</v>
      </c>
      <c r="M498" s="16" t="str">
        <f>IF(OR(ISNUMBER(SEARCH("controller", B498)), ISNUMBER(SEARCH("indicator", B498)), ISNUMBER(SEARCH("thermometer", B498)), ISNUMBER(SEARCH("gun", B498))), "ver", "cal")</f>
        <v>cal</v>
      </c>
      <c r="N498" s="6">
        <v>45468</v>
      </c>
      <c r="O498" s="13">
        <v>45832</v>
      </c>
    </row>
    <row r="499" spans="1:15">
      <c r="A499" s="5" t="s">
        <v>273</v>
      </c>
      <c r="B499" s="15" t="str">
        <f>IFERROR(INDEX('Short Name'!B:B, MATCH(LEFT(List!C273, FIND("-", List!C273) - 1), 'Short Name'!A:A, 0)), "404")</f>
        <v>Pressure Gauge</v>
      </c>
      <c r="C499" s="15" t="s">
        <v>63</v>
      </c>
      <c r="D499" s="15" t="s">
        <v>301</v>
      </c>
      <c r="E499" s="14" t="s">
        <v>14</v>
      </c>
      <c r="F499" s="5" t="s">
        <v>14</v>
      </c>
      <c r="G499" s="15" t="s">
        <v>300</v>
      </c>
      <c r="H499" s="14" t="s">
        <v>17</v>
      </c>
      <c r="I499" s="14" t="s">
        <v>290</v>
      </c>
      <c r="J499" s="14" t="s">
        <v>277</v>
      </c>
      <c r="K499" s="5" t="str">
        <f>IF(
    ISNUMBER(SEARCH("°C", I499)),
    "Result In °C",
    IFERROR(
        "Result In " &amp; TRIM(RIGHT(I499, LEN(I499) - FIND("#", SUBSTITUTE(I499, " ", "#", LEN(I499) - LEN(SUBSTITUTE(I499, " ", "")))))),
        404
    )
)</f>
        <v>Result In MPa</v>
      </c>
      <c r="L499" s="12" t="str">
        <f>IFERROR(
    LEFT(
        SUBSTITUTE(MID(I499, FIND("~", I499) + 2, LEN(I499) - FIND("~", I499) - 1), "°C", ""),
        FIND(" ", SUBSTITUTE(MID(I499, FIND("~", I499) + 2, LEN(I499) - FIND("~", I499) - 1), "°C", "") &amp; " ") - 1
    ),
    404
)</f>
        <v>1</v>
      </c>
      <c r="M499" s="16" t="str">
        <f>IF(OR(ISNUMBER(SEARCH("controller", B499)), ISNUMBER(SEARCH("indicator", B499)), ISNUMBER(SEARCH("thermometer", B499)), ISNUMBER(SEARCH("gun", B499))), "ver", "cal")</f>
        <v>cal</v>
      </c>
      <c r="N499" s="6">
        <v>45468</v>
      </c>
      <c r="O499" s="13">
        <v>45832</v>
      </c>
    </row>
    <row r="500" spans="1:15">
      <c r="A500" s="5" t="s">
        <v>273</v>
      </c>
      <c r="B500" s="15" t="str">
        <f>IFERROR(INDEX('Short Name'!B:B, MATCH(LEFT(List!C274, FIND("-", List!C274) - 1), 'Short Name'!A:A, 0)), "404")</f>
        <v>Pressure Gauge</v>
      </c>
      <c r="C500" s="15" t="s">
        <v>64</v>
      </c>
      <c r="D500" s="15" t="s">
        <v>301</v>
      </c>
      <c r="E500" s="14" t="s">
        <v>14</v>
      </c>
      <c r="F500" s="5" t="s">
        <v>14</v>
      </c>
      <c r="G500" s="15" t="s">
        <v>300</v>
      </c>
      <c r="H500" s="14" t="s">
        <v>17</v>
      </c>
      <c r="I500" s="14" t="s">
        <v>33</v>
      </c>
      <c r="J500" s="14" t="s">
        <v>49</v>
      </c>
      <c r="K500" s="5" t="str">
        <f>IF(
    ISNUMBER(SEARCH("°C", I500)),
    "Result In °C",
    IFERROR(
        "Result In " &amp; TRIM(RIGHT(I500, LEN(I500) - FIND("#", SUBSTITUTE(I500, " ", "#", LEN(I500) - LEN(SUBSTITUTE(I500, " ", "")))))),
        404
    )
)</f>
        <v>Result In Bar</v>
      </c>
      <c r="L500" s="12" t="str">
        <f>IFERROR(
    LEFT(
        SUBSTITUTE(MID(I500, FIND("~", I500) + 2, LEN(I500) - FIND("~", I500) - 1), "°C", ""),
        FIND(" ", SUBSTITUTE(MID(I500, FIND("~", I500) + 2, LEN(I500) - FIND("~", I500) - 1), "°C", "") &amp; " ") - 1
    ),
    404
)</f>
        <v>10</v>
      </c>
      <c r="M500" s="16" t="str">
        <f>IF(OR(ISNUMBER(SEARCH("controller", B500)), ISNUMBER(SEARCH("indicator", B500)), ISNUMBER(SEARCH("thermometer", B500)), ISNUMBER(SEARCH("gun", B500))), "ver", "cal")</f>
        <v>cal</v>
      </c>
      <c r="N500" s="6">
        <v>45468</v>
      </c>
      <c r="O500" s="13">
        <v>45832</v>
      </c>
    </row>
    <row r="501" spans="1:15">
      <c r="A501" s="5" t="s">
        <v>273</v>
      </c>
      <c r="B501" s="15" t="str">
        <f>IFERROR(INDEX('Short Name'!B:B, MATCH(LEFT(List!C275, FIND("-", List!C275) - 1), 'Short Name'!A:A, 0)), "404")</f>
        <v>Pressure Gauge</v>
      </c>
      <c r="C501" s="15" t="s">
        <v>65</v>
      </c>
      <c r="D501" s="15" t="s">
        <v>301</v>
      </c>
      <c r="E501" s="14" t="s">
        <v>14</v>
      </c>
      <c r="F501" s="5" t="s">
        <v>14</v>
      </c>
      <c r="G501" s="15" t="s">
        <v>300</v>
      </c>
      <c r="H501" s="14" t="s">
        <v>17</v>
      </c>
      <c r="I501" s="14" t="s">
        <v>290</v>
      </c>
      <c r="J501" s="14" t="s">
        <v>277</v>
      </c>
      <c r="K501" s="5" t="str">
        <f>IF(
    ISNUMBER(SEARCH("°C", I501)),
    "Result In °C",
    IFERROR(
        "Result In " &amp; TRIM(RIGHT(I501, LEN(I501) - FIND("#", SUBSTITUTE(I501, " ", "#", LEN(I501) - LEN(SUBSTITUTE(I501, " ", "")))))),
        404
    )
)</f>
        <v>Result In MPa</v>
      </c>
      <c r="L501" s="12" t="str">
        <f>IFERROR(
    LEFT(
        SUBSTITUTE(MID(I501, FIND("~", I501) + 2, LEN(I501) - FIND("~", I501) - 1), "°C", ""),
        FIND(" ", SUBSTITUTE(MID(I501, FIND("~", I501) + 2, LEN(I501) - FIND("~", I501) - 1), "°C", "") &amp; " ") - 1
    ),
    404
)</f>
        <v>1</v>
      </c>
      <c r="M501" s="16" t="str">
        <f>IF(OR(ISNUMBER(SEARCH("controller", B501)), ISNUMBER(SEARCH("indicator", B501)), ISNUMBER(SEARCH("thermometer", B501)), ISNUMBER(SEARCH("gun", B501))), "ver", "cal")</f>
        <v>cal</v>
      </c>
      <c r="N501" s="6">
        <v>45468</v>
      </c>
      <c r="O501" s="13">
        <v>45832</v>
      </c>
    </row>
    <row r="502" spans="1:15">
      <c r="A502" s="5" t="s">
        <v>273</v>
      </c>
      <c r="B502" s="15" t="str">
        <f>IFERROR(INDEX('Short Name'!B:B, MATCH(LEFT(List!C276, FIND("-", List!C276) - 1), 'Short Name'!A:A, 0)), "404")</f>
        <v>Pressure Gauge</v>
      </c>
      <c r="C502" s="15" t="s">
        <v>66</v>
      </c>
      <c r="D502" s="15" t="s">
        <v>301</v>
      </c>
      <c r="E502" s="14" t="s">
        <v>14</v>
      </c>
      <c r="F502" s="5" t="s">
        <v>14</v>
      </c>
      <c r="G502" s="15" t="s">
        <v>300</v>
      </c>
      <c r="H502" s="14" t="s">
        <v>17</v>
      </c>
      <c r="I502" s="14" t="s">
        <v>290</v>
      </c>
      <c r="J502" s="14" t="s">
        <v>277</v>
      </c>
      <c r="K502" s="5" t="str">
        <f>IF(
    ISNUMBER(SEARCH("°C", I502)),
    "Result In °C",
    IFERROR(
        "Result In " &amp; TRIM(RIGHT(I502, LEN(I502) - FIND("#", SUBSTITUTE(I502, " ", "#", LEN(I502) - LEN(SUBSTITUTE(I502, " ", "")))))),
        404
    )
)</f>
        <v>Result In MPa</v>
      </c>
      <c r="L502" s="12" t="str">
        <f>IFERROR(
    LEFT(
        SUBSTITUTE(MID(I502, FIND("~", I502) + 2, LEN(I502) - FIND("~", I502) - 1), "°C", ""),
        FIND(" ", SUBSTITUTE(MID(I502, FIND("~", I502) + 2, LEN(I502) - FIND("~", I502) - 1), "°C", "") &amp; " ") - 1
    ),
    404
)</f>
        <v>1</v>
      </c>
      <c r="M502" s="16" t="str">
        <f>IF(OR(ISNUMBER(SEARCH("controller", B502)), ISNUMBER(SEARCH("indicator", B502)), ISNUMBER(SEARCH("thermometer", B502)), ISNUMBER(SEARCH("gun", B502))), "ver", "cal")</f>
        <v>cal</v>
      </c>
      <c r="N502" s="6">
        <v>45468</v>
      </c>
      <c r="O502" s="13" t="s">
        <v>31</v>
      </c>
    </row>
    <row r="503" spans="1:15">
      <c r="A503" s="5" t="s">
        <v>273</v>
      </c>
      <c r="B503" s="15" t="str">
        <f>IFERROR(INDEX('Short Name'!B:B, MATCH(LEFT(List!C366, FIND("-", List!C366) - 1), 'Short Name'!A:A, 0)), "404")</f>
        <v>Pressure Gauge</v>
      </c>
      <c r="C503" s="15" t="s">
        <v>131</v>
      </c>
      <c r="D503" s="15" t="s">
        <v>301</v>
      </c>
      <c r="E503" s="14" t="s">
        <v>14</v>
      </c>
      <c r="F503" s="5" t="s">
        <v>14</v>
      </c>
      <c r="G503" s="15" t="s">
        <v>300</v>
      </c>
      <c r="H503" s="14" t="s">
        <v>17</v>
      </c>
      <c r="I503" s="14" t="s">
        <v>290</v>
      </c>
      <c r="J503" s="14" t="s">
        <v>277</v>
      </c>
      <c r="K503" s="5" t="str">
        <f>IF(
    ISNUMBER(SEARCH("°C", I503)),
    "Result In °C",
    IFERROR(
        "Result In " &amp; TRIM(RIGHT(I503, LEN(I503) - FIND("#", SUBSTITUTE(I503, " ", "#", LEN(I503) - LEN(SUBSTITUTE(I503, " ", "")))))),
        404
    )
)</f>
        <v>Result In MPa</v>
      </c>
      <c r="L503" s="12" t="str">
        <f>IFERROR(
    LEFT(
        SUBSTITUTE(MID(I503, FIND("~", I503) + 2, LEN(I503) - FIND("~", I503) - 1), "°C", ""),
        FIND(" ", SUBSTITUTE(MID(I503, FIND("~", I503) + 2, LEN(I503) - FIND("~", I503) - 1), "°C", "") &amp; " ") - 1
    ),
    404
)</f>
        <v>1</v>
      </c>
      <c r="M503" s="16" t="str">
        <f>IF(OR(ISNUMBER(SEARCH("controller", B503)), ISNUMBER(SEARCH("indicator", B503)), ISNUMBER(SEARCH("thermometer", B503)), ISNUMBER(SEARCH("gun", B503))), "ver", "cal")</f>
        <v>cal</v>
      </c>
      <c r="N503" s="6">
        <v>45470</v>
      </c>
      <c r="O503" s="13">
        <v>45834</v>
      </c>
    </row>
    <row r="504" spans="1:15">
      <c r="A504" s="5" t="s">
        <v>273</v>
      </c>
      <c r="B504" s="15" t="str">
        <f>IFERROR(INDEX('Short Name'!B:B, MATCH(LEFT(List!C367, FIND("-", List!C367) - 1), 'Short Name'!A:A, 0)), "404")</f>
        <v>Pressure Gauge</v>
      </c>
      <c r="C504" s="15" t="s">
        <v>132</v>
      </c>
      <c r="D504" s="15" t="s">
        <v>301</v>
      </c>
      <c r="E504" s="14" t="s">
        <v>14</v>
      </c>
      <c r="F504" s="5" t="s">
        <v>14</v>
      </c>
      <c r="G504" s="15" t="s">
        <v>300</v>
      </c>
      <c r="H504" s="14" t="s">
        <v>17</v>
      </c>
      <c r="I504" s="14" t="s">
        <v>290</v>
      </c>
      <c r="J504" s="14" t="s">
        <v>277</v>
      </c>
      <c r="K504" s="5" t="str">
        <f>IF(
    ISNUMBER(SEARCH("°C", I504)),
    "Result In °C",
    IFERROR(
        "Result In " &amp; TRIM(RIGHT(I504, LEN(I504) - FIND("#", SUBSTITUTE(I504, " ", "#", LEN(I504) - LEN(SUBSTITUTE(I504, " ", "")))))),
        404
    )
)</f>
        <v>Result In MPa</v>
      </c>
      <c r="L504" s="12" t="str">
        <f>IFERROR(
    LEFT(
        SUBSTITUTE(MID(I504, FIND("~", I504) + 2, LEN(I504) - FIND("~", I504) - 1), "°C", ""),
        FIND(" ", SUBSTITUTE(MID(I504, FIND("~", I504) + 2, LEN(I504) - FIND("~", I504) - 1), "°C", "") &amp; " ") - 1
    ),
    404
)</f>
        <v>1</v>
      </c>
      <c r="M504" s="16" t="str">
        <f>IF(OR(ISNUMBER(SEARCH("controller", B504)), ISNUMBER(SEARCH("indicator", B504)), ISNUMBER(SEARCH("thermometer", B504)), ISNUMBER(SEARCH("gun", B504))), "ver", "cal")</f>
        <v>cal</v>
      </c>
      <c r="N504" s="6">
        <v>45470</v>
      </c>
      <c r="O504" s="13">
        <v>45834</v>
      </c>
    </row>
    <row r="505" spans="1:15">
      <c r="A505" s="5" t="s">
        <v>273</v>
      </c>
      <c r="B505" s="15" t="str">
        <f>IFERROR(INDEX('Short Name'!B:B, MATCH(LEFT(List!C368, FIND("-", List!C368) - 1), 'Short Name'!A:A, 0)), "404")</f>
        <v>Pressure Gauge</v>
      </c>
      <c r="C505" s="15" t="s">
        <v>133</v>
      </c>
      <c r="D505" s="15" t="s">
        <v>301</v>
      </c>
      <c r="E505" s="14" t="s">
        <v>14</v>
      </c>
      <c r="F505" s="5" t="s">
        <v>14</v>
      </c>
      <c r="G505" s="15" t="s">
        <v>300</v>
      </c>
      <c r="H505" s="14" t="s">
        <v>17</v>
      </c>
      <c r="I505" s="14" t="s">
        <v>290</v>
      </c>
      <c r="J505" s="14" t="s">
        <v>277</v>
      </c>
      <c r="K505" s="5" t="str">
        <f>IF(
    ISNUMBER(SEARCH("°C", I505)),
    "Result In °C",
    IFERROR(
        "Result In " &amp; TRIM(RIGHT(I505, LEN(I505) - FIND("#", SUBSTITUTE(I505, " ", "#", LEN(I505) - LEN(SUBSTITUTE(I505, " ", "")))))),
        404
    )
)</f>
        <v>Result In MPa</v>
      </c>
      <c r="L505" s="12" t="str">
        <f>IFERROR(
    LEFT(
        SUBSTITUTE(MID(I505, FIND("~", I505) + 2, LEN(I505) - FIND("~", I505) - 1), "°C", ""),
        FIND(" ", SUBSTITUTE(MID(I505, FIND("~", I505) + 2, LEN(I505) - FIND("~", I505) - 1), "°C", "") &amp; " ") - 1
    ),
    404
)</f>
        <v>1</v>
      </c>
      <c r="M505" s="16" t="str">
        <f>IF(OR(ISNUMBER(SEARCH("controller", B505)), ISNUMBER(SEARCH("indicator", B505)), ISNUMBER(SEARCH("thermometer", B505)), ISNUMBER(SEARCH("gun", B505))), "ver", "cal")</f>
        <v>cal</v>
      </c>
      <c r="N505" s="6">
        <v>45470</v>
      </c>
      <c r="O505" s="13">
        <v>45834</v>
      </c>
    </row>
    <row r="506" spans="1:15">
      <c r="A506" s="5" t="s">
        <v>273</v>
      </c>
      <c r="B506" s="15" t="str">
        <f>IFERROR(INDEX('Short Name'!B:B, MATCH(LEFT(List!C369, FIND("-", List!C369) - 1), 'Short Name'!A:A, 0)), "404")</f>
        <v>Pressure Gauge</v>
      </c>
      <c r="C506" s="15" t="s">
        <v>134</v>
      </c>
      <c r="D506" s="15" t="s">
        <v>301</v>
      </c>
      <c r="E506" s="14" t="s">
        <v>14</v>
      </c>
      <c r="F506" s="5" t="s">
        <v>14</v>
      </c>
      <c r="G506" s="15" t="s">
        <v>300</v>
      </c>
      <c r="H506" s="14" t="s">
        <v>17</v>
      </c>
      <c r="I506" s="14" t="s">
        <v>290</v>
      </c>
      <c r="J506" s="14" t="s">
        <v>277</v>
      </c>
      <c r="K506" s="5" t="str">
        <f>IF(
    ISNUMBER(SEARCH("°C", I506)),
    "Result In °C",
    IFERROR(
        "Result In " &amp; TRIM(RIGHT(I506, LEN(I506) - FIND("#", SUBSTITUTE(I506, " ", "#", LEN(I506) - LEN(SUBSTITUTE(I506, " ", "")))))),
        404
    )
)</f>
        <v>Result In MPa</v>
      </c>
      <c r="L506" s="12" t="str">
        <f>IFERROR(
    LEFT(
        SUBSTITUTE(MID(I506, FIND("~", I506) + 2, LEN(I506) - FIND("~", I506) - 1), "°C", ""),
        FIND(" ", SUBSTITUTE(MID(I506, FIND("~", I506) + 2, LEN(I506) - FIND("~", I506) - 1), "°C", "") &amp; " ") - 1
    ),
    404
)</f>
        <v>1</v>
      </c>
      <c r="M506" s="16" t="str">
        <f>IF(OR(ISNUMBER(SEARCH("controller", B506)), ISNUMBER(SEARCH("indicator", B506)), ISNUMBER(SEARCH("thermometer", B506)), ISNUMBER(SEARCH("gun", B506))), "ver", "cal")</f>
        <v>cal</v>
      </c>
      <c r="N506" s="6">
        <v>45470</v>
      </c>
      <c r="O506" s="13">
        <v>45834</v>
      </c>
    </row>
    <row r="507" spans="1:15">
      <c r="A507" s="5" t="s">
        <v>273</v>
      </c>
      <c r="B507" s="15" t="str">
        <f>IFERROR(INDEX('Short Name'!B:B, MATCH(LEFT(List!C370, FIND("-", List!C370) - 1), 'Short Name'!A:A, 0)), "404")</f>
        <v>Pressure Gauge</v>
      </c>
      <c r="C507" s="15" t="s">
        <v>135</v>
      </c>
      <c r="D507" s="15" t="s">
        <v>301</v>
      </c>
      <c r="E507" s="14" t="s">
        <v>14</v>
      </c>
      <c r="F507" s="5" t="s">
        <v>14</v>
      </c>
      <c r="G507" s="15" t="s">
        <v>300</v>
      </c>
      <c r="H507" s="14" t="s">
        <v>17</v>
      </c>
      <c r="I507" s="14" t="s">
        <v>290</v>
      </c>
      <c r="J507" s="14" t="s">
        <v>277</v>
      </c>
      <c r="K507" s="5" t="str">
        <f>IF(
    ISNUMBER(SEARCH("°C", I507)),
    "Result In °C",
    IFERROR(
        "Result In " &amp; TRIM(RIGHT(I507, LEN(I507) - FIND("#", SUBSTITUTE(I507, " ", "#", LEN(I507) - LEN(SUBSTITUTE(I507, " ", "")))))),
        404
    )
)</f>
        <v>Result In MPa</v>
      </c>
      <c r="L507" s="12" t="str">
        <f>IFERROR(
    LEFT(
        SUBSTITUTE(MID(I507, FIND("~", I507) + 2, LEN(I507) - FIND("~", I507) - 1), "°C", ""),
        FIND(" ", SUBSTITUTE(MID(I507, FIND("~", I507) + 2, LEN(I507) - FIND("~", I507) - 1), "°C", "") &amp; " ") - 1
    ),
    404
)</f>
        <v>1</v>
      </c>
      <c r="M507" s="16" t="str">
        <f>IF(OR(ISNUMBER(SEARCH("controller", B507)), ISNUMBER(SEARCH("indicator", B507)), ISNUMBER(SEARCH("thermometer", B507)), ISNUMBER(SEARCH("gun", B507))), "ver", "cal")</f>
        <v>cal</v>
      </c>
      <c r="N507" s="6">
        <v>45470</v>
      </c>
      <c r="O507" s="13">
        <v>45834</v>
      </c>
    </row>
    <row r="508" spans="1:15">
      <c r="A508" s="5" t="s">
        <v>273</v>
      </c>
      <c r="B508" s="15" t="str">
        <f>IFERROR(INDEX('Short Name'!B:B, MATCH(LEFT(List!C371, FIND("-", List!C371) - 1), 'Short Name'!A:A, 0)), "404")</f>
        <v>Pressure Gauge</v>
      </c>
      <c r="C508" s="15" t="s">
        <v>136</v>
      </c>
      <c r="D508" s="15" t="s">
        <v>301</v>
      </c>
      <c r="E508" s="14" t="s">
        <v>14</v>
      </c>
      <c r="F508" s="5" t="s">
        <v>14</v>
      </c>
      <c r="G508" s="15" t="s">
        <v>300</v>
      </c>
      <c r="H508" s="14" t="s">
        <v>17</v>
      </c>
      <c r="I508" s="14" t="s">
        <v>290</v>
      </c>
      <c r="J508" s="14" t="s">
        <v>277</v>
      </c>
      <c r="K508" s="5" t="str">
        <f>IF(
    ISNUMBER(SEARCH("°C", I508)),
    "Result In °C",
    IFERROR(
        "Result In " &amp; TRIM(RIGHT(I508, LEN(I508) - FIND("#", SUBSTITUTE(I508, " ", "#", LEN(I508) - LEN(SUBSTITUTE(I508, " ", "")))))),
        404
    )
)</f>
        <v>Result In MPa</v>
      </c>
      <c r="L508" s="12" t="str">
        <f>IFERROR(
    LEFT(
        SUBSTITUTE(MID(I508, FIND("~", I508) + 2, LEN(I508) - FIND("~", I508) - 1), "°C", ""),
        FIND(" ", SUBSTITUTE(MID(I508, FIND("~", I508) + 2, LEN(I508) - FIND("~", I508) - 1), "°C", "") &amp; " ") - 1
    ),
    404
)</f>
        <v>1</v>
      </c>
      <c r="M508" s="16" t="str">
        <f>IF(OR(ISNUMBER(SEARCH("controller", B508)), ISNUMBER(SEARCH("indicator", B508)), ISNUMBER(SEARCH("thermometer", B508)), ISNUMBER(SEARCH("gun", B508))), "ver", "cal")</f>
        <v>cal</v>
      </c>
      <c r="N508" s="6">
        <v>45470</v>
      </c>
      <c r="O508" s="13">
        <v>45834</v>
      </c>
    </row>
    <row r="509" spans="1:15">
      <c r="A509" s="5" t="s">
        <v>273</v>
      </c>
      <c r="B509" s="15" t="str">
        <f>IFERROR(INDEX('Short Name'!B:B, MATCH(LEFT(List!C372, FIND("-", List!C372) - 1), 'Short Name'!A:A, 0)), "404")</f>
        <v>Pressure Gauge</v>
      </c>
      <c r="C509" s="15" t="s">
        <v>139</v>
      </c>
      <c r="D509" s="15" t="s">
        <v>301</v>
      </c>
      <c r="E509" s="14" t="s">
        <v>14</v>
      </c>
      <c r="F509" s="5" t="s">
        <v>14</v>
      </c>
      <c r="G509" s="15" t="s">
        <v>300</v>
      </c>
      <c r="H509" s="14" t="s">
        <v>17</v>
      </c>
      <c r="I509" s="14" t="s">
        <v>290</v>
      </c>
      <c r="J509" s="14" t="s">
        <v>277</v>
      </c>
      <c r="K509" s="5" t="str">
        <f>IF(
    ISNUMBER(SEARCH("°C", I509)),
    "Result In °C",
    IFERROR(
        "Result In " &amp; TRIM(RIGHT(I509, LEN(I509) - FIND("#", SUBSTITUTE(I509, " ", "#", LEN(I509) - LEN(SUBSTITUTE(I509, " ", "")))))),
        404
    )
)</f>
        <v>Result In MPa</v>
      </c>
      <c r="L509" s="12" t="str">
        <f>IFERROR(
    LEFT(
        SUBSTITUTE(MID(I509, FIND("~", I509) + 2, LEN(I509) - FIND("~", I509) - 1), "°C", ""),
        FIND(" ", SUBSTITUTE(MID(I509, FIND("~", I509) + 2, LEN(I509) - FIND("~", I509) - 1), "°C", "") &amp; " ") - 1
    ),
    404
)</f>
        <v>1</v>
      </c>
      <c r="M509" s="16" t="str">
        <f>IF(OR(ISNUMBER(SEARCH("controller", B509)), ISNUMBER(SEARCH("indicator", B509)), ISNUMBER(SEARCH("thermometer", B509)), ISNUMBER(SEARCH("gun", B509))), "ver", "cal")</f>
        <v>cal</v>
      </c>
      <c r="N509" s="6">
        <v>45470</v>
      </c>
      <c r="O509" s="13">
        <v>45834</v>
      </c>
    </row>
    <row r="510" spans="1:15">
      <c r="A510" s="5" t="s">
        <v>273</v>
      </c>
      <c r="B510" s="15" t="str">
        <f>IFERROR(INDEX('Short Name'!B:B, MATCH(LEFT(List!C373, FIND("-", List!C373) - 1), 'Short Name'!A:A, 0)), "404")</f>
        <v>Pressure Gauge</v>
      </c>
      <c r="C510" s="15" t="s">
        <v>140</v>
      </c>
      <c r="D510" s="15" t="s">
        <v>301</v>
      </c>
      <c r="E510" s="14" t="s">
        <v>14</v>
      </c>
      <c r="F510" s="5" t="s">
        <v>14</v>
      </c>
      <c r="G510" s="15" t="s">
        <v>300</v>
      </c>
      <c r="H510" s="14" t="s">
        <v>17</v>
      </c>
      <c r="I510" s="14" t="s">
        <v>290</v>
      </c>
      <c r="J510" s="14" t="s">
        <v>277</v>
      </c>
      <c r="K510" s="5" t="str">
        <f>IF(
    ISNUMBER(SEARCH("°C", I510)),
    "Result In °C",
    IFERROR(
        "Result In " &amp; TRIM(RIGHT(I510, LEN(I510) - FIND("#", SUBSTITUTE(I510, " ", "#", LEN(I510) - LEN(SUBSTITUTE(I510, " ", "")))))),
        404
    )
)</f>
        <v>Result In MPa</v>
      </c>
      <c r="L510" s="12" t="str">
        <f>IFERROR(
    LEFT(
        SUBSTITUTE(MID(I510, FIND("~", I510) + 2, LEN(I510) - FIND("~", I510) - 1), "°C", ""),
        FIND(" ", SUBSTITUTE(MID(I510, FIND("~", I510) + 2, LEN(I510) - FIND("~", I510) - 1), "°C", "") &amp; " ") - 1
    ),
    404
)</f>
        <v>1</v>
      </c>
      <c r="M510" s="16" t="str">
        <f>IF(OR(ISNUMBER(SEARCH("controller", B510)), ISNUMBER(SEARCH("indicator", B510)), ISNUMBER(SEARCH("thermometer", B510)), ISNUMBER(SEARCH("gun", B510))), "ver", "cal")</f>
        <v>cal</v>
      </c>
      <c r="N510" s="6">
        <v>45470</v>
      </c>
      <c r="O510" s="13">
        <v>45834</v>
      </c>
    </row>
    <row r="511" spans="1:15">
      <c r="A511" s="5" t="s">
        <v>273</v>
      </c>
      <c r="B511" s="15" t="str">
        <f>IFERROR(INDEX('Short Name'!B:B, MATCH(LEFT(List!C374, FIND("-", List!C374) - 1), 'Short Name'!A:A, 0)), "404")</f>
        <v>Pressure Gauge</v>
      </c>
      <c r="C511" s="15" t="s">
        <v>141</v>
      </c>
      <c r="D511" s="15" t="s">
        <v>301</v>
      </c>
      <c r="E511" s="14" t="s">
        <v>14</v>
      </c>
      <c r="F511" s="5" t="s">
        <v>14</v>
      </c>
      <c r="G511" s="15" t="s">
        <v>300</v>
      </c>
      <c r="H511" s="14" t="s">
        <v>17</v>
      </c>
      <c r="I511" s="14" t="s">
        <v>290</v>
      </c>
      <c r="J511" s="14" t="s">
        <v>277</v>
      </c>
      <c r="K511" s="5" t="str">
        <f>IF(
    ISNUMBER(SEARCH("°C", I511)),
    "Result In °C",
    IFERROR(
        "Result In " &amp; TRIM(RIGHT(I511, LEN(I511) - FIND("#", SUBSTITUTE(I511, " ", "#", LEN(I511) - LEN(SUBSTITUTE(I511, " ", "")))))),
        404
    )
)</f>
        <v>Result In MPa</v>
      </c>
      <c r="L511" s="12" t="str">
        <f>IFERROR(
    LEFT(
        SUBSTITUTE(MID(I511, FIND("~", I511) + 2, LEN(I511) - FIND("~", I511) - 1), "°C", ""),
        FIND(" ", SUBSTITUTE(MID(I511, FIND("~", I511) + 2, LEN(I511) - FIND("~", I511) - 1), "°C", "") &amp; " ") - 1
    ),
    404
)</f>
        <v>1</v>
      </c>
      <c r="M511" s="16" t="str">
        <f>IF(OR(ISNUMBER(SEARCH("controller", B511)), ISNUMBER(SEARCH("indicator", B511)), ISNUMBER(SEARCH("thermometer", B511)), ISNUMBER(SEARCH("gun", B511))), "ver", "cal")</f>
        <v>cal</v>
      </c>
      <c r="N511" s="6">
        <v>45470</v>
      </c>
      <c r="O511" s="13">
        <v>45834</v>
      </c>
    </row>
    <row r="512" spans="1:15">
      <c r="A512" s="5" t="s">
        <v>273</v>
      </c>
      <c r="B512" s="15" t="str">
        <f>IFERROR(INDEX('Short Name'!B:B, MATCH(LEFT(List!C375, FIND("-", List!C375) - 1), 'Short Name'!A:A, 0)), "404")</f>
        <v>Pressure Gauge</v>
      </c>
      <c r="C512" s="15" t="s">
        <v>144</v>
      </c>
      <c r="D512" s="15" t="s">
        <v>301</v>
      </c>
      <c r="E512" s="14" t="s">
        <v>14</v>
      </c>
      <c r="F512" s="5" t="s">
        <v>14</v>
      </c>
      <c r="G512" s="15" t="s">
        <v>300</v>
      </c>
      <c r="H512" s="14" t="s">
        <v>17</v>
      </c>
      <c r="I512" s="14" t="s">
        <v>290</v>
      </c>
      <c r="J512" s="14" t="s">
        <v>277</v>
      </c>
      <c r="K512" s="5" t="str">
        <f>IF(
    ISNUMBER(SEARCH("°C", I512)),
    "Result In °C",
    IFERROR(
        "Result In " &amp; TRIM(RIGHT(I512, LEN(I512) - FIND("#", SUBSTITUTE(I512, " ", "#", LEN(I512) - LEN(SUBSTITUTE(I512, " ", "")))))),
        404
    )
)</f>
        <v>Result In MPa</v>
      </c>
      <c r="L512" s="12" t="str">
        <f>IFERROR(
    LEFT(
        SUBSTITUTE(MID(I512, FIND("~", I512) + 2, LEN(I512) - FIND("~", I512) - 1), "°C", ""),
        FIND(" ", SUBSTITUTE(MID(I512, FIND("~", I512) + 2, LEN(I512) - FIND("~", I512) - 1), "°C", "") &amp; " ") - 1
    ),
    404
)</f>
        <v>1</v>
      </c>
      <c r="M512" s="16" t="str">
        <f>IF(OR(ISNUMBER(SEARCH("controller", B512)), ISNUMBER(SEARCH("indicator", B512)), ISNUMBER(SEARCH("thermometer", B512)), ISNUMBER(SEARCH("gun", B512))), "ver", "cal")</f>
        <v>cal</v>
      </c>
      <c r="N512" s="6">
        <v>45470</v>
      </c>
      <c r="O512" s="13">
        <v>45834</v>
      </c>
    </row>
    <row r="513" spans="1:15">
      <c r="A513" s="5" t="s">
        <v>273</v>
      </c>
      <c r="B513" s="15" t="str">
        <f>IFERROR(INDEX('Short Name'!B:B, MATCH(LEFT(List!C277, FIND("-", List!C277) - 1), 'Short Name'!A:A, 0)), "404")</f>
        <v>Pressure Gauge</v>
      </c>
      <c r="C513" s="15" t="s">
        <v>67</v>
      </c>
      <c r="D513" s="15" t="s">
        <v>301</v>
      </c>
      <c r="E513" s="14" t="s">
        <v>14</v>
      </c>
      <c r="F513" s="5" t="s">
        <v>14</v>
      </c>
      <c r="G513" s="15" t="s">
        <v>300</v>
      </c>
      <c r="H513" s="14" t="s">
        <v>17</v>
      </c>
      <c r="I513" s="14" t="s">
        <v>290</v>
      </c>
      <c r="J513" s="14" t="s">
        <v>277</v>
      </c>
      <c r="K513" s="5" t="str">
        <f>IF(
    ISNUMBER(SEARCH("°C", I513)),
    "Result In °C",
    IFERROR(
        "Result In " &amp; TRIM(RIGHT(I513, LEN(I513) - FIND("#", SUBSTITUTE(I513, " ", "#", LEN(I513) - LEN(SUBSTITUTE(I513, " ", "")))))),
        404
    )
)</f>
        <v>Result In MPa</v>
      </c>
      <c r="L513" s="12" t="str">
        <f>IFERROR(
    LEFT(
        SUBSTITUTE(MID(I513, FIND("~", I513) + 2, LEN(I513) - FIND("~", I513) - 1), "°C", ""),
        FIND(" ", SUBSTITUTE(MID(I513, FIND("~", I513) + 2, LEN(I513) - FIND("~", I513) - 1), "°C", "") &amp; " ") - 1
    ),
    404
)</f>
        <v>1</v>
      </c>
      <c r="M513" s="16" t="str">
        <f>IF(OR(ISNUMBER(SEARCH("controller", B513)), ISNUMBER(SEARCH("indicator", B513)), ISNUMBER(SEARCH("thermometer", B513)), ISNUMBER(SEARCH("gun", B513))), "ver", "cal")</f>
        <v>cal</v>
      </c>
      <c r="N513" s="6">
        <v>45468</v>
      </c>
      <c r="O513" s="13">
        <v>45832</v>
      </c>
    </row>
    <row r="514" spans="1:15">
      <c r="A514" s="5" t="s">
        <v>273</v>
      </c>
      <c r="B514" s="15" t="str">
        <f>IFERROR(INDEX('Short Name'!B:B, MATCH(LEFT(List!C376, FIND("-", List!C376) - 1), 'Short Name'!A:A, 0)), "404")</f>
        <v>Pressure Gauge</v>
      </c>
      <c r="C514" s="15" t="s">
        <v>145</v>
      </c>
      <c r="D514" s="15" t="s">
        <v>301</v>
      </c>
      <c r="E514" s="14" t="s">
        <v>14</v>
      </c>
      <c r="F514" s="5" t="s">
        <v>14</v>
      </c>
      <c r="G514" s="15" t="s">
        <v>300</v>
      </c>
      <c r="H514" s="14" t="s">
        <v>17</v>
      </c>
      <c r="I514" s="14" t="s">
        <v>290</v>
      </c>
      <c r="J514" s="14" t="s">
        <v>277</v>
      </c>
      <c r="K514" s="5" t="str">
        <f>IF(
    ISNUMBER(SEARCH("°C", I514)),
    "Result In °C",
    IFERROR(
        "Result In " &amp; TRIM(RIGHT(I514, LEN(I514) - FIND("#", SUBSTITUTE(I514, " ", "#", LEN(I514) - LEN(SUBSTITUTE(I514, " ", "")))))),
        404
    )
)</f>
        <v>Result In MPa</v>
      </c>
      <c r="L514" s="12" t="str">
        <f>IFERROR(
    LEFT(
        SUBSTITUTE(MID(I514, FIND("~", I514) + 2, LEN(I514) - FIND("~", I514) - 1), "°C", ""),
        FIND(" ", SUBSTITUTE(MID(I514, FIND("~", I514) + 2, LEN(I514) - FIND("~", I514) - 1), "°C", "") &amp; " ") - 1
    ),
    404
)</f>
        <v>1</v>
      </c>
      <c r="M514" s="16" t="str">
        <f>IF(OR(ISNUMBER(SEARCH("controller", B514)), ISNUMBER(SEARCH("indicator", B514)), ISNUMBER(SEARCH("thermometer", B514)), ISNUMBER(SEARCH("gun", B514))), "ver", "cal")</f>
        <v>cal</v>
      </c>
      <c r="N514" s="6">
        <v>45470</v>
      </c>
      <c r="O514" s="13">
        <v>45834</v>
      </c>
    </row>
    <row r="515" spans="1:15">
      <c r="A515" s="5" t="s">
        <v>273</v>
      </c>
      <c r="B515" s="15" t="str">
        <f>IFERROR(INDEX('Short Name'!B:B, MATCH(LEFT(List!C377, FIND("-", List!C377) - 1), 'Short Name'!A:A, 0)), "404")</f>
        <v>Pressure Gauge</v>
      </c>
      <c r="C515" s="15" t="s">
        <v>142</v>
      </c>
      <c r="D515" s="15" t="s">
        <v>301</v>
      </c>
      <c r="E515" s="14" t="s">
        <v>14</v>
      </c>
      <c r="F515" s="5" t="s">
        <v>14</v>
      </c>
      <c r="G515" s="15" t="s">
        <v>300</v>
      </c>
      <c r="H515" s="14" t="s">
        <v>17</v>
      </c>
      <c r="I515" s="14" t="s">
        <v>290</v>
      </c>
      <c r="J515" s="14" t="s">
        <v>277</v>
      </c>
      <c r="K515" s="5" t="str">
        <f>IF(
    ISNUMBER(SEARCH("°C", I515)),
    "Result In °C",
    IFERROR(
        "Result In " &amp; TRIM(RIGHT(I515, LEN(I515) - FIND("#", SUBSTITUTE(I515, " ", "#", LEN(I515) - LEN(SUBSTITUTE(I515, " ", "")))))),
        404
    )
)</f>
        <v>Result In MPa</v>
      </c>
      <c r="L515" s="12" t="str">
        <f>IFERROR(
    LEFT(
        SUBSTITUTE(MID(I515, FIND("~", I515) + 2, LEN(I515) - FIND("~", I515) - 1), "°C", ""),
        FIND(" ", SUBSTITUTE(MID(I515, FIND("~", I515) + 2, LEN(I515) - FIND("~", I515) - 1), "°C", "") &amp; " ") - 1
    ),
    404
)</f>
        <v>1</v>
      </c>
      <c r="M515" s="16" t="str">
        <f>IF(OR(ISNUMBER(SEARCH("controller", B515)), ISNUMBER(SEARCH("indicator", B515)), ISNUMBER(SEARCH("thermometer", B515)), ISNUMBER(SEARCH("gun", B515))), "ver", "cal")</f>
        <v>cal</v>
      </c>
      <c r="N515" s="6">
        <v>45470</v>
      </c>
      <c r="O515" s="13">
        <v>45834</v>
      </c>
    </row>
    <row r="516" spans="1:15">
      <c r="A516" s="5" t="s">
        <v>273</v>
      </c>
      <c r="B516" s="15" t="str">
        <f>IFERROR(INDEX('Short Name'!B:B, MATCH(LEFT(List!C378, FIND("-", List!C378) - 1), 'Short Name'!A:A, 0)), "404")</f>
        <v>Pressure Gauge</v>
      </c>
      <c r="C516" s="15" t="s">
        <v>137</v>
      </c>
      <c r="D516" s="15" t="s">
        <v>301</v>
      </c>
      <c r="E516" s="14" t="s">
        <v>14</v>
      </c>
      <c r="F516" s="5" t="s">
        <v>14</v>
      </c>
      <c r="G516" s="15" t="s">
        <v>300</v>
      </c>
      <c r="H516" s="14" t="s">
        <v>17</v>
      </c>
      <c r="I516" s="14" t="s">
        <v>290</v>
      </c>
      <c r="J516" s="14" t="s">
        <v>277</v>
      </c>
      <c r="K516" s="5" t="str">
        <f>IF(
    ISNUMBER(SEARCH("°C", I516)),
    "Result In °C",
    IFERROR(
        "Result In " &amp; TRIM(RIGHT(I516, LEN(I516) - FIND("#", SUBSTITUTE(I516, " ", "#", LEN(I516) - LEN(SUBSTITUTE(I516, " ", "")))))),
        404
    )
)</f>
        <v>Result In MPa</v>
      </c>
      <c r="L516" s="12" t="str">
        <f>IFERROR(
    LEFT(
        SUBSTITUTE(MID(I516, FIND("~", I516) + 2, LEN(I516) - FIND("~", I516) - 1), "°C", ""),
        FIND(" ", SUBSTITUTE(MID(I516, FIND("~", I516) + 2, LEN(I516) - FIND("~", I516) - 1), "°C", "") &amp; " ") - 1
    ),
    404
)</f>
        <v>1</v>
      </c>
      <c r="M516" s="16" t="str">
        <f>IF(OR(ISNUMBER(SEARCH("controller", B516)), ISNUMBER(SEARCH("indicator", B516)), ISNUMBER(SEARCH("thermometer", B516)), ISNUMBER(SEARCH("gun", B516))), "ver", "cal")</f>
        <v>cal</v>
      </c>
      <c r="N516" s="6">
        <v>45470</v>
      </c>
      <c r="O516" s="13">
        <v>45834</v>
      </c>
    </row>
    <row r="517" spans="1:15">
      <c r="A517" s="5" t="s">
        <v>273</v>
      </c>
      <c r="B517" s="15" t="str">
        <f>IFERROR(INDEX('Short Name'!B:B, MATCH(LEFT(List!C379, FIND("-", List!C379) - 1), 'Short Name'!A:A, 0)), "404")</f>
        <v>Temperature Controller</v>
      </c>
      <c r="C517" s="15" t="s">
        <v>138</v>
      </c>
      <c r="D517" s="15" t="s">
        <v>301</v>
      </c>
      <c r="E517" s="14" t="s">
        <v>14</v>
      </c>
      <c r="F517" s="5" t="s">
        <v>14</v>
      </c>
      <c r="G517" s="15" t="s">
        <v>300</v>
      </c>
      <c r="H517" s="14" t="s">
        <v>17</v>
      </c>
      <c r="I517" s="14" t="s">
        <v>290</v>
      </c>
      <c r="J517" s="14" t="s">
        <v>277</v>
      </c>
      <c r="K517" s="5" t="str">
        <f>IF(
    ISNUMBER(SEARCH("°C", I517)),
    "Result In °C",
    IFERROR(
        "Result In " &amp; TRIM(RIGHT(I517, LEN(I517) - FIND("#", SUBSTITUTE(I517, " ", "#", LEN(I517) - LEN(SUBSTITUTE(I517, " ", "")))))),
        404
    )
)</f>
        <v>Result In MPa</v>
      </c>
      <c r="L517" s="12" t="str">
        <f>IFERROR(
    LEFT(
        SUBSTITUTE(MID(I517, FIND("~", I517) + 2, LEN(I517) - FIND("~", I517) - 1), "°C", ""),
        FIND(" ", SUBSTITUTE(MID(I517, FIND("~", I517) + 2, LEN(I517) - FIND("~", I517) - 1), "°C", "") &amp; " ") - 1
    ),
    404
)</f>
        <v>1</v>
      </c>
      <c r="M517" s="16" t="str">
        <f>IF(OR(ISNUMBER(SEARCH("controller", B517)), ISNUMBER(SEARCH("indicator", B517)), ISNUMBER(SEARCH("thermometer", B517)), ISNUMBER(SEARCH("gun", B517))), "ver", "cal")</f>
        <v>ver</v>
      </c>
      <c r="N517" s="6">
        <v>45470</v>
      </c>
      <c r="O517" s="13">
        <v>45834</v>
      </c>
    </row>
    <row r="518" spans="1:15">
      <c r="A518" s="5" t="s">
        <v>273</v>
      </c>
      <c r="B518" s="15" t="str">
        <f>IFERROR(INDEX('Short Name'!B:B, MATCH(LEFT(List!C380, FIND("-", List!C380) - 1), 'Short Name'!A:A, 0)), "404")</f>
        <v>Temperature Controller</v>
      </c>
      <c r="C518" s="15" t="s">
        <v>146</v>
      </c>
      <c r="D518" s="15" t="s">
        <v>301</v>
      </c>
      <c r="E518" s="14" t="s">
        <v>14</v>
      </c>
      <c r="F518" s="5" t="s">
        <v>14</v>
      </c>
      <c r="G518" s="15" t="s">
        <v>300</v>
      </c>
      <c r="H518" s="14" t="s">
        <v>17</v>
      </c>
      <c r="I518" s="14" t="s">
        <v>290</v>
      </c>
      <c r="J518" s="14" t="s">
        <v>277</v>
      </c>
      <c r="K518" s="5" t="str">
        <f>IF(
    ISNUMBER(SEARCH("°C", I518)),
    "Result In °C",
    IFERROR(
        "Result In " &amp; TRIM(RIGHT(I518, LEN(I518) - FIND("#", SUBSTITUTE(I518, " ", "#", LEN(I518) - LEN(SUBSTITUTE(I518, " ", "")))))),
        404
    )
)</f>
        <v>Result In MPa</v>
      </c>
      <c r="L518" s="12" t="str">
        <f>IFERROR(
    LEFT(
        SUBSTITUTE(MID(I518, FIND("~", I518) + 2, LEN(I518) - FIND("~", I518) - 1), "°C", ""),
        FIND(" ", SUBSTITUTE(MID(I518, FIND("~", I518) + 2, LEN(I518) - FIND("~", I518) - 1), "°C", "") &amp; " ") - 1
    ),
    404
)</f>
        <v>1</v>
      </c>
      <c r="M518" s="16" t="str">
        <f>IF(OR(ISNUMBER(SEARCH("controller", B518)), ISNUMBER(SEARCH("indicator", B518)), ISNUMBER(SEARCH("thermometer", B518)), ISNUMBER(SEARCH("gun", B518))), "ver", "cal")</f>
        <v>ver</v>
      </c>
      <c r="N518" s="6">
        <v>45470</v>
      </c>
      <c r="O518" s="13">
        <v>45834</v>
      </c>
    </row>
    <row r="519" spans="1:15">
      <c r="A519" s="5" t="s">
        <v>273</v>
      </c>
      <c r="B519" s="15" t="str">
        <f>IFERROR(INDEX('Short Name'!B:B, MATCH(LEFT(List!C381, FIND("-", List!C381) - 1), 'Short Name'!A:A, 0)), "404")</f>
        <v>Temperature Controller</v>
      </c>
      <c r="C519" s="15" t="s">
        <v>104</v>
      </c>
      <c r="D519" s="15" t="s">
        <v>301</v>
      </c>
      <c r="E519" s="14" t="s">
        <v>14</v>
      </c>
      <c r="F519" s="5" t="s">
        <v>14</v>
      </c>
      <c r="G519" s="15" t="s">
        <v>300</v>
      </c>
      <c r="H519" s="14" t="s">
        <v>17</v>
      </c>
      <c r="I519" s="14" t="s">
        <v>290</v>
      </c>
      <c r="J519" s="14" t="s">
        <v>277</v>
      </c>
      <c r="K519" s="5" t="str">
        <f>IF(
    ISNUMBER(SEARCH("°C", I519)),
    "Result In °C",
    IFERROR(
        "Result In " &amp; TRIM(RIGHT(I519, LEN(I519) - FIND("#", SUBSTITUTE(I519, " ", "#", LEN(I519) - LEN(SUBSTITUTE(I519, " ", "")))))),
        404
    )
)</f>
        <v>Result In MPa</v>
      </c>
      <c r="L519" s="12" t="str">
        <f>IFERROR(
    LEFT(
        SUBSTITUTE(MID(I519, FIND("~", I519) + 2, LEN(I519) - FIND("~", I519) - 1), "°C", ""),
        FIND(" ", SUBSTITUTE(MID(I519, FIND("~", I519) + 2, LEN(I519) - FIND("~", I519) - 1), "°C", "") &amp; " ") - 1
    ),
    404
)</f>
        <v>1</v>
      </c>
      <c r="M519" s="16" t="str">
        <f>IF(OR(ISNUMBER(SEARCH("controller", B519)), ISNUMBER(SEARCH("indicator", B519)), ISNUMBER(SEARCH("thermometer", B519)), ISNUMBER(SEARCH("gun", B519))), "ver", "cal")</f>
        <v>ver</v>
      </c>
      <c r="N519" s="6">
        <v>45470</v>
      </c>
      <c r="O519" s="13">
        <v>45834</v>
      </c>
    </row>
    <row r="520" spans="1:15">
      <c r="A520" s="5" t="s">
        <v>273</v>
      </c>
      <c r="B520" s="15" t="str">
        <f>IFERROR(INDEX('Short Name'!B:B, MATCH(LEFT(List!C382, FIND("-", List!C382) - 1), 'Short Name'!A:A, 0)), "404")</f>
        <v>Temperature Controller</v>
      </c>
      <c r="C520" s="15" t="s">
        <v>105</v>
      </c>
      <c r="D520" s="15" t="s">
        <v>301</v>
      </c>
      <c r="E520" s="14" t="s">
        <v>14</v>
      </c>
      <c r="F520" s="5" t="s">
        <v>14</v>
      </c>
      <c r="G520" s="15" t="s">
        <v>300</v>
      </c>
      <c r="H520" s="14" t="s">
        <v>17</v>
      </c>
      <c r="I520" s="14" t="s">
        <v>290</v>
      </c>
      <c r="J520" s="14" t="s">
        <v>277</v>
      </c>
      <c r="K520" s="5" t="str">
        <f>IF(
    ISNUMBER(SEARCH("°C", I520)),
    "Result In °C",
    IFERROR(
        "Result In " &amp; TRIM(RIGHT(I520, LEN(I520) - FIND("#", SUBSTITUTE(I520, " ", "#", LEN(I520) - LEN(SUBSTITUTE(I520, " ", "")))))),
        404
    )
)</f>
        <v>Result In MPa</v>
      </c>
      <c r="L520" s="12" t="str">
        <f>IFERROR(
    LEFT(
        SUBSTITUTE(MID(I520, FIND("~", I520) + 2, LEN(I520) - FIND("~", I520) - 1), "°C", ""),
        FIND(" ", SUBSTITUTE(MID(I520, FIND("~", I520) + 2, LEN(I520) - FIND("~", I520) - 1), "°C", "") &amp; " ") - 1
    ),
    404
)</f>
        <v>1</v>
      </c>
      <c r="M520" s="16" t="str">
        <f>IF(OR(ISNUMBER(SEARCH("controller", B520)), ISNUMBER(SEARCH("indicator", B520)), ISNUMBER(SEARCH("thermometer", B520)), ISNUMBER(SEARCH("gun", B520))), "ver", "cal")</f>
        <v>ver</v>
      </c>
      <c r="N520" s="6">
        <v>45470</v>
      </c>
      <c r="O520" s="13">
        <v>45834</v>
      </c>
    </row>
    <row r="521" spans="1:15">
      <c r="A521" s="5" t="s">
        <v>273</v>
      </c>
      <c r="B521" s="15" t="str">
        <f>IFERROR(INDEX('Short Name'!B:B, MATCH(LEFT(List!C383, FIND("-", List!C383) - 1), 'Short Name'!A:A, 0)), "404")</f>
        <v>Temperature Controller</v>
      </c>
      <c r="C521" s="15" t="s">
        <v>106</v>
      </c>
      <c r="D521" s="15" t="s">
        <v>301</v>
      </c>
      <c r="E521" s="14" t="s">
        <v>14</v>
      </c>
      <c r="F521" s="5" t="s">
        <v>14</v>
      </c>
      <c r="G521" s="15" t="s">
        <v>300</v>
      </c>
      <c r="H521" s="14" t="s">
        <v>17</v>
      </c>
      <c r="I521" s="14" t="s">
        <v>290</v>
      </c>
      <c r="J521" s="14" t="s">
        <v>277</v>
      </c>
      <c r="K521" s="5" t="str">
        <f>IF(
    ISNUMBER(SEARCH("°C", I521)),
    "Result In °C",
    IFERROR(
        "Result In " &amp; TRIM(RIGHT(I521, LEN(I521) - FIND("#", SUBSTITUTE(I521, " ", "#", LEN(I521) - LEN(SUBSTITUTE(I521, " ", "")))))),
        404
    )
)</f>
        <v>Result In MPa</v>
      </c>
      <c r="L521" s="12" t="str">
        <f>IFERROR(
    LEFT(
        SUBSTITUTE(MID(I521, FIND("~", I521) + 2, LEN(I521) - FIND("~", I521) - 1), "°C", ""),
        FIND(" ", SUBSTITUTE(MID(I521, FIND("~", I521) + 2, LEN(I521) - FIND("~", I521) - 1), "°C", "") &amp; " ") - 1
    ),
    404
)</f>
        <v>1</v>
      </c>
      <c r="M521" s="16" t="str">
        <f>IF(OR(ISNUMBER(SEARCH("controller", B521)), ISNUMBER(SEARCH("indicator", B521)), ISNUMBER(SEARCH("thermometer", B521)), ISNUMBER(SEARCH("gun", B521))), "ver", "cal")</f>
        <v>ver</v>
      </c>
      <c r="N521" s="6">
        <v>45470</v>
      </c>
      <c r="O521" s="13">
        <v>45834</v>
      </c>
    </row>
    <row r="522" spans="1:15">
      <c r="A522" s="5" t="s">
        <v>273</v>
      </c>
      <c r="B522" s="15" t="str">
        <f>IFERROR(INDEX('Short Name'!B:B, MATCH(LEFT(List!C384, FIND("-", List!C384) - 1), 'Short Name'!A:A, 0)), "404")</f>
        <v>Temperature Controller</v>
      </c>
      <c r="C522" s="15" t="s">
        <v>107</v>
      </c>
      <c r="D522" s="15" t="s">
        <v>301</v>
      </c>
      <c r="E522" s="14" t="s">
        <v>14</v>
      </c>
      <c r="F522" s="5" t="s">
        <v>14</v>
      </c>
      <c r="G522" s="15" t="s">
        <v>300</v>
      </c>
      <c r="H522" s="14" t="s">
        <v>17</v>
      </c>
      <c r="I522" s="14" t="s">
        <v>290</v>
      </c>
      <c r="J522" s="14" t="s">
        <v>277</v>
      </c>
      <c r="K522" s="5" t="str">
        <f>IF(
    ISNUMBER(SEARCH("°C", I522)),
    "Result In °C",
    IFERROR(
        "Result In " &amp; TRIM(RIGHT(I522, LEN(I522) - FIND("#", SUBSTITUTE(I522, " ", "#", LEN(I522) - LEN(SUBSTITUTE(I522, " ", "")))))),
        404
    )
)</f>
        <v>Result In MPa</v>
      </c>
      <c r="L522" s="12" t="str">
        <f>IFERROR(
    LEFT(
        SUBSTITUTE(MID(I522, FIND("~", I522) + 2, LEN(I522) - FIND("~", I522) - 1), "°C", ""),
        FIND(" ", SUBSTITUTE(MID(I522, FIND("~", I522) + 2, LEN(I522) - FIND("~", I522) - 1), "°C", "") &amp; " ") - 1
    ),
    404
)</f>
        <v>1</v>
      </c>
      <c r="M522" s="16" t="str">
        <f>IF(OR(ISNUMBER(SEARCH("controller", B522)), ISNUMBER(SEARCH("indicator", B522)), ISNUMBER(SEARCH("thermometer", B522)), ISNUMBER(SEARCH("gun", B522))), "ver", "cal")</f>
        <v>ver</v>
      </c>
      <c r="N522" s="6">
        <v>45470</v>
      </c>
      <c r="O522" s="13">
        <v>45834</v>
      </c>
    </row>
    <row r="523" spans="1:15">
      <c r="A523" s="5" t="s">
        <v>273</v>
      </c>
      <c r="B523" s="15" t="str">
        <f>IFERROR(INDEX('Short Name'!B:B, MATCH(LEFT(List!C385, FIND("-", List!C385) - 1), 'Short Name'!A:A, 0)), "404")</f>
        <v>Temperature Controller</v>
      </c>
      <c r="C523" s="15" t="s">
        <v>108</v>
      </c>
      <c r="D523" s="15" t="s">
        <v>301</v>
      </c>
      <c r="E523" s="14" t="s">
        <v>14</v>
      </c>
      <c r="F523" s="5" t="s">
        <v>14</v>
      </c>
      <c r="G523" s="15" t="s">
        <v>300</v>
      </c>
      <c r="H523" s="14" t="s">
        <v>17</v>
      </c>
      <c r="I523" s="14" t="s">
        <v>290</v>
      </c>
      <c r="J523" s="14" t="s">
        <v>277</v>
      </c>
      <c r="K523" s="5" t="str">
        <f>IF(
    ISNUMBER(SEARCH("°C", I523)),
    "Result In °C",
    IFERROR(
        "Result In " &amp; TRIM(RIGHT(I523, LEN(I523) - FIND("#", SUBSTITUTE(I523, " ", "#", LEN(I523) - LEN(SUBSTITUTE(I523, " ", "")))))),
        404
    )
)</f>
        <v>Result In MPa</v>
      </c>
      <c r="L523" s="12" t="str">
        <f>IFERROR(
    LEFT(
        SUBSTITUTE(MID(I523, FIND("~", I523) + 2, LEN(I523) - FIND("~", I523) - 1), "°C", ""),
        FIND(" ", SUBSTITUTE(MID(I523, FIND("~", I523) + 2, LEN(I523) - FIND("~", I523) - 1), "°C", "") &amp; " ") - 1
    ),
    404
)</f>
        <v>1</v>
      </c>
      <c r="M523" s="16" t="str">
        <f>IF(OR(ISNUMBER(SEARCH("controller", B523)), ISNUMBER(SEARCH("indicator", B523)), ISNUMBER(SEARCH("thermometer", B523)), ISNUMBER(SEARCH("gun", B523))), "ver", "cal")</f>
        <v>ver</v>
      </c>
      <c r="N523" s="6">
        <v>45470</v>
      </c>
      <c r="O523" s="13">
        <v>45834</v>
      </c>
    </row>
    <row r="524" spans="1:15">
      <c r="A524" s="5" t="s">
        <v>273</v>
      </c>
      <c r="B524" s="15" t="str">
        <f>IFERROR(INDEX('Short Name'!B:B, MATCH(LEFT(List!C278, FIND("-", List!C278) - 1), 'Short Name'!A:A, 0)), "404")</f>
        <v>Pressure Gauge</v>
      </c>
      <c r="C524" s="15" t="s">
        <v>68</v>
      </c>
      <c r="D524" s="15" t="s">
        <v>301</v>
      </c>
      <c r="E524" s="14" t="s">
        <v>14</v>
      </c>
      <c r="F524" s="5" t="s">
        <v>14</v>
      </c>
      <c r="G524" s="15" t="s">
        <v>300</v>
      </c>
      <c r="H524" s="14" t="s">
        <v>17</v>
      </c>
      <c r="I524" s="14" t="s">
        <v>290</v>
      </c>
      <c r="J524" s="14" t="s">
        <v>277</v>
      </c>
      <c r="K524" s="5" t="str">
        <f>IF(
    ISNUMBER(SEARCH("°C", I524)),
    "Result In °C",
    IFERROR(
        "Result In " &amp; TRIM(RIGHT(I524, LEN(I524) - FIND("#", SUBSTITUTE(I524, " ", "#", LEN(I524) - LEN(SUBSTITUTE(I524, " ", "")))))),
        404
    )
)</f>
        <v>Result In MPa</v>
      </c>
      <c r="L524" s="12" t="str">
        <f>IFERROR(
    LEFT(
        SUBSTITUTE(MID(I524, FIND("~", I524) + 2, LEN(I524) - FIND("~", I524) - 1), "°C", ""),
        FIND(" ", SUBSTITUTE(MID(I524, FIND("~", I524) + 2, LEN(I524) - FIND("~", I524) - 1), "°C", "") &amp; " ") - 1
    ),
    404
)</f>
        <v>1</v>
      </c>
      <c r="M524" s="16" t="str">
        <f>IF(OR(ISNUMBER(SEARCH("controller", B524)), ISNUMBER(SEARCH("indicator", B524)), ISNUMBER(SEARCH("thermometer", B524)), ISNUMBER(SEARCH("gun", B524))), "ver", "cal")</f>
        <v>cal</v>
      </c>
      <c r="N524" s="6">
        <v>45468</v>
      </c>
      <c r="O524" s="13">
        <v>45832</v>
      </c>
    </row>
    <row r="525" spans="1:15">
      <c r="A525" s="5" t="s">
        <v>273</v>
      </c>
      <c r="B525" s="15" t="str">
        <f>IFERROR(INDEX('Short Name'!B:B, MATCH(LEFT(List!C386, FIND("-", List!C386) - 1), 'Short Name'!A:A, 0)), "404")</f>
        <v>Temperature Controller</v>
      </c>
      <c r="C525" s="15" t="s">
        <v>109</v>
      </c>
      <c r="D525" s="15" t="s">
        <v>301</v>
      </c>
      <c r="E525" s="14" t="s">
        <v>14</v>
      </c>
      <c r="F525" s="5" t="s">
        <v>14</v>
      </c>
      <c r="G525" s="15" t="s">
        <v>300</v>
      </c>
      <c r="H525" s="14" t="s">
        <v>17</v>
      </c>
      <c r="I525" s="14" t="s">
        <v>290</v>
      </c>
      <c r="J525" s="14" t="s">
        <v>277</v>
      </c>
      <c r="K525" s="5" t="str">
        <f>IF(
    ISNUMBER(SEARCH("°C", I525)),
    "Result In °C",
    IFERROR(
        "Result In " &amp; TRIM(RIGHT(I525, LEN(I525) - FIND("#", SUBSTITUTE(I525, " ", "#", LEN(I525) - LEN(SUBSTITUTE(I525, " ", "")))))),
        404
    )
)</f>
        <v>Result In MPa</v>
      </c>
      <c r="L525" s="12" t="str">
        <f>IFERROR(
    LEFT(
        SUBSTITUTE(MID(I525, FIND("~", I525) + 2, LEN(I525) - FIND("~", I525) - 1), "°C", ""),
        FIND(" ", SUBSTITUTE(MID(I525, FIND("~", I525) + 2, LEN(I525) - FIND("~", I525) - 1), "°C", "") &amp; " ") - 1
    ),
    404
)</f>
        <v>1</v>
      </c>
      <c r="M525" s="16" t="str">
        <f>IF(OR(ISNUMBER(SEARCH("controller", B525)), ISNUMBER(SEARCH("indicator", B525)), ISNUMBER(SEARCH("thermometer", B525)), ISNUMBER(SEARCH("gun", B525))), "ver", "cal")</f>
        <v>ver</v>
      </c>
      <c r="N525" s="6">
        <v>45470</v>
      </c>
      <c r="O525" s="13">
        <v>45834</v>
      </c>
    </row>
    <row r="526" spans="1:15">
      <c r="A526" s="5" t="s">
        <v>273</v>
      </c>
      <c r="B526" s="15" t="str">
        <f>IFERROR(INDEX('Short Name'!B:B, MATCH(LEFT(List!C387, FIND("-", List!C387) - 1), 'Short Name'!A:A, 0)), "404")</f>
        <v>Temperature Controller</v>
      </c>
      <c r="C526" s="15" t="s">
        <v>112</v>
      </c>
      <c r="D526" s="15" t="s">
        <v>301</v>
      </c>
      <c r="E526" s="14" t="s">
        <v>14</v>
      </c>
      <c r="F526" s="5" t="s">
        <v>14</v>
      </c>
      <c r="G526" s="15" t="s">
        <v>300</v>
      </c>
      <c r="H526" s="14" t="s">
        <v>17</v>
      </c>
      <c r="I526" s="14" t="s">
        <v>290</v>
      </c>
      <c r="J526" s="14" t="s">
        <v>277</v>
      </c>
      <c r="K526" s="5" t="str">
        <f>IF(
    ISNUMBER(SEARCH("°C", I526)),
    "Result In °C",
    IFERROR(
        "Result In " &amp; TRIM(RIGHT(I526, LEN(I526) - FIND("#", SUBSTITUTE(I526, " ", "#", LEN(I526) - LEN(SUBSTITUTE(I526, " ", "")))))),
        404
    )
)</f>
        <v>Result In MPa</v>
      </c>
      <c r="L526" s="12" t="str">
        <f>IFERROR(
    LEFT(
        SUBSTITUTE(MID(I526, FIND("~", I526) + 2, LEN(I526) - FIND("~", I526) - 1), "°C", ""),
        FIND(" ", SUBSTITUTE(MID(I526, FIND("~", I526) + 2, LEN(I526) - FIND("~", I526) - 1), "°C", "") &amp; " ") - 1
    ),
    404
)</f>
        <v>1</v>
      </c>
      <c r="M526" s="16" t="str">
        <f>IF(OR(ISNUMBER(SEARCH("controller", B526)), ISNUMBER(SEARCH("indicator", B526)), ISNUMBER(SEARCH("thermometer", B526)), ISNUMBER(SEARCH("gun", B526))), "ver", "cal")</f>
        <v>ver</v>
      </c>
      <c r="N526" s="6">
        <v>45470</v>
      </c>
      <c r="O526" s="13">
        <v>45834</v>
      </c>
    </row>
    <row r="527" spans="1:15">
      <c r="A527" s="5" t="s">
        <v>273</v>
      </c>
      <c r="B527" s="15" t="str">
        <f>IFERROR(INDEX('Short Name'!B:B, MATCH(LEFT(List!C388, FIND("-", List!C388) - 1), 'Short Name'!A:A, 0)), "404")</f>
        <v>Temperature Controller</v>
      </c>
      <c r="C527" s="15" t="s">
        <v>113</v>
      </c>
      <c r="D527" s="15" t="s">
        <v>301</v>
      </c>
      <c r="E527" s="14" t="s">
        <v>14</v>
      </c>
      <c r="F527" s="5" t="s">
        <v>14</v>
      </c>
      <c r="G527" s="15" t="s">
        <v>300</v>
      </c>
      <c r="H527" s="14" t="s">
        <v>17</v>
      </c>
      <c r="I527" s="14" t="s">
        <v>290</v>
      </c>
      <c r="J527" s="14" t="s">
        <v>277</v>
      </c>
      <c r="K527" s="5" t="str">
        <f>IF(
    ISNUMBER(SEARCH("°C", I527)),
    "Result In °C",
    IFERROR(
        "Result In " &amp; TRIM(RIGHT(I527, LEN(I527) - FIND("#", SUBSTITUTE(I527, " ", "#", LEN(I527) - LEN(SUBSTITUTE(I527, " ", "")))))),
        404
    )
)</f>
        <v>Result In MPa</v>
      </c>
      <c r="L527" s="12" t="str">
        <f>IFERROR(
    LEFT(
        SUBSTITUTE(MID(I527, FIND("~", I527) + 2, LEN(I527) - FIND("~", I527) - 1), "°C", ""),
        FIND(" ", SUBSTITUTE(MID(I527, FIND("~", I527) + 2, LEN(I527) - FIND("~", I527) - 1), "°C", "") &amp; " ") - 1
    ),
    404
)</f>
        <v>1</v>
      </c>
      <c r="M527" s="16" t="str">
        <f>IF(OR(ISNUMBER(SEARCH("controller", B527)), ISNUMBER(SEARCH("indicator", B527)), ISNUMBER(SEARCH("thermometer", B527)), ISNUMBER(SEARCH("gun", B527))), "ver", "cal")</f>
        <v>ver</v>
      </c>
      <c r="N527" s="6">
        <v>45470</v>
      </c>
      <c r="O527" s="13">
        <v>45834</v>
      </c>
    </row>
    <row r="528" spans="1:15">
      <c r="A528" s="5" t="s">
        <v>273</v>
      </c>
      <c r="B528" s="15" t="str">
        <f>IFERROR(INDEX('Short Name'!B:B, MATCH(LEFT(List!C389, FIND("-", List!C389) - 1), 'Short Name'!A:A, 0)), "404")</f>
        <v>Temperature Controller</v>
      </c>
      <c r="C528" s="15" t="s">
        <v>291</v>
      </c>
      <c r="D528" s="15" t="s">
        <v>301</v>
      </c>
      <c r="E528" s="14" t="s">
        <v>14</v>
      </c>
      <c r="F528" s="5" t="s">
        <v>14</v>
      </c>
      <c r="G528" s="15" t="s">
        <v>300</v>
      </c>
      <c r="H528" s="14" t="s">
        <v>17</v>
      </c>
      <c r="I528" s="14" t="s">
        <v>290</v>
      </c>
      <c r="J528" s="14" t="s">
        <v>277</v>
      </c>
      <c r="K528" s="5" t="str">
        <f>IF(
    ISNUMBER(SEARCH("°C", I528)),
    "Result In °C",
    IFERROR(
        "Result In " &amp; TRIM(RIGHT(I528, LEN(I528) - FIND("#", SUBSTITUTE(I528, " ", "#", LEN(I528) - LEN(SUBSTITUTE(I528, " ", "")))))),
        404
    )
)</f>
        <v>Result In MPa</v>
      </c>
      <c r="L528" s="12" t="str">
        <f>IFERROR(
    LEFT(
        SUBSTITUTE(MID(I528, FIND("~", I528) + 2, LEN(I528) - FIND("~", I528) - 1), "°C", ""),
        FIND(" ", SUBSTITUTE(MID(I528, FIND("~", I528) + 2, LEN(I528) - FIND("~", I528) - 1), "°C", "") &amp; " ") - 1
    ),
    404
)</f>
        <v>1</v>
      </c>
      <c r="M528" s="16" t="str">
        <f>IF(OR(ISNUMBER(SEARCH("controller", B528)), ISNUMBER(SEARCH("indicator", B528)), ISNUMBER(SEARCH("thermometer", B528)), ISNUMBER(SEARCH("gun", B528))), "ver", "cal")</f>
        <v>ver</v>
      </c>
      <c r="N528" s="6">
        <v>45470</v>
      </c>
      <c r="O528" s="13">
        <v>45834</v>
      </c>
    </row>
    <row r="529" spans="1:15">
      <c r="A529" s="5" t="s">
        <v>273</v>
      </c>
      <c r="B529" s="15" t="str">
        <f>IFERROR(INDEX('Short Name'!B:B, MATCH(LEFT(List!C390, FIND("-", List!C390) - 1), 'Short Name'!A:A, 0)), "404")</f>
        <v>Temperature Controller</v>
      </c>
      <c r="C529" s="15" t="s">
        <v>147</v>
      </c>
      <c r="D529" s="15" t="s">
        <v>301</v>
      </c>
      <c r="E529" s="14" t="s">
        <v>14</v>
      </c>
      <c r="F529" s="5" t="s">
        <v>14</v>
      </c>
      <c r="G529" s="15" t="s">
        <v>300</v>
      </c>
      <c r="H529" s="14" t="s">
        <v>17</v>
      </c>
      <c r="I529" s="14" t="s">
        <v>290</v>
      </c>
      <c r="J529" s="14" t="s">
        <v>277</v>
      </c>
      <c r="K529" s="5" t="str">
        <f>IF(
    ISNUMBER(SEARCH("°C", I529)),
    "Result In °C",
    IFERROR(
        "Result In " &amp; TRIM(RIGHT(I529, LEN(I529) - FIND("#", SUBSTITUTE(I529, " ", "#", LEN(I529) - LEN(SUBSTITUTE(I529, " ", "")))))),
        404
    )
)</f>
        <v>Result In MPa</v>
      </c>
      <c r="L529" s="12" t="str">
        <f>IFERROR(
    LEFT(
        SUBSTITUTE(MID(I529, FIND("~", I529) + 2, LEN(I529) - FIND("~", I529) - 1), "°C", ""),
        FIND(" ", SUBSTITUTE(MID(I529, FIND("~", I529) + 2, LEN(I529) - FIND("~", I529) - 1), "°C", "") &amp; " ") - 1
    ),
    404
)</f>
        <v>1</v>
      </c>
      <c r="M529" s="16" t="str">
        <f>IF(OR(ISNUMBER(SEARCH("controller", B529)), ISNUMBER(SEARCH("indicator", B529)), ISNUMBER(SEARCH("thermometer", B529)), ISNUMBER(SEARCH("gun", B529))), "ver", "cal")</f>
        <v>ver</v>
      </c>
      <c r="N529" s="6">
        <v>45470</v>
      </c>
      <c r="O529" s="13">
        <v>45834</v>
      </c>
    </row>
    <row r="530" spans="1:15">
      <c r="A530" s="5" t="s">
        <v>273</v>
      </c>
      <c r="B530" s="15" t="str">
        <f>IFERROR(INDEX('Short Name'!B:B, MATCH(LEFT(List!C391, FIND("-", List!C391) - 1), 'Short Name'!A:A, 0)), "404")</f>
        <v>Temperature Controller</v>
      </c>
      <c r="C530" s="15" t="s">
        <v>148</v>
      </c>
      <c r="D530" s="15" t="s">
        <v>301</v>
      </c>
      <c r="E530" s="14" t="s">
        <v>14</v>
      </c>
      <c r="F530" s="5" t="s">
        <v>14</v>
      </c>
      <c r="G530" s="15" t="s">
        <v>300</v>
      </c>
      <c r="H530" s="14" t="s">
        <v>17</v>
      </c>
      <c r="I530" s="14" t="s">
        <v>290</v>
      </c>
      <c r="J530" s="14" t="s">
        <v>277</v>
      </c>
      <c r="K530" s="5" t="str">
        <f>IF(
    ISNUMBER(SEARCH("°C", I530)),
    "Result In °C",
    IFERROR(
        "Result In " &amp; TRIM(RIGHT(I530, LEN(I530) - FIND("#", SUBSTITUTE(I530, " ", "#", LEN(I530) - LEN(SUBSTITUTE(I530, " ", "")))))),
        404
    )
)</f>
        <v>Result In MPa</v>
      </c>
      <c r="L530" s="12" t="str">
        <f>IFERROR(
    LEFT(
        SUBSTITUTE(MID(I530, FIND("~", I530) + 2, LEN(I530) - FIND("~", I530) - 1), "°C", ""),
        FIND(" ", SUBSTITUTE(MID(I530, FIND("~", I530) + 2, LEN(I530) - FIND("~", I530) - 1), "°C", "") &amp; " ") - 1
    ),
    404
)</f>
        <v>1</v>
      </c>
      <c r="M530" s="16" t="str">
        <f>IF(OR(ISNUMBER(SEARCH("controller", B530)), ISNUMBER(SEARCH("indicator", B530)), ISNUMBER(SEARCH("thermometer", B530)), ISNUMBER(SEARCH("gun", B530))), "ver", "cal")</f>
        <v>ver</v>
      </c>
      <c r="N530" s="6">
        <v>45470</v>
      </c>
      <c r="O530" s="13">
        <v>45834</v>
      </c>
    </row>
    <row r="531" spans="1:15">
      <c r="A531" s="5" t="s">
        <v>273</v>
      </c>
      <c r="B531" s="15" t="str">
        <f>IFERROR(INDEX('Short Name'!B:B, MATCH(LEFT(List!C392, FIND("-", List!C392) - 1), 'Short Name'!A:A, 0)), "404")</f>
        <v>Temperature Controller</v>
      </c>
      <c r="C531" s="15" t="s">
        <v>149</v>
      </c>
      <c r="D531" s="15" t="s">
        <v>301</v>
      </c>
      <c r="E531" s="14" t="s">
        <v>14</v>
      </c>
      <c r="F531" s="5" t="s">
        <v>14</v>
      </c>
      <c r="G531" s="15" t="s">
        <v>300</v>
      </c>
      <c r="H531" s="14" t="s">
        <v>17</v>
      </c>
      <c r="I531" s="14" t="s">
        <v>290</v>
      </c>
      <c r="J531" s="14" t="s">
        <v>277</v>
      </c>
      <c r="K531" s="5" t="str">
        <f>IF(
    ISNUMBER(SEARCH("°C", I531)),
    "Result In °C",
    IFERROR(
        "Result In " &amp; TRIM(RIGHT(I531, LEN(I531) - FIND("#", SUBSTITUTE(I531, " ", "#", LEN(I531) - LEN(SUBSTITUTE(I531, " ", "")))))),
        404
    )
)</f>
        <v>Result In MPa</v>
      </c>
      <c r="L531" s="12" t="str">
        <f>IFERROR(
    LEFT(
        SUBSTITUTE(MID(I531, FIND("~", I531) + 2, LEN(I531) - FIND("~", I531) - 1), "°C", ""),
        FIND(" ", SUBSTITUTE(MID(I531, FIND("~", I531) + 2, LEN(I531) - FIND("~", I531) - 1), "°C", "") &amp; " ") - 1
    ),
    404
)</f>
        <v>1</v>
      </c>
      <c r="M531" s="16" t="str">
        <f>IF(OR(ISNUMBER(SEARCH("controller", B531)), ISNUMBER(SEARCH("indicator", B531)), ISNUMBER(SEARCH("thermometer", B531)), ISNUMBER(SEARCH("gun", B531))), "ver", "cal")</f>
        <v>ver</v>
      </c>
      <c r="N531" s="6">
        <v>45470</v>
      </c>
      <c r="O531" s="13">
        <v>45834</v>
      </c>
    </row>
    <row r="532" spans="1:15">
      <c r="A532" s="5" t="s">
        <v>273</v>
      </c>
      <c r="B532" s="15" t="str">
        <f>IFERROR(INDEX('Short Name'!B:B, MATCH(LEFT(List!C393, FIND("-", List!C393) - 1), 'Short Name'!A:A, 0)), "404")</f>
        <v>Temperature Controller</v>
      </c>
      <c r="C532" s="15" t="s">
        <v>150</v>
      </c>
      <c r="D532" s="15" t="s">
        <v>301</v>
      </c>
      <c r="E532" s="14" t="s">
        <v>14</v>
      </c>
      <c r="F532" s="5" t="s">
        <v>14</v>
      </c>
      <c r="G532" s="15" t="s">
        <v>300</v>
      </c>
      <c r="H532" s="14" t="s">
        <v>17</v>
      </c>
      <c r="I532" s="14" t="s">
        <v>290</v>
      </c>
      <c r="J532" s="14" t="s">
        <v>277</v>
      </c>
      <c r="K532" s="5" t="str">
        <f>IF(
    ISNUMBER(SEARCH("°C", I532)),
    "Result In °C",
    IFERROR(
        "Result In " &amp; TRIM(RIGHT(I532, LEN(I532) - FIND("#", SUBSTITUTE(I532, " ", "#", LEN(I532) - LEN(SUBSTITUTE(I532, " ", "")))))),
        404
    )
)</f>
        <v>Result In MPa</v>
      </c>
      <c r="L532" s="12" t="str">
        <f>IFERROR(
    LEFT(
        SUBSTITUTE(MID(I532, FIND("~", I532) + 2, LEN(I532) - FIND("~", I532) - 1), "°C", ""),
        FIND(" ", SUBSTITUTE(MID(I532, FIND("~", I532) + 2, LEN(I532) - FIND("~", I532) - 1), "°C", "") &amp; " ") - 1
    ),
    404
)</f>
        <v>1</v>
      </c>
      <c r="M532" s="16" t="str">
        <f>IF(OR(ISNUMBER(SEARCH("controller", B532)), ISNUMBER(SEARCH("indicator", B532)), ISNUMBER(SEARCH("thermometer", B532)), ISNUMBER(SEARCH("gun", B532))), "ver", "cal")</f>
        <v>ver</v>
      </c>
      <c r="N532" s="6">
        <v>45470</v>
      </c>
      <c r="O532" s="13">
        <v>45834</v>
      </c>
    </row>
    <row r="533" spans="1:15">
      <c r="A533" s="5" t="s">
        <v>273</v>
      </c>
      <c r="B533" s="15" t="str">
        <f>IFERROR(INDEX('Short Name'!B:B, MATCH(LEFT(List!C394, FIND("-", List!C394) - 1), 'Short Name'!A:A, 0)), "404")</f>
        <v>Temperature Controller</v>
      </c>
      <c r="C533" s="15" t="s">
        <v>151</v>
      </c>
      <c r="D533" s="15" t="s">
        <v>301</v>
      </c>
      <c r="E533" s="14" t="s">
        <v>14</v>
      </c>
      <c r="F533" s="5" t="s">
        <v>14</v>
      </c>
      <c r="G533" s="15" t="s">
        <v>300</v>
      </c>
      <c r="H533" s="14" t="s">
        <v>17</v>
      </c>
      <c r="I533" s="14" t="s">
        <v>290</v>
      </c>
      <c r="J533" s="14" t="s">
        <v>277</v>
      </c>
      <c r="K533" s="5" t="str">
        <f>IF(
    ISNUMBER(SEARCH("°C", I533)),
    "Result In °C",
    IFERROR(
        "Result In " &amp; TRIM(RIGHT(I533, LEN(I533) - FIND("#", SUBSTITUTE(I533, " ", "#", LEN(I533) - LEN(SUBSTITUTE(I533, " ", "")))))),
        404
    )
)</f>
        <v>Result In MPa</v>
      </c>
      <c r="L533" s="12" t="str">
        <f>IFERROR(
    LEFT(
        SUBSTITUTE(MID(I533, FIND("~", I533) + 2, LEN(I533) - FIND("~", I533) - 1), "°C", ""),
        FIND(" ", SUBSTITUTE(MID(I533, FIND("~", I533) + 2, LEN(I533) - FIND("~", I533) - 1), "°C", "") &amp; " ") - 1
    ),
    404
)</f>
        <v>1</v>
      </c>
      <c r="M533" s="16" t="str">
        <f>IF(OR(ISNUMBER(SEARCH("controller", B533)), ISNUMBER(SEARCH("indicator", B533)), ISNUMBER(SEARCH("thermometer", B533)), ISNUMBER(SEARCH("gun", B533))), "ver", "cal")</f>
        <v>ver</v>
      </c>
      <c r="N533" s="6">
        <v>45470</v>
      </c>
      <c r="O533" s="13">
        <v>45834</v>
      </c>
    </row>
    <row r="534" spans="1:15">
      <c r="A534" s="5" t="s">
        <v>273</v>
      </c>
      <c r="B534" s="15" t="str">
        <f>IFERROR(INDEX('Short Name'!B:B, MATCH(LEFT(List!C395, FIND("-", List!C395) - 1), 'Short Name'!A:A, 0)), "404")</f>
        <v>Temperature Controller</v>
      </c>
      <c r="C534" s="15" t="s">
        <v>152</v>
      </c>
      <c r="D534" s="15" t="s">
        <v>301</v>
      </c>
      <c r="E534" s="14" t="s">
        <v>14</v>
      </c>
      <c r="F534" s="5" t="s">
        <v>14</v>
      </c>
      <c r="G534" s="15" t="s">
        <v>300</v>
      </c>
      <c r="H534" s="14" t="s">
        <v>17</v>
      </c>
      <c r="I534" s="14" t="s">
        <v>290</v>
      </c>
      <c r="J534" s="14" t="s">
        <v>277</v>
      </c>
      <c r="K534" s="5" t="str">
        <f>IF(
    ISNUMBER(SEARCH("°C", I534)),
    "Result In °C",
    IFERROR(
        "Result In " &amp; TRIM(RIGHT(I534, LEN(I534) - FIND("#", SUBSTITUTE(I534, " ", "#", LEN(I534) - LEN(SUBSTITUTE(I534, " ", "")))))),
        404
    )
)</f>
        <v>Result In MPa</v>
      </c>
      <c r="L534" s="12" t="str">
        <f>IFERROR(
    LEFT(
        SUBSTITUTE(MID(I534, FIND("~", I534) + 2, LEN(I534) - FIND("~", I534) - 1), "°C", ""),
        FIND(" ", SUBSTITUTE(MID(I534, FIND("~", I534) + 2, LEN(I534) - FIND("~", I534) - 1), "°C", "") &amp; " ") - 1
    ),
    404
)</f>
        <v>1</v>
      </c>
      <c r="M534" s="16" t="str">
        <f>IF(OR(ISNUMBER(SEARCH("controller", B534)), ISNUMBER(SEARCH("indicator", B534)), ISNUMBER(SEARCH("thermometer", B534)), ISNUMBER(SEARCH("gun", B534))), "ver", "cal")</f>
        <v>ver</v>
      </c>
      <c r="N534" s="6">
        <v>45470</v>
      </c>
      <c r="O534" s="13">
        <v>45834</v>
      </c>
    </row>
    <row r="535" spans="1:15">
      <c r="A535" s="5" t="s">
        <v>273</v>
      </c>
      <c r="B535" s="15" t="str">
        <f>IFERROR(INDEX('Short Name'!B:B, MATCH(LEFT(List!C279, FIND("-", List!C279) - 1), 'Short Name'!A:A, 0)), "404")</f>
        <v>Pressure Gauge</v>
      </c>
      <c r="C535" s="15" t="s">
        <v>69</v>
      </c>
      <c r="D535" s="15" t="s">
        <v>301</v>
      </c>
      <c r="E535" s="14" t="s">
        <v>14</v>
      </c>
      <c r="F535" s="5" t="s">
        <v>14</v>
      </c>
      <c r="G535" s="15" t="s">
        <v>300</v>
      </c>
      <c r="H535" s="14" t="s">
        <v>17</v>
      </c>
      <c r="I535" s="14" t="s">
        <v>290</v>
      </c>
      <c r="J535" s="14" t="s">
        <v>277</v>
      </c>
      <c r="K535" s="5" t="str">
        <f>IF(
    ISNUMBER(SEARCH("°C", I535)),
    "Result In °C",
    IFERROR(
        "Result In " &amp; TRIM(RIGHT(I535, LEN(I535) - FIND("#", SUBSTITUTE(I535, " ", "#", LEN(I535) - LEN(SUBSTITUTE(I535, " ", "")))))),
        404
    )
)</f>
        <v>Result In MPa</v>
      </c>
      <c r="L535" s="12" t="str">
        <f>IFERROR(
    LEFT(
        SUBSTITUTE(MID(I535, FIND("~", I535) + 2, LEN(I535) - FIND("~", I535) - 1), "°C", ""),
        FIND(" ", SUBSTITUTE(MID(I535, FIND("~", I535) + 2, LEN(I535) - FIND("~", I535) - 1), "°C", "") &amp; " ") - 1
    ),
    404
)</f>
        <v>1</v>
      </c>
      <c r="M535" s="16" t="str">
        <f>IF(OR(ISNUMBER(SEARCH("controller", B535)), ISNUMBER(SEARCH("indicator", B535)), ISNUMBER(SEARCH("thermometer", B535)), ISNUMBER(SEARCH("gun", B535))), "ver", "cal")</f>
        <v>cal</v>
      </c>
      <c r="N535" s="6">
        <v>45468</v>
      </c>
      <c r="O535" s="13">
        <v>45832</v>
      </c>
    </row>
    <row r="536" spans="1:15">
      <c r="A536" s="5" t="s">
        <v>273</v>
      </c>
      <c r="B536" s="15" t="str">
        <f>IFERROR(INDEX('Short Name'!B:B, MATCH(LEFT(List!C396, FIND("-", List!C396) - 1), 'Short Name'!A:A, 0)), "404")</f>
        <v>Temperature Controller</v>
      </c>
      <c r="C536" s="15" t="s">
        <v>153</v>
      </c>
      <c r="D536" s="15" t="s">
        <v>301</v>
      </c>
      <c r="E536" s="14" t="s">
        <v>14</v>
      </c>
      <c r="F536" s="5" t="s">
        <v>14</v>
      </c>
      <c r="G536" s="15" t="s">
        <v>300</v>
      </c>
      <c r="H536" s="14" t="s">
        <v>17</v>
      </c>
      <c r="I536" s="14" t="s">
        <v>290</v>
      </c>
      <c r="J536" s="14" t="s">
        <v>277</v>
      </c>
      <c r="K536" s="5" t="str">
        <f>IF(
    ISNUMBER(SEARCH("°C", I536)),
    "Result In °C",
    IFERROR(
        "Result In " &amp; TRIM(RIGHT(I536, LEN(I536) - FIND("#", SUBSTITUTE(I536, " ", "#", LEN(I536) - LEN(SUBSTITUTE(I536, " ", "")))))),
        404
    )
)</f>
        <v>Result In MPa</v>
      </c>
      <c r="L536" s="12" t="str">
        <f>IFERROR(
    LEFT(
        SUBSTITUTE(MID(I536, FIND("~", I536) + 2, LEN(I536) - FIND("~", I536) - 1), "°C", ""),
        FIND(" ", SUBSTITUTE(MID(I536, FIND("~", I536) + 2, LEN(I536) - FIND("~", I536) - 1), "°C", "") &amp; " ") - 1
    ),
    404
)</f>
        <v>1</v>
      </c>
      <c r="M536" s="16" t="str">
        <f>IF(OR(ISNUMBER(SEARCH("controller", B536)), ISNUMBER(SEARCH("indicator", B536)), ISNUMBER(SEARCH("thermometer", B536)), ISNUMBER(SEARCH("gun", B536))), "ver", "cal")</f>
        <v>ver</v>
      </c>
      <c r="N536" s="6">
        <v>45470</v>
      </c>
      <c r="O536" s="13">
        <v>45834</v>
      </c>
    </row>
    <row r="537" spans="1:15">
      <c r="A537" s="5" t="s">
        <v>273</v>
      </c>
      <c r="B537" s="15" t="str">
        <f>IFERROR(INDEX('Short Name'!B:B, MATCH(LEFT(List!C397, FIND("-", List!C397) - 1), 'Short Name'!A:A, 0)), "404")</f>
        <v>Temperature Controller</v>
      </c>
      <c r="C537" s="15" t="s">
        <v>154</v>
      </c>
      <c r="D537" s="15" t="s">
        <v>301</v>
      </c>
      <c r="E537" s="14" t="s">
        <v>14</v>
      </c>
      <c r="F537" s="5" t="s">
        <v>14</v>
      </c>
      <c r="G537" s="15" t="s">
        <v>300</v>
      </c>
      <c r="H537" s="14" t="s">
        <v>17</v>
      </c>
      <c r="I537" s="14" t="s">
        <v>290</v>
      </c>
      <c r="J537" s="14" t="s">
        <v>277</v>
      </c>
      <c r="K537" s="5" t="str">
        <f>IF(
    ISNUMBER(SEARCH("°C", I537)),
    "Result In °C",
    IFERROR(
        "Result In " &amp; TRIM(RIGHT(I537, LEN(I537) - FIND("#", SUBSTITUTE(I537, " ", "#", LEN(I537) - LEN(SUBSTITUTE(I537, " ", "")))))),
        404
    )
)</f>
        <v>Result In MPa</v>
      </c>
      <c r="L537" s="12" t="str">
        <f>IFERROR(
    LEFT(
        SUBSTITUTE(MID(I537, FIND("~", I537) + 2, LEN(I537) - FIND("~", I537) - 1), "°C", ""),
        FIND(" ", SUBSTITUTE(MID(I537, FIND("~", I537) + 2, LEN(I537) - FIND("~", I537) - 1), "°C", "") &amp; " ") - 1
    ),
    404
)</f>
        <v>1</v>
      </c>
      <c r="M537" s="16" t="str">
        <f>IF(OR(ISNUMBER(SEARCH("controller", B537)), ISNUMBER(SEARCH("indicator", B537)), ISNUMBER(SEARCH("thermometer", B537)), ISNUMBER(SEARCH("gun", B537))), "ver", "cal")</f>
        <v>ver</v>
      </c>
      <c r="N537" s="6">
        <v>45470</v>
      </c>
      <c r="O537" s="13">
        <v>45834</v>
      </c>
    </row>
    <row r="538" spans="1:15">
      <c r="A538" s="5" t="s">
        <v>273</v>
      </c>
      <c r="B538" s="15" t="str">
        <f>IFERROR(INDEX('Short Name'!B:B, MATCH(LEFT(List!C398, FIND("-", List!C398) - 1), 'Short Name'!A:A, 0)), "404")</f>
        <v>Temperature Controller</v>
      </c>
      <c r="C538" s="15" t="s">
        <v>155</v>
      </c>
      <c r="D538" s="15" t="s">
        <v>301</v>
      </c>
      <c r="E538" s="14" t="s">
        <v>14</v>
      </c>
      <c r="F538" s="5" t="s">
        <v>14</v>
      </c>
      <c r="G538" s="15" t="s">
        <v>300</v>
      </c>
      <c r="H538" s="14" t="s">
        <v>17</v>
      </c>
      <c r="I538" s="14" t="s">
        <v>290</v>
      </c>
      <c r="J538" s="14" t="s">
        <v>277</v>
      </c>
      <c r="K538" s="5" t="str">
        <f>IF(
    ISNUMBER(SEARCH("°C", I538)),
    "Result In °C",
    IFERROR(
        "Result In " &amp; TRIM(RIGHT(I538, LEN(I538) - FIND("#", SUBSTITUTE(I538, " ", "#", LEN(I538) - LEN(SUBSTITUTE(I538, " ", "")))))),
        404
    )
)</f>
        <v>Result In MPa</v>
      </c>
      <c r="L538" s="12" t="str">
        <f>IFERROR(
    LEFT(
        SUBSTITUTE(MID(I538, FIND("~", I538) + 2, LEN(I538) - FIND("~", I538) - 1), "°C", ""),
        FIND(" ", SUBSTITUTE(MID(I538, FIND("~", I538) + 2, LEN(I538) - FIND("~", I538) - 1), "°C", "") &amp; " ") - 1
    ),
    404
)</f>
        <v>1</v>
      </c>
      <c r="M538" s="16" t="str">
        <f>IF(OR(ISNUMBER(SEARCH("controller", B538)), ISNUMBER(SEARCH("indicator", B538)), ISNUMBER(SEARCH("thermometer", B538)), ISNUMBER(SEARCH("gun", B538))), "ver", "cal")</f>
        <v>ver</v>
      </c>
      <c r="N538" s="6">
        <v>45470</v>
      </c>
      <c r="O538" s="13">
        <v>45834</v>
      </c>
    </row>
    <row r="539" spans="1:15">
      <c r="A539" s="5" t="s">
        <v>273</v>
      </c>
      <c r="B539" s="15" t="str">
        <f>IFERROR(INDEX('Short Name'!B:B, MATCH(LEFT(List!C399, FIND("-", List!C399) - 1), 'Short Name'!A:A, 0)), "404")</f>
        <v>Temperature Controller</v>
      </c>
      <c r="C539" s="15" t="s">
        <v>155</v>
      </c>
      <c r="D539" s="15" t="s">
        <v>301</v>
      </c>
      <c r="E539" s="14" t="s">
        <v>14</v>
      </c>
      <c r="F539" s="5" t="s">
        <v>14</v>
      </c>
      <c r="G539" s="15" t="s">
        <v>300</v>
      </c>
      <c r="H539" s="14" t="s">
        <v>17</v>
      </c>
      <c r="I539" s="14" t="s">
        <v>290</v>
      </c>
      <c r="J539" s="14" t="s">
        <v>277</v>
      </c>
      <c r="K539" s="5" t="str">
        <f>IF(
    ISNUMBER(SEARCH("°C", I539)),
    "Result In °C",
    IFERROR(
        "Result In " &amp; TRIM(RIGHT(I539, LEN(I539) - FIND("#", SUBSTITUTE(I539, " ", "#", LEN(I539) - LEN(SUBSTITUTE(I539, " ", "")))))),
        404
    )
)</f>
        <v>Result In MPa</v>
      </c>
      <c r="L539" s="12" t="str">
        <f>IFERROR(
    LEFT(
        SUBSTITUTE(MID(I539, FIND("~", I539) + 2, LEN(I539) - FIND("~", I539) - 1), "°C", ""),
        FIND(" ", SUBSTITUTE(MID(I539, FIND("~", I539) + 2, LEN(I539) - FIND("~", I539) - 1), "°C", "") &amp; " ") - 1
    ),
    404
)</f>
        <v>1</v>
      </c>
      <c r="M539" s="16" t="str">
        <f>IF(OR(ISNUMBER(SEARCH("controller", B539)), ISNUMBER(SEARCH("indicator", B539)), ISNUMBER(SEARCH("thermometer", B539)), ISNUMBER(SEARCH("gun", B539))), "ver", "cal")</f>
        <v>ver</v>
      </c>
      <c r="N539" s="6">
        <v>45470</v>
      </c>
      <c r="O539" s="13">
        <v>45834</v>
      </c>
    </row>
    <row r="540" spans="1:15">
      <c r="A540" s="5" t="s">
        <v>273</v>
      </c>
      <c r="B540" s="15" t="str">
        <f>IFERROR(INDEX('Short Name'!B:B, MATCH(LEFT(List!C400, FIND("-", List!C400) - 1), 'Short Name'!A:A, 0)), "404")</f>
        <v>Temperature Gauge</v>
      </c>
      <c r="C540" s="15" t="s">
        <v>156</v>
      </c>
      <c r="D540" s="15" t="s">
        <v>301</v>
      </c>
      <c r="E540" s="14" t="s">
        <v>14</v>
      </c>
      <c r="F540" s="5" t="s">
        <v>14</v>
      </c>
      <c r="G540" s="15" t="s">
        <v>300</v>
      </c>
      <c r="H540" s="14" t="s">
        <v>17</v>
      </c>
      <c r="I540" s="14" t="s">
        <v>290</v>
      </c>
      <c r="J540" s="14" t="s">
        <v>277</v>
      </c>
      <c r="K540" s="5" t="str">
        <f>IF(
    ISNUMBER(SEARCH("°C", I540)),
    "Result In °C",
    IFERROR(
        "Result In " &amp; TRIM(RIGHT(I540, LEN(I540) - FIND("#", SUBSTITUTE(I540, " ", "#", LEN(I540) - LEN(SUBSTITUTE(I540, " ", "")))))),
        404
    )
)</f>
        <v>Result In MPa</v>
      </c>
      <c r="L540" s="12" t="str">
        <f>IFERROR(
    LEFT(
        SUBSTITUTE(MID(I540, FIND("~", I540) + 2, LEN(I540) - FIND("~", I540) - 1), "°C", ""),
        FIND(" ", SUBSTITUTE(MID(I540, FIND("~", I540) + 2, LEN(I540) - FIND("~", I540) - 1), "°C", "") &amp; " ") - 1
    ),
    404
)</f>
        <v>1</v>
      </c>
      <c r="M540" s="16" t="str">
        <f>IF(OR(ISNUMBER(SEARCH("controller", B540)), ISNUMBER(SEARCH("indicator", B540)), ISNUMBER(SEARCH("thermometer", B540)), ISNUMBER(SEARCH("gun", B540))), "ver", "cal")</f>
        <v>cal</v>
      </c>
      <c r="N540" s="6">
        <v>45470</v>
      </c>
      <c r="O540" s="13">
        <v>45834</v>
      </c>
    </row>
    <row r="541" spans="1:15">
      <c r="A541" s="5" t="s">
        <v>273</v>
      </c>
      <c r="B541" s="15" t="str">
        <f>IFERROR(INDEX('Short Name'!B:B, MATCH(LEFT(List!C401, FIND("-", List!C401) - 1), 'Short Name'!A:A, 0)), "404")</f>
        <v>Temperature Gauge</v>
      </c>
      <c r="C541" s="15" t="s">
        <v>157</v>
      </c>
      <c r="D541" s="15" t="s">
        <v>301</v>
      </c>
      <c r="E541" s="14" t="s">
        <v>14</v>
      </c>
      <c r="F541" s="5" t="s">
        <v>14</v>
      </c>
      <c r="G541" s="15" t="s">
        <v>300</v>
      </c>
      <c r="H541" s="14" t="s">
        <v>17</v>
      </c>
      <c r="I541" s="14" t="s">
        <v>290</v>
      </c>
      <c r="J541" s="14" t="s">
        <v>277</v>
      </c>
      <c r="K541" s="5" t="str">
        <f>IF(
    ISNUMBER(SEARCH("°C", I541)),
    "Result In °C",
    IFERROR(
        "Result In " &amp; TRIM(RIGHT(I541, LEN(I541) - FIND("#", SUBSTITUTE(I541, " ", "#", LEN(I541) - LEN(SUBSTITUTE(I541, " ", "")))))),
        404
    )
)</f>
        <v>Result In MPa</v>
      </c>
      <c r="L541" s="12" t="str">
        <f>IFERROR(
    LEFT(
        SUBSTITUTE(MID(I541, FIND("~", I541) + 2, LEN(I541) - FIND("~", I541) - 1), "°C", ""),
        FIND(" ", SUBSTITUTE(MID(I541, FIND("~", I541) + 2, LEN(I541) - FIND("~", I541) - 1), "°C", "") &amp; " ") - 1
    ),
    404
)</f>
        <v>1</v>
      </c>
      <c r="M541" s="16" t="str">
        <f>IF(OR(ISNUMBER(SEARCH("controller", B541)), ISNUMBER(SEARCH("indicator", B541)), ISNUMBER(SEARCH("thermometer", B541)), ISNUMBER(SEARCH("gun", B541))), "ver", "cal")</f>
        <v>cal</v>
      </c>
      <c r="N541" s="6">
        <v>45470</v>
      </c>
      <c r="O541" s="13">
        <v>45834</v>
      </c>
    </row>
    <row r="542" spans="1:15">
      <c r="A542" s="5" t="s">
        <v>273</v>
      </c>
      <c r="B542" s="15" t="str">
        <f>IFERROR(INDEX('Short Name'!B:B, MATCH(LEFT(List!C402, FIND("-", List!C402) - 1), 'Short Name'!A:A, 0)), "404")</f>
        <v>Temperature Gauge</v>
      </c>
      <c r="C542" s="15" t="s">
        <v>158</v>
      </c>
      <c r="D542" s="15" t="s">
        <v>301</v>
      </c>
      <c r="E542" s="14" t="s">
        <v>14</v>
      </c>
      <c r="F542" s="5" t="s">
        <v>14</v>
      </c>
      <c r="G542" s="15" t="s">
        <v>300</v>
      </c>
      <c r="H542" s="14" t="s">
        <v>17</v>
      </c>
      <c r="I542" s="14" t="s">
        <v>290</v>
      </c>
      <c r="J542" s="14" t="s">
        <v>277</v>
      </c>
      <c r="K542" s="5" t="str">
        <f>IF(
    ISNUMBER(SEARCH("°C", I542)),
    "Result In °C",
    IFERROR(
        "Result In " &amp; TRIM(RIGHT(I542, LEN(I542) - FIND("#", SUBSTITUTE(I542, " ", "#", LEN(I542) - LEN(SUBSTITUTE(I542, " ", "")))))),
        404
    )
)</f>
        <v>Result In MPa</v>
      </c>
      <c r="L542" s="12" t="str">
        <f>IFERROR(
    LEFT(
        SUBSTITUTE(MID(I542, FIND("~", I542) + 2, LEN(I542) - FIND("~", I542) - 1), "°C", ""),
        FIND(" ", SUBSTITUTE(MID(I542, FIND("~", I542) + 2, LEN(I542) - FIND("~", I542) - 1), "°C", "") &amp; " ") - 1
    ),
    404
)</f>
        <v>1</v>
      </c>
      <c r="M542" s="16" t="str">
        <f>IF(OR(ISNUMBER(SEARCH("controller", B542)), ISNUMBER(SEARCH("indicator", B542)), ISNUMBER(SEARCH("thermometer", B542)), ISNUMBER(SEARCH("gun", B542))), "ver", "cal")</f>
        <v>cal</v>
      </c>
      <c r="N542" s="6">
        <v>45470</v>
      </c>
      <c r="O542" s="13">
        <v>45834</v>
      </c>
    </row>
    <row r="543" spans="1:15">
      <c r="A543" s="5" t="s">
        <v>273</v>
      </c>
      <c r="B543" s="15" t="str">
        <f>IFERROR(INDEX('Short Name'!B:B, MATCH(LEFT(List!C403, FIND("-", List!C403) - 1), 'Short Name'!A:A, 0)), "404")</f>
        <v>Temperature Gauge</v>
      </c>
      <c r="C543" s="15" t="s">
        <v>159</v>
      </c>
      <c r="D543" s="15" t="s">
        <v>301</v>
      </c>
      <c r="E543" s="14" t="s">
        <v>14</v>
      </c>
      <c r="F543" s="5" t="s">
        <v>14</v>
      </c>
      <c r="G543" s="15" t="s">
        <v>300</v>
      </c>
      <c r="H543" s="14" t="s">
        <v>17</v>
      </c>
      <c r="I543" s="14" t="s">
        <v>290</v>
      </c>
      <c r="J543" s="14" t="s">
        <v>277</v>
      </c>
      <c r="K543" s="5" t="str">
        <f>IF(
    ISNUMBER(SEARCH("°C", I543)),
    "Result In °C",
    IFERROR(
        "Result In " &amp; TRIM(RIGHT(I543, LEN(I543) - FIND("#", SUBSTITUTE(I543, " ", "#", LEN(I543) - LEN(SUBSTITUTE(I543, " ", "")))))),
        404
    )
)</f>
        <v>Result In MPa</v>
      </c>
      <c r="L543" s="12" t="str">
        <f>IFERROR(
    LEFT(
        SUBSTITUTE(MID(I543, FIND("~", I543) + 2, LEN(I543) - FIND("~", I543) - 1), "°C", ""),
        FIND(" ", SUBSTITUTE(MID(I543, FIND("~", I543) + 2, LEN(I543) - FIND("~", I543) - 1), "°C", "") &amp; " ") - 1
    ),
    404
)</f>
        <v>1</v>
      </c>
      <c r="M543" s="16" t="str">
        <f>IF(OR(ISNUMBER(SEARCH("controller", B543)), ISNUMBER(SEARCH("indicator", B543)), ISNUMBER(SEARCH("thermometer", B543)), ISNUMBER(SEARCH("gun", B543))), "ver", "cal")</f>
        <v>cal</v>
      </c>
      <c r="N543" s="6">
        <v>45470</v>
      </c>
      <c r="O543" s="13">
        <v>45834</v>
      </c>
    </row>
    <row r="544" spans="1:15">
      <c r="A544" s="5" t="s">
        <v>273</v>
      </c>
      <c r="B544" s="15" t="str">
        <f>IFERROR(INDEX('Short Name'!B:B, MATCH(LEFT(List!C404, FIND("-", List!C404) - 1), 'Short Name'!A:A, 0)), "404")</f>
        <v>Temperature Gauge</v>
      </c>
      <c r="C544" s="15" t="s">
        <v>160</v>
      </c>
      <c r="D544" s="15" t="s">
        <v>301</v>
      </c>
      <c r="E544" s="14" t="s">
        <v>14</v>
      </c>
      <c r="F544" s="5" t="s">
        <v>14</v>
      </c>
      <c r="G544" s="15" t="s">
        <v>300</v>
      </c>
      <c r="H544" s="14" t="s">
        <v>17</v>
      </c>
      <c r="I544" s="14" t="s">
        <v>290</v>
      </c>
      <c r="J544" s="14" t="s">
        <v>277</v>
      </c>
      <c r="K544" s="5" t="str">
        <f>IF(
    ISNUMBER(SEARCH("°C", I544)),
    "Result In °C",
    IFERROR(
        "Result In " &amp; TRIM(RIGHT(I544, LEN(I544) - FIND("#", SUBSTITUTE(I544, " ", "#", LEN(I544) - LEN(SUBSTITUTE(I544, " ", "")))))),
        404
    )
)</f>
        <v>Result In MPa</v>
      </c>
      <c r="L544" s="12" t="str">
        <f>IFERROR(
    LEFT(
        SUBSTITUTE(MID(I544, FIND("~", I544) + 2, LEN(I544) - FIND("~", I544) - 1), "°C", ""),
        FIND(" ", SUBSTITUTE(MID(I544, FIND("~", I544) + 2, LEN(I544) - FIND("~", I544) - 1), "°C", "") &amp; " ") - 1
    ),
    404
)</f>
        <v>1</v>
      </c>
      <c r="M544" s="16" t="str">
        <f>IF(OR(ISNUMBER(SEARCH("controller", B544)), ISNUMBER(SEARCH("indicator", B544)), ISNUMBER(SEARCH("thermometer", B544)), ISNUMBER(SEARCH("gun", B544))), "ver", "cal")</f>
        <v>cal</v>
      </c>
      <c r="N544" s="6">
        <v>45470</v>
      </c>
      <c r="O544" s="13">
        <v>45834</v>
      </c>
    </row>
    <row r="545" spans="1:15">
      <c r="A545" s="5" t="s">
        <v>273</v>
      </c>
      <c r="B545" s="15" t="str">
        <f>IFERROR(INDEX('Short Name'!B:B, MATCH(LEFT(List!C405, FIND("-", List!C405) - 1), 'Short Name'!A:A, 0)), "404")</f>
        <v>Temperature Gauge</v>
      </c>
      <c r="C545" s="15" t="s">
        <v>161</v>
      </c>
      <c r="D545" s="15" t="s">
        <v>301</v>
      </c>
      <c r="E545" s="14" t="s">
        <v>14</v>
      </c>
      <c r="F545" s="5" t="s">
        <v>14</v>
      </c>
      <c r="G545" s="15" t="s">
        <v>300</v>
      </c>
      <c r="H545" s="14" t="s">
        <v>17</v>
      </c>
      <c r="I545" s="14" t="s">
        <v>290</v>
      </c>
      <c r="J545" s="14" t="s">
        <v>277</v>
      </c>
      <c r="K545" s="5" t="str">
        <f>IF(
    ISNUMBER(SEARCH("°C", I545)),
    "Result In °C",
    IFERROR(
        "Result In " &amp; TRIM(RIGHT(I545, LEN(I545) - FIND("#", SUBSTITUTE(I545, " ", "#", LEN(I545) - LEN(SUBSTITUTE(I545, " ", "")))))),
        404
    )
)</f>
        <v>Result In MPa</v>
      </c>
      <c r="L545" s="12" t="str">
        <f>IFERROR(
    LEFT(
        SUBSTITUTE(MID(I545, FIND("~", I545) + 2, LEN(I545) - FIND("~", I545) - 1), "°C", ""),
        FIND(" ", SUBSTITUTE(MID(I545, FIND("~", I545) + 2, LEN(I545) - FIND("~", I545) - 1), "°C", "") &amp; " ") - 1
    ),
    404
)</f>
        <v>1</v>
      </c>
      <c r="M545" s="16" t="str">
        <f>IF(OR(ISNUMBER(SEARCH("controller", B545)), ISNUMBER(SEARCH("indicator", B545)), ISNUMBER(SEARCH("thermometer", B545)), ISNUMBER(SEARCH("gun", B545))), "ver", "cal")</f>
        <v>cal</v>
      </c>
      <c r="N545" s="6">
        <v>45470</v>
      </c>
      <c r="O545" s="13">
        <v>45834</v>
      </c>
    </row>
    <row r="546" spans="1:15">
      <c r="A546" s="5" t="s">
        <v>273</v>
      </c>
      <c r="B546" s="15" t="str">
        <f>IFERROR(INDEX('Short Name'!B:B, MATCH(LEFT(List!C406, FIND("-", List!C406) - 1), 'Short Name'!A:A, 0)), "404")</f>
        <v>Temperature Gauge</v>
      </c>
      <c r="C546" s="15" t="s">
        <v>162</v>
      </c>
      <c r="D546" s="15" t="s">
        <v>301</v>
      </c>
      <c r="E546" s="14" t="s">
        <v>14</v>
      </c>
      <c r="F546" s="5" t="s">
        <v>14</v>
      </c>
      <c r="G546" s="15" t="s">
        <v>300</v>
      </c>
      <c r="H546" s="14" t="s">
        <v>17</v>
      </c>
      <c r="I546" s="14" t="s">
        <v>290</v>
      </c>
      <c r="J546" s="14" t="s">
        <v>277</v>
      </c>
      <c r="K546" s="5" t="str">
        <f>IF(
    ISNUMBER(SEARCH("°C", I546)),
    "Result In °C",
    IFERROR(
        "Result In " &amp; TRIM(RIGHT(I546, LEN(I546) - FIND("#", SUBSTITUTE(I546, " ", "#", LEN(I546) - LEN(SUBSTITUTE(I546, " ", "")))))),
        404
    )
)</f>
        <v>Result In MPa</v>
      </c>
      <c r="L546" s="12" t="str">
        <f>IFERROR(
    LEFT(
        SUBSTITUTE(MID(I546, FIND("~", I546) + 2, LEN(I546) - FIND("~", I546) - 1), "°C", ""),
        FIND(" ", SUBSTITUTE(MID(I546, FIND("~", I546) + 2, LEN(I546) - FIND("~", I546) - 1), "°C", "") &amp; " ") - 1
    ),
    404
)</f>
        <v>1</v>
      </c>
      <c r="M546" s="16" t="str">
        <f>IF(OR(ISNUMBER(SEARCH("controller", B546)), ISNUMBER(SEARCH("indicator", B546)), ISNUMBER(SEARCH("thermometer", B546)), ISNUMBER(SEARCH("gun", B546))), "ver", "cal")</f>
        <v>cal</v>
      </c>
      <c r="N546" s="6">
        <v>45470</v>
      </c>
      <c r="O546" s="13">
        <v>45834</v>
      </c>
    </row>
    <row r="547" spans="1:15">
      <c r="A547" s="5" t="s">
        <v>273</v>
      </c>
      <c r="B547" s="15" t="str">
        <f>IFERROR(INDEX('Short Name'!B:B, MATCH(LEFT(List!C280, FIND("-", List!C280) - 1), 'Short Name'!A:A, 0)), "404")</f>
        <v>Pressure Gauge</v>
      </c>
      <c r="C547" s="15" t="s">
        <v>70</v>
      </c>
      <c r="D547" s="15" t="s">
        <v>301</v>
      </c>
      <c r="E547" s="14" t="s">
        <v>14</v>
      </c>
      <c r="F547" s="5" t="s">
        <v>14</v>
      </c>
      <c r="G547" s="15" t="s">
        <v>300</v>
      </c>
      <c r="H547" s="14" t="s">
        <v>17</v>
      </c>
      <c r="I547" s="14" t="s">
        <v>290</v>
      </c>
      <c r="J547" s="14" t="s">
        <v>277</v>
      </c>
      <c r="K547" s="5" t="str">
        <f>IF(
    ISNUMBER(SEARCH("°C", I547)),
    "Result In °C",
    IFERROR(
        "Result In " &amp; TRIM(RIGHT(I547, LEN(I547) - FIND("#", SUBSTITUTE(I547, " ", "#", LEN(I547) - LEN(SUBSTITUTE(I547, " ", "")))))),
        404
    )
)</f>
        <v>Result In MPa</v>
      </c>
      <c r="L547" s="12" t="str">
        <f>IFERROR(
    LEFT(
        SUBSTITUTE(MID(I547, FIND("~", I547) + 2, LEN(I547) - FIND("~", I547) - 1), "°C", ""),
        FIND(" ", SUBSTITUTE(MID(I547, FIND("~", I547) + 2, LEN(I547) - FIND("~", I547) - 1), "°C", "") &amp; " ") - 1
    ),
    404
)</f>
        <v>1</v>
      </c>
      <c r="M547" s="16" t="str">
        <f>IF(OR(ISNUMBER(SEARCH("controller", B547)), ISNUMBER(SEARCH("indicator", B547)), ISNUMBER(SEARCH("thermometer", B547)), ISNUMBER(SEARCH("gun", B547))), "ver", "cal")</f>
        <v>cal</v>
      </c>
      <c r="N547" s="6">
        <v>45468</v>
      </c>
      <c r="O547" s="13">
        <v>45832</v>
      </c>
    </row>
    <row r="548" spans="1:15">
      <c r="A548" s="5" t="s">
        <v>273</v>
      </c>
      <c r="B548" s="15" t="str">
        <f>IFERROR(INDEX('Short Name'!B:B, MATCH(LEFT(List!C407, FIND("-", List!C407) - 1), 'Short Name'!A:A, 0)), "404")</f>
        <v>Temperature Gauge</v>
      </c>
      <c r="C548" s="15" t="s">
        <v>167</v>
      </c>
      <c r="D548" s="15" t="s">
        <v>301</v>
      </c>
      <c r="E548" s="14" t="s">
        <v>14</v>
      </c>
      <c r="F548" s="5" t="s">
        <v>14</v>
      </c>
      <c r="G548" s="15" t="s">
        <v>300</v>
      </c>
      <c r="H548" s="14" t="s">
        <v>17</v>
      </c>
      <c r="I548" s="14" t="s">
        <v>290</v>
      </c>
      <c r="J548" s="14" t="s">
        <v>277</v>
      </c>
      <c r="K548" s="5" t="str">
        <f>IF(
    ISNUMBER(SEARCH("°C", I548)),
    "Result In °C",
    IFERROR(
        "Result In " &amp; TRIM(RIGHT(I548, LEN(I548) - FIND("#", SUBSTITUTE(I548, " ", "#", LEN(I548) - LEN(SUBSTITUTE(I548, " ", "")))))),
        404
    )
)</f>
        <v>Result In MPa</v>
      </c>
      <c r="L548" s="12" t="str">
        <f>IFERROR(
    LEFT(
        SUBSTITUTE(MID(I548, FIND("~", I548) + 2, LEN(I548) - FIND("~", I548) - 1), "°C", ""),
        FIND(" ", SUBSTITUTE(MID(I548, FIND("~", I548) + 2, LEN(I548) - FIND("~", I548) - 1), "°C", "") &amp; " ") - 1
    ),
    404
)</f>
        <v>1</v>
      </c>
      <c r="M548" s="16" t="str">
        <f>IF(OR(ISNUMBER(SEARCH("controller", B548)), ISNUMBER(SEARCH("indicator", B548)), ISNUMBER(SEARCH("thermometer", B548)), ISNUMBER(SEARCH("gun", B548))), "ver", "cal")</f>
        <v>cal</v>
      </c>
      <c r="N548" s="6">
        <v>45470</v>
      </c>
      <c r="O548" s="13">
        <v>45834</v>
      </c>
    </row>
    <row r="549" spans="1:15">
      <c r="A549" s="5" t="s">
        <v>273</v>
      </c>
      <c r="B549" s="15" t="str">
        <f>IFERROR(INDEX('Short Name'!B:B, MATCH(LEFT(List!C408, FIND("-", List!C408) - 1), 'Short Name'!A:A, 0)), "404")</f>
        <v>Temperature Gauge</v>
      </c>
      <c r="C549" s="15" t="s">
        <v>163</v>
      </c>
      <c r="D549" s="15" t="s">
        <v>301</v>
      </c>
      <c r="E549" s="14" t="s">
        <v>14</v>
      </c>
      <c r="F549" s="5" t="s">
        <v>14</v>
      </c>
      <c r="G549" s="15" t="s">
        <v>300</v>
      </c>
      <c r="H549" s="14" t="s">
        <v>17</v>
      </c>
      <c r="I549" s="14" t="s">
        <v>290</v>
      </c>
      <c r="J549" s="14" t="s">
        <v>277</v>
      </c>
      <c r="K549" s="5" t="str">
        <f>IF(
    ISNUMBER(SEARCH("°C", I549)),
    "Result In °C",
    IFERROR(
        "Result In " &amp; TRIM(RIGHT(I549, LEN(I549) - FIND("#", SUBSTITUTE(I549, " ", "#", LEN(I549) - LEN(SUBSTITUTE(I549, " ", "")))))),
        404
    )
)</f>
        <v>Result In MPa</v>
      </c>
      <c r="L549" s="12" t="str">
        <f>IFERROR(
    LEFT(
        SUBSTITUTE(MID(I549, FIND("~", I549) + 2, LEN(I549) - FIND("~", I549) - 1), "°C", ""),
        FIND(" ", SUBSTITUTE(MID(I549, FIND("~", I549) + 2, LEN(I549) - FIND("~", I549) - 1), "°C", "") &amp; " ") - 1
    ),
    404
)</f>
        <v>1</v>
      </c>
      <c r="M549" s="16" t="str">
        <f>IF(OR(ISNUMBER(SEARCH("controller", B549)), ISNUMBER(SEARCH("indicator", B549)), ISNUMBER(SEARCH("thermometer", B549)), ISNUMBER(SEARCH("gun", B549))), "ver", "cal")</f>
        <v>cal</v>
      </c>
      <c r="N549" s="6">
        <v>45470</v>
      </c>
      <c r="O549" s="13">
        <v>45834</v>
      </c>
    </row>
    <row r="550" spans="1:15">
      <c r="A550" s="5" t="s">
        <v>273</v>
      </c>
      <c r="B550" s="15" t="str">
        <f>IFERROR(INDEX('Short Name'!B:B, MATCH(LEFT(List!C409, FIND("-", List!C409) - 1), 'Short Name'!A:A, 0)), "404")</f>
        <v>Temperature Gauge</v>
      </c>
      <c r="C550" s="15" t="s">
        <v>171</v>
      </c>
      <c r="D550" s="15" t="s">
        <v>301</v>
      </c>
      <c r="E550" s="14" t="s">
        <v>14</v>
      </c>
      <c r="F550" s="5" t="s">
        <v>14</v>
      </c>
      <c r="G550" s="15" t="s">
        <v>300</v>
      </c>
      <c r="H550" s="14" t="s">
        <v>17</v>
      </c>
      <c r="I550" s="14" t="s">
        <v>290</v>
      </c>
      <c r="J550" s="14" t="s">
        <v>277</v>
      </c>
      <c r="K550" s="5" t="str">
        <f>IF(
    ISNUMBER(SEARCH("°C", I550)),
    "Result In °C",
    IFERROR(
        "Result In " &amp; TRIM(RIGHT(I550, LEN(I550) - FIND("#", SUBSTITUTE(I550, " ", "#", LEN(I550) - LEN(SUBSTITUTE(I550, " ", "")))))),
        404
    )
)</f>
        <v>Result In MPa</v>
      </c>
      <c r="L550" s="12" t="str">
        <f>IFERROR(
    LEFT(
        SUBSTITUTE(MID(I550, FIND("~", I550) + 2, LEN(I550) - FIND("~", I550) - 1), "°C", ""),
        FIND(" ", SUBSTITUTE(MID(I550, FIND("~", I550) + 2, LEN(I550) - FIND("~", I550) - 1), "°C", "") &amp; " ") - 1
    ),
    404
)</f>
        <v>1</v>
      </c>
      <c r="M550" s="16" t="str">
        <f>IF(OR(ISNUMBER(SEARCH("controller", B550)), ISNUMBER(SEARCH("indicator", B550)), ISNUMBER(SEARCH("thermometer", B550)), ISNUMBER(SEARCH("gun", B550))), "ver", "cal")</f>
        <v>cal</v>
      </c>
      <c r="N550" s="6">
        <v>45470</v>
      </c>
      <c r="O550" s="13">
        <v>45834</v>
      </c>
    </row>
    <row r="551" spans="1:15">
      <c r="A551" s="5" t="s">
        <v>273</v>
      </c>
      <c r="B551" s="15" t="str">
        <f>IFERROR(INDEX('Short Name'!B:B, MATCH(LEFT(List!C410, FIND("-", List!C410) - 1), 'Short Name'!A:A, 0)), "404")</f>
        <v>Temperature Gauge</v>
      </c>
      <c r="C551" s="15" t="s">
        <v>172</v>
      </c>
      <c r="D551" s="15" t="s">
        <v>301</v>
      </c>
      <c r="E551" s="14" t="s">
        <v>14</v>
      </c>
      <c r="F551" s="5" t="s">
        <v>14</v>
      </c>
      <c r="G551" s="15" t="s">
        <v>300</v>
      </c>
      <c r="H551" s="14" t="s">
        <v>17</v>
      </c>
      <c r="I551" s="14" t="s">
        <v>290</v>
      </c>
      <c r="J551" s="14" t="s">
        <v>277</v>
      </c>
      <c r="K551" s="5" t="str">
        <f>IF(
    ISNUMBER(SEARCH("°C", I551)),
    "Result In °C",
    IFERROR(
        "Result In " &amp; TRIM(RIGHT(I551, LEN(I551) - FIND("#", SUBSTITUTE(I551, " ", "#", LEN(I551) - LEN(SUBSTITUTE(I551, " ", "")))))),
        404
    )
)</f>
        <v>Result In MPa</v>
      </c>
      <c r="L551" s="12" t="str">
        <f>IFERROR(
    LEFT(
        SUBSTITUTE(MID(I551, FIND("~", I551) + 2, LEN(I551) - FIND("~", I551) - 1), "°C", ""),
        FIND(" ", SUBSTITUTE(MID(I551, FIND("~", I551) + 2, LEN(I551) - FIND("~", I551) - 1), "°C", "") &amp; " ") - 1
    ),
    404
)</f>
        <v>1</v>
      </c>
      <c r="M551" s="16" t="str">
        <f>IF(OR(ISNUMBER(SEARCH("controller", B551)), ISNUMBER(SEARCH("indicator", B551)), ISNUMBER(SEARCH("thermometer", B551)), ISNUMBER(SEARCH("gun", B551))), "ver", "cal")</f>
        <v>cal</v>
      </c>
      <c r="N551" s="6">
        <v>45470</v>
      </c>
      <c r="O551" s="13">
        <v>45834</v>
      </c>
    </row>
    <row r="552" spans="1:15">
      <c r="A552" s="5" t="s">
        <v>273</v>
      </c>
      <c r="B552" s="15" t="str">
        <f>IFERROR(INDEX('Short Name'!B:B, MATCH(LEFT(List!C411, FIND("-", List!C411) - 1), 'Short Name'!A:A, 0)), "404")</f>
        <v>Temperature Gauge</v>
      </c>
      <c r="C552" s="15" t="s">
        <v>168</v>
      </c>
      <c r="D552" s="15" t="s">
        <v>301</v>
      </c>
      <c r="E552" s="14" t="s">
        <v>14</v>
      </c>
      <c r="F552" s="5" t="s">
        <v>14</v>
      </c>
      <c r="G552" s="15" t="s">
        <v>300</v>
      </c>
      <c r="H552" s="14" t="s">
        <v>17</v>
      </c>
      <c r="I552" s="14" t="s">
        <v>290</v>
      </c>
      <c r="J552" s="14" t="s">
        <v>277</v>
      </c>
      <c r="K552" s="5" t="str">
        <f>IF(
    ISNUMBER(SEARCH("°C", I552)),
    "Result In °C",
    IFERROR(
        "Result In " &amp; TRIM(RIGHT(I552, LEN(I552) - FIND("#", SUBSTITUTE(I552, " ", "#", LEN(I552) - LEN(SUBSTITUTE(I552, " ", "")))))),
        404
    )
)</f>
        <v>Result In MPa</v>
      </c>
      <c r="L552" s="12" t="str">
        <f>IFERROR(
    LEFT(
        SUBSTITUTE(MID(I552, FIND("~", I552) + 2, LEN(I552) - FIND("~", I552) - 1), "°C", ""),
        FIND(" ", SUBSTITUTE(MID(I552, FIND("~", I552) + 2, LEN(I552) - FIND("~", I552) - 1), "°C", "") &amp; " ") - 1
    ),
    404
)</f>
        <v>1</v>
      </c>
      <c r="M552" s="16" t="str">
        <f>IF(OR(ISNUMBER(SEARCH("controller", B552)), ISNUMBER(SEARCH("indicator", B552)), ISNUMBER(SEARCH("thermometer", B552)), ISNUMBER(SEARCH("gun", B552))), "ver", "cal")</f>
        <v>cal</v>
      </c>
      <c r="N552" s="6">
        <v>45470</v>
      </c>
      <c r="O552" s="13">
        <v>45834</v>
      </c>
    </row>
    <row r="553" spans="1:15">
      <c r="A553" s="5" t="s">
        <v>273</v>
      </c>
      <c r="B553" s="15" t="str">
        <f>IFERROR(INDEX('Short Name'!B:B, MATCH(LEFT(List!C412, FIND("-", List!C412) - 1), 'Short Name'!A:A, 0)), "404")</f>
        <v>Temperature Gauge</v>
      </c>
      <c r="C553" s="15" t="s">
        <v>170</v>
      </c>
      <c r="D553" s="15" t="s">
        <v>301</v>
      </c>
      <c r="E553" s="14" t="s">
        <v>14</v>
      </c>
      <c r="F553" s="5" t="s">
        <v>14</v>
      </c>
      <c r="G553" s="15" t="s">
        <v>300</v>
      </c>
      <c r="H553" s="14" t="s">
        <v>17</v>
      </c>
      <c r="I553" s="14" t="s">
        <v>290</v>
      </c>
      <c r="J553" s="14" t="s">
        <v>277</v>
      </c>
      <c r="K553" s="5" t="str">
        <f>IF(
    ISNUMBER(SEARCH("°C", I553)),
    "Result In °C",
    IFERROR(
        "Result In " &amp; TRIM(RIGHT(I553, LEN(I553) - FIND("#", SUBSTITUTE(I553, " ", "#", LEN(I553) - LEN(SUBSTITUTE(I553, " ", "")))))),
        404
    )
)</f>
        <v>Result In MPa</v>
      </c>
      <c r="L553" s="12" t="str">
        <f>IFERROR(
    LEFT(
        SUBSTITUTE(MID(I553, FIND("~", I553) + 2, LEN(I553) - FIND("~", I553) - 1), "°C", ""),
        FIND(" ", SUBSTITUTE(MID(I553, FIND("~", I553) + 2, LEN(I553) - FIND("~", I553) - 1), "°C", "") &amp; " ") - 1
    ),
    404
)</f>
        <v>1</v>
      </c>
      <c r="M553" s="16" t="str">
        <f>IF(OR(ISNUMBER(SEARCH("controller", B553)), ISNUMBER(SEARCH("indicator", B553)), ISNUMBER(SEARCH("thermometer", B553)), ISNUMBER(SEARCH("gun", B553))), "ver", "cal")</f>
        <v>cal</v>
      </c>
      <c r="N553" s="6">
        <v>45470</v>
      </c>
      <c r="O553" s="13">
        <v>45834</v>
      </c>
    </row>
    <row r="554" spans="1:15">
      <c r="A554" s="5" t="s">
        <v>273</v>
      </c>
      <c r="B554" s="15" t="str">
        <f>IFERROR(INDEX('Short Name'!B:B, MATCH(LEFT(List!C413, FIND("-", List!C413) - 1), 'Short Name'!A:A, 0)), "404")</f>
        <v>Temperature Gauge</v>
      </c>
      <c r="C554" s="15" t="s">
        <v>169</v>
      </c>
      <c r="D554" s="15" t="s">
        <v>301</v>
      </c>
      <c r="E554" s="14" t="s">
        <v>14</v>
      </c>
      <c r="F554" s="5" t="s">
        <v>14</v>
      </c>
      <c r="G554" s="15" t="s">
        <v>300</v>
      </c>
      <c r="H554" s="14" t="s">
        <v>17</v>
      </c>
      <c r="I554" s="14" t="s">
        <v>290</v>
      </c>
      <c r="J554" s="14" t="s">
        <v>277</v>
      </c>
      <c r="K554" s="5" t="str">
        <f>IF(
    ISNUMBER(SEARCH("°C", I554)),
    "Result In °C",
    IFERROR(
        "Result In " &amp; TRIM(RIGHT(I554, LEN(I554) - FIND("#", SUBSTITUTE(I554, " ", "#", LEN(I554) - LEN(SUBSTITUTE(I554, " ", "")))))),
        404
    )
)</f>
        <v>Result In MPa</v>
      </c>
      <c r="L554" s="12" t="str">
        <f>IFERROR(
    LEFT(
        SUBSTITUTE(MID(I554, FIND("~", I554) + 2, LEN(I554) - FIND("~", I554) - 1), "°C", ""),
        FIND(" ", SUBSTITUTE(MID(I554, FIND("~", I554) + 2, LEN(I554) - FIND("~", I554) - 1), "°C", "") &amp; " ") - 1
    ),
    404
)</f>
        <v>1</v>
      </c>
      <c r="M554" s="16" t="str">
        <f>IF(OR(ISNUMBER(SEARCH("controller", B554)), ISNUMBER(SEARCH("indicator", B554)), ISNUMBER(SEARCH("thermometer", B554)), ISNUMBER(SEARCH("gun", B554))), "ver", "cal")</f>
        <v>cal</v>
      </c>
      <c r="N554" s="6">
        <v>45470</v>
      </c>
      <c r="O554" s="13">
        <v>45834</v>
      </c>
    </row>
    <row r="555" spans="1:15">
      <c r="A555" s="5" t="s">
        <v>273</v>
      </c>
      <c r="B555" s="15" t="str">
        <f>IFERROR(INDEX('Short Name'!B:B, MATCH(LEFT(List!C414, FIND("-", List!C414) - 1), 'Short Name'!A:A, 0)), "404")</f>
        <v>Temperature Gauge</v>
      </c>
      <c r="C555" s="15" t="s">
        <v>164</v>
      </c>
      <c r="D555" s="15" t="s">
        <v>301</v>
      </c>
      <c r="E555" s="14" t="s">
        <v>14</v>
      </c>
      <c r="F555" s="5" t="s">
        <v>14</v>
      </c>
      <c r="G555" s="15" t="s">
        <v>300</v>
      </c>
      <c r="H555" s="14" t="s">
        <v>17</v>
      </c>
      <c r="I555" s="14" t="s">
        <v>290</v>
      </c>
      <c r="J555" s="14" t="s">
        <v>277</v>
      </c>
      <c r="K555" s="5" t="str">
        <f>IF(
    ISNUMBER(SEARCH("°C", I555)),
    "Result In °C",
    IFERROR(
        "Result In " &amp; TRIM(RIGHT(I555, LEN(I555) - FIND("#", SUBSTITUTE(I555, " ", "#", LEN(I555) - LEN(SUBSTITUTE(I555, " ", "")))))),
        404
    )
)</f>
        <v>Result In MPa</v>
      </c>
      <c r="L555" s="12" t="str">
        <f>IFERROR(
    LEFT(
        SUBSTITUTE(MID(I555, FIND("~", I555) + 2, LEN(I555) - FIND("~", I555) - 1), "°C", ""),
        FIND(" ", SUBSTITUTE(MID(I555, FIND("~", I555) + 2, LEN(I555) - FIND("~", I555) - 1), "°C", "") &amp; " ") - 1
    ),
    404
)</f>
        <v>1</v>
      </c>
      <c r="M555" s="16" t="str">
        <f>IF(OR(ISNUMBER(SEARCH("controller", B555)), ISNUMBER(SEARCH("indicator", B555)), ISNUMBER(SEARCH("thermometer", B555)), ISNUMBER(SEARCH("gun", B555))), "ver", "cal")</f>
        <v>cal</v>
      </c>
      <c r="N555" s="6">
        <v>45470</v>
      </c>
      <c r="O555" s="13">
        <v>45834</v>
      </c>
    </row>
    <row r="556" spans="1:15">
      <c r="A556" s="5" t="s">
        <v>273</v>
      </c>
      <c r="B556" s="15" t="str">
        <f>IFERROR(INDEX('Short Name'!B:B, MATCH(LEFT(List!C415, FIND("-", List!C415) - 1), 'Short Name'!A:A, 0)), "404")</f>
        <v>Temperature Gauge</v>
      </c>
      <c r="C556" s="15" t="s">
        <v>165</v>
      </c>
      <c r="D556" s="15" t="s">
        <v>301</v>
      </c>
      <c r="E556" s="14" t="s">
        <v>14</v>
      </c>
      <c r="F556" s="5" t="s">
        <v>14</v>
      </c>
      <c r="G556" s="15" t="s">
        <v>300</v>
      </c>
      <c r="H556" s="14" t="s">
        <v>17</v>
      </c>
      <c r="I556" s="14" t="s">
        <v>290</v>
      </c>
      <c r="J556" s="14" t="s">
        <v>277</v>
      </c>
      <c r="K556" s="5" t="str">
        <f>IF(
    ISNUMBER(SEARCH("°C", I556)),
    "Result In °C",
    IFERROR(
        "Result In " &amp; TRIM(RIGHT(I556, LEN(I556) - FIND("#", SUBSTITUTE(I556, " ", "#", LEN(I556) - LEN(SUBSTITUTE(I556, " ", "")))))),
        404
    )
)</f>
        <v>Result In MPa</v>
      </c>
      <c r="L556" s="12" t="str">
        <f>IFERROR(
    LEFT(
        SUBSTITUTE(MID(I556, FIND("~", I556) + 2, LEN(I556) - FIND("~", I556) - 1), "°C", ""),
        FIND(" ", SUBSTITUTE(MID(I556, FIND("~", I556) + 2, LEN(I556) - FIND("~", I556) - 1), "°C", "") &amp; " ") - 1
    ),
    404
)</f>
        <v>1</v>
      </c>
      <c r="M556" s="16" t="str">
        <f>IF(OR(ISNUMBER(SEARCH("controller", B556)), ISNUMBER(SEARCH("indicator", B556)), ISNUMBER(SEARCH("thermometer", B556)), ISNUMBER(SEARCH("gun", B556))), "ver", "cal")</f>
        <v>cal</v>
      </c>
      <c r="N556" s="6">
        <v>45470</v>
      </c>
      <c r="O556" s="13">
        <v>45834</v>
      </c>
    </row>
    <row r="557" spans="1:15">
      <c r="A557" s="5" t="s">
        <v>273</v>
      </c>
      <c r="B557" s="15" t="str">
        <f>IFERROR(INDEX('Short Name'!B:B, MATCH(LEFT(List!C416, FIND("-", List!C416) - 1), 'Short Name'!A:A, 0)), "404")</f>
        <v>Temperature Gauge</v>
      </c>
      <c r="C557" s="15" t="s">
        <v>166</v>
      </c>
      <c r="D557" s="15" t="s">
        <v>301</v>
      </c>
      <c r="E557" s="14" t="s">
        <v>14</v>
      </c>
      <c r="F557" s="5" t="s">
        <v>14</v>
      </c>
      <c r="G557" s="15" t="s">
        <v>300</v>
      </c>
      <c r="H557" s="14" t="s">
        <v>17</v>
      </c>
      <c r="I557" s="14" t="s">
        <v>290</v>
      </c>
      <c r="J557" s="14" t="s">
        <v>277</v>
      </c>
      <c r="K557" s="5" t="str">
        <f>IF(
    ISNUMBER(SEARCH("°C", I557)),
    "Result In °C",
    IFERROR(
        "Result In " &amp; TRIM(RIGHT(I557, LEN(I557) - FIND("#", SUBSTITUTE(I557, " ", "#", LEN(I557) - LEN(SUBSTITUTE(I557, " ", "")))))),
        404
    )
)</f>
        <v>Result In MPa</v>
      </c>
      <c r="L557" s="12" t="str">
        <f>IFERROR(
    LEFT(
        SUBSTITUTE(MID(I557, FIND("~", I557) + 2, LEN(I557) - FIND("~", I557) - 1), "°C", ""),
        FIND(" ", SUBSTITUTE(MID(I557, FIND("~", I557) + 2, LEN(I557) - FIND("~", I557) - 1), "°C", "") &amp; " ") - 1
    ),
    404
)</f>
        <v>1</v>
      </c>
      <c r="M557" s="16" t="str">
        <f>IF(OR(ISNUMBER(SEARCH("controller", B557)), ISNUMBER(SEARCH("indicator", B557)), ISNUMBER(SEARCH("thermometer", B557)), ISNUMBER(SEARCH("gun", B557))), "ver", "cal")</f>
        <v>cal</v>
      </c>
      <c r="N557" s="6">
        <v>45470</v>
      </c>
      <c r="O557" s="13">
        <v>45834</v>
      </c>
    </row>
    <row r="558" spans="1:15">
      <c r="A558" s="5" t="s">
        <v>273</v>
      </c>
      <c r="B558" s="15" t="str">
        <f>IFERROR(INDEX('Short Name'!B:B, MATCH(LEFT(List!C281, FIND("-", List!C281) - 1), 'Short Name'!A:A, 0)), "404")</f>
        <v>Pressure Gauge</v>
      </c>
      <c r="C558" s="15" t="s">
        <v>71</v>
      </c>
      <c r="D558" s="15" t="s">
        <v>301</v>
      </c>
      <c r="E558" s="14" t="s">
        <v>14</v>
      </c>
      <c r="F558" s="5" t="s">
        <v>14</v>
      </c>
      <c r="G558" s="15" t="s">
        <v>300</v>
      </c>
      <c r="H558" s="14" t="s">
        <v>17</v>
      </c>
      <c r="I558" s="14" t="s">
        <v>290</v>
      </c>
      <c r="J558" s="14" t="s">
        <v>277</v>
      </c>
      <c r="K558" s="5" t="str">
        <f>IF(
    ISNUMBER(SEARCH("°C", I558)),
    "Result In °C",
    IFERROR(
        "Result In " &amp; TRIM(RIGHT(I558, LEN(I558) - FIND("#", SUBSTITUTE(I558, " ", "#", LEN(I558) - LEN(SUBSTITUTE(I558, " ", "")))))),
        404
    )
)</f>
        <v>Result In MPa</v>
      </c>
      <c r="L558" s="12" t="str">
        <f>IFERROR(
    LEFT(
        SUBSTITUTE(MID(I558, FIND("~", I558) + 2, LEN(I558) - FIND("~", I558) - 1), "°C", ""),
        FIND(" ", SUBSTITUTE(MID(I558, FIND("~", I558) + 2, LEN(I558) - FIND("~", I558) - 1), "°C", "") &amp; " ") - 1
    ),
    404
)</f>
        <v>1</v>
      </c>
      <c r="M558" s="16" t="str">
        <f>IF(OR(ISNUMBER(SEARCH("controller", B558)), ISNUMBER(SEARCH("indicator", B558)), ISNUMBER(SEARCH("thermometer", B558)), ISNUMBER(SEARCH("gun", B558))), "ver", "cal")</f>
        <v>cal</v>
      </c>
      <c r="N558" s="6">
        <v>45468</v>
      </c>
      <c r="O558" s="13">
        <v>45832</v>
      </c>
    </row>
    <row r="559" spans="1:15">
      <c r="A559" s="5" t="s">
        <v>273</v>
      </c>
      <c r="B559" s="15" t="str">
        <f>IFERROR(INDEX('Short Name'!B:B, MATCH(LEFT(List!C417, FIND("-", List!C417) - 1), 'Short Name'!A:A, 0)), "404")</f>
        <v>Temperature Gauge</v>
      </c>
      <c r="C559" s="15" t="s">
        <v>174</v>
      </c>
      <c r="D559" s="15" t="s">
        <v>301</v>
      </c>
      <c r="E559" s="14" t="s">
        <v>14</v>
      </c>
      <c r="F559" s="5" t="s">
        <v>14</v>
      </c>
      <c r="G559" s="15" t="s">
        <v>300</v>
      </c>
      <c r="H559" s="14" t="s">
        <v>17</v>
      </c>
      <c r="I559" s="14" t="s">
        <v>290</v>
      </c>
      <c r="J559" s="14" t="s">
        <v>277</v>
      </c>
      <c r="K559" s="5" t="str">
        <f>IF(
    ISNUMBER(SEARCH("°C", I559)),
    "Result In °C",
    IFERROR(
        "Result In " &amp; TRIM(RIGHT(I559, LEN(I559) - FIND("#", SUBSTITUTE(I559, " ", "#", LEN(I559) - LEN(SUBSTITUTE(I559, " ", "")))))),
        404
    )
)</f>
        <v>Result In MPa</v>
      </c>
      <c r="L559" s="12" t="str">
        <f>IFERROR(
    LEFT(
        SUBSTITUTE(MID(I559, FIND("~", I559) + 2, LEN(I559) - FIND("~", I559) - 1), "°C", ""),
        FIND(" ", SUBSTITUTE(MID(I559, FIND("~", I559) + 2, LEN(I559) - FIND("~", I559) - 1), "°C", "") &amp; " ") - 1
    ),
    404
)</f>
        <v>1</v>
      </c>
      <c r="M559" s="16" t="str">
        <f>IF(OR(ISNUMBER(SEARCH("controller", B559)), ISNUMBER(SEARCH("indicator", B559)), ISNUMBER(SEARCH("thermometer", B559)), ISNUMBER(SEARCH("gun", B559))), "ver", "cal")</f>
        <v>cal</v>
      </c>
      <c r="N559" s="6">
        <v>45470</v>
      </c>
      <c r="O559" s="13">
        <v>45834</v>
      </c>
    </row>
    <row r="560" spans="1:15">
      <c r="A560" s="5" t="s">
        <v>273</v>
      </c>
      <c r="B560" s="15" t="str">
        <f>IFERROR(INDEX('Short Name'!B:B, MATCH(LEFT(List!C418, FIND("-", List!C418) - 1), 'Short Name'!A:A, 0)), "404")</f>
        <v>Temperature Gauge</v>
      </c>
      <c r="C560" s="15" t="s">
        <v>173</v>
      </c>
      <c r="D560" s="15" t="s">
        <v>301</v>
      </c>
      <c r="E560" s="14" t="s">
        <v>14</v>
      </c>
      <c r="F560" s="5" t="s">
        <v>14</v>
      </c>
      <c r="G560" s="15" t="s">
        <v>300</v>
      </c>
      <c r="H560" s="14" t="s">
        <v>17</v>
      </c>
      <c r="I560" s="14" t="s">
        <v>290</v>
      </c>
      <c r="J560" s="14" t="s">
        <v>277</v>
      </c>
      <c r="K560" s="5" t="str">
        <f>IF(
    ISNUMBER(SEARCH("°C", I560)),
    "Result In °C",
    IFERROR(
        "Result In " &amp; TRIM(RIGHT(I560, LEN(I560) - FIND("#", SUBSTITUTE(I560, " ", "#", LEN(I560) - LEN(SUBSTITUTE(I560, " ", "")))))),
        404
    )
)</f>
        <v>Result In MPa</v>
      </c>
      <c r="L560" s="12" t="str">
        <f>IFERROR(
    LEFT(
        SUBSTITUTE(MID(I560, FIND("~", I560) + 2, LEN(I560) - FIND("~", I560) - 1), "°C", ""),
        FIND(" ", SUBSTITUTE(MID(I560, FIND("~", I560) + 2, LEN(I560) - FIND("~", I560) - 1), "°C", "") &amp; " ") - 1
    ),
    404
)</f>
        <v>1</v>
      </c>
      <c r="M560" s="16" t="str">
        <f>IF(OR(ISNUMBER(SEARCH("controller", B560)), ISNUMBER(SEARCH("indicator", B560)), ISNUMBER(SEARCH("thermometer", B560)), ISNUMBER(SEARCH("gun", B560))), "ver", "cal")</f>
        <v>cal</v>
      </c>
      <c r="N560" s="6">
        <v>45470</v>
      </c>
      <c r="O560" s="13">
        <v>45834</v>
      </c>
    </row>
    <row r="561" spans="1:15">
      <c r="A561" s="5" t="s">
        <v>273</v>
      </c>
      <c r="B561" s="15" t="str">
        <f>IFERROR(INDEX('Short Name'!B:B, MATCH(LEFT(List!C419, FIND("-", List!C419) - 1), 'Short Name'!A:A, 0)), "404")</f>
        <v>Temperature Gauge</v>
      </c>
      <c r="C561" s="15" t="s">
        <v>175</v>
      </c>
      <c r="D561" s="15" t="s">
        <v>301</v>
      </c>
      <c r="E561" s="14" t="s">
        <v>14</v>
      </c>
      <c r="F561" s="5" t="s">
        <v>14</v>
      </c>
      <c r="G561" s="15" t="s">
        <v>300</v>
      </c>
      <c r="H561" s="14" t="s">
        <v>17</v>
      </c>
      <c r="I561" s="14" t="s">
        <v>290</v>
      </c>
      <c r="J561" s="14" t="s">
        <v>277</v>
      </c>
      <c r="K561" s="5" t="str">
        <f>IF(
    ISNUMBER(SEARCH("°C", I561)),
    "Result In °C",
    IFERROR(
        "Result In " &amp; TRIM(RIGHT(I561, LEN(I561) - FIND("#", SUBSTITUTE(I561, " ", "#", LEN(I561) - LEN(SUBSTITUTE(I561, " ", "")))))),
        404
    )
)</f>
        <v>Result In MPa</v>
      </c>
      <c r="L561" s="12" t="str">
        <f>IFERROR(
    LEFT(
        SUBSTITUTE(MID(I561, FIND("~", I561) + 2, LEN(I561) - FIND("~", I561) - 1), "°C", ""),
        FIND(" ", SUBSTITUTE(MID(I561, FIND("~", I561) + 2, LEN(I561) - FIND("~", I561) - 1), "°C", "") &amp; " ") - 1
    ),
    404
)</f>
        <v>1</v>
      </c>
      <c r="M561" s="16" t="str">
        <f>IF(OR(ISNUMBER(SEARCH("controller", B561)), ISNUMBER(SEARCH("indicator", B561)), ISNUMBER(SEARCH("thermometer", B561)), ISNUMBER(SEARCH("gun", B561))), "ver", "cal")</f>
        <v>cal</v>
      </c>
      <c r="N561" s="6">
        <v>45470</v>
      </c>
      <c r="O561" s="13">
        <v>45834</v>
      </c>
    </row>
    <row r="562" spans="1:15">
      <c r="A562" s="5" t="s">
        <v>273</v>
      </c>
      <c r="B562" s="15" t="str">
        <f>IFERROR(INDEX('Short Name'!B:B, MATCH(LEFT(List!C420, FIND("-", List!C420) - 1), 'Short Name'!A:A, 0)), "404")</f>
        <v>Temperature Gauge</v>
      </c>
      <c r="C562" s="15" t="s">
        <v>176</v>
      </c>
      <c r="D562" s="15" t="s">
        <v>301</v>
      </c>
      <c r="E562" s="14" t="s">
        <v>14</v>
      </c>
      <c r="F562" s="5" t="s">
        <v>14</v>
      </c>
      <c r="G562" s="15" t="s">
        <v>300</v>
      </c>
      <c r="H562" s="14" t="s">
        <v>17</v>
      </c>
      <c r="I562" s="14" t="s">
        <v>290</v>
      </c>
      <c r="J562" s="14" t="s">
        <v>277</v>
      </c>
      <c r="K562" s="5" t="str">
        <f>IF(
    ISNUMBER(SEARCH("°C", I562)),
    "Result In °C",
    IFERROR(
        "Result In " &amp; TRIM(RIGHT(I562, LEN(I562) - FIND("#", SUBSTITUTE(I562, " ", "#", LEN(I562) - LEN(SUBSTITUTE(I562, " ", "")))))),
        404
    )
)</f>
        <v>Result In MPa</v>
      </c>
      <c r="L562" s="12" t="str">
        <f>IFERROR(
    LEFT(
        SUBSTITUTE(MID(I562, FIND("~", I562) + 2, LEN(I562) - FIND("~", I562) - 1), "°C", ""),
        FIND(" ", SUBSTITUTE(MID(I562, FIND("~", I562) + 2, LEN(I562) - FIND("~", I562) - 1), "°C", "") &amp; " ") - 1
    ),
    404
)</f>
        <v>1</v>
      </c>
      <c r="M562" s="16" t="str">
        <f>IF(OR(ISNUMBER(SEARCH("controller", B562)), ISNUMBER(SEARCH("indicator", B562)), ISNUMBER(SEARCH("thermometer", B562)), ISNUMBER(SEARCH("gun", B562))), "ver", "cal")</f>
        <v>cal</v>
      </c>
      <c r="N562" s="6">
        <v>45470</v>
      </c>
      <c r="O562" s="13">
        <v>45834</v>
      </c>
    </row>
    <row r="563" spans="1:15">
      <c r="A563" s="5" t="s">
        <v>273</v>
      </c>
      <c r="B563" s="15" t="str">
        <f>IFERROR(INDEX('Short Name'!B:B, MATCH(LEFT(List!C421, FIND("-", List!C421) - 1), 'Short Name'!A:A, 0)), "404")</f>
        <v>Temperature Gauge</v>
      </c>
      <c r="C563" s="15" t="s">
        <v>178</v>
      </c>
      <c r="D563" s="15" t="s">
        <v>301</v>
      </c>
      <c r="E563" s="14" t="s">
        <v>14</v>
      </c>
      <c r="F563" s="5" t="s">
        <v>14</v>
      </c>
      <c r="G563" s="15" t="s">
        <v>300</v>
      </c>
      <c r="H563" s="14" t="s">
        <v>17</v>
      </c>
      <c r="I563" s="14" t="s">
        <v>290</v>
      </c>
      <c r="J563" s="14" t="s">
        <v>277</v>
      </c>
      <c r="K563" s="5" t="str">
        <f>IF(
    ISNUMBER(SEARCH("°C", I563)),
    "Result In °C",
    IFERROR(
        "Result In " &amp; TRIM(RIGHT(I563, LEN(I563) - FIND("#", SUBSTITUTE(I563, " ", "#", LEN(I563) - LEN(SUBSTITUTE(I563, " ", "")))))),
        404
    )
)</f>
        <v>Result In MPa</v>
      </c>
      <c r="L563" s="12" t="str">
        <f>IFERROR(
    LEFT(
        SUBSTITUTE(MID(I563, FIND("~", I563) + 2, LEN(I563) - FIND("~", I563) - 1), "°C", ""),
        FIND(" ", SUBSTITUTE(MID(I563, FIND("~", I563) + 2, LEN(I563) - FIND("~", I563) - 1), "°C", "") &amp; " ") - 1
    ),
    404
)</f>
        <v>1</v>
      </c>
      <c r="M563" s="16" t="str">
        <f>IF(OR(ISNUMBER(SEARCH("controller", B563)), ISNUMBER(SEARCH("indicator", B563)), ISNUMBER(SEARCH("thermometer", B563)), ISNUMBER(SEARCH("gun", B563))), "ver", "cal")</f>
        <v>cal</v>
      </c>
      <c r="N563" s="6">
        <v>45470</v>
      </c>
      <c r="O563" s="13">
        <v>45834</v>
      </c>
    </row>
    <row r="564" spans="1:15">
      <c r="A564" s="5" t="s">
        <v>273</v>
      </c>
      <c r="B564" s="15" t="str">
        <f>IFERROR(INDEX('Short Name'!B:B, MATCH(LEFT(List!C422, FIND("-", List!C422) - 1), 'Short Name'!A:A, 0)), "404")</f>
        <v>Temperature Gauge</v>
      </c>
      <c r="C564" s="15" t="s">
        <v>181</v>
      </c>
      <c r="D564" s="15" t="s">
        <v>301</v>
      </c>
      <c r="E564" s="14" t="s">
        <v>14</v>
      </c>
      <c r="F564" s="5" t="s">
        <v>14</v>
      </c>
      <c r="G564" s="15" t="s">
        <v>300</v>
      </c>
      <c r="H564" s="14" t="s">
        <v>17</v>
      </c>
      <c r="I564" s="14" t="s">
        <v>290</v>
      </c>
      <c r="J564" s="14" t="s">
        <v>277</v>
      </c>
      <c r="K564" s="5" t="str">
        <f>IF(
    ISNUMBER(SEARCH("°C", I564)),
    "Result In °C",
    IFERROR(
        "Result In " &amp; TRIM(RIGHT(I564, LEN(I564) - FIND("#", SUBSTITUTE(I564, " ", "#", LEN(I564) - LEN(SUBSTITUTE(I564, " ", "")))))),
        404
    )
)</f>
        <v>Result In MPa</v>
      </c>
      <c r="L564" s="12" t="str">
        <f>IFERROR(
    LEFT(
        SUBSTITUTE(MID(I564, FIND("~", I564) + 2, LEN(I564) - FIND("~", I564) - 1), "°C", ""),
        FIND(" ", SUBSTITUTE(MID(I564, FIND("~", I564) + 2, LEN(I564) - FIND("~", I564) - 1), "°C", "") &amp; " ") - 1
    ),
    404
)</f>
        <v>1</v>
      </c>
      <c r="M564" s="16" t="str">
        <f>IF(OR(ISNUMBER(SEARCH("controller", B564)), ISNUMBER(SEARCH("indicator", B564)), ISNUMBER(SEARCH("thermometer", B564)), ISNUMBER(SEARCH("gun", B564))), "ver", "cal")</f>
        <v>cal</v>
      </c>
      <c r="N564" s="6">
        <v>45470</v>
      </c>
      <c r="O564" s="13">
        <v>45834</v>
      </c>
    </row>
    <row r="565" spans="1:15">
      <c r="A565" s="5" t="s">
        <v>273</v>
      </c>
      <c r="B565" s="15" t="str">
        <f>IFERROR(INDEX('Short Name'!B:B, MATCH(LEFT(List!C423, FIND("-", List!C423) - 1), 'Short Name'!A:A, 0)), "404")</f>
        <v>Temperature Gauge</v>
      </c>
      <c r="C565" s="15" t="s">
        <v>182</v>
      </c>
      <c r="D565" s="15" t="s">
        <v>301</v>
      </c>
      <c r="E565" s="14" t="s">
        <v>14</v>
      </c>
      <c r="F565" s="5" t="s">
        <v>14</v>
      </c>
      <c r="G565" s="15" t="s">
        <v>300</v>
      </c>
      <c r="H565" s="14" t="s">
        <v>17</v>
      </c>
      <c r="I565" s="14" t="s">
        <v>290</v>
      </c>
      <c r="J565" s="14" t="s">
        <v>277</v>
      </c>
      <c r="K565" s="5" t="str">
        <f>IF(
    ISNUMBER(SEARCH("°C", I565)),
    "Result In °C",
    IFERROR(
        "Result In " &amp; TRIM(RIGHT(I565, LEN(I565) - FIND("#", SUBSTITUTE(I565, " ", "#", LEN(I565) - LEN(SUBSTITUTE(I565, " ", "")))))),
        404
    )
)</f>
        <v>Result In MPa</v>
      </c>
      <c r="L565" s="12" t="str">
        <f>IFERROR(
    LEFT(
        SUBSTITUTE(MID(I565, FIND("~", I565) + 2, LEN(I565) - FIND("~", I565) - 1), "°C", ""),
        FIND(" ", SUBSTITUTE(MID(I565, FIND("~", I565) + 2, LEN(I565) - FIND("~", I565) - 1), "°C", "") &amp; " ") - 1
    ),
    404
)</f>
        <v>1</v>
      </c>
      <c r="M565" s="16" t="str">
        <f>IF(OR(ISNUMBER(SEARCH("controller", B565)), ISNUMBER(SEARCH("indicator", B565)), ISNUMBER(SEARCH("thermometer", B565)), ISNUMBER(SEARCH("gun", B565))), "ver", "cal")</f>
        <v>cal</v>
      </c>
      <c r="N565" s="6">
        <v>45470</v>
      </c>
      <c r="O565" s="13">
        <v>45834</v>
      </c>
    </row>
    <row r="566" spans="1:15">
      <c r="A566" s="5" t="s">
        <v>273</v>
      </c>
      <c r="B566" s="15" t="str">
        <f>IFERROR(INDEX('Short Name'!B:B, MATCH(LEFT(List!C424, FIND("-", List!C424) - 1), 'Short Name'!A:A, 0)), "404")</f>
        <v>Temperature Gauge</v>
      </c>
      <c r="C566" s="15" t="s">
        <v>179</v>
      </c>
      <c r="D566" s="15" t="s">
        <v>301</v>
      </c>
      <c r="E566" s="14" t="s">
        <v>14</v>
      </c>
      <c r="F566" s="5" t="s">
        <v>14</v>
      </c>
      <c r="G566" s="15" t="s">
        <v>300</v>
      </c>
      <c r="H566" s="14" t="s">
        <v>17</v>
      </c>
      <c r="I566" s="14" t="s">
        <v>290</v>
      </c>
      <c r="J566" s="14" t="s">
        <v>277</v>
      </c>
      <c r="K566" s="5" t="str">
        <f>IF(
    ISNUMBER(SEARCH("°C", I566)),
    "Result In °C",
    IFERROR(
        "Result In " &amp; TRIM(RIGHT(I566, LEN(I566) - FIND("#", SUBSTITUTE(I566, " ", "#", LEN(I566) - LEN(SUBSTITUTE(I566, " ", "")))))),
        404
    )
)</f>
        <v>Result In MPa</v>
      </c>
      <c r="L566" s="12" t="str">
        <f>IFERROR(
    LEFT(
        SUBSTITUTE(MID(I566, FIND("~", I566) + 2, LEN(I566) - FIND("~", I566) - 1), "°C", ""),
        FIND(" ", SUBSTITUTE(MID(I566, FIND("~", I566) + 2, LEN(I566) - FIND("~", I566) - 1), "°C", "") &amp; " ") - 1
    ),
    404
)</f>
        <v>1</v>
      </c>
      <c r="M566" s="16" t="str">
        <f>IF(OR(ISNUMBER(SEARCH("controller", B566)), ISNUMBER(SEARCH("indicator", B566)), ISNUMBER(SEARCH("thermometer", B566)), ISNUMBER(SEARCH("gun", B566))), "ver", "cal")</f>
        <v>cal</v>
      </c>
      <c r="N566" s="6">
        <v>45470</v>
      </c>
      <c r="O566" s="13">
        <v>45834</v>
      </c>
    </row>
    <row r="567" spans="1:15">
      <c r="A567" s="5" t="s">
        <v>273</v>
      </c>
      <c r="B567" s="15" t="str">
        <f>IFERROR(INDEX('Short Name'!B:B, MATCH(LEFT(List!C425, FIND("-", List!C425) - 1), 'Short Name'!A:A, 0)), "404")</f>
        <v>Temperature Gauge</v>
      </c>
      <c r="C567" s="15" t="s">
        <v>180</v>
      </c>
      <c r="D567" s="15" t="s">
        <v>301</v>
      </c>
      <c r="E567" s="14" t="s">
        <v>14</v>
      </c>
      <c r="F567" s="5" t="s">
        <v>14</v>
      </c>
      <c r="G567" s="15" t="s">
        <v>300</v>
      </c>
      <c r="H567" s="14" t="s">
        <v>17</v>
      </c>
      <c r="I567" s="14" t="s">
        <v>290</v>
      </c>
      <c r="J567" s="14" t="s">
        <v>277</v>
      </c>
      <c r="K567" s="5" t="str">
        <f>IF(
    ISNUMBER(SEARCH("°C", I567)),
    "Result In °C",
    IFERROR(
        "Result In " &amp; TRIM(RIGHT(I567, LEN(I567) - FIND("#", SUBSTITUTE(I567, " ", "#", LEN(I567) - LEN(SUBSTITUTE(I567, " ", "")))))),
        404
    )
)</f>
        <v>Result In MPa</v>
      </c>
      <c r="L567" s="12" t="str">
        <f>IFERROR(
    LEFT(
        SUBSTITUTE(MID(I567, FIND("~", I567) + 2, LEN(I567) - FIND("~", I567) - 1), "°C", ""),
        FIND(" ", SUBSTITUTE(MID(I567, FIND("~", I567) + 2, LEN(I567) - FIND("~", I567) - 1), "°C", "") &amp; " ") - 1
    ),
    404
)</f>
        <v>1</v>
      </c>
      <c r="M567" s="16" t="str">
        <f>IF(OR(ISNUMBER(SEARCH("controller", B567)), ISNUMBER(SEARCH("indicator", B567)), ISNUMBER(SEARCH("thermometer", B567)), ISNUMBER(SEARCH("gun", B567))), "ver", "cal")</f>
        <v>cal</v>
      </c>
      <c r="N567" s="6">
        <v>45470</v>
      </c>
      <c r="O567" s="13">
        <v>45834</v>
      </c>
    </row>
    <row r="568" spans="1:15">
      <c r="A568" s="5" t="s">
        <v>273</v>
      </c>
      <c r="B568" s="15" t="str">
        <f>IFERROR(INDEX('Short Name'!B:B, MATCH(LEFT(List!C426, FIND("-", List!C426) - 1), 'Short Name'!A:A, 0)), "404")</f>
        <v>Pressure Gauge</v>
      </c>
      <c r="C568" s="15" t="s">
        <v>183</v>
      </c>
      <c r="D568" s="15" t="s">
        <v>301</v>
      </c>
      <c r="E568" s="14" t="s">
        <v>14</v>
      </c>
      <c r="F568" s="5" t="s">
        <v>14</v>
      </c>
      <c r="G568" s="15" t="s">
        <v>300</v>
      </c>
      <c r="H568" s="14" t="s">
        <v>17</v>
      </c>
      <c r="I568" s="14" t="s">
        <v>290</v>
      </c>
      <c r="J568" s="14" t="s">
        <v>277</v>
      </c>
      <c r="K568" s="5" t="str">
        <f>IF(
    ISNUMBER(SEARCH("°C", I568)),
    "Result In °C",
    IFERROR(
        "Result In " &amp; TRIM(RIGHT(I568, LEN(I568) - FIND("#", SUBSTITUTE(I568, " ", "#", LEN(I568) - LEN(SUBSTITUTE(I568, " ", "")))))),
        404
    )
)</f>
        <v>Result In MPa</v>
      </c>
      <c r="L568" s="12" t="str">
        <f>IFERROR(
    LEFT(
        SUBSTITUTE(MID(I568, FIND("~", I568) + 2, LEN(I568) - FIND("~", I568) - 1), "°C", ""),
        FIND(" ", SUBSTITUTE(MID(I568, FIND("~", I568) + 2, LEN(I568) - FIND("~", I568) - 1), "°C", "") &amp; " ") - 1
    ),
    404
)</f>
        <v>1</v>
      </c>
      <c r="M568" s="16" t="str">
        <f>IF(OR(ISNUMBER(SEARCH("controller", B568)), ISNUMBER(SEARCH("indicator", B568)), ISNUMBER(SEARCH("thermometer", B568)), ISNUMBER(SEARCH("gun", B568))), "ver", "cal")</f>
        <v>cal</v>
      </c>
      <c r="N568" s="6">
        <v>45470</v>
      </c>
      <c r="O568" s="13">
        <v>45834</v>
      </c>
    </row>
    <row r="569" spans="1:15">
      <c r="A569" s="5" t="s">
        <v>273</v>
      </c>
      <c r="B569" s="15" t="str">
        <f>IFERROR(INDEX('Short Name'!B:B, MATCH(LEFT(List!C282, FIND("-", List!C282) - 1), 'Short Name'!A:A, 0)), "404")</f>
        <v>Pressure Gauge</v>
      </c>
      <c r="C569" s="15" t="s">
        <v>72</v>
      </c>
      <c r="D569" s="15" t="s">
        <v>301</v>
      </c>
      <c r="E569" s="14" t="s">
        <v>14</v>
      </c>
      <c r="F569" s="5" t="s">
        <v>14</v>
      </c>
      <c r="G569" s="15" t="s">
        <v>300</v>
      </c>
      <c r="H569" s="14" t="s">
        <v>17</v>
      </c>
      <c r="I569" s="14" t="s">
        <v>290</v>
      </c>
      <c r="J569" s="14" t="s">
        <v>277</v>
      </c>
      <c r="K569" s="5" t="str">
        <f>IF(
    ISNUMBER(SEARCH("°C", I569)),
    "Result In °C",
    IFERROR(
        "Result In " &amp; TRIM(RIGHT(I569, LEN(I569) - FIND("#", SUBSTITUTE(I569, " ", "#", LEN(I569) - LEN(SUBSTITUTE(I569, " ", "")))))),
        404
    )
)</f>
        <v>Result In MPa</v>
      </c>
      <c r="L569" s="12" t="str">
        <f>IFERROR(
    LEFT(
        SUBSTITUTE(MID(I569, FIND("~", I569) + 2, LEN(I569) - FIND("~", I569) - 1), "°C", ""),
        FIND(" ", SUBSTITUTE(MID(I569, FIND("~", I569) + 2, LEN(I569) - FIND("~", I569) - 1), "°C", "") &amp; " ") - 1
    ),
    404
)</f>
        <v>1</v>
      </c>
      <c r="M569" s="16" t="str">
        <f>IF(OR(ISNUMBER(SEARCH("controller", B569)), ISNUMBER(SEARCH("indicator", B569)), ISNUMBER(SEARCH("thermometer", B569)), ISNUMBER(SEARCH("gun", B569))), "ver", "cal")</f>
        <v>cal</v>
      </c>
      <c r="N569" s="6">
        <v>45468</v>
      </c>
      <c r="O569" s="13">
        <v>45832</v>
      </c>
    </row>
    <row r="570" spans="1:15">
      <c r="A570" s="5" t="s">
        <v>273</v>
      </c>
      <c r="B570" s="15" t="str">
        <f>IFERROR(INDEX('Short Name'!B:B, MATCH(LEFT(List!C427, FIND("-", List!C427) - 1), 'Short Name'!A:A, 0)), "404")</f>
        <v>Pressure Gauge</v>
      </c>
      <c r="C570" s="15" t="s">
        <v>184</v>
      </c>
      <c r="D570" s="15" t="s">
        <v>301</v>
      </c>
      <c r="E570" s="14" t="s">
        <v>14</v>
      </c>
      <c r="F570" s="5" t="s">
        <v>14</v>
      </c>
      <c r="G570" s="15" t="s">
        <v>300</v>
      </c>
      <c r="H570" s="14" t="s">
        <v>17</v>
      </c>
      <c r="I570" s="14" t="s">
        <v>290</v>
      </c>
      <c r="J570" s="14" t="s">
        <v>277</v>
      </c>
      <c r="K570" s="5" t="str">
        <f>IF(
    ISNUMBER(SEARCH("°C", I570)),
    "Result In °C",
    IFERROR(
        "Result In " &amp; TRIM(RIGHT(I570, LEN(I570) - FIND("#", SUBSTITUTE(I570, " ", "#", LEN(I570) - LEN(SUBSTITUTE(I570, " ", "")))))),
        404
    )
)</f>
        <v>Result In MPa</v>
      </c>
      <c r="L570" s="12" t="str">
        <f>IFERROR(
    LEFT(
        SUBSTITUTE(MID(I570, FIND("~", I570) + 2, LEN(I570) - FIND("~", I570) - 1), "°C", ""),
        FIND(" ", SUBSTITUTE(MID(I570, FIND("~", I570) + 2, LEN(I570) - FIND("~", I570) - 1), "°C", "") &amp; " ") - 1
    ),
    404
)</f>
        <v>1</v>
      </c>
      <c r="M570" s="16" t="str">
        <f>IF(OR(ISNUMBER(SEARCH("controller", B570)), ISNUMBER(SEARCH("indicator", B570)), ISNUMBER(SEARCH("thermometer", B570)), ISNUMBER(SEARCH("gun", B570))), "ver", "cal")</f>
        <v>cal</v>
      </c>
      <c r="N570" s="6">
        <v>45470</v>
      </c>
      <c r="O570" s="13">
        <v>45834</v>
      </c>
    </row>
    <row r="571" spans="1:15">
      <c r="A571" s="5" t="s">
        <v>273</v>
      </c>
      <c r="B571" s="15" t="str">
        <f>IFERROR(INDEX('Short Name'!B:B, MATCH(LEFT(List!C428, FIND("-", List!C428) - 1), 'Short Name'!A:A, 0)), "404")</f>
        <v>Pressure Gauge</v>
      </c>
      <c r="C571" s="15" t="s">
        <v>185</v>
      </c>
      <c r="D571" s="15" t="s">
        <v>301</v>
      </c>
      <c r="E571" s="14" t="s">
        <v>14</v>
      </c>
      <c r="F571" s="5" t="s">
        <v>14</v>
      </c>
      <c r="G571" s="15" t="s">
        <v>300</v>
      </c>
      <c r="H571" s="14" t="s">
        <v>17</v>
      </c>
      <c r="I571" s="14" t="s">
        <v>290</v>
      </c>
      <c r="J571" s="14" t="s">
        <v>277</v>
      </c>
      <c r="K571" s="5" t="str">
        <f>IF(
    ISNUMBER(SEARCH("°C", I571)),
    "Result In °C",
    IFERROR(
        "Result In " &amp; TRIM(RIGHT(I571, LEN(I571) - FIND("#", SUBSTITUTE(I571, " ", "#", LEN(I571) - LEN(SUBSTITUTE(I571, " ", "")))))),
        404
    )
)</f>
        <v>Result In MPa</v>
      </c>
      <c r="L571" s="12" t="str">
        <f>IFERROR(
    LEFT(
        SUBSTITUTE(MID(I571, FIND("~", I571) + 2, LEN(I571) - FIND("~", I571) - 1), "°C", ""),
        FIND(" ", SUBSTITUTE(MID(I571, FIND("~", I571) + 2, LEN(I571) - FIND("~", I571) - 1), "°C", "") &amp; " ") - 1
    ),
    404
)</f>
        <v>1</v>
      </c>
      <c r="M571" s="16" t="str">
        <f>IF(OR(ISNUMBER(SEARCH("controller", B571)), ISNUMBER(SEARCH("indicator", B571)), ISNUMBER(SEARCH("thermometer", B571)), ISNUMBER(SEARCH("gun", B571))), "ver", "cal")</f>
        <v>cal</v>
      </c>
      <c r="N571" s="6">
        <v>45470</v>
      </c>
      <c r="O571" s="13">
        <v>45834</v>
      </c>
    </row>
    <row r="572" spans="1:15">
      <c r="A572" s="5" t="s">
        <v>273</v>
      </c>
      <c r="B572" s="15" t="str">
        <f>IFERROR(INDEX('Short Name'!B:B, MATCH(LEFT(List!C429, FIND("-", List!C429) - 1), 'Short Name'!A:A, 0)), "404")</f>
        <v>Pressure Gauge</v>
      </c>
      <c r="C572" s="15" t="s">
        <v>193</v>
      </c>
      <c r="D572" s="15" t="s">
        <v>301</v>
      </c>
      <c r="E572" s="14" t="s">
        <v>14</v>
      </c>
      <c r="F572" s="5" t="s">
        <v>14</v>
      </c>
      <c r="G572" s="15" t="s">
        <v>300</v>
      </c>
      <c r="H572" s="14" t="s">
        <v>17</v>
      </c>
      <c r="I572" s="14" t="s">
        <v>290</v>
      </c>
      <c r="J572" s="14" t="s">
        <v>277</v>
      </c>
      <c r="K572" s="5" t="str">
        <f>IF(
    ISNUMBER(SEARCH("°C", I572)),
    "Result In °C",
    IFERROR(
        "Result In " &amp; TRIM(RIGHT(I572, LEN(I572) - FIND("#", SUBSTITUTE(I572, " ", "#", LEN(I572) - LEN(SUBSTITUTE(I572, " ", "")))))),
        404
    )
)</f>
        <v>Result In MPa</v>
      </c>
      <c r="L572" s="12" t="str">
        <f>IFERROR(
    LEFT(
        SUBSTITUTE(MID(I572, FIND("~", I572) + 2, LEN(I572) - FIND("~", I572) - 1), "°C", ""),
        FIND(" ", SUBSTITUTE(MID(I572, FIND("~", I572) + 2, LEN(I572) - FIND("~", I572) - 1), "°C", "") &amp; " ") - 1
    ),
    404
)</f>
        <v>1</v>
      </c>
      <c r="M572" s="16" t="str">
        <f>IF(OR(ISNUMBER(SEARCH("controller", B572)), ISNUMBER(SEARCH("indicator", B572)), ISNUMBER(SEARCH("thermometer", B572)), ISNUMBER(SEARCH("gun", B572))), "ver", "cal")</f>
        <v>cal</v>
      </c>
      <c r="N572" s="6">
        <v>45470</v>
      </c>
      <c r="O572" s="13">
        <v>45834</v>
      </c>
    </row>
    <row r="573" spans="1:15">
      <c r="A573" s="5" t="s">
        <v>273</v>
      </c>
      <c r="B573" s="15" t="str">
        <f>IFERROR(INDEX('Short Name'!B:B, MATCH(LEFT(List!C430, FIND("-", List!C430) - 1), 'Short Name'!A:A, 0)), "404")</f>
        <v>Pressure Gauge</v>
      </c>
      <c r="C573" s="15" t="s">
        <v>194</v>
      </c>
      <c r="D573" s="15" t="s">
        <v>301</v>
      </c>
      <c r="E573" s="14" t="s">
        <v>14</v>
      </c>
      <c r="F573" s="5" t="s">
        <v>14</v>
      </c>
      <c r="G573" s="15" t="s">
        <v>300</v>
      </c>
      <c r="H573" s="14" t="s">
        <v>17</v>
      </c>
      <c r="I573" s="14" t="s">
        <v>290</v>
      </c>
      <c r="J573" s="14" t="s">
        <v>277</v>
      </c>
      <c r="K573" s="5" t="str">
        <f>IF(
    ISNUMBER(SEARCH("°C", I573)),
    "Result In °C",
    IFERROR(
        "Result In " &amp; TRIM(RIGHT(I573, LEN(I573) - FIND("#", SUBSTITUTE(I573, " ", "#", LEN(I573) - LEN(SUBSTITUTE(I573, " ", "")))))),
        404
    )
)</f>
        <v>Result In MPa</v>
      </c>
      <c r="L573" s="12" t="str">
        <f>IFERROR(
    LEFT(
        SUBSTITUTE(MID(I573, FIND("~", I573) + 2, LEN(I573) - FIND("~", I573) - 1), "°C", ""),
        FIND(" ", SUBSTITUTE(MID(I573, FIND("~", I573) + 2, LEN(I573) - FIND("~", I573) - 1), "°C", "") &amp; " ") - 1
    ),
    404
)</f>
        <v>1</v>
      </c>
      <c r="M573" s="16" t="str">
        <f>IF(OR(ISNUMBER(SEARCH("controller", B573)), ISNUMBER(SEARCH("indicator", B573)), ISNUMBER(SEARCH("thermometer", B573)), ISNUMBER(SEARCH("gun", B573))), "ver", "cal")</f>
        <v>cal</v>
      </c>
      <c r="N573" s="6">
        <v>45470</v>
      </c>
      <c r="O573" s="13">
        <v>45834</v>
      </c>
    </row>
    <row r="574" spans="1:15">
      <c r="A574" s="5" t="s">
        <v>273</v>
      </c>
      <c r="B574" s="15" t="str">
        <f>IFERROR(INDEX('Short Name'!B:B, MATCH(LEFT(List!C431, FIND("-", List!C431) - 1), 'Short Name'!A:A, 0)), "404")</f>
        <v>Pressure Gauge</v>
      </c>
      <c r="C574" s="15" t="s">
        <v>195</v>
      </c>
      <c r="D574" s="15" t="s">
        <v>301</v>
      </c>
      <c r="E574" s="14" t="s">
        <v>14</v>
      </c>
      <c r="F574" s="5" t="s">
        <v>14</v>
      </c>
      <c r="G574" s="15" t="s">
        <v>300</v>
      </c>
      <c r="H574" s="14" t="s">
        <v>17</v>
      </c>
      <c r="I574" s="14" t="s">
        <v>290</v>
      </c>
      <c r="J574" s="14" t="s">
        <v>277</v>
      </c>
      <c r="K574" s="5" t="str">
        <f>IF(
    ISNUMBER(SEARCH("°C", I574)),
    "Result In °C",
    IFERROR(
        "Result In " &amp; TRIM(RIGHT(I574, LEN(I574) - FIND("#", SUBSTITUTE(I574, " ", "#", LEN(I574) - LEN(SUBSTITUTE(I574, " ", "")))))),
        404
    )
)</f>
        <v>Result In MPa</v>
      </c>
      <c r="L574" s="12" t="str">
        <f>IFERROR(
    LEFT(
        SUBSTITUTE(MID(I574, FIND("~", I574) + 2, LEN(I574) - FIND("~", I574) - 1), "°C", ""),
        FIND(" ", SUBSTITUTE(MID(I574, FIND("~", I574) + 2, LEN(I574) - FIND("~", I574) - 1), "°C", "") &amp; " ") - 1
    ),
    404
)</f>
        <v>1</v>
      </c>
      <c r="M574" s="16" t="str">
        <f>IF(OR(ISNUMBER(SEARCH("controller", B574)), ISNUMBER(SEARCH("indicator", B574)), ISNUMBER(SEARCH("thermometer", B574)), ISNUMBER(SEARCH("gun", B574))), "ver", "cal")</f>
        <v>cal</v>
      </c>
      <c r="N574" s="6">
        <v>45470</v>
      </c>
      <c r="O574" s="13">
        <v>45834</v>
      </c>
    </row>
    <row r="575" spans="1:15">
      <c r="A575" s="5" t="s">
        <v>273</v>
      </c>
      <c r="B575" s="15" t="str">
        <f>IFERROR(INDEX('Short Name'!B:B, MATCH(LEFT(List!C432, FIND("-", List!C432) - 1), 'Short Name'!A:A, 0)), "404")</f>
        <v>Pressure Gauge</v>
      </c>
      <c r="C575" s="15" t="s">
        <v>196</v>
      </c>
      <c r="D575" s="15" t="s">
        <v>301</v>
      </c>
      <c r="E575" s="14" t="s">
        <v>14</v>
      </c>
      <c r="F575" s="5" t="s">
        <v>14</v>
      </c>
      <c r="G575" s="15" t="s">
        <v>300</v>
      </c>
      <c r="H575" s="14" t="s">
        <v>17</v>
      </c>
      <c r="I575" s="14" t="s">
        <v>290</v>
      </c>
      <c r="J575" s="14" t="s">
        <v>277</v>
      </c>
      <c r="K575" s="5" t="str">
        <f>IF(
    ISNUMBER(SEARCH("°C", I575)),
    "Result In °C",
    IFERROR(
        "Result In " &amp; TRIM(RIGHT(I575, LEN(I575) - FIND("#", SUBSTITUTE(I575, " ", "#", LEN(I575) - LEN(SUBSTITUTE(I575, " ", "")))))),
        404
    )
)</f>
        <v>Result In MPa</v>
      </c>
      <c r="L575" s="12" t="str">
        <f>IFERROR(
    LEFT(
        SUBSTITUTE(MID(I575, FIND("~", I575) + 2, LEN(I575) - FIND("~", I575) - 1), "°C", ""),
        FIND(" ", SUBSTITUTE(MID(I575, FIND("~", I575) + 2, LEN(I575) - FIND("~", I575) - 1), "°C", "") &amp; " ") - 1
    ),
    404
)</f>
        <v>1</v>
      </c>
      <c r="M575" s="16" t="str">
        <f>IF(OR(ISNUMBER(SEARCH("controller", B575)), ISNUMBER(SEARCH("indicator", B575)), ISNUMBER(SEARCH("thermometer", B575)), ISNUMBER(SEARCH("gun", B575))), "ver", "cal")</f>
        <v>cal</v>
      </c>
      <c r="N575" s="6">
        <v>45470</v>
      </c>
      <c r="O575" s="13">
        <v>45834</v>
      </c>
    </row>
    <row r="576" spans="1:15">
      <c r="A576" s="5" t="s">
        <v>273</v>
      </c>
      <c r="B576" s="15" t="str">
        <f>IFERROR(INDEX('Short Name'!B:B, MATCH(LEFT(List!C433, FIND("-", List!C433) - 1), 'Short Name'!A:A, 0)), "404")</f>
        <v>Pressure Gauge</v>
      </c>
      <c r="C576" s="15" t="s">
        <v>187</v>
      </c>
      <c r="D576" s="15" t="s">
        <v>301</v>
      </c>
      <c r="E576" s="14" t="s">
        <v>14</v>
      </c>
      <c r="F576" s="5" t="s">
        <v>14</v>
      </c>
      <c r="G576" s="15" t="s">
        <v>300</v>
      </c>
      <c r="H576" s="14" t="s">
        <v>17</v>
      </c>
      <c r="I576" s="14" t="s">
        <v>290</v>
      </c>
      <c r="J576" s="14" t="s">
        <v>277</v>
      </c>
      <c r="K576" s="5" t="str">
        <f>IF(
    ISNUMBER(SEARCH("°C", I576)),
    "Result In °C",
    IFERROR(
        "Result In " &amp; TRIM(RIGHT(I576, LEN(I576) - FIND("#", SUBSTITUTE(I576, " ", "#", LEN(I576) - LEN(SUBSTITUTE(I576, " ", "")))))),
        404
    )
)</f>
        <v>Result In MPa</v>
      </c>
      <c r="L576" s="12" t="str">
        <f>IFERROR(
    LEFT(
        SUBSTITUTE(MID(I576, FIND("~", I576) + 2, LEN(I576) - FIND("~", I576) - 1), "°C", ""),
        FIND(" ", SUBSTITUTE(MID(I576, FIND("~", I576) + 2, LEN(I576) - FIND("~", I576) - 1), "°C", "") &amp; " ") - 1
    ),
    404
)</f>
        <v>1</v>
      </c>
      <c r="M576" s="16" t="str">
        <f>IF(OR(ISNUMBER(SEARCH("controller", B576)), ISNUMBER(SEARCH("indicator", B576)), ISNUMBER(SEARCH("thermometer", B576)), ISNUMBER(SEARCH("gun", B576))), "ver", "cal")</f>
        <v>cal</v>
      </c>
      <c r="N576" s="6">
        <v>45470</v>
      </c>
      <c r="O576" s="13">
        <v>45834</v>
      </c>
    </row>
    <row r="577" spans="1:15">
      <c r="A577" s="5" t="s">
        <v>273</v>
      </c>
      <c r="B577" s="15" t="str">
        <f>IFERROR(INDEX('Short Name'!B:B, MATCH(LEFT(List!C434, FIND("-", List!C434) - 1), 'Short Name'!A:A, 0)), "404")</f>
        <v>Pressure Gauge</v>
      </c>
      <c r="C577" s="15" t="s">
        <v>188</v>
      </c>
      <c r="D577" s="15" t="s">
        <v>301</v>
      </c>
      <c r="E577" s="14" t="s">
        <v>14</v>
      </c>
      <c r="F577" s="5" t="s">
        <v>14</v>
      </c>
      <c r="G577" s="15" t="s">
        <v>300</v>
      </c>
      <c r="H577" s="14" t="s">
        <v>17</v>
      </c>
      <c r="I577" s="14" t="s">
        <v>290</v>
      </c>
      <c r="J577" s="14" t="s">
        <v>277</v>
      </c>
      <c r="K577" s="5" t="str">
        <f>IF(
    ISNUMBER(SEARCH("°C", I577)),
    "Result In °C",
    IFERROR(
        "Result In " &amp; TRIM(RIGHT(I577, LEN(I577) - FIND("#", SUBSTITUTE(I577, " ", "#", LEN(I577) - LEN(SUBSTITUTE(I577, " ", "")))))),
        404
    )
)</f>
        <v>Result In MPa</v>
      </c>
      <c r="L577" s="12" t="str">
        <f>IFERROR(
    LEFT(
        SUBSTITUTE(MID(I577, FIND("~", I577) + 2, LEN(I577) - FIND("~", I577) - 1), "°C", ""),
        FIND(" ", SUBSTITUTE(MID(I577, FIND("~", I577) + 2, LEN(I577) - FIND("~", I577) - 1), "°C", "") &amp; " ") - 1
    ),
    404
)</f>
        <v>1</v>
      </c>
      <c r="M577" s="16" t="str">
        <f>IF(OR(ISNUMBER(SEARCH("controller", B577)), ISNUMBER(SEARCH("indicator", B577)), ISNUMBER(SEARCH("thermometer", B577)), ISNUMBER(SEARCH("gun", B577))), "ver", "cal")</f>
        <v>cal</v>
      </c>
      <c r="N577" s="6">
        <v>45470</v>
      </c>
      <c r="O577" s="13">
        <v>45834</v>
      </c>
    </row>
    <row r="578" spans="1:15">
      <c r="A578" s="5" t="s">
        <v>273</v>
      </c>
      <c r="B578" s="15" t="str">
        <f>IFERROR(INDEX('Short Name'!B:B, MATCH(LEFT(List!C435, FIND("-", List!C435) - 1), 'Short Name'!A:A, 0)), "404")</f>
        <v>Pressure Gauge</v>
      </c>
      <c r="C578" s="15" t="s">
        <v>189</v>
      </c>
      <c r="D578" s="15" t="s">
        <v>301</v>
      </c>
      <c r="E578" s="14" t="s">
        <v>14</v>
      </c>
      <c r="F578" s="5" t="s">
        <v>14</v>
      </c>
      <c r="G578" s="15" t="s">
        <v>300</v>
      </c>
      <c r="H578" s="14" t="s">
        <v>17</v>
      </c>
      <c r="I578" s="14" t="s">
        <v>290</v>
      </c>
      <c r="J578" s="14" t="s">
        <v>277</v>
      </c>
      <c r="K578" s="5" t="str">
        <f>IF(
    ISNUMBER(SEARCH("°C", I578)),
    "Result In °C",
    IFERROR(
        "Result In " &amp; TRIM(RIGHT(I578, LEN(I578) - FIND("#", SUBSTITUTE(I578, " ", "#", LEN(I578) - LEN(SUBSTITUTE(I578, " ", "")))))),
        404
    )
)</f>
        <v>Result In MPa</v>
      </c>
      <c r="L578" s="12" t="str">
        <f>IFERROR(
    LEFT(
        SUBSTITUTE(MID(I578, FIND("~", I578) + 2, LEN(I578) - FIND("~", I578) - 1), "°C", ""),
        FIND(" ", SUBSTITUTE(MID(I578, FIND("~", I578) + 2, LEN(I578) - FIND("~", I578) - 1), "°C", "") &amp; " ") - 1
    ),
    404
)</f>
        <v>1</v>
      </c>
      <c r="M578" s="16" t="str">
        <f>IF(OR(ISNUMBER(SEARCH("controller", B578)), ISNUMBER(SEARCH("indicator", B578)), ISNUMBER(SEARCH("thermometer", B578)), ISNUMBER(SEARCH("gun", B578))), "ver", "cal")</f>
        <v>cal</v>
      </c>
      <c r="N578" s="6">
        <v>45470</v>
      </c>
      <c r="O578" s="13">
        <v>45834</v>
      </c>
    </row>
    <row r="579" spans="1:15">
      <c r="A579" s="5" t="s">
        <v>273</v>
      </c>
      <c r="B579" s="15" t="str">
        <f>IFERROR(INDEX('Short Name'!B:B, MATCH(LEFT(List!C436, FIND("-", List!C436) - 1), 'Short Name'!A:A, 0)), "404")</f>
        <v>Pressure Gauge</v>
      </c>
      <c r="C579" s="15" t="s">
        <v>190</v>
      </c>
      <c r="D579" s="15" t="s">
        <v>301</v>
      </c>
      <c r="E579" s="14" t="s">
        <v>14</v>
      </c>
      <c r="F579" s="5" t="s">
        <v>14</v>
      </c>
      <c r="G579" s="15" t="s">
        <v>300</v>
      </c>
      <c r="H579" s="14" t="s">
        <v>17</v>
      </c>
      <c r="I579" s="14" t="s">
        <v>290</v>
      </c>
      <c r="J579" s="14" t="s">
        <v>277</v>
      </c>
      <c r="K579" s="5" t="str">
        <f>IF(
    ISNUMBER(SEARCH("°C", I579)),
    "Result In °C",
    IFERROR(
        "Result In " &amp; TRIM(RIGHT(I579, LEN(I579) - FIND("#", SUBSTITUTE(I579, " ", "#", LEN(I579) - LEN(SUBSTITUTE(I579, " ", "")))))),
        404
    )
)</f>
        <v>Result In MPa</v>
      </c>
      <c r="L579" s="12" t="str">
        <f>IFERROR(
    LEFT(
        SUBSTITUTE(MID(I579, FIND("~", I579) + 2, LEN(I579) - FIND("~", I579) - 1), "°C", ""),
        FIND(" ", SUBSTITUTE(MID(I579, FIND("~", I579) + 2, LEN(I579) - FIND("~", I579) - 1), "°C", "") &amp; " ") - 1
    ),
    404
)</f>
        <v>1</v>
      </c>
      <c r="M579" s="16" t="str">
        <f>IF(OR(ISNUMBER(SEARCH("controller", B579)), ISNUMBER(SEARCH("indicator", B579)), ISNUMBER(SEARCH("thermometer", B579)), ISNUMBER(SEARCH("gun", B579))), "ver", "cal")</f>
        <v>cal</v>
      </c>
      <c r="N579" s="6">
        <v>45470</v>
      </c>
      <c r="O579" s="13">
        <v>45834</v>
      </c>
    </row>
    <row r="580" spans="1:15">
      <c r="A580" s="5" t="s">
        <v>273</v>
      </c>
      <c r="B580" s="15" t="str">
        <f>IFERROR(INDEX('Short Name'!B:B, MATCH(LEFT(List!C283, FIND("-", List!C283) - 1), 'Short Name'!A:A, 0)), "404")</f>
        <v>Pressure Gauge</v>
      </c>
      <c r="C580" s="15" t="s">
        <v>73</v>
      </c>
      <c r="D580" s="15" t="s">
        <v>301</v>
      </c>
      <c r="E580" s="14" t="s">
        <v>14</v>
      </c>
      <c r="F580" s="5" t="s">
        <v>14</v>
      </c>
      <c r="G580" s="15" t="s">
        <v>300</v>
      </c>
      <c r="H580" s="14" t="s">
        <v>17</v>
      </c>
      <c r="I580" s="14" t="s">
        <v>290</v>
      </c>
      <c r="J580" s="14" t="s">
        <v>277</v>
      </c>
      <c r="K580" s="5" t="str">
        <f>IF(
    ISNUMBER(SEARCH("°C", I580)),
    "Result In °C",
    IFERROR(
        "Result In " &amp; TRIM(RIGHT(I580, LEN(I580) - FIND("#", SUBSTITUTE(I580, " ", "#", LEN(I580) - LEN(SUBSTITUTE(I580, " ", "")))))),
        404
    )
)</f>
        <v>Result In MPa</v>
      </c>
      <c r="L580" s="12" t="str">
        <f>IFERROR(
    LEFT(
        SUBSTITUTE(MID(I580, FIND("~", I580) + 2, LEN(I580) - FIND("~", I580) - 1), "°C", ""),
        FIND(" ", SUBSTITUTE(MID(I580, FIND("~", I580) + 2, LEN(I580) - FIND("~", I580) - 1), "°C", "") &amp; " ") - 1
    ),
    404
)</f>
        <v>1</v>
      </c>
      <c r="M580" s="16" t="str">
        <f>IF(OR(ISNUMBER(SEARCH("controller", B580)), ISNUMBER(SEARCH("indicator", B580)), ISNUMBER(SEARCH("thermometer", B580)), ISNUMBER(SEARCH("gun", B580))), "ver", "cal")</f>
        <v>cal</v>
      </c>
      <c r="N580" s="6">
        <v>45468</v>
      </c>
      <c r="O580" s="13">
        <v>45832</v>
      </c>
    </row>
    <row r="581" spans="1:15">
      <c r="A581" s="5" t="s">
        <v>273</v>
      </c>
      <c r="B581" s="15" t="str">
        <f>IFERROR(INDEX('Short Name'!B:B, MATCH(LEFT(List!C437, FIND("-", List!C437) - 1), 'Short Name'!A:A, 0)), "404")</f>
        <v>Pressure Gauge</v>
      </c>
      <c r="C581" s="15" t="s">
        <v>143</v>
      </c>
      <c r="D581" s="15" t="s">
        <v>301</v>
      </c>
      <c r="E581" s="14" t="s">
        <v>14</v>
      </c>
      <c r="F581" s="5" t="s">
        <v>14</v>
      </c>
      <c r="G581" s="15" t="s">
        <v>300</v>
      </c>
      <c r="H581" s="14" t="s">
        <v>17</v>
      </c>
      <c r="I581" s="14" t="s">
        <v>290</v>
      </c>
      <c r="J581" s="14" t="s">
        <v>277</v>
      </c>
      <c r="K581" s="5" t="str">
        <f>IF(
    ISNUMBER(SEARCH("°C", I581)),
    "Result In °C",
    IFERROR(
        "Result In " &amp; TRIM(RIGHT(I581, LEN(I581) - FIND("#", SUBSTITUTE(I581, " ", "#", LEN(I581) - LEN(SUBSTITUTE(I581, " ", "")))))),
        404
    )
)</f>
        <v>Result In MPa</v>
      </c>
      <c r="L581" s="12" t="str">
        <f>IFERROR(
    LEFT(
        SUBSTITUTE(MID(I581, FIND("~", I581) + 2, LEN(I581) - FIND("~", I581) - 1), "°C", ""),
        FIND(" ", SUBSTITUTE(MID(I581, FIND("~", I581) + 2, LEN(I581) - FIND("~", I581) - 1), "°C", "") &amp; " ") - 1
    ),
    404
)</f>
        <v>1</v>
      </c>
      <c r="M581" s="16" t="str">
        <f>IF(OR(ISNUMBER(SEARCH("controller", B581)), ISNUMBER(SEARCH("indicator", B581)), ISNUMBER(SEARCH("thermometer", B581)), ISNUMBER(SEARCH("gun", B581))), "ver", "cal")</f>
        <v>cal</v>
      </c>
      <c r="N581" s="6">
        <v>45470</v>
      </c>
      <c r="O581" s="13">
        <v>45834</v>
      </c>
    </row>
    <row r="582" spans="1:15">
      <c r="A582" s="5" t="s">
        <v>273</v>
      </c>
      <c r="B582" s="15" t="str">
        <f>IFERROR(INDEX('Short Name'!B:B, MATCH(LEFT(List!C284, FIND("-", List!C284) - 1), 'Short Name'!A:A, 0)), "404")</f>
        <v>Pressure Gauge</v>
      </c>
      <c r="C582" s="15" t="s">
        <v>74</v>
      </c>
      <c r="D582" s="15" t="s">
        <v>301</v>
      </c>
      <c r="E582" s="14" t="s">
        <v>14</v>
      </c>
      <c r="F582" s="5" t="s">
        <v>14</v>
      </c>
      <c r="G582" s="15" t="s">
        <v>300</v>
      </c>
      <c r="H582" s="14" t="s">
        <v>17</v>
      </c>
      <c r="I582" s="14" t="s">
        <v>290</v>
      </c>
      <c r="J582" s="14" t="s">
        <v>277</v>
      </c>
      <c r="K582" s="5" t="str">
        <f>IF(
    ISNUMBER(SEARCH("°C", I582)),
    "Result In °C",
    IFERROR(
        "Result In " &amp; TRIM(RIGHT(I582, LEN(I582) - FIND("#", SUBSTITUTE(I582, " ", "#", LEN(I582) - LEN(SUBSTITUTE(I582, " ", "")))))),
        404
    )
)</f>
        <v>Result In MPa</v>
      </c>
      <c r="L582" s="12" t="str">
        <f>IFERROR(
    LEFT(
        SUBSTITUTE(MID(I582, FIND("~", I582) + 2, LEN(I582) - FIND("~", I582) - 1), "°C", ""),
        FIND(" ", SUBSTITUTE(MID(I582, FIND("~", I582) + 2, LEN(I582) - FIND("~", I582) - 1), "°C", "") &amp; " ") - 1
    ),
    404
)</f>
        <v>1</v>
      </c>
      <c r="M582" s="16" t="str">
        <f>IF(OR(ISNUMBER(SEARCH("controller", B582)), ISNUMBER(SEARCH("indicator", B582)), ISNUMBER(SEARCH("thermometer", B582)), ISNUMBER(SEARCH("gun", B582))), "ver", "cal")</f>
        <v>cal</v>
      </c>
      <c r="N582" s="6">
        <v>45468</v>
      </c>
      <c r="O582" s="13">
        <v>45832</v>
      </c>
    </row>
    <row r="583" spans="1:15">
      <c r="A583" s="5" t="s">
        <v>273</v>
      </c>
      <c r="B583" s="15" t="str">
        <f>IFERROR(INDEX('Short Name'!B:B, MATCH(LEFT(List!C285, FIND("-", List!C285) - 1), 'Short Name'!A:A, 0)), "404")</f>
        <v>Pressure Gauge</v>
      </c>
      <c r="C583" s="15" t="s">
        <v>75</v>
      </c>
      <c r="D583" s="15" t="s">
        <v>301</v>
      </c>
      <c r="E583" s="14" t="s">
        <v>14</v>
      </c>
      <c r="F583" s="5" t="s">
        <v>14</v>
      </c>
      <c r="G583" s="15" t="s">
        <v>300</v>
      </c>
      <c r="H583" s="14" t="s">
        <v>17</v>
      </c>
      <c r="I583" s="14" t="s">
        <v>290</v>
      </c>
      <c r="J583" s="14" t="s">
        <v>277</v>
      </c>
      <c r="K583" s="5" t="str">
        <f>IF(
    ISNUMBER(SEARCH("°C", I583)),
    "Result In °C",
    IFERROR(
        "Result In " &amp; TRIM(RIGHT(I583, LEN(I583) - FIND("#", SUBSTITUTE(I583, " ", "#", LEN(I583) - LEN(SUBSTITUTE(I583, " ", "")))))),
        404
    )
)</f>
        <v>Result In MPa</v>
      </c>
      <c r="L583" s="12" t="str">
        <f>IFERROR(
    LEFT(
        SUBSTITUTE(MID(I583, FIND("~", I583) + 2, LEN(I583) - FIND("~", I583) - 1), "°C", ""),
        FIND(" ", SUBSTITUTE(MID(I583, FIND("~", I583) + 2, LEN(I583) - FIND("~", I583) - 1), "°C", "") &amp; " ") - 1
    ),
    404
)</f>
        <v>1</v>
      </c>
      <c r="M583" s="16" t="str">
        <f>IF(OR(ISNUMBER(SEARCH("controller", B583)), ISNUMBER(SEARCH("indicator", B583)), ISNUMBER(SEARCH("thermometer", B583)), ISNUMBER(SEARCH("gun", B583))), "ver", "cal")</f>
        <v>cal</v>
      </c>
      <c r="N583" s="6">
        <v>45468</v>
      </c>
      <c r="O583" s="13">
        <v>45832</v>
      </c>
    </row>
    <row r="584" spans="1:15">
      <c r="A584" s="5" t="s">
        <v>273</v>
      </c>
      <c r="B584" s="15" t="str">
        <f>IFERROR(INDEX('Short Name'!B:B, MATCH(LEFT(List!C286, FIND("-", List!C286) - 1), 'Short Name'!A:A, 0)), "404")</f>
        <v>Pressure Gauge</v>
      </c>
      <c r="C584" s="15" t="s">
        <v>76</v>
      </c>
      <c r="D584" s="15" t="s">
        <v>51</v>
      </c>
      <c r="E584" s="14" t="s">
        <v>14</v>
      </c>
      <c r="F584" s="5" t="s">
        <v>14</v>
      </c>
      <c r="G584" s="15" t="s">
        <v>300</v>
      </c>
      <c r="H584" s="14" t="s">
        <v>17</v>
      </c>
      <c r="I584" s="14" t="s">
        <v>21</v>
      </c>
      <c r="J584" s="14" t="s">
        <v>22</v>
      </c>
      <c r="K584" s="5" t="str">
        <f>IF(
    ISNUMBER(SEARCH("°C", I584)),
    "Result In °C",
    IFERROR(
        "Result In " &amp; TRIM(RIGHT(I584, LEN(I584) - FIND("#", SUBSTITUTE(I584, " ", "#", LEN(I584) - LEN(SUBSTITUTE(I584, " ", "")))))),
        404
    )
)</f>
        <v>Result In Psi</v>
      </c>
      <c r="L584" s="12" t="str">
        <f>IFERROR(
    LEFT(
        SUBSTITUTE(MID(I584, FIND("~", I584) + 2, LEN(I584) - FIND("~", I584) - 1), "°C", ""),
        FIND(" ", SUBSTITUTE(MID(I584, FIND("~", I584) + 2, LEN(I584) - FIND("~", I584) - 1), "°C", "") &amp; " ") - 1
    ),
    404
)</f>
        <v>150</v>
      </c>
      <c r="M584" s="16" t="str">
        <f>IF(OR(ISNUMBER(SEARCH("controller", B584)), ISNUMBER(SEARCH("indicator", B584)), ISNUMBER(SEARCH("thermometer", B584)), ISNUMBER(SEARCH("gun", B584))), "ver", "cal")</f>
        <v>cal</v>
      </c>
      <c r="N584" s="6">
        <v>45468</v>
      </c>
      <c r="O584" s="13">
        <v>45832</v>
      </c>
    </row>
    <row r="585" spans="1:15">
      <c r="A585" s="5" t="s">
        <v>273</v>
      </c>
      <c r="B585" s="15" t="str">
        <f>IFERROR(INDEX('Short Name'!B:B, MATCH(LEFT(List!C287, FIND("-", List!C287) - 1), 'Short Name'!A:A, 0)), "404")</f>
        <v>Pressure Gauge</v>
      </c>
      <c r="C585" s="15" t="s">
        <v>77</v>
      </c>
      <c r="D585" s="15" t="s">
        <v>301</v>
      </c>
      <c r="E585" s="14" t="s">
        <v>14</v>
      </c>
      <c r="F585" s="5" t="s">
        <v>14</v>
      </c>
      <c r="G585" s="15" t="s">
        <v>300</v>
      </c>
      <c r="H585" s="14" t="s">
        <v>17</v>
      </c>
      <c r="I585" s="14" t="s">
        <v>290</v>
      </c>
      <c r="J585" s="14" t="s">
        <v>277</v>
      </c>
      <c r="K585" s="5" t="str">
        <f>IF(
    ISNUMBER(SEARCH("°C", I585)),
    "Result In °C",
    IFERROR(
        "Result In " &amp; TRIM(RIGHT(I585, LEN(I585) - FIND("#", SUBSTITUTE(I585, " ", "#", LEN(I585) - LEN(SUBSTITUTE(I585, " ", "")))))),
        404
    )
)</f>
        <v>Result In MPa</v>
      </c>
      <c r="L585" s="12" t="str">
        <f>IFERROR(
    LEFT(
        SUBSTITUTE(MID(I585, FIND("~", I585) + 2, LEN(I585) - FIND("~", I585) - 1), "°C", ""),
        FIND(" ", SUBSTITUTE(MID(I585, FIND("~", I585) + 2, LEN(I585) - FIND("~", I585) - 1), "°C", "") &amp; " ") - 1
    ),
    404
)</f>
        <v>1</v>
      </c>
      <c r="M585" s="16" t="str">
        <f>IF(OR(ISNUMBER(SEARCH("controller", B585)), ISNUMBER(SEARCH("indicator", B585)), ISNUMBER(SEARCH("thermometer", B585)), ISNUMBER(SEARCH("gun", B585))), "ver", "cal")</f>
        <v>cal</v>
      </c>
      <c r="N585" s="6">
        <v>45468</v>
      </c>
      <c r="O585" s="13">
        <v>45832</v>
      </c>
    </row>
    <row r="586" spans="1:15">
      <c r="A586" s="5" t="s">
        <v>273</v>
      </c>
      <c r="B586" s="15" t="str">
        <f>IFERROR(INDEX('Short Name'!B:B, MATCH(LEFT(List!C288, FIND("-", List!C288) - 1), 'Short Name'!A:A, 0)), "404")</f>
        <v>Pressure Gauge</v>
      </c>
      <c r="C586" s="15" t="s">
        <v>78</v>
      </c>
      <c r="D586" s="15" t="s">
        <v>301</v>
      </c>
      <c r="E586" s="14" t="s">
        <v>14</v>
      </c>
      <c r="F586" s="5" t="s">
        <v>14</v>
      </c>
      <c r="G586" s="15" t="s">
        <v>300</v>
      </c>
      <c r="H586" s="14" t="s">
        <v>17</v>
      </c>
      <c r="I586" s="14" t="s">
        <v>290</v>
      </c>
      <c r="J586" s="14" t="s">
        <v>277</v>
      </c>
      <c r="K586" s="5" t="str">
        <f>IF(
    ISNUMBER(SEARCH("°C", I586)),
    "Result In °C",
    IFERROR(
        "Result In " &amp; TRIM(RIGHT(I586, LEN(I586) - FIND("#", SUBSTITUTE(I586, " ", "#", LEN(I586) - LEN(SUBSTITUTE(I586, " ", "")))))),
        404
    )
)</f>
        <v>Result In MPa</v>
      </c>
      <c r="L586" s="12" t="str">
        <f>IFERROR(
    LEFT(
        SUBSTITUTE(MID(I586, FIND("~", I586) + 2, LEN(I586) - FIND("~", I586) - 1), "°C", ""),
        FIND(" ", SUBSTITUTE(MID(I586, FIND("~", I586) + 2, LEN(I586) - FIND("~", I586) - 1), "°C", "") &amp; " ") - 1
    ),
    404
)</f>
        <v>1</v>
      </c>
      <c r="M586" s="16" t="str">
        <f>IF(OR(ISNUMBER(SEARCH("controller", B586)), ISNUMBER(SEARCH("indicator", B586)), ISNUMBER(SEARCH("thermometer", B586)), ISNUMBER(SEARCH("gun", B586))), "ver", "cal")</f>
        <v>cal</v>
      </c>
      <c r="N586" s="6">
        <v>45468</v>
      </c>
      <c r="O586" s="13" t="s">
        <v>31</v>
      </c>
    </row>
    <row r="587" spans="1:15">
      <c r="A587" s="5" t="s">
        <v>273</v>
      </c>
      <c r="B587" s="15" t="str">
        <f>IFERROR(INDEX('Short Name'!B:B, MATCH(LEFT(List!C289, FIND("-", List!C289) - 1), 'Short Name'!A:A, 0)), "404")</f>
        <v>Pressure Gauge</v>
      </c>
      <c r="C587" s="15" t="s">
        <v>79</v>
      </c>
      <c r="D587" s="15" t="s">
        <v>51</v>
      </c>
      <c r="E587" s="14" t="s">
        <v>14</v>
      </c>
      <c r="F587" s="5" t="s">
        <v>14</v>
      </c>
      <c r="G587" s="15" t="s">
        <v>300</v>
      </c>
      <c r="H587" s="14" t="s">
        <v>17</v>
      </c>
      <c r="I587" s="14" t="s">
        <v>21</v>
      </c>
      <c r="J587" s="14" t="s">
        <v>22</v>
      </c>
      <c r="K587" s="5" t="str">
        <f>IF(
    ISNUMBER(SEARCH("°C", I587)),
    "Result In °C",
    IFERROR(
        "Result In " &amp; TRIM(RIGHT(I587, LEN(I587) - FIND("#", SUBSTITUTE(I587, " ", "#", LEN(I587) - LEN(SUBSTITUTE(I587, " ", "")))))),
        404
    )
)</f>
        <v>Result In Psi</v>
      </c>
      <c r="L587" s="12" t="str">
        <f>IFERROR(
    LEFT(
        SUBSTITUTE(MID(I587, FIND("~", I587) + 2, LEN(I587) - FIND("~", I587) - 1), "°C", ""),
        FIND(" ", SUBSTITUTE(MID(I587, FIND("~", I587) + 2, LEN(I587) - FIND("~", I587) - 1), "°C", "") &amp; " ") - 1
    ),
    404
)</f>
        <v>150</v>
      </c>
      <c r="M587" s="16" t="str">
        <f>IF(OR(ISNUMBER(SEARCH("controller", B587)), ISNUMBER(SEARCH("indicator", B587)), ISNUMBER(SEARCH("thermometer", B587)), ISNUMBER(SEARCH("gun", B587))), "ver", "cal")</f>
        <v>cal</v>
      </c>
      <c r="N587" s="6">
        <v>45468</v>
      </c>
      <c r="O587" s="13">
        <v>45832</v>
      </c>
    </row>
    <row r="588" spans="1:15">
      <c r="A588" s="5" t="s">
        <v>273</v>
      </c>
      <c r="B588" s="15" t="str">
        <f>IFERROR(INDEX('Short Name'!B:B, MATCH(LEFT(List!C290, FIND("-", List!C290) - 1), 'Short Name'!A:A, 0)), "404")</f>
        <v>Pressure Gauge</v>
      </c>
      <c r="C588" s="15" t="s">
        <v>80</v>
      </c>
      <c r="D588" s="15" t="s">
        <v>301</v>
      </c>
      <c r="E588" s="14" t="s">
        <v>14</v>
      </c>
      <c r="F588" s="5" t="s">
        <v>14</v>
      </c>
      <c r="G588" s="15" t="s">
        <v>300</v>
      </c>
      <c r="H588" s="14" t="s">
        <v>17</v>
      </c>
      <c r="I588" s="14" t="s">
        <v>290</v>
      </c>
      <c r="J588" s="14" t="s">
        <v>277</v>
      </c>
      <c r="K588" s="5" t="str">
        <f>IF(
    ISNUMBER(SEARCH("°C", I588)),
    "Result In °C",
    IFERROR(
        "Result In " &amp; TRIM(RIGHT(I588, LEN(I588) - FIND("#", SUBSTITUTE(I588, " ", "#", LEN(I588) - LEN(SUBSTITUTE(I588, " ", "")))))),
        404
    )
)</f>
        <v>Result In MPa</v>
      </c>
      <c r="L588" s="12" t="str">
        <f>IFERROR(
    LEFT(
        SUBSTITUTE(MID(I588, FIND("~", I588) + 2, LEN(I588) - FIND("~", I588) - 1), "°C", ""),
        FIND(" ", SUBSTITUTE(MID(I588, FIND("~", I588) + 2, LEN(I588) - FIND("~", I588) - 1), "°C", "") &amp; " ") - 1
    ),
    404
)</f>
        <v>1</v>
      </c>
      <c r="M588" s="16" t="str">
        <f>IF(OR(ISNUMBER(SEARCH("controller", B588)), ISNUMBER(SEARCH("indicator", B588)), ISNUMBER(SEARCH("thermometer", B588)), ISNUMBER(SEARCH("gun", B588))), "ver", "cal")</f>
        <v>cal</v>
      </c>
      <c r="N588" s="6">
        <v>45468</v>
      </c>
      <c r="O588" s="13">
        <v>45832</v>
      </c>
    </row>
    <row r="589" spans="1:15">
      <c r="A589" s="5" t="s">
        <v>273</v>
      </c>
      <c r="B589" s="15" t="str">
        <f>IFERROR(INDEX('Short Name'!B:B, MATCH(LEFT(List!C291, FIND("-", List!C291) - 1), 'Short Name'!A:A, 0)), "404")</f>
        <v>Pressure Gauge</v>
      </c>
      <c r="C589" s="15" t="s">
        <v>81</v>
      </c>
      <c r="D589" s="15" t="s">
        <v>301</v>
      </c>
      <c r="E589" s="14" t="s">
        <v>14</v>
      </c>
      <c r="F589" s="5" t="s">
        <v>14</v>
      </c>
      <c r="G589" s="15" t="s">
        <v>300</v>
      </c>
      <c r="H589" s="14" t="s">
        <v>17</v>
      </c>
      <c r="I589" s="14" t="s">
        <v>290</v>
      </c>
      <c r="J589" s="14" t="s">
        <v>277</v>
      </c>
      <c r="K589" s="5" t="str">
        <f>IF(
    ISNUMBER(SEARCH("°C", I589)),
    "Result In °C",
    IFERROR(
        "Result In " &amp; TRIM(RIGHT(I589, LEN(I589) - FIND("#", SUBSTITUTE(I589, " ", "#", LEN(I589) - LEN(SUBSTITUTE(I589, " ", "")))))),
        404
    )
)</f>
        <v>Result In MPa</v>
      </c>
      <c r="L589" s="12" t="str">
        <f>IFERROR(
    LEFT(
        SUBSTITUTE(MID(I589, FIND("~", I589) + 2, LEN(I589) - FIND("~", I589) - 1), "°C", ""),
        FIND(" ", SUBSTITUTE(MID(I589, FIND("~", I589) + 2, LEN(I589) - FIND("~", I589) - 1), "°C", "") &amp; " ") - 1
    ),
    404
)</f>
        <v>1</v>
      </c>
      <c r="M589" s="16" t="str">
        <f>IF(OR(ISNUMBER(SEARCH("controller", B589)), ISNUMBER(SEARCH("indicator", B589)), ISNUMBER(SEARCH("thermometer", B589)), ISNUMBER(SEARCH("gun", B589))), "ver", "cal")</f>
        <v>cal</v>
      </c>
      <c r="N589" s="6">
        <v>45468</v>
      </c>
      <c r="O589" s="13">
        <v>45832</v>
      </c>
    </row>
    <row r="590" spans="1:15">
      <c r="A590" s="5" t="s">
        <v>273</v>
      </c>
      <c r="B590" s="15" t="str">
        <f>IFERROR(INDEX('Short Name'!B:B, MATCH(LEFT(List!C292, FIND("-", List!C292) - 1), 'Short Name'!A:A, 0)), "404")</f>
        <v>Pressure Gauge</v>
      </c>
      <c r="C590" s="15" t="s">
        <v>82</v>
      </c>
      <c r="D590" s="15" t="s">
        <v>301</v>
      </c>
      <c r="E590" s="14" t="s">
        <v>14</v>
      </c>
      <c r="F590" s="5" t="s">
        <v>14</v>
      </c>
      <c r="G590" s="15" t="s">
        <v>300</v>
      </c>
      <c r="H590" s="14" t="s">
        <v>17</v>
      </c>
      <c r="I590" s="14" t="s">
        <v>290</v>
      </c>
      <c r="J590" s="14" t="s">
        <v>277</v>
      </c>
      <c r="K590" s="5" t="str">
        <f>IF(
    ISNUMBER(SEARCH("°C", I590)),
    "Result In °C",
    IFERROR(
        "Result In " &amp; TRIM(RIGHT(I590, LEN(I590) - FIND("#", SUBSTITUTE(I590, " ", "#", LEN(I590) - LEN(SUBSTITUTE(I590, " ", "")))))),
        404
    )
)</f>
        <v>Result In MPa</v>
      </c>
      <c r="L590" s="12" t="str">
        <f>IFERROR(
    LEFT(
        SUBSTITUTE(MID(I590, FIND("~", I590) + 2, LEN(I590) - FIND("~", I590) - 1), "°C", ""),
        FIND(" ", SUBSTITUTE(MID(I590, FIND("~", I590) + 2, LEN(I590) - FIND("~", I590) - 1), "°C", "") &amp; " ") - 1
    ),
    404
)</f>
        <v>1</v>
      </c>
      <c r="M590" s="16" t="str">
        <f>IF(OR(ISNUMBER(SEARCH("controller", B590)), ISNUMBER(SEARCH("indicator", B590)), ISNUMBER(SEARCH("thermometer", B590)), ISNUMBER(SEARCH("gun", B590))), "ver", "cal")</f>
        <v>cal</v>
      </c>
      <c r="N590" s="6">
        <v>45468</v>
      </c>
      <c r="O590" s="13" t="s">
        <v>31</v>
      </c>
    </row>
    <row r="591" spans="1:15">
      <c r="A591" s="5" t="s">
        <v>273</v>
      </c>
      <c r="B591" s="15" t="str">
        <f>IFERROR(INDEX('Short Name'!B:B, MATCH(LEFT(List!C293, FIND("-", List!C293) - 1), 'Short Name'!A:A, 0)), "404")</f>
        <v>Pressure Gauge</v>
      </c>
      <c r="C591" s="15" t="s">
        <v>83</v>
      </c>
      <c r="D591" s="15" t="s">
        <v>301</v>
      </c>
      <c r="E591" s="14" t="s">
        <v>14</v>
      </c>
      <c r="F591" s="5" t="s">
        <v>14</v>
      </c>
      <c r="G591" s="15" t="s">
        <v>300</v>
      </c>
      <c r="H591" s="14" t="s">
        <v>17</v>
      </c>
      <c r="I591" s="14" t="s">
        <v>290</v>
      </c>
      <c r="J591" s="14" t="s">
        <v>277</v>
      </c>
      <c r="K591" s="5" t="str">
        <f>IF(
    ISNUMBER(SEARCH("°C", I591)),
    "Result In °C",
    IFERROR(
        "Result In " &amp; TRIM(RIGHT(I591, LEN(I591) - FIND("#", SUBSTITUTE(I591, " ", "#", LEN(I591) - LEN(SUBSTITUTE(I591, " ", "")))))),
        404
    )
)</f>
        <v>Result In MPa</v>
      </c>
      <c r="L591" s="12" t="str">
        <f>IFERROR(
    LEFT(
        SUBSTITUTE(MID(I591, FIND("~", I591) + 2, LEN(I591) - FIND("~", I591) - 1), "°C", ""),
        FIND(" ", SUBSTITUTE(MID(I591, FIND("~", I591) + 2, LEN(I591) - FIND("~", I591) - 1), "°C", "") &amp; " ") - 1
    ),
    404
)</f>
        <v>1</v>
      </c>
      <c r="M591" s="16" t="str">
        <f>IF(OR(ISNUMBER(SEARCH("controller", B591)), ISNUMBER(SEARCH("indicator", B591)), ISNUMBER(SEARCH("thermometer", B591)), ISNUMBER(SEARCH("gun", B591))), "ver", "cal")</f>
        <v>cal</v>
      </c>
      <c r="N591" s="6">
        <v>45468</v>
      </c>
      <c r="O591" s="13">
        <v>45832</v>
      </c>
    </row>
    <row r="592" spans="1:15">
      <c r="A592" s="5" t="s">
        <v>273</v>
      </c>
      <c r="B592" s="15" t="str">
        <f>IFERROR(INDEX('Short Name'!B:B, MATCH(LEFT(List!C294, FIND("-", List!C294) - 1), 'Short Name'!A:A, 0)), "404")</f>
        <v>Pressure Gauge</v>
      </c>
      <c r="C592" s="15" t="s">
        <v>84</v>
      </c>
      <c r="D592" s="15" t="s">
        <v>301</v>
      </c>
      <c r="E592" s="14" t="s">
        <v>14</v>
      </c>
      <c r="F592" s="5" t="s">
        <v>14</v>
      </c>
      <c r="G592" s="15" t="s">
        <v>300</v>
      </c>
      <c r="H592" s="14" t="s">
        <v>17</v>
      </c>
      <c r="I592" s="14" t="s">
        <v>290</v>
      </c>
      <c r="J592" s="14" t="s">
        <v>277</v>
      </c>
      <c r="K592" s="5" t="str">
        <f>IF(
    ISNUMBER(SEARCH("°C", I592)),
    "Result In °C",
    IFERROR(
        "Result In " &amp; TRIM(RIGHT(I592, LEN(I592) - FIND("#", SUBSTITUTE(I592, " ", "#", LEN(I592) - LEN(SUBSTITUTE(I592, " ", "")))))),
        404
    )
)</f>
        <v>Result In MPa</v>
      </c>
      <c r="L592" s="12" t="str">
        <f>IFERROR(
    LEFT(
        SUBSTITUTE(MID(I592, FIND("~", I592) + 2, LEN(I592) - FIND("~", I592) - 1), "°C", ""),
        FIND(" ", SUBSTITUTE(MID(I592, FIND("~", I592) + 2, LEN(I592) - FIND("~", I592) - 1), "°C", "") &amp; " ") - 1
    ),
    404
)</f>
        <v>1</v>
      </c>
      <c r="M592" s="16" t="str">
        <f>IF(OR(ISNUMBER(SEARCH("controller", B592)), ISNUMBER(SEARCH("indicator", B592)), ISNUMBER(SEARCH("thermometer", B592)), ISNUMBER(SEARCH("gun", B592))), "ver", "cal")</f>
        <v>cal</v>
      </c>
      <c r="N592" s="6">
        <v>45468</v>
      </c>
      <c r="O592" s="13">
        <v>45832</v>
      </c>
    </row>
    <row r="593" spans="1:15">
      <c r="A593" s="5" t="s">
        <v>273</v>
      </c>
      <c r="B593" s="15" t="str">
        <f>IFERROR(INDEX('Short Name'!B:B, MATCH(LEFT(List!C295, FIND("-", List!C295) - 1), 'Short Name'!A:A, 0)), "404")</f>
        <v>Pressure Gauge</v>
      </c>
      <c r="C593" s="15" t="s">
        <v>85</v>
      </c>
      <c r="D593" s="15" t="s">
        <v>51</v>
      </c>
      <c r="E593" s="14" t="s">
        <v>14</v>
      </c>
      <c r="F593" s="5" t="s">
        <v>14</v>
      </c>
      <c r="G593" s="15" t="s">
        <v>300</v>
      </c>
      <c r="H593" s="14" t="s">
        <v>17</v>
      </c>
      <c r="I593" s="14" t="s">
        <v>21</v>
      </c>
      <c r="J593" s="14" t="s">
        <v>22</v>
      </c>
      <c r="K593" s="5" t="str">
        <f>IF(
    ISNUMBER(SEARCH("°C", I593)),
    "Result In °C",
    IFERROR(
        "Result In " &amp; TRIM(RIGHT(I593, LEN(I593) - FIND("#", SUBSTITUTE(I593, " ", "#", LEN(I593) - LEN(SUBSTITUTE(I593, " ", "")))))),
        404
    )
)</f>
        <v>Result In Psi</v>
      </c>
      <c r="L593" s="12" t="str">
        <f>IFERROR(
    LEFT(
        SUBSTITUTE(MID(I593, FIND("~", I593) + 2, LEN(I593) - FIND("~", I593) - 1), "°C", ""),
        FIND(" ", SUBSTITUTE(MID(I593, FIND("~", I593) + 2, LEN(I593) - FIND("~", I593) - 1), "°C", "") &amp; " ") - 1
    ),
    404
)</f>
        <v>150</v>
      </c>
      <c r="M593" s="16" t="str">
        <f>IF(OR(ISNUMBER(SEARCH("controller", B593)), ISNUMBER(SEARCH("indicator", B593)), ISNUMBER(SEARCH("thermometer", B593)), ISNUMBER(SEARCH("gun", B593))), "ver", "cal")</f>
        <v>cal</v>
      </c>
      <c r="N593" s="6">
        <v>45468</v>
      </c>
      <c r="O593" s="13">
        <v>45832</v>
      </c>
    </row>
    <row r="594" spans="1:15">
      <c r="A594" s="5" t="s">
        <v>273</v>
      </c>
      <c r="B594" s="15" t="str">
        <f>IFERROR(INDEX('Short Name'!B:B, MATCH(LEFT(List!C296, FIND("-", List!C296) - 1), 'Short Name'!A:A, 0)), "404")</f>
        <v>Pressure Gauge</v>
      </c>
      <c r="C594" s="15" t="s">
        <v>86</v>
      </c>
      <c r="D594" s="15" t="s">
        <v>14</v>
      </c>
      <c r="E594" s="14" t="s">
        <v>14</v>
      </c>
      <c r="F594" s="5" t="s">
        <v>14</v>
      </c>
      <c r="G594" s="15" t="s">
        <v>300</v>
      </c>
      <c r="H594" s="14" t="s">
        <v>17</v>
      </c>
      <c r="I594" s="15" t="s">
        <v>302</v>
      </c>
      <c r="J594" s="14" t="s">
        <v>303</v>
      </c>
      <c r="K594" s="5" t="str">
        <f>IF(
    ISNUMBER(SEARCH("°C", I594)),
    "Result In °C",
    IFERROR(
        "Result In " &amp; TRIM(RIGHT(I594, LEN(I594) - FIND("#", SUBSTITUTE(I594, " ", "#", LEN(I594) - LEN(SUBSTITUTE(I594, " ", "")))))),
        404
    )
)</f>
        <v>Result In MPa</v>
      </c>
      <c r="L594" s="12" t="str">
        <f>IFERROR(
    LEFT(
        SUBSTITUTE(MID(I594, FIND("~", I594) + 2, LEN(I594) - FIND("~", I594) - 1), "°C", ""),
        FIND(" ", SUBSTITUTE(MID(I594, FIND("~", I594) + 2, LEN(I594) - FIND("~", I594) - 1), "°C", "") &amp; " ") - 1
    ),
    404
)</f>
        <v>25</v>
      </c>
      <c r="M594" s="16" t="str">
        <f>IF(OR(ISNUMBER(SEARCH("controller", B594)), ISNUMBER(SEARCH("indicator", B594)), ISNUMBER(SEARCH("thermometer", B594)), ISNUMBER(SEARCH("gun", B594))), "ver", "cal")</f>
        <v>cal</v>
      </c>
      <c r="N594" s="6">
        <v>45468</v>
      </c>
      <c r="O594" s="13">
        <v>45832</v>
      </c>
    </row>
    <row r="595" spans="1:15">
      <c r="A595" s="5" t="s">
        <v>273</v>
      </c>
      <c r="B595" s="15" t="str">
        <f>IFERROR(INDEX('Short Name'!B:B, MATCH(LEFT(List!C297, FIND("-", List!C297) - 1), 'Short Name'!A:A, 0)), "404")</f>
        <v>Pressure Gauge</v>
      </c>
      <c r="C595" s="15" t="s">
        <v>87</v>
      </c>
      <c r="D595" s="15" t="s">
        <v>14</v>
      </c>
      <c r="E595" s="14" t="s">
        <v>14</v>
      </c>
      <c r="F595" s="5" t="s">
        <v>14</v>
      </c>
      <c r="G595" s="15" t="s">
        <v>300</v>
      </c>
      <c r="H595" s="14" t="s">
        <v>17</v>
      </c>
      <c r="I595" s="15" t="s">
        <v>304</v>
      </c>
      <c r="J595" s="14" t="s">
        <v>305</v>
      </c>
      <c r="K595" s="5" t="str">
        <f>IF(
    ISNUMBER(SEARCH("°C", I595)),
    "Result In °C",
    IFERROR(
        "Result In " &amp; TRIM(RIGHT(I595, LEN(I595) - FIND("#", SUBSTITUTE(I595, " ", "#", LEN(I595) - LEN(SUBSTITUTE(I595, " ", "")))))),
        404
    )
)</f>
        <v>Result In Kgf/cm</v>
      </c>
      <c r="L595" s="12" t="str">
        <f>IFERROR(
    LEFT(
        SUBSTITUTE(MID(I595, FIND("~", I595) + 2, LEN(I595) - FIND("~", I595) - 1), "°C", ""),
        FIND(" ", SUBSTITUTE(MID(I595, FIND("~", I595) + 2, LEN(I595) - FIND("~", I595) - 1), "°C", "") &amp; " ") - 1
    ),
    404
)</f>
        <v>6</v>
      </c>
      <c r="M595" s="16" t="str">
        <f>IF(OR(ISNUMBER(SEARCH("controller", B595)), ISNUMBER(SEARCH("indicator", B595)), ISNUMBER(SEARCH("thermometer", B595)), ISNUMBER(SEARCH("gun", B595))), "ver", "cal")</f>
        <v>cal</v>
      </c>
      <c r="N595" s="6">
        <v>45468</v>
      </c>
      <c r="O595" s="13">
        <v>45832</v>
      </c>
    </row>
    <row r="596" spans="1:15">
      <c r="A596" s="5" t="s">
        <v>273</v>
      </c>
      <c r="B596" s="15" t="str">
        <f>IFERROR(INDEX('Short Name'!B:B, MATCH(LEFT(List!C298, FIND("-", List!C298) - 1), 'Short Name'!A:A, 0)), "404")</f>
        <v>Pressure Gauge</v>
      </c>
      <c r="C596" s="15" t="s">
        <v>88</v>
      </c>
      <c r="D596" s="15" t="s">
        <v>301</v>
      </c>
      <c r="E596" s="14" t="s">
        <v>14</v>
      </c>
      <c r="F596" s="5" t="s">
        <v>14</v>
      </c>
      <c r="G596" s="15" t="s">
        <v>300</v>
      </c>
      <c r="H596" s="14" t="s">
        <v>17</v>
      </c>
      <c r="I596" s="14" t="s">
        <v>290</v>
      </c>
      <c r="J596" s="14" t="s">
        <v>277</v>
      </c>
      <c r="K596" s="5" t="str">
        <f>IF(
    ISNUMBER(SEARCH("°C", I596)),
    "Result In °C",
    IFERROR(
        "Result In " &amp; TRIM(RIGHT(I596, LEN(I596) - FIND("#", SUBSTITUTE(I596, " ", "#", LEN(I596) - LEN(SUBSTITUTE(I596, " ", "")))))),
        404
    )
)</f>
        <v>Result In MPa</v>
      </c>
      <c r="L596" s="12" t="str">
        <f>IFERROR(
    LEFT(
        SUBSTITUTE(MID(I596, FIND("~", I596) + 2, LEN(I596) - FIND("~", I596) - 1), "°C", ""),
        FIND(" ", SUBSTITUTE(MID(I596, FIND("~", I596) + 2, LEN(I596) - FIND("~", I596) - 1), "°C", "") &amp; " ") - 1
    ),
    404
)</f>
        <v>1</v>
      </c>
      <c r="M596" s="16" t="str">
        <f>IF(OR(ISNUMBER(SEARCH("controller", B596)), ISNUMBER(SEARCH("indicator", B596)), ISNUMBER(SEARCH("thermometer", B596)), ISNUMBER(SEARCH("gun", B596))), "ver", "cal")</f>
        <v>cal</v>
      </c>
      <c r="N596" s="6">
        <v>45468</v>
      </c>
      <c r="O596" s="13">
        <v>45832</v>
      </c>
    </row>
    <row r="597" spans="1:15">
      <c r="A597" s="5" t="s">
        <v>273</v>
      </c>
      <c r="B597" s="15" t="str">
        <f>IFERROR(INDEX('Short Name'!B:B, MATCH(LEFT(List!C299, FIND("-", List!C299) - 1), 'Short Name'!A:A, 0)), "404")</f>
        <v>Pressure Gauge</v>
      </c>
      <c r="C597" s="15" t="s">
        <v>89</v>
      </c>
      <c r="D597" s="15" t="s">
        <v>301</v>
      </c>
      <c r="E597" s="14" t="s">
        <v>14</v>
      </c>
      <c r="F597" s="5" t="s">
        <v>14</v>
      </c>
      <c r="G597" s="15" t="s">
        <v>300</v>
      </c>
      <c r="H597" s="14" t="s">
        <v>17</v>
      </c>
      <c r="I597" s="14" t="s">
        <v>290</v>
      </c>
      <c r="J597" s="14" t="s">
        <v>277</v>
      </c>
      <c r="K597" s="5" t="str">
        <f>IF(
    ISNUMBER(SEARCH("°C", I597)),
    "Result In °C",
    IFERROR(
        "Result In " &amp; TRIM(RIGHT(I597, LEN(I597) - FIND("#", SUBSTITUTE(I597, " ", "#", LEN(I597) - LEN(SUBSTITUTE(I597, " ", "")))))),
        404
    )
)</f>
        <v>Result In MPa</v>
      </c>
      <c r="L597" s="12" t="str">
        <f>IFERROR(
    LEFT(
        SUBSTITUTE(MID(I597, FIND("~", I597) + 2, LEN(I597) - FIND("~", I597) - 1), "°C", ""),
        FIND(" ", SUBSTITUTE(MID(I597, FIND("~", I597) + 2, LEN(I597) - FIND("~", I597) - 1), "°C", "") &amp; " ") - 1
    ),
    404
)</f>
        <v>1</v>
      </c>
      <c r="M597" s="16" t="str">
        <f>IF(OR(ISNUMBER(SEARCH("controller", B597)), ISNUMBER(SEARCH("indicator", B597)), ISNUMBER(SEARCH("thermometer", B597)), ISNUMBER(SEARCH("gun", B597))), "ver", "cal")</f>
        <v>cal</v>
      </c>
      <c r="N597" s="6">
        <v>45468</v>
      </c>
      <c r="O597" s="13">
        <v>45832</v>
      </c>
    </row>
    <row r="598" spans="1:15">
      <c r="A598" s="5" t="s">
        <v>273</v>
      </c>
      <c r="B598" s="15" t="str">
        <f>IFERROR(INDEX('Short Name'!B:B, MATCH(LEFT(List!C300, FIND("-", List!C300) - 1), 'Short Name'!A:A, 0)), "404")</f>
        <v>Pressure Gauge</v>
      </c>
      <c r="C598" s="15" t="s">
        <v>90</v>
      </c>
      <c r="D598" s="15" t="s">
        <v>301</v>
      </c>
      <c r="E598" s="14" t="s">
        <v>14</v>
      </c>
      <c r="F598" s="5" t="s">
        <v>14</v>
      </c>
      <c r="G598" s="15" t="s">
        <v>300</v>
      </c>
      <c r="H598" s="14" t="s">
        <v>17</v>
      </c>
      <c r="I598" s="14" t="s">
        <v>290</v>
      </c>
      <c r="J598" s="14" t="s">
        <v>277</v>
      </c>
      <c r="K598" s="5" t="str">
        <f>IF(
    ISNUMBER(SEARCH("°C", I598)),
    "Result In °C",
    IFERROR(
        "Result In " &amp; TRIM(RIGHT(I598, LEN(I598) - FIND("#", SUBSTITUTE(I598, " ", "#", LEN(I598) - LEN(SUBSTITUTE(I598, " ", "")))))),
        404
    )
)</f>
        <v>Result In MPa</v>
      </c>
      <c r="L598" s="12" t="str">
        <f>IFERROR(
    LEFT(
        SUBSTITUTE(MID(I598, FIND("~", I598) + 2, LEN(I598) - FIND("~", I598) - 1), "°C", ""),
        FIND(" ", SUBSTITUTE(MID(I598, FIND("~", I598) + 2, LEN(I598) - FIND("~", I598) - 1), "°C", "") &amp; " ") - 1
    ),
    404
)</f>
        <v>1</v>
      </c>
      <c r="M598" s="16" t="str">
        <f>IF(OR(ISNUMBER(SEARCH("controller", B598)), ISNUMBER(SEARCH("indicator", B598)), ISNUMBER(SEARCH("thermometer", B598)), ISNUMBER(SEARCH("gun", B598))), "ver", "cal")</f>
        <v>cal</v>
      </c>
      <c r="N598" s="6">
        <v>45468</v>
      </c>
      <c r="O598" s="13">
        <v>45832</v>
      </c>
    </row>
    <row r="599" spans="1:15">
      <c r="A599" s="5" t="s">
        <v>273</v>
      </c>
      <c r="B599" s="15" t="str">
        <f>IFERROR(INDEX('Short Name'!B:B, MATCH(LEFT(List!C301, FIND("-", List!C301) - 1), 'Short Name'!A:A, 0)), "404")</f>
        <v>Pressure Gauge</v>
      </c>
      <c r="C599" s="15" t="s">
        <v>91</v>
      </c>
      <c r="D599" s="15" t="s">
        <v>301</v>
      </c>
      <c r="E599" s="14" t="s">
        <v>14</v>
      </c>
      <c r="F599" s="5" t="s">
        <v>14</v>
      </c>
      <c r="G599" s="15" t="s">
        <v>300</v>
      </c>
      <c r="H599" s="14" t="s">
        <v>17</v>
      </c>
      <c r="I599" s="14" t="s">
        <v>290</v>
      </c>
      <c r="J599" s="14" t="s">
        <v>277</v>
      </c>
      <c r="K599" s="5" t="str">
        <f>IF(
    ISNUMBER(SEARCH("°C", I599)),
    "Result In °C",
    IFERROR(
        "Result In " &amp; TRIM(RIGHT(I599, LEN(I599) - FIND("#", SUBSTITUTE(I599, " ", "#", LEN(I599) - LEN(SUBSTITUTE(I599, " ", "")))))),
        404
    )
)</f>
        <v>Result In MPa</v>
      </c>
      <c r="L599" s="12" t="str">
        <f>IFERROR(
    LEFT(
        SUBSTITUTE(MID(I599, FIND("~", I599) + 2, LEN(I599) - FIND("~", I599) - 1), "°C", ""),
        FIND(" ", SUBSTITUTE(MID(I599, FIND("~", I599) + 2, LEN(I599) - FIND("~", I599) - 1), "°C", "") &amp; " ") - 1
    ),
    404
)</f>
        <v>1</v>
      </c>
      <c r="M599" s="16" t="str">
        <f>IF(OR(ISNUMBER(SEARCH("controller", B599)), ISNUMBER(SEARCH("indicator", B599)), ISNUMBER(SEARCH("thermometer", B599)), ISNUMBER(SEARCH("gun", B599))), "ver", "cal")</f>
        <v>cal</v>
      </c>
      <c r="N599" s="6">
        <v>45468</v>
      </c>
      <c r="O599" s="13">
        <v>45832</v>
      </c>
    </row>
    <row r="600" spans="1:15">
      <c r="A600" s="5" t="s">
        <v>273</v>
      </c>
      <c r="B600" s="15" t="str">
        <f>IFERROR(INDEX('Short Name'!B:B, MATCH(LEFT(List!C302, FIND("-", List!C302) - 1), 'Short Name'!A:A, 0)), "404")</f>
        <v>Pressure Gauge</v>
      </c>
      <c r="C600" s="15" t="s">
        <v>92</v>
      </c>
      <c r="D600" s="15" t="s">
        <v>301</v>
      </c>
      <c r="E600" s="14" t="s">
        <v>14</v>
      </c>
      <c r="F600" s="5" t="s">
        <v>14</v>
      </c>
      <c r="G600" s="15" t="s">
        <v>300</v>
      </c>
      <c r="H600" s="14" t="s">
        <v>17</v>
      </c>
      <c r="I600" s="14" t="s">
        <v>290</v>
      </c>
      <c r="J600" s="14" t="s">
        <v>277</v>
      </c>
      <c r="K600" s="5" t="str">
        <f>IF(
    ISNUMBER(SEARCH("°C", I600)),
    "Result In °C",
    IFERROR(
        "Result In " &amp; TRIM(RIGHT(I600, LEN(I600) - FIND("#", SUBSTITUTE(I600, " ", "#", LEN(I600) - LEN(SUBSTITUTE(I600, " ", "")))))),
        404
    )
)</f>
        <v>Result In MPa</v>
      </c>
      <c r="L600" s="12" t="str">
        <f>IFERROR(
    LEFT(
        SUBSTITUTE(MID(I600, FIND("~", I600) + 2, LEN(I600) - FIND("~", I600) - 1), "°C", ""),
        FIND(" ", SUBSTITUTE(MID(I600, FIND("~", I600) + 2, LEN(I600) - FIND("~", I600) - 1), "°C", "") &amp; " ") - 1
    ),
    404
)</f>
        <v>1</v>
      </c>
      <c r="M600" s="16" t="str">
        <f>IF(OR(ISNUMBER(SEARCH("controller", B600)), ISNUMBER(SEARCH("indicator", B600)), ISNUMBER(SEARCH("thermometer", B600)), ISNUMBER(SEARCH("gun", B600))), "ver", "cal")</f>
        <v>cal</v>
      </c>
      <c r="N600" s="6">
        <v>45468</v>
      </c>
      <c r="O600" s="13">
        <v>45832</v>
      </c>
    </row>
    <row r="601" spans="1:15">
      <c r="A601" s="5" t="s">
        <v>273</v>
      </c>
      <c r="B601" s="15" t="str">
        <f>IFERROR(INDEX('Short Name'!B:B, MATCH(LEFT(List!C303, FIND("-", List!C303) - 1), 'Short Name'!A:A, 0)), "404")</f>
        <v>Pressure Gauge</v>
      </c>
      <c r="C601" s="15" t="s">
        <v>93</v>
      </c>
      <c r="D601" s="15" t="s">
        <v>301</v>
      </c>
      <c r="E601" s="14" t="s">
        <v>14</v>
      </c>
      <c r="F601" s="5" t="s">
        <v>14</v>
      </c>
      <c r="G601" s="15" t="s">
        <v>300</v>
      </c>
      <c r="H601" s="14" t="s">
        <v>17</v>
      </c>
      <c r="I601" s="14" t="s">
        <v>290</v>
      </c>
      <c r="J601" s="14" t="s">
        <v>277</v>
      </c>
      <c r="K601" s="5" t="str">
        <f>IF(
    ISNUMBER(SEARCH("°C", I601)),
    "Result In °C",
    IFERROR(
        "Result In " &amp; TRIM(RIGHT(I601, LEN(I601) - FIND("#", SUBSTITUTE(I601, " ", "#", LEN(I601) - LEN(SUBSTITUTE(I601, " ", "")))))),
        404
    )
)</f>
        <v>Result In MPa</v>
      </c>
      <c r="L601" s="12" t="str">
        <f>IFERROR(
    LEFT(
        SUBSTITUTE(MID(I601, FIND("~", I601) + 2, LEN(I601) - FIND("~", I601) - 1), "°C", ""),
        FIND(" ", SUBSTITUTE(MID(I601, FIND("~", I601) + 2, LEN(I601) - FIND("~", I601) - 1), "°C", "") &amp; " ") - 1
    ),
    404
)</f>
        <v>1</v>
      </c>
      <c r="M601" s="16" t="str">
        <f>IF(OR(ISNUMBER(SEARCH("controller", B601)), ISNUMBER(SEARCH("indicator", B601)), ISNUMBER(SEARCH("thermometer", B601)), ISNUMBER(SEARCH("gun", B601))), "ver", "cal")</f>
        <v>cal</v>
      </c>
      <c r="N601" s="6">
        <v>45468</v>
      </c>
      <c r="O601" s="13">
        <v>45832</v>
      </c>
    </row>
    <row r="602" spans="1:15">
      <c r="A602" s="5" t="s">
        <v>273</v>
      </c>
      <c r="B602" s="15" t="str">
        <f>IFERROR(INDEX('Short Name'!B:B, MATCH(LEFT(List!C304, FIND("-", List!C304) - 1), 'Short Name'!A:A, 0)), "404")</f>
        <v>Pressure Gauge</v>
      </c>
      <c r="C602" s="15" t="s">
        <v>94</v>
      </c>
      <c r="D602" s="15" t="s">
        <v>14</v>
      </c>
      <c r="E602" s="14" t="s">
        <v>14</v>
      </c>
      <c r="F602" s="5" t="s">
        <v>14</v>
      </c>
      <c r="G602" s="15" t="s">
        <v>300</v>
      </c>
      <c r="H602" s="14" t="s">
        <v>17</v>
      </c>
      <c r="I602" s="15" t="s">
        <v>302</v>
      </c>
      <c r="J602" s="14" t="s">
        <v>303</v>
      </c>
      <c r="K602" s="5" t="str">
        <f>IF(
    ISNUMBER(SEARCH("°C", I602)),
    "Result In °C",
    IFERROR(
        "Result In " &amp; TRIM(RIGHT(I602, LEN(I602) - FIND("#", SUBSTITUTE(I602, " ", "#", LEN(I602) - LEN(SUBSTITUTE(I602, " ", "")))))),
        404
    )
)</f>
        <v>Result In MPa</v>
      </c>
      <c r="L602" s="12" t="str">
        <f>IFERROR(
    LEFT(
        SUBSTITUTE(MID(I602, FIND("~", I602) + 2, LEN(I602) - FIND("~", I602) - 1), "°C", ""),
        FIND(" ", SUBSTITUTE(MID(I602, FIND("~", I602) + 2, LEN(I602) - FIND("~", I602) - 1), "°C", "") &amp; " ") - 1
    ),
    404
)</f>
        <v>25</v>
      </c>
      <c r="M602" s="16" t="str">
        <f>IF(OR(ISNUMBER(SEARCH("controller", B602)), ISNUMBER(SEARCH("indicator", B602)), ISNUMBER(SEARCH("thermometer", B602)), ISNUMBER(SEARCH("gun", B602))), "ver", "cal")</f>
        <v>cal</v>
      </c>
      <c r="N602" s="6">
        <v>45468</v>
      </c>
      <c r="O602" s="13">
        <v>45832</v>
      </c>
    </row>
    <row r="603" spans="1:15">
      <c r="A603" s="5" t="s">
        <v>273</v>
      </c>
      <c r="B603" s="15" t="str">
        <f>IFERROR(INDEX('Short Name'!B:B, MATCH(LEFT(List!C305, FIND("-", List!C305) - 1), 'Short Name'!A:A, 0)), "404")</f>
        <v>Pressure Gauge</v>
      </c>
      <c r="C603" s="15" t="s">
        <v>222</v>
      </c>
      <c r="D603" s="15" t="s">
        <v>14</v>
      </c>
      <c r="E603" s="14" t="s">
        <v>14</v>
      </c>
      <c r="F603" s="5" t="s">
        <v>14</v>
      </c>
      <c r="G603" s="15" t="s">
        <v>300</v>
      </c>
      <c r="H603" s="14" t="s">
        <v>17</v>
      </c>
      <c r="I603" s="15" t="s">
        <v>302</v>
      </c>
      <c r="J603" s="14" t="s">
        <v>303</v>
      </c>
      <c r="K603" s="5" t="str">
        <f>IF(
    ISNUMBER(SEARCH("°C", I603)),
    "Result In °C",
    IFERROR(
        "Result In " &amp; TRIM(RIGHT(I603, LEN(I603) - FIND("#", SUBSTITUTE(I603, " ", "#", LEN(I603) - LEN(SUBSTITUTE(I603, " ", "")))))),
        404
    )
)</f>
        <v>Result In MPa</v>
      </c>
      <c r="L603" s="12" t="str">
        <f>IFERROR(
    LEFT(
        SUBSTITUTE(MID(I603, FIND("~", I603) + 2, LEN(I603) - FIND("~", I603) - 1), "°C", ""),
        FIND(" ", SUBSTITUTE(MID(I603, FIND("~", I603) + 2, LEN(I603) - FIND("~", I603) - 1), "°C", "") &amp; " ") - 1
    ),
    404
)</f>
        <v>25</v>
      </c>
      <c r="M603" s="16" t="str">
        <f>IF(OR(ISNUMBER(SEARCH("controller", B603)), ISNUMBER(SEARCH("indicator", B603)), ISNUMBER(SEARCH("thermometer", B603)), ISNUMBER(SEARCH("gun", B603))), "ver", "cal")</f>
        <v>cal</v>
      </c>
      <c r="N603" s="6">
        <v>45468</v>
      </c>
      <c r="O603" s="13">
        <v>45832</v>
      </c>
    </row>
    <row r="604" spans="1:15">
      <c r="A604" s="5" t="s">
        <v>273</v>
      </c>
      <c r="B604" s="15" t="str">
        <f>IFERROR(INDEX('Short Name'!B:B, MATCH(LEFT(List!C306, FIND("-", List!C306) - 1), 'Short Name'!A:A, 0)), "404")</f>
        <v>Pressure Gauge</v>
      </c>
      <c r="C604" s="15" t="s">
        <v>223</v>
      </c>
      <c r="D604" s="15" t="s">
        <v>14</v>
      </c>
      <c r="E604" s="14" t="s">
        <v>14</v>
      </c>
      <c r="F604" s="5" t="s">
        <v>14</v>
      </c>
      <c r="G604" s="15" t="s">
        <v>300</v>
      </c>
      <c r="H604" s="14" t="s">
        <v>17</v>
      </c>
      <c r="I604" s="15" t="s">
        <v>302</v>
      </c>
      <c r="J604" s="14" t="s">
        <v>303</v>
      </c>
      <c r="K604" s="5" t="str">
        <f>IF(
    ISNUMBER(SEARCH("°C", I604)),
    "Result In °C",
    IFERROR(
        "Result In " &amp; TRIM(RIGHT(I604, LEN(I604) - FIND("#", SUBSTITUTE(I604, " ", "#", LEN(I604) - LEN(SUBSTITUTE(I604, " ", "")))))),
        404
    )
)</f>
        <v>Result In MPa</v>
      </c>
      <c r="L604" s="12" t="str">
        <f>IFERROR(
    LEFT(
        SUBSTITUTE(MID(I604, FIND("~", I604) + 2, LEN(I604) - FIND("~", I604) - 1), "°C", ""),
        FIND(" ", SUBSTITUTE(MID(I604, FIND("~", I604) + 2, LEN(I604) - FIND("~", I604) - 1), "°C", "") &amp; " ") - 1
    ),
    404
)</f>
        <v>25</v>
      </c>
      <c r="M604" s="16" t="str">
        <f>IF(OR(ISNUMBER(SEARCH("controller", B604)), ISNUMBER(SEARCH("indicator", B604)), ISNUMBER(SEARCH("thermometer", B604)), ISNUMBER(SEARCH("gun", B604))), "ver", "cal")</f>
        <v>cal</v>
      </c>
      <c r="N604" s="6">
        <v>45468</v>
      </c>
      <c r="O604" s="13">
        <v>45832</v>
      </c>
    </row>
    <row r="605" spans="1:15">
      <c r="A605" s="5" t="s">
        <v>273</v>
      </c>
      <c r="B605" s="15" t="str">
        <f>IFERROR(INDEX('Short Name'!B:B, MATCH(LEFT(List!C307, FIND("-", List!C307) - 1), 'Short Name'!A:A, 0)), "404")</f>
        <v>Pressure Gauge</v>
      </c>
      <c r="C605" s="15" t="s">
        <v>220</v>
      </c>
      <c r="D605" s="15" t="s">
        <v>14</v>
      </c>
      <c r="E605" s="14" t="s">
        <v>14</v>
      </c>
      <c r="F605" s="5" t="s">
        <v>14</v>
      </c>
      <c r="G605" s="15" t="s">
        <v>300</v>
      </c>
      <c r="H605" s="14" t="s">
        <v>17</v>
      </c>
      <c r="I605" s="15" t="s">
        <v>302</v>
      </c>
      <c r="J605" s="14" t="s">
        <v>303</v>
      </c>
      <c r="K605" s="5" t="str">
        <f>IF(
    ISNUMBER(SEARCH("°C", I605)),
    "Result In °C",
    IFERROR(
        "Result In " &amp; TRIM(RIGHT(I605, LEN(I605) - FIND("#", SUBSTITUTE(I605, " ", "#", LEN(I605) - LEN(SUBSTITUTE(I605, " ", "")))))),
        404
    )
)</f>
        <v>Result In MPa</v>
      </c>
      <c r="L605" s="12" t="str">
        <f>IFERROR(
    LEFT(
        SUBSTITUTE(MID(I605, FIND("~", I605) + 2, LEN(I605) - FIND("~", I605) - 1), "°C", ""),
        FIND(" ", SUBSTITUTE(MID(I605, FIND("~", I605) + 2, LEN(I605) - FIND("~", I605) - 1), "°C", "") &amp; " ") - 1
    ),
    404
)</f>
        <v>25</v>
      </c>
      <c r="M605" s="16" t="str">
        <f>IF(OR(ISNUMBER(SEARCH("controller", B605)), ISNUMBER(SEARCH("indicator", B605)), ISNUMBER(SEARCH("thermometer", B605)), ISNUMBER(SEARCH("gun", B605))), "ver", "cal")</f>
        <v>cal</v>
      </c>
      <c r="N605" s="6">
        <v>45468</v>
      </c>
      <c r="O605" s="13">
        <v>45832</v>
      </c>
    </row>
    <row r="606" spans="1:15">
      <c r="A606" s="5" t="s">
        <v>273</v>
      </c>
      <c r="B606" s="15" t="str">
        <f>IFERROR(INDEX('Short Name'!B:B, MATCH(LEFT(List!C308, FIND("-", List!C308) - 1), 'Short Name'!A:A, 0)), "404")</f>
        <v>Pressure Gauge</v>
      </c>
      <c r="C606" s="15" t="s">
        <v>221</v>
      </c>
      <c r="D606" s="15" t="s">
        <v>14</v>
      </c>
      <c r="E606" s="14" t="s">
        <v>14</v>
      </c>
      <c r="F606" s="5" t="s">
        <v>14</v>
      </c>
      <c r="G606" s="15" t="s">
        <v>300</v>
      </c>
      <c r="H606" s="14" t="s">
        <v>17</v>
      </c>
      <c r="I606" s="15" t="s">
        <v>302</v>
      </c>
      <c r="J606" s="14" t="s">
        <v>303</v>
      </c>
      <c r="K606" s="5" t="str">
        <f>IF(
    ISNUMBER(SEARCH("°C", I606)),
    "Result In °C",
    IFERROR(
        "Result In " &amp; TRIM(RIGHT(I606, LEN(I606) - FIND("#", SUBSTITUTE(I606, " ", "#", LEN(I606) - LEN(SUBSTITUTE(I606, " ", "")))))),
        404
    )
)</f>
        <v>Result In MPa</v>
      </c>
      <c r="L606" s="12" t="str">
        <f>IFERROR(
    LEFT(
        SUBSTITUTE(MID(I606, FIND("~", I606) + 2, LEN(I606) - FIND("~", I606) - 1), "°C", ""),
        FIND(" ", SUBSTITUTE(MID(I606, FIND("~", I606) + 2, LEN(I606) - FIND("~", I606) - 1), "°C", "") &amp; " ") - 1
    ),
    404
)</f>
        <v>25</v>
      </c>
      <c r="M606" s="16" t="str">
        <f>IF(OR(ISNUMBER(SEARCH("controller", B606)), ISNUMBER(SEARCH("indicator", B606)), ISNUMBER(SEARCH("thermometer", B606)), ISNUMBER(SEARCH("gun", B606))), "ver", "cal")</f>
        <v>cal</v>
      </c>
      <c r="N606" s="6">
        <v>45468</v>
      </c>
      <c r="O606" s="13">
        <v>45832</v>
      </c>
    </row>
    <row r="607" spans="1:15">
      <c r="A607" s="5" t="s">
        <v>273</v>
      </c>
      <c r="B607" s="15" t="str">
        <f>IFERROR(INDEX('Short Name'!B:B, MATCH(LEFT(List!C309, FIND("-", List!C309) - 1), 'Short Name'!A:A, 0)), "404")</f>
        <v>Pressure Gauge</v>
      </c>
      <c r="C607" s="15" t="s">
        <v>242</v>
      </c>
      <c r="D607" s="15" t="s">
        <v>14</v>
      </c>
      <c r="E607" s="14" t="s">
        <v>14</v>
      </c>
      <c r="F607" s="5" t="s">
        <v>14</v>
      </c>
      <c r="G607" s="15" t="s">
        <v>300</v>
      </c>
      <c r="H607" s="14" t="s">
        <v>17</v>
      </c>
      <c r="I607" s="15" t="s">
        <v>302</v>
      </c>
      <c r="J607" s="14" t="s">
        <v>303</v>
      </c>
      <c r="K607" s="5" t="str">
        <f>IF(
    ISNUMBER(SEARCH("°C", I607)),
    "Result In °C",
    IFERROR(
        "Result In " &amp; TRIM(RIGHT(I607, LEN(I607) - FIND("#", SUBSTITUTE(I607, " ", "#", LEN(I607) - LEN(SUBSTITUTE(I607, " ", "")))))),
        404
    )
)</f>
        <v>Result In MPa</v>
      </c>
      <c r="L607" s="12" t="str">
        <f>IFERROR(
    LEFT(
        SUBSTITUTE(MID(I607, FIND("~", I607) + 2, LEN(I607) - FIND("~", I607) - 1), "°C", ""),
        FIND(" ", SUBSTITUTE(MID(I607, FIND("~", I607) + 2, LEN(I607) - FIND("~", I607) - 1), "°C", "") &amp; " ") - 1
    ),
    404
)</f>
        <v>25</v>
      </c>
      <c r="M607" s="16" t="str">
        <f>IF(OR(ISNUMBER(SEARCH("controller", B607)), ISNUMBER(SEARCH("indicator", B607)), ISNUMBER(SEARCH("thermometer", B607)), ISNUMBER(SEARCH("gun", B607))), "ver", "cal")</f>
        <v>cal</v>
      </c>
      <c r="N607" s="6">
        <v>45468</v>
      </c>
      <c r="O607" s="13">
        <v>45832</v>
      </c>
    </row>
    <row r="608" spans="1:15">
      <c r="A608" s="5" t="s">
        <v>273</v>
      </c>
      <c r="B608" s="15" t="str">
        <f>IFERROR(INDEX('Short Name'!B:B, MATCH(LEFT(List!C310, FIND("-", List!C310) - 1), 'Short Name'!A:A, 0)), "404")</f>
        <v>Pressure Gauge</v>
      </c>
      <c r="C608" s="15" t="s">
        <v>243</v>
      </c>
      <c r="D608" s="15" t="s">
        <v>14</v>
      </c>
      <c r="E608" s="14" t="s">
        <v>14</v>
      </c>
      <c r="F608" s="5" t="s">
        <v>14</v>
      </c>
      <c r="G608" s="15" t="s">
        <v>300</v>
      </c>
      <c r="H608" s="14" t="s">
        <v>17</v>
      </c>
      <c r="I608" s="15" t="s">
        <v>302</v>
      </c>
      <c r="J608" s="14" t="s">
        <v>303</v>
      </c>
      <c r="K608" s="5" t="str">
        <f>IF(
    ISNUMBER(SEARCH("°C", I608)),
    "Result In °C",
    IFERROR(
        "Result In " &amp; TRIM(RIGHT(I608, LEN(I608) - FIND("#", SUBSTITUTE(I608, " ", "#", LEN(I608) - LEN(SUBSTITUTE(I608, " ", "")))))),
        404
    )
)</f>
        <v>Result In MPa</v>
      </c>
      <c r="L608" s="12" t="str">
        <f>IFERROR(
    LEFT(
        SUBSTITUTE(MID(I608, FIND("~", I608) + 2, LEN(I608) - FIND("~", I608) - 1), "°C", ""),
        FIND(" ", SUBSTITUTE(MID(I608, FIND("~", I608) + 2, LEN(I608) - FIND("~", I608) - 1), "°C", "") &amp; " ") - 1
    ),
    404
)</f>
        <v>25</v>
      </c>
      <c r="M608" s="16" t="str">
        <f>IF(OR(ISNUMBER(SEARCH("controller", B608)), ISNUMBER(SEARCH("indicator", B608)), ISNUMBER(SEARCH("thermometer", B608)), ISNUMBER(SEARCH("gun", B608))), "ver", "cal")</f>
        <v>cal</v>
      </c>
      <c r="N608" s="6">
        <v>45468</v>
      </c>
      <c r="O608" s="13">
        <v>45832</v>
      </c>
    </row>
    <row r="609" spans="1:15">
      <c r="A609" s="5" t="s">
        <v>273</v>
      </c>
      <c r="B609" s="15" t="str">
        <f>IFERROR(INDEX('Short Name'!B:B, MATCH(LEFT(List!C311, FIND("-", List!C311) - 1), 'Short Name'!A:A, 0)), "404")</f>
        <v>Pressure Gauge</v>
      </c>
      <c r="C609" s="15" t="s">
        <v>244</v>
      </c>
      <c r="D609" s="15" t="s">
        <v>301</v>
      </c>
      <c r="E609" s="14" t="s">
        <v>14</v>
      </c>
      <c r="F609" s="5" t="s">
        <v>14</v>
      </c>
      <c r="G609" s="15" t="s">
        <v>300</v>
      </c>
      <c r="H609" s="14" t="s">
        <v>17</v>
      </c>
      <c r="I609" s="14" t="s">
        <v>290</v>
      </c>
      <c r="J609" s="14" t="s">
        <v>277</v>
      </c>
      <c r="K609" s="5" t="str">
        <f>IF(
    ISNUMBER(SEARCH("°C", I609)),
    "Result In °C",
    IFERROR(
        "Result In " &amp; TRIM(RIGHT(I609, LEN(I609) - FIND("#", SUBSTITUTE(I609, " ", "#", LEN(I609) - LEN(SUBSTITUTE(I609, " ", "")))))),
        404
    )
)</f>
        <v>Result In MPa</v>
      </c>
      <c r="L609" s="12" t="str">
        <f>IFERROR(
    LEFT(
        SUBSTITUTE(MID(I609, FIND("~", I609) + 2, LEN(I609) - FIND("~", I609) - 1), "°C", ""),
        FIND(" ", SUBSTITUTE(MID(I609, FIND("~", I609) + 2, LEN(I609) - FIND("~", I609) - 1), "°C", "") &amp; " ") - 1
    ),
    404
)</f>
        <v>1</v>
      </c>
      <c r="M609" s="16" t="str">
        <f>IF(OR(ISNUMBER(SEARCH("controller", B609)), ISNUMBER(SEARCH("indicator", B609)), ISNUMBER(SEARCH("thermometer", B609)), ISNUMBER(SEARCH("gun", B609))), "ver", "cal")</f>
        <v>cal</v>
      </c>
      <c r="N609" s="6">
        <v>45469</v>
      </c>
      <c r="O609" s="13">
        <v>45833</v>
      </c>
    </row>
    <row r="610" spans="1:15">
      <c r="A610" s="5" t="s">
        <v>273</v>
      </c>
      <c r="B610" s="15" t="str">
        <f>IFERROR(INDEX('Short Name'!B:B, MATCH(LEFT(List!C312, FIND("-", List!C312) - 1), 'Short Name'!A:A, 0)), "404")</f>
        <v>Pressure Gauge</v>
      </c>
      <c r="C610" s="15" t="s">
        <v>245</v>
      </c>
      <c r="D610" s="15" t="s">
        <v>301</v>
      </c>
      <c r="E610" s="14" t="s">
        <v>14</v>
      </c>
      <c r="F610" s="5" t="s">
        <v>14</v>
      </c>
      <c r="G610" s="15" t="s">
        <v>300</v>
      </c>
      <c r="H610" s="14" t="s">
        <v>17</v>
      </c>
      <c r="I610" s="14" t="s">
        <v>290</v>
      </c>
      <c r="J610" s="14" t="s">
        <v>277</v>
      </c>
      <c r="K610" s="25" t="str">
        <f>IF(
    ISNUMBER(SEARCH("°C", I610)),
    "Result In °C",
    IFERROR(
        "Result In " &amp; TRIM(RIGHT(I610, LEN(I610) - FIND("#", SUBSTITUTE(I610, " ", "#", LEN(I610) - LEN(SUBSTITUTE(I610, " ", "")))))),
        404
    )
)</f>
        <v>Result In MPa</v>
      </c>
      <c r="L610" s="16" t="str">
        <f>IFERROR(
    LEFT(
        SUBSTITUTE(MID(I610, FIND("~", I610) + 2, LEN(I610) - FIND("~", I610) - 1), "°C", ""),
        FIND(" ", SUBSTITUTE(MID(I610, FIND("~", I610) + 2, LEN(I610) - FIND("~", I610) - 1), "°C", "") &amp; " ") - 1
    ),
    404
)</f>
        <v>1</v>
      </c>
      <c r="M610" s="16" t="str">
        <f>IF(OR(ISNUMBER(SEARCH("controller", B610)), ISNUMBER(SEARCH("indicator", B610)), ISNUMBER(SEARCH("thermometer", B610)), ISNUMBER(SEARCH("gun", B610))), "ver", "cal")</f>
        <v>cal</v>
      </c>
      <c r="N610" s="6">
        <v>45469</v>
      </c>
      <c r="O610" s="13">
        <v>45833</v>
      </c>
    </row>
    <row r="611" spans="1:15">
      <c r="A611" s="5" t="s">
        <v>273</v>
      </c>
      <c r="B611" s="15" t="str">
        <f>IFERROR(INDEX('Short Name'!B:B, MATCH(LEFT(List!C313, FIND("-", List!C313) - 1), 'Short Name'!A:A, 0)), "404")</f>
        <v>Pressure Gauge</v>
      </c>
      <c r="C611" s="15" t="s">
        <v>246</v>
      </c>
      <c r="D611" s="15" t="s">
        <v>301</v>
      </c>
      <c r="E611" s="14" t="s">
        <v>14</v>
      </c>
      <c r="F611" s="5" t="s">
        <v>14</v>
      </c>
      <c r="G611" s="15" t="s">
        <v>300</v>
      </c>
      <c r="H611" s="14" t="s">
        <v>17</v>
      </c>
      <c r="I611" s="14" t="s">
        <v>290</v>
      </c>
      <c r="J611" s="14" t="s">
        <v>277</v>
      </c>
      <c r="K611" s="25" t="str">
        <f>IF(
    ISNUMBER(SEARCH("°C", I611)),
    "Result In °C",
    IFERROR(
        "Result In " &amp; TRIM(RIGHT(I611, LEN(I611) - FIND("#", SUBSTITUTE(I611, " ", "#", LEN(I611) - LEN(SUBSTITUTE(I611, " ", "")))))),
        404
    )
)</f>
        <v>Result In MPa</v>
      </c>
      <c r="L611" s="16" t="str">
        <f>IFERROR(
    LEFT(
        SUBSTITUTE(MID(I611, FIND("~", I611) + 2, LEN(I611) - FIND("~", I611) - 1), "°C", ""),
        FIND(" ", SUBSTITUTE(MID(I611, FIND("~", I611) + 2, LEN(I611) - FIND("~", I611) - 1), "°C", "") &amp; " ") - 1
    ),
    404
)</f>
        <v>1</v>
      </c>
      <c r="M611" s="16" t="str">
        <f>IF(OR(ISNUMBER(SEARCH("controller", B611)), ISNUMBER(SEARCH("indicator", B611)), ISNUMBER(SEARCH("thermometer", B611)), ISNUMBER(SEARCH("gun", B611))), "ver", "cal")</f>
        <v>cal</v>
      </c>
      <c r="N611" s="6">
        <v>45469</v>
      </c>
      <c r="O611" s="13">
        <v>45833</v>
      </c>
    </row>
    <row r="612" spans="1:15">
      <c r="A612" s="5" t="s">
        <v>273</v>
      </c>
      <c r="B612" s="15" t="str">
        <f>IFERROR(INDEX('Short Name'!B:B, MATCH(LEFT(List!C314, FIND("-", List!C314) - 1), 'Short Name'!A:A, 0)), "404")</f>
        <v>Pressure Gauge</v>
      </c>
      <c r="C612" s="15" t="s">
        <v>247</v>
      </c>
      <c r="D612" s="15" t="s">
        <v>301</v>
      </c>
      <c r="E612" s="14" t="s">
        <v>14</v>
      </c>
      <c r="F612" s="5" t="s">
        <v>14</v>
      </c>
      <c r="G612" s="15" t="s">
        <v>300</v>
      </c>
      <c r="H612" s="14" t="s">
        <v>17</v>
      </c>
      <c r="I612" s="14" t="s">
        <v>290</v>
      </c>
      <c r="J612" s="14" t="s">
        <v>277</v>
      </c>
      <c r="K612" s="25" t="str">
        <f>IF(
    ISNUMBER(SEARCH("°C", I612)),
    "Result In °C",
    IFERROR(
        "Result In " &amp; TRIM(RIGHT(I612, LEN(I612) - FIND("#", SUBSTITUTE(I612, " ", "#", LEN(I612) - LEN(SUBSTITUTE(I612, " ", "")))))),
        404
    )
)</f>
        <v>Result In MPa</v>
      </c>
      <c r="L612" s="16" t="str">
        <f>IFERROR(
    LEFT(
        SUBSTITUTE(MID(I612, FIND("~", I612) + 2, LEN(I612) - FIND("~", I612) - 1), "°C", ""),
        FIND(" ", SUBSTITUTE(MID(I612, FIND("~", I612) + 2, LEN(I612) - FIND("~", I612) - 1), "°C", "") &amp; " ") - 1
    ),
    404
)</f>
        <v>1</v>
      </c>
      <c r="M612" s="16" t="str">
        <f>IF(OR(ISNUMBER(SEARCH("controller", B612)), ISNUMBER(SEARCH("indicator", B612)), ISNUMBER(SEARCH("thermometer", B612)), ISNUMBER(SEARCH("gun", B612))), "ver", "cal")</f>
        <v>cal</v>
      </c>
      <c r="N612" s="6">
        <v>45469</v>
      </c>
      <c r="O612" s="13">
        <v>45833</v>
      </c>
    </row>
    <row r="613" spans="1:15">
      <c r="A613" s="5" t="s">
        <v>273</v>
      </c>
      <c r="B613" s="15" t="str">
        <f>IFERROR(INDEX('Short Name'!B:B, MATCH(LEFT(List!C315, FIND("-", List!C315) - 1), 'Short Name'!A:A, 0)), "404")</f>
        <v>Pressure Gauge</v>
      </c>
      <c r="C613" s="15" t="s">
        <v>248</v>
      </c>
      <c r="D613" s="15" t="s">
        <v>301</v>
      </c>
      <c r="E613" s="14" t="s">
        <v>14</v>
      </c>
      <c r="F613" s="5" t="s">
        <v>14</v>
      </c>
      <c r="G613" s="15" t="s">
        <v>300</v>
      </c>
      <c r="H613" s="14" t="s">
        <v>17</v>
      </c>
      <c r="I613" s="14" t="s">
        <v>290</v>
      </c>
      <c r="J613" s="14" t="s">
        <v>277</v>
      </c>
      <c r="K613" s="25" t="str">
        <f>IF(
    ISNUMBER(SEARCH("°C", I613)),
    "Result In °C",
    IFERROR(
        "Result In " &amp; TRIM(RIGHT(I613, LEN(I613) - FIND("#", SUBSTITUTE(I613, " ", "#", LEN(I613) - LEN(SUBSTITUTE(I613, " ", "")))))),
        404
    )
)</f>
        <v>Result In MPa</v>
      </c>
      <c r="L613" s="16" t="str">
        <f>IFERROR(
    LEFT(
        SUBSTITUTE(MID(I613, FIND("~", I613) + 2, LEN(I613) - FIND("~", I613) - 1), "°C", ""),
        FIND(" ", SUBSTITUTE(MID(I613, FIND("~", I613) + 2, LEN(I613) - FIND("~", I613) - 1), "°C", "") &amp; " ") - 1
    ),
    404
)</f>
        <v>1</v>
      </c>
      <c r="M613" s="16" t="str">
        <f>IF(OR(ISNUMBER(SEARCH("controller", B613)), ISNUMBER(SEARCH("indicator", B613)), ISNUMBER(SEARCH("thermometer", B613)), ISNUMBER(SEARCH("gun", B613))), "ver", "cal")</f>
        <v>cal</v>
      </c>
      <c r="N613" s="6">
        <v>45469</v>
      </c>
      <c r="O613" s="13">
        <v>45833</v>
      </c>
    </row>
    <row r="614" spans="1:15">
      <c r="A614" s="5" t="s">
        <v>273</v>
      </c>
      <c r="B614" s="15" t="str">
        <f>IFERROR(INDEX('Short Name'!B:B, MATCH(LEFT(List!C316, FIND("-", List!C316) - 1), 'Short Name'!A:A, 0)), "404")</f>
        <v>Pressure Gauge</v>
      </c>
      <c r="C614" s="15" t="s">
        <v>249</v>
      </c>
      <c r="D614" s="15" t="s">
        <v>301</v>
      </c>
      <c r="E614" s="14" t="s">
        <v>14</v>
      </c>
      <c r="F614" s="5" t="s">
        <v>14</v>
      </c>
      <c r="G614" s="15" t="s">
        <v>300</v>
      </c>
      <c r="H614" s="14" t="s">
        <v>17</v>
      </c>
      <c r="I614" s="14" t="s">
        <v>290</v>
      </c>
      <c r="J614" s="14" t="s">
        <v>277</v>
      </c>
      <c r="K614" s="25" t="str">
        <f>IF(
    ISNUMBER(SEARCH("°C", I614)),
    "Result In °C",
    IFERROR(
        "Result In " &amp; TRIM(RIGHT(I614, LEN(I614) - FIND("#", SUBSTITUTE(I614, " ", "#", LEN(I614) - LEN(SUBSTITUTE(I614, " ", "")))))),
        404
    )
)</f>
        <v>Result In MPa</v>
      </c>
      <c r="L614" s="16" t="str">
        <f>IFERROR(
    LEFT(
        SUBSTITUTE(MID(I614, FIND("~", I614) + 2, LEN(I614) - FIND("~", I614) - 1), "°C", ""),
        FIND(" ", SUBSTITUTE(MID(I614, FIND("~", I614) + 2, LEN(I614) - FIND("~", I614) - 1), "°C", "") &amp; " ") - 1
    ),
    404
)</f>
        <v>1</v>
      </c>
      <c r="M614" s="16" t="str">
        <f>IF(OR(ISNUMBER(SEARCH("controller", B614)), ISNUMBER(SEARCH("indicator", B614)), ISNUMBER(SEARCH("thermometer", B614)), ISNUMBER(SEARCH("gun", B614))), "ver", "cal")</f>
        <v>cal</v>
      </c>
      <c r="N614" s="6">
        <v>45469</v>
      </c>
      <c r="O614" s="13">
        <v>45833</v>
      </c>
    </row>
    <row r="615" spans="1:15">
      <c r="A615" s="5" t="s">
        <v>273</v>
      </c>
      <c r="B615" s="15" t="str">
        <f>IFERROR(INDEX('Short Name'!B:B, MATCH(LEFT(List!C317, FIND("-", List!C317) - 1), 'Short Name'!A:A, 0)), "404")</f>
        <v>Pressure Gauge</v>
      </c>
      <c r="C615" s="15" t="s">
        <v>250</v>
      </c>
      <c r="D615" s="15" t="s">
        <v>301</v>
      </c>
      <c r="E615" s="14" t="s">
        <v>14</v>
      </c>
      <c r="F615" s="5" t="s">
        <v>14</v>
      </c>
      <c r="G615" s="15" t="s">
        <v>300</v>
      </c>
      <c r="H615" s="14" t="s">
        <v>17</v>
      </c>
      <c r="I615" s="14" t="s">
        <v>290</v>
      </c>
      <c r="J615" s="14" t="s">
        <v>277</v>
      </c>
      <c r="K615" s="25" t="str">
        <f>IF(
    ISNUMBER(SEARCH("°C", I615)),
    "Result In °C",
    IFERROR(
        "Result In " &amp; TRIM(RIGHT(I615, LEN(I615) - FIND("#", SUBSTITUTE(I615, " ", "#", LEN(I615) - LEN(SUBSTITUTE(I615, " ", "")))))),
        404
    )
)</f>
        <v>Result In MPa</v>
      </c>
      <c r="L615" s="16" t="str">
        <f>IFERROR(
    LEFT(
        SUBSTITUTE(MID(I615, FIND("~", I615) + 2, LEN(I615) - FIND("~", I615) - 1), "°C", ""),
        FIND(" ", SUBSTITUTE(MID(I615, FIND("~", I615) + 2, LEN(I615) - FIND("~", I615) - 1), "°C", "") &amp; " ") - 1
    ),
    404
)</f>
        <v>1</v>
      </c>
      <c r="M615" s="16" t="str">
        <f>IF(OR(ISNUMBER(SEARCH("controller", B615)), ISNUMBER(SEARCH("indicator", B615)), ISNUMBER(SEARCH("thermometer", B615)), ISNUMBER(SEARCH("gun", B615))), "ver", "cal")</f>
        <v>cal</v>
      </c>
      <c r="N615" s="6">
        <v>45469</v>
      </c>
      <c r="O615" s="13">
        <v>45833</v>
      </c>
    </row>
    <row r="616" spans="1:15">
      <c r="A616" s="5" t="s">
        <v>273</v>
      </c>
      <c r="B616" s="15" t="str">
        <f>IFERROR(INDEX('Short Name'!B:B, MATCH(LEFT(List!C318, FIND("-", List!C318) - 1), 'Short Name'!A:A, 0)), "404")</f>
        <v>Pressure Gauge</v>
      </c>
      <c r="C616" s="15" t="s">
        <v>251</v>
      </c>
      <c r="D616" s="15" t="s">
        <v>301</v>
      </c>
      <c r="E616" s="14" t="s">
        <v>14</v>
      </c>
      <c r="F616" s="5" t="s">
        <v>14</v>
      </c>
      <c r="G616" s="15" t="s">
        <v>300</v>
      </c>
      <c r="H616" s="14" t="s">
        <v>17</v>
      </c>
      <c r="I616" s="14" t="s">
        <v>290</v>
      </c>
      <c r="J616" s="14" t="s">
        <v>277</v>
      </c>
      <c r="K616" s="25" t="str">
        <f>IF(
    ISNUMBER(SEARCH("°C", I616)),
    "Result In °C",
    IFERROR(
        "Result In " &amp; TRIM(RIGHT(I616, LEN(I616) - FIND("#", SUBSTITUTE(I616, " ", "#", LEN(I616) - LEN(SUBSTITUTE(I616, " ", "")))))),
        404
    )
)</f>
        <v>Result In MPa</v>
      </c>
      <c r="L616" s="16" t="str">
        <f>IFERROR(
    LEFT(
        SUBSTITUTE(MID(I616, FIND("~", I616) + 2, LEN(I616) - FIND("~", I616) - 1), "°C", ""),
        FIND(" ", SUBSTITUTE(MID(I616, FIND("~", I616) + 2, LEN(I616) - FIND("~", I616) - 1), "°C", "") &amp; " ") - 1
    ),
    404
)</f>
        <v>1</v>
      </c>
      <c r="M616" s="16" t="str">
        <f>IF(OR(ISNUMBER(SEARCH("controller", B616)), ISNUMBER(SEARCH("indicator", B616)), ISNUMBER(SEARCH("thermometer", B616)), ISNUMBER(SEARCH("gun", B616))), "ver", "cal")</f>
        <v>cal</v>
      </c>
      <c r="N616" s="6">
        <v>45469</v>
      </c>
      <c r="O616" s="13">
        <v>45833</v>
      </c>
    </row>
    <row r="617" spans="1:15">
      <c r="A617" s="5" t="s">
        <v>273</v>
      </c>
      <c r="B617" s="15" t="str">
        <f>IFERROR(INDEX('Short Name'!B:B, MATCH(LEFT(List!C319, FIND("-", List!C319) - 1), 'Short Name'!A:A, 0)), "404")</f>
        <v>Pressure Gauge</v>
      </c>
      <c r="C617" s="15" t="s">
        <v>252</v>
      </c>
      <c r="D617" s="15" t="s">
        <v>301</v>
      </c>
      <c r="E617" s="14" t="s">
        <v>14</v>
      </c>
      <c r="F617" s="5" t="s">
        <v>14</v>
      </c>
      <c r="G617" s="15" t="s">
        <v>300</v>
      </c>
      <c r="H617" s="14" t="s">
        <v>17</v>
      </c>
      <c r="I617" s="14" t="s">
        <v>290</v>
      </c>
      <c r="J617" s="14" t="s">
        <v>277</v>
      </c>
      <c r="K617" s="25" t="str">
        <f>IF(
    ISNUMBER(SEARCH("°C", I617)),
    "Result In °C",
    IFERROR(
        "Result In " &amp; TRIM(RIGHT(I617, LEN(I617) - FIND("#", SUBSTITUTE(I617, " ", "#", LEN(I617) - LEN(SUBSTITUTE(I617, " ", "")))))),
        404
    )
)</f>
        <v>Result In MPa</v>
      </c>
      <c r="L617" s="16" t="str">
        <f>IFERROR(
    LEFT(
        SUBSTITUTE(MID(I617, FIND("~", I617) + 2, LEN(I617) - FIND("~", I617) - 1), "°C", ""),
        FIND(" ", SUBSTITUTE(MID(I617, FIND("~", I617) + 2, LEN(I617) - FIND("~", I617) - 1), "°C", "") &amp; " ") - 1
    ),
    404
)</f>
        <v>1</v>
      </c>
      <c r="M617" s="16" t="str">
        <f>IF(OR(ISNUMBER(SEARCH("controller", B617)), ISNUMBER(SEARCH("indicator", B617)), ISNUMBER(SEARCH("thermometer", B617)), ISNUMBER(SEARCH("gun", B617))), "ver", "cal")</f>
        <v>cal</v>
      </c>
      <c r="N617" s="6">
        <v>45469</v>
      </c>
      <c r="O617" s="13">
        <v>45833</v>
      </c>
    </row>
    <row r="618" spans="1:15">
      <c r="A618" s="5" t="s">
        <v>273</v>
      </c>
      <c r="B618" s="15" t="str">
        <f>IFERROR(INDEX('Short Name'!B:B, MATCH(LEFT(List!C320, FIND("-", List!C320) - 1), 'Short Name'!A:A, 0)), "404")</f>
        <v>Pressure Gauge</v>
      </c>
      <c r="C618" s="15" t="s">
        <v>238</v>
      </c>
      <c r="D618" s="15" t="s">
        <v>301</v>
      </c>
      <c r="E618" s="14" t="s">
        <v>14</v>
      </c>
      <c r="F618" s="5" t="s">
        <v>14</v>
      </c>
      <c r="G618" s="15" t="s">
        <v>300</v>
      </c>
      <c r="H618" s="14" t="s">
        <v>17</v>
      </c>
      <c r="I618" s="14" t="s">
        <v>290</v>
      </c>
      <c r="J618" s="14" t="s">
        <v>277</v>
      </c>
      <c r="K618" s="25" t="str">
        <f>IF(
    ISNUMBER(SEARCH("°C", I618)),
    "Result In °C",
    IFERROR(
        "Result In " &amp; TRIM(RIGHT(I618, LEN(I618) - FIND("#", SUBSTITUTE(I618, " ", "#", LEN(I618) - LEN(SUBSTITUTE(I618, " ", "")))))),
        404
    )
)</f>
        <v>Result In MPa</v>
      </c>
      <c r="L618" s="16" t="str">
        <f>IFERROR(
    LEFT(
        SUBSTITUTE(MID(I618, FIND("~", I618) + 2, LEN(I618) - FIND("~", I618) - 1), "°C", ""),
        FIND(" ", SUBSTITUTE(MID(I618, FIND("~", I618) + 2, LEN(I618) - FIND("~", I618) - 1), "°C", "") &amp; " ") - 1
    ),
    404
)</f>
        <v>1</v>
      </c>
      <c r="M618" s="16" t="str">
        <f>IF(OR(ISNUMBER(SEARCH("controller", B618)), ISNUMBER(SEARCH("indicator", B618)), ISNUMBER(SEARCH("thermometer", B618)), ISNUMBER(SEARCH("gun", B618))), "ver", "cal")</f>
        <v>cal</v>
      </c>
      <c r="N618" s="6">
        <v>45469</v>
      </c>
      <c r="O618" s="13">
        <v>45833</v>
      </c>
    </row>
    <row r="619" spans="1:15">
      <c r="A619" s="5" t="s">
        <v>273</v>
      </c>
      <c r="B619" s="15" t="str">
        <f>IFERROR(INDEX('Short Name'!B:B, MATCH(LEFT(List!C321, FIND("-", List!C321) - 1), 'Short Name'!A:A, 0)), "404")</f>
        <v>Pressure Gauge</v>
      </c>
      <c r="C619" s="15" t="s">
        <v>239</v>
      </c>
      <c r="D619" s="15" t="s">
        <v>301</v>
      </c>
      <c r="E619" s="14" t="s">
        <v>14</v>
      </c>
      <c r="F619" s="5" t="s">
        <v>14</v>
      </c>
      <c r="G619" s="15" t="s">
        <v>300</v>
      </c>
      <c r="H619" s="14" t="s">
        <v>17</v>
      </c>
      <c r="I619" s="14" t="s">
        <v>290</v>
      </c>
      <c r="J619" s="14" t="s">
        <v>277</v>
      </c>
      <c r="K619" s="25" t="str">
        <f>IF(
    ISNUMBER(SEARCH("°C", I619)),
    "Result In °C",
    IFERROR(
        "Result In " &amp; TRIM(RIGHT(I619, LEN(I619) - FIND("#", SUBSTITUTE(I619, " ", "#", LEN(I619) - LEN(SUBSTITUTE(I619, " ", "")))))),
        404
    )
)</f>
        <v>Result In MPa</v>
      </c>
      <c r="L619" s="16" t="str">
        <f>IFERROR(
    LEFT(
        SUBSTITUTE(MID(I619, FIND("~", I619) + 2, LEN(I619) - FIND("~", I619) - 1), "°C", ""),
        FIND(" ", SUBSTITUTE(MID(I619, FIND("~", I619) + 2, LEN(I619) - FIND("~", I619) - 1), "°C", "") &amp; " ") - 1
    ),
    404
)</f>
        <v>1</v>
      </c>
      <c r="M619" s="16" t="str">
        <f>IF(OR(ISNUMBER(SEARCH("controller", B619)), ISNUMBER(SEARCH("indicator", B619)), ISNUMBER(SEARCH("thermometer", B619)), ISNUMBER(SEARCH("gun", B619))), "ver", "cal")</f>
        <v>cal</v>
      </c>
      <c r="N619" s="6">
        <v>45469</v>
      </c>
      <c r="O619" s="13">
        <v>45833</v>
      </c>
    </row>
    <row r="620" spans="1:15">
      <c r="A620" s="5" t="s">
        <v>273</v>
      </c>
      <c r="B620" s="15" t="str">
        <f>IFERROR(INDEX('Short Name'!B:B, MATCH(LEFT(List!C322, FIND("-", List!C322) - 1), 'Short Name'!A:A, 0)), "404")</f>
        <v>Pressure Gauge</v>
      </c>
      <c r="C620" s="15" t="s">
        <v>240</v>
      </c>
      <c r="D620" s="15" t="s">
        <v>301</v>
      </c>
      <c r="E620" s="14" t="s">
        <v>14</v>
      </c>
      <c r="F620" s="5" t="s">
        <v>14</v>
      </c>
      <c r="G620" s="15" t="s">
        <v>300</v>
      </c>
      <c r="H620" s="14" t="s">
        <v>17</v>
      </c>
      <c r="I620" s="14" t="s">
        <v>290</v>
      </c>
      <c r="J620" s="14" t="s">
        <v>277</v>
      </c>
      <c r="K620" s="25" t="str">
        <f>IF(
    ISNUMBER(SEARCH("°C", I620)),
    "Result In °C",
    IFERROR(
        "Result In " &amp; TRIM(RIGHT(I620, LEN(I620) - FIND("#", SUBSTITUTE(I620, " ", "#", LEN(I620) - LEN(SUBSTITUTE(I620, " ", "")))))),
        404
    )
)</f>
        <v>Result In MPa</v>
      </c>
      <c r="L620" s="16" t="str">
        <f>IFERROR(
    LEFT(
        SUBSTITUTE(MID(I620, FIND("~", I620) + 2, LEN(I620) - FIND("~", I620) - 1), "°C", ""),
        FIND(" ", SUBSTITUTE(MID(I620, FIND("~", I620) + 2, LEN(I620) - FIND("~", I620) - 1), "°C", "") &amp; " ") - 1
    ),
    404
)</f>
        <v>1</v>
      </c>
      <c r="M620" s="16" t="str">
        <f>IF(OR(ISNUMBER(SEARCH("controller", B620)), ISNUMBER(SEARCH("indicator", B620)), ISNUMBER(SEARCH("thermometer", B620)), ISNUMBER(SEARCH("gun", B620))), "ver", "cal")</f>
        <v>cal</v>
      </c>
      <c r="N620" s="6">
        <v>45469</v>
      </c>
      <c r="O620" s="13">
        <v>45833</v>
      </c>
    </row>
    <row r="621" spans="1:15">
      <c r="A621" s="5" t="s">
        <v>273</v>
      </c>
      <c r="B621" s="15" t="str">
        <f>IFERROR(INDEX('Short Name'!B:B, MATCH(LEFT(List!C323, FIND("-", List!C323) - 1), 'Short Name'!A:A, 0)), "404")</f>
        <v>Pressure Gauge</v>
      </c>
      <c r="C621" s="15" t="s">
        <v>241</v>
      </c>
      <c r="D621" s="15" t="s">
        <v>301</v>
      </c>
      <c r="E621" s="14" t="s">
        <v>14</v>
      </c>
      <c r="F621" s="5" t="s">
        <v>14</v>
      </c>
      <c r="G621" s="15" t="s">
        <v>300</v>
      </c>
      <c r="H621" s="14" t="s">
        <v>17</v>
      </c>
      <c r="I621" s="14" t="s">
        <v>290</v>
      </c>
      <c r="J621" s="14" t="s">
        <v>277</v>
      </c>
      <c r="K621" s="25" t="str">
        <f>IF(
    ISNUMBER(SEARCH("°C", I621)),
    "Result In °C",
    IFERROR(
        "Result In " &amp; TRIM(RIGHT(I621, LEN(I621) - FIND("#", SUBSTITUTE(I621, " ", "#", LEN(I621) - LEN(SUBSTITUTE(I621, " ", "")))))),
        404
    )
)</f>
        <v>Result In MPa</v>
      </c>
      <c r="L621" s="16" t="str">
        <f>IFERROR(
    LEFT(
        SUBSTITUTE(MID(I621, FIND("~", I621) + 2, LEN(I621) - FIND("~", I621) - 1), "°C", ""),
        FIND(" ", SUBSTITUTE(MID(I621, FIND("~", I621) + 2, LEN(I621) - FIND("~", I621) - 1), "°C", "") &amp; " ") - 1
    ),
    404
)</f>
        <v>1</v>
      </c>
      <c r="M621" s="16" t="str">
        <f>IF(OR(ISNUMBER(SEARCH("controller", B621)), ISNUMBER(SEARCH("indicator", B621)), ISNUMBER(SEARCH("thermometer", B621)), ISNUMBER(SEARCH("gun", B621))), "ver", "cal")</f>
        <v>cal</v>
      </c>
      <c r="N621" s="6">
        <v>45469</v>
      </c>
      <c r="O621" s="13">
        <v>45833</v>
      </c>
    </row>
    <row r="622" spans="1:15">
      <c r="A622" s="5" t="s">
        <v>273</v>
      </c>
      <c r="B622" s="15" t="str">
        <f>IFERROR(INDEX('Short Name'!B:B, MATCH(LEFT(List!C324, FIND("-", List!C324) - 1), 'Short Name'!A:A, 0)), "404")</f>
        <v>Pressure Gauge</v>
      </c>
      <c r="C622" s="15" t="s">
        <v>226</v>
      </c>
      <c r="D622" s="15" t="s">
        <v>301</v>
      </c>
      <c r="E622" s="14" t="s">
        <v>14</v>
      </c>
      <c r="F622" s="5" t="s">
        <v>14</v>
      </c>
      <c r="G622" s="15" t="s">
        <v>300</v>
      </c>
      <c r="H622" s="14" t="s">
        <v>17</v>
      </c>
      <c r="I622" s="14" t="s">
        <v>290</v>
      </c>
      <c r="J622" s="14" t="s">
        <v>277</v>
      </c>
      <c r="K622" s="25" t="str">
        <f>IF(
    ISNUMBER(SEARCH("°C", I622)),
    "Result In °C",
    IFERROR(
        "Result In " &amp; TRIM(RIGHT(I622, LEN(I622) - FIND("#", SUBSTITUTE(I622, " ", "#", LEN(I622) - LEN(SUBSTITUTE(I622, " ", "")))))),
        404
    )
)</f>
        <v>Result In MPa</v>
      </c>
      <c r="L622" s="16" t="str">
        <f>IFERROR(
    LEFT(
        SUBSTITUTE(MID(I622, FIND("~", I622) + 2, LEN(I622) - FIND("~", I622) - 1), "°C", ""),
        FIND(" ", SUBSTITUTE(MID(I622, FIND("~", I622) + 2, LEN(I622) - FIND("~", I622) - 1), "°C", "") &amp; " ") - 1
    ),
    404
)</f>
        <v>1</v>
      </c>
      <c r="M622" s="16" t="str">
        <f>IF(OR(ISNUMBER(SEARCH("controller", B622)), ISNUMBER(SEARCH("indicator", B622)), ISNUMBER(SEARCH("thermometer", B622)), ISNUMBER(SEARCH("gun", B622))), "ver", "cal")</f>
        <v>cal</v>
      </c>
      <c r="N622" s="6">
        <v>45470</v>
      </c>
      <c r="O622" s="13">
        <v>45834</v>
      </c>
    </row>
    <row r="623" spans="1:15">
      <c r="A623" s="5" t="s">
        <v>273</v>
      </c>
      <c r="B623" s="15" t="str">
        <f>IFERROR(INDEX('Short Name'!B:B, MATCH(LEFT(List!C325, FIND("-", List!C325) - 1), 'Short Name'!A:A, 0)), "404")</f>
        <v>Pressure Gauge</v>
      </c>
      <c r="C623" s="15" t="s">
        <v>97</v>
      </c>
      <c r="D623" s="15" t="s">
        <v>301</v>
      </c>
      <c r="E623" s="14" t="s">
        <v>14</v>
      </c>
      <c r="F623" s="5" t="s">
        <v>14</v>
      </c>
      <c r="G623" s="15" t="s">
        <v>300</v>
      </c>
      <c r="H623" s="14" t="s">
        <v>17</v>
      </c>
      <c r="I623" s="14" t="s">
        <v>290</v>
      </c>
      <c r="J623" s="14" t="s">
        <v>277</v>
      </c>
      <c r="K623" s="25" t="str">
        <f>IF(
    ISNUMBER(SEARCH("°C", I623)),
    "Result In °C",
    IFERROR(
        "Result In " &amp; TRIM(RIGHT(I623, LEN(I623) - FIND("#", SUBSTITUTE(I623, " ", "#", LEN(I623) - LEN(SUBSTITUTE(I623, " ", "")))))),
        404
    )
)</f>
        <v>Result In MPa</v>
      </c>
      <c r="L623" s="16" t="str">
        <f>IFERROR(
    LEFT(
        SUBSTITUTE(MID(I623, FIND("~", I623) + 2, LEN(I623) - FIND("~", I623) - 1), "°C", ""),
        FIND(" ", SUBSTITUTE(MID(I623, FIND("~", I623) + 2, LEN(I623) - FIND("~", I623) - 1), "°C", "") &amp; " ") - 1
    ),
    404
)</f>
        <v>1</v>
      </c>
      <c r="M623" s="16" t="str">
        <f>IF(OR(ISNUMBER(SEARCH("controller", B623)), ISNUMBER(SEARCH("indicator", B623)), ISNUMBER(SEARCH("thermometer", B623)), ISNUMBER(SEARCH("gun", B623))), "ver", "cal")</f>
        <v>cal</v>
      </c>
      <c r="N623" s="6">
        <v>45470</v>
      </c>
      <c r="O623" s="13">
        <v>45834</v>
      </c>
    </row>
    <row r="624" spans="1:15">
      <c r="A624" s="5" t="s">
        <v>273</v>
      </c>
      <c r="B624" s="15" t="str">
        <f>IFERROR(INDEX('Short Name'!B:B, MATCH(LEFT(List!C326, FIND("-", List!C326) - 1), 'Short Name'!A:A, 0)), "404")</f>
        <v>Pressure Gauge</v>
      </c>
      <c r="C624" s="15" t="s">
        <v>98</v>
      </c>
      <c r="D624" s="15" t="s">
        <v>301</v>
      </c>
      <c r="E624" s="14" t="s">
        <v>14</v>
      </c>
      <c r="F624" s="5" t="s">
        <v>14</v>
      </c>
      <c r="G624" s="15" t="s">
        <v>300</v>
      </c>
      <c r="H624" s="14" t="s">
        <v>17</v>
      </c>
      <c r="I624" s="14" t="s">
        <v>290</v>
      </c>
      <c r="J624" s="14" t="s">
        <v>277</v>
      </c>
      <c r="K624" s="25" t="str">
        <f>IF(
    ISNUMBER(SEARCH("°C", I624)),
    "Result In °C",
    IFERROR(
        "Result In " &amp; TRIM(RIGHT(I624, LEN(I624) - FIND("#", SUBSTITUTE(I624, " ", "#", LEN(I624) - LEN(SUBSTITUTE(I624, " ", "")))))),
        404
    )
)</f>
        <v>Result In MPa</v>
      </c>
      <c r="L624" s="16" t="str">
        <f>IFERROR(
    LEFT(
        SUBSTITUTE(MID(I624, FIND("~", I624) + 2, LEN(I624) - FIND("~", I624) - 1), "°C", ""),
        FIND(" ", SUBSTITUTE(MID(I624, FIND("~", I624) + 2, LEN(I624) - FIND("~", I624) - 1), "°C", "") &amp; " ") - 1
    ),
    404
)</f>
        <v>1</v>
      </c>
      <c r="M624" s="16" t="str">
        <f>IF(OR(ISNUMBER(SEARCH("controller", B624)), ISNUMBER(SEARCH("indicator", B624)), ISNUMBER(SEARCH("thermometer", B624)), ISNUMBER(SEARCH("gun", B624))), "ver", "cal")</f>
        <v>cal</v>
      </c>
      <c r="N624" s="6">
        <v>45470</v>
      </c>
      <c r="O624" s="13">
        <v>45834</v>
      </c>
    </row>
    <row r="625" spans="1:15">
      <c r="A625" s="5" t="s">
        <v>273</v>
      </c>
      <c r="B625" s="15" t="str">
        <f>IFERROR(INDEX('Short Name'!B:B, MATCH(LEFT(List!C327, FIND("-", List!C327) - 1), 'Short Name'!A:A, 0)), "404")</f>
        <v>Pressure Gauge</v>
      </c>
      <c r="C625" s="15" t="s">
        <v>99</v>
      </c>
      <c r="D625" s="15" t="s">
        <v>301</v>
      </c>
      <c r="E625" s="14" t="s">
        <v>14</v>
      </c>
      <c r="F625" s="5" t="s">
        <v>14</v>
      </c>
      <c r="G625" s="15" t="s">
        <v>300</v>
      </c>
      <c r="H625" s="14" t="s">
        <v>17</v>
      </c>
      <c r="I625" s="14" t="s">
        <v>290</v>
      </c>
      <c r="J625" s="14" t="s">
        <v>277</v>
      </c>
      <c r="K625" s="25" t="str">
        <f>IF(
    ISNUMBER(SEARCH("°C", I625)),
    "Result In °C",
    IFERROR(
        "Result In " &amp; TRIM(RIGHT(I625, LEN(I625) - FIND("#", SUBSTITUTE(I625, " ", "#", LEN(I625) - LEN(SUBSTITUTE(I625, " ", "")))))),
        404
    )
)</f>
        <v>Result In MPa</v>
      </c>
      <c r="L625" s="16" t="str">
        <f>IFERROR(
    LEFT(
        SUBSTITUTE(MID(I625, FIND("~", I625) + 2, LEN(I625) - FIND("~", I625) - 1), "°C", ""),
        FIND(" ", SUBSTITUTE(MID(I625, FIND("~", I625) + 2, LEN(I625) - FIND("~", I625) - 1), "°C", "") &amp; " ") - 1
    ),
    404
)</f>
        <v>1</v>
      </c>
      <c r="M625" s="16" t="str">
        <f>IF(OR(ISNUMBER(SEARCH("controller", B625)), ISNUMBER(SEARCH("indicator", B625)), ISNUMBER(SEARCH("thermometer", B625)), ISNUMBER(SEARCH("gun", B625))), "ver", "cal")</f>
        <v>cal</v>
      </c>
      <c r="N625" s="6">
        <v>45470</v>
      </c>
      <c r="O625" s="13">
        <v>45834</v>
      </c>
    </row>
    <row r="626" spans="1:15">
      <c r="A626" s="5" t="s">
        <v>273</v>
      </c>
      <c r="B626" s="15" t="str">
        <f>IFERROR(INDEX('Short Name'!B:B, MATCH(LEFT(List!C328, FIND("-", List!C328) - 1), 'Short Name'!A:A, 0)), "404")</f>
        <v>Pressure Gauge</v>
      </c>
      <c r="C626" s="15" t="s">
        <v>100</v>
      </c>
      <c r="D626" s="15" t="s">
        <v>301</v>
      </c>
      <c r="E626" s="14" t="s">
        <v>14</v>
      </c>
      <c r="F626" s="5" t="s">
        <v>14</v>
      </c>
      <c r="G626" s="15" t="s">
        <v>300</v>
      </c>
      <c r="H626" s="14" t="s">
        <v>17</v>
      </c>
      <c r="I626" s="14" t="s">
        <v>290</v>
      </c>
      <c r="J626" s="14" t="s">
        <v>277</v>
      </c>
      <c r="K626" s="25" t="str">
        <f>IF(
    ISNUMBER(SEARCH("°C", I626)),
    "Result In °C",
    IFERROR(
        "Result In " &amp; TRIM(RIGHT(I626, LEN(I626) - FIND("#", SUBSTITUTE(I626, " ", "#", LEN(I626) - LEN(SUBSTITUTE(I626, " ", "")))))),
        404
    )
)</f>
        <v>Result In MPa</v>
      </c>
      <c r="L626" s="16" t="str">
        <f>IFERROR(
    LEFT(
        SUBSTITUTE(MID(I626, FIND("~", I626) + 2, LEN(I626) - FIND("~", I626) - 1), "°C", ""),
        FIND(" ", SUBSTITUTE(MID(I626, FIND("~", I626) + 2, LEN(I626) - FIND("~", I626) - 1), "°C", "") &amp; " ") - 1
    ),
    404
)</f>
        <v>1</v>
      </c>
      <c r="M626" s="16" t="str">
        <f>IF(OR(ISNUMBER(SEARCH("controller", B626)), ISNUMBER(SEARCH("indicator", B626)), ISNUMBER(SEARCH("thermometer", B626)), ISNUMBER(SEARCH("gun", B626))), "ver", "cal")</f>
        <v>cal</v>
      </c>
      <c r="N626" s="6">
        <v>45470</v>
      </c>
      <c r="O626" s="13">
        <v>45834</v>
      </c>
    </row>
    <row r="627" spans="1:15">
      <c r="A627" s="5" t="s">
        <v>273</v>
      </c>
      <c r="B627" s="15" t="str">
        <f>IFERROR(INDEX('Short Name'!B:B, MATCH(LEFT(List!C329, FIND("-", List!C329) - 1), 'Short Name'!A:A, 0)), "404")</f>
        <v>Pressure Gauge</v>
      </c>
      <c r="C627" s="15" t="s">
        <v>101</v>
      </c>
      <c r="D627" s="15" t="s">
        <v>301</v>
      </c>
      <c r="E627" s="14" t="s">
        <v>14</v>
      </c>
      <c r="F627" s="5" t="s">
        <v>14</v>
      </c>
      <c r="G627" s="15" t="s">
        <v>300</v>
      </c>
      <c r="H627" s="14" t="s">
        <v>17</v>
      </c>
      <c r="I627" s="14" t="s">
        <v>290</v>
      </c>
      <c r="J627" s="14" t="s">
        <v>277</v>
      </c>
      <c r="K627" s="25" t="str">
        <f>IF(
    ISNUMBER(SEARCH("°C", I627)),
    "Result In °C",
    IFERROR(
        "Result In " &amp; TRIM(RIGHT(I627, LEN(I627) - FIND("#", SUBSTITUTE(I627, " ", "#", LEN(I627) - LEN(SUBSTITUTE(I627, " ", "")))))),
        404
    )
)</f>
        <v>Result In MPa</v>
      </c>
      <c r="L627" s="16" t="str">
        <f>IFERROR(
    LEFT(
        SUBSTITUTE(MID(I627, FIND("~", I627) + 2, LEN(I627) - FIND("~", I627) - 1), "°C", ""),
        FIND(" ", SUBSTITUTE(MID(I627, FIND("~", I627) + 2, LEN(I627) - FIND("~", I627) - 1), "°C", "") &amp; " ") - 1
    ),
    404
)</f>
        <v>1</v>
      </c>
      <c r="M627" s="16" t="str">
        <f>IF(OR(ISNUMBER(SEARCH("controller", B627)), ISNUMBER(SEARCH("indicator", B627)), ISNUMBER(SEARCH("thermometer", B627)), ISNUMBER(SEARCH("gun", B627))), "ver", "cal")</f>
        <v>cal</v>
      </c>
      <c r="N627" s="6">
        <v>45470</v>
      </c>
      <c r="O627" s="13">
        <v>45834</v>
      </c>
    </row>
    <row r="628" spans="1:15">
      <c r="A628" s="5" t="s">
        <v>273</v>
      </c>
      <c r="B628" s="15" t="str">
        <f>IFERROR(INDEX('Short Name'!B:B, MATCH(LEFT(List!C330, FIND("-", List!C330) - 1), 'Short Name'!A:A, 0)), "404")</f>
        <v>Pressure Gauge</v>
      </c>
      <c r="C628" s="15" t="s">
        <v>102</v>
      </c>
      <c r="D628" s="15" t="s">
        <v>301</v>
      </c>
      <c r="E628" s="14" t="s">
        <v>14</v>
      </c>
      <c r="F628" s="5" t="s">
        <v>14</v>
      </c>
      <c r="G628" s="15" t="s">
        <v>300</v>
      </c>
      <c r="H628" s="14" t="s">
        <v>17</v>
      </c>
      <c r="I628" s="14" t="s">
        <v>290</v>
      </c>
      <c r="J628" s="14" t="s">
        <v>277</v>
      </c>
      <c r="K628" s="25" t="str">
        <f>IF(
    ISNUMBER(SEARCH("°C", I628)),
    "Result In °C",
    IFERROR(
        "Result In " &amp; TRIM(RIGHT(I628, LEN(I628) - FIND("#", SUBSTITUTE(I628, " ", "#", LEN(I628) - LEN(SUBSTITUTE(I628, " ", "")))))),
        404
    )
)</f>
        <v>Result In MPa</v>
      </c>
      <c r="L628" s="16" t="str">
        <f>IFERROR(
    LEFT(
        SUBSTITUTE(MID(I628, FIND("~", I628) + 2, LEN(I628) - FIND("~", I628) - 1), "°C", ""),
        FIND(" ", SUBSTITUTE(MID(I628, FIND("~", I628) + 2, LEN(I628) - FIND("~", I628) - 1), "°C", "") &amp; " ") - 1
    ),
    404
)</f>
        <v>1</v>
      </c>
      <c r="M628" s="16" t="str">
        <f>IF(OR(ISNUMBER(SEARCH("controller", B628)), ISNUMBER(SEARCH("indicator", B628)), ISNUMBER(SEARCH("thermometer", B628)), ISNUMBER(SEARCH("gun", B628))), "ver", "cal")</f>
        <v>cal</v>
      </c>
      <c r="N628" s="6">
        <v>45470</v>
      </c>
      <c r="O628" s="13">
        <v>45834</v>
      </c>
    </row>
    <row r="629" spans="1:15">
      <c r="A629" s="5" t="s">
        <v>273</v>
      </c>
      <c r="B629" s="15" t="str">
        <f>IFERROR(INDEX('Short Name'!B:B, MATCH(LEFT(List!C331, FIND("-", List!C331) - 1), 'Short Name'!A:A, 0)), "404")</f>
        <v>Pressure Gauge</v>
      </c>
      <c r="C629" s="15" t="s">
        <v>103</v>
      </c>
      <c r="D629" s="15" t="s">
        <v>301</v>
      </c>
      <c r="E629" s="14" t="s">
        <v>14</v>
      </c>
      <c r="F629" s="5" t="s">
        <v>14</v>
      </c>
      <c r="G629" s="15" t="s">
        <v>300</v>
      </c>
      <c r="H629" s="14" t="s">
        <v>17</v>
      </c>
      <c r="I629" s="14" t="s">
        <v>290</v>
      </c>
      <c r="J629" s="14" t="s">
        <v>277</v>
      </c>
      <c r="K629" s="25" t="str">
        <f>IF(
    ISNUMBER(SEARCH("°C", I629)),
    "Result In °C",
    IFERROR(
        "Result In " &amp; TRIM(RIGHT(I629, LEN(I629) - FIND("#", SUBSTITUTE(I629, " ", "#", LEN(I629) - LEN(SUBSTITUTE(I629, " ", "")))))),
        404
    )
)</f>
        <v>Result In MPa</v>
      </c>
      <c r="L629" s="16" t="str">
        <f>IFERROR(
    LEFT(
        SUBSTITUTE(MID(I629, FIND("~", I629) + 2, LEN(I629) - FIND("~", I629) - 1), "°C", ""),
        FIND(" ", SUBSTITUTE(MID(I629, FIND("~", I629) + 2, LEN(I629) - FIND("~", I629) - 1), "°C", "") &amp; " ") - 1
    ),
    404
)</f>
        <v>1</v>
      </c>
      <c r="M629" s="16" t="str">
        <f>IF(OR(ISNUMBER(SEARCH("controller", B629)), ISNUMBER(SEARCH("indicator", B629)), ISNUMBER(SEARCH("thermometer", B629)), ISNUMBER(SEARCH("gun", B629))), "ver", "cal")</f>
        <v>cal</v>
      </c>
      <c r="N629" s="6">
        <v>45470</v>
      </c>
      <c r="O629" s="13">
        <v>45834</v>
      </c>
    </row>
    <row r="630" spans="1:15">
      <c r="A630" s="5" t="s">
        <v>273</v>
      </c>
      <c r="B630" s="15" t="str">
        <f>IFERROR(INDEX('Short Name'!B:B, MATCH(LEFT(List!C332, FIND("-", List!C332) - 1), 'Short Name'!A:A, 0)), "404")</f>
        <v>Pressure Gauge</v>
      </c>
      <c r="C630" s="15" t="s">
        <v>202</v>
      </c>
      <c r="D630" s="15" t="s">
        <v>301</v>
      </c>
      <c r="E630" s="14" t="s">
        <v>14</v>
      </c>
      <c r="F630" s="5" t="s">
        <v>14</v>
      </c>
      <c r="G630" s="15" t="s">
        <v>300</v>
      </c>
      <c r="H630" s="14" t="s">
        <v>17</v>
      </c>
      <c r="I630" s="14" t="s">
        <v>290</v>
      </c>
      <c r="J630" s="14" t="s">
        <v>277</v>
      </c>
      <c r="K630" s="25" t="str">
        <f>IF(
    ISNUMBER(SEARCH("°C", I630)),
    "Result In °C",
    IFERROR(
        "Result In " &amp; TRIM(RIGHT(I630, LEN(I630) - FIND("#", SUBSTITUTE(I630, " ", "#", LEN(I630) - LEN(SUBSTITUTE(I630, " ", "")))))),
        404
    )
)</f>
        <v>Result In MPa</v>
      </c>
      <c r="L630" s="16" t="str">
        <f>IFERROR(
    LEFT(
        SUBSTITUTE(MID(I630, FIND("~", I630) + 2, LEN(I630) - FIND("~", I630) - 1), "°C", ""),
        FIND(" ", SUBSTITUTE(MID(I630, FIND("~", I630) + 2, LEN(I630) - FIND("~", I630) - 1), "°C", "") &amp; " ") - 1
    ),
    404
)</f>
        <v>1</v>
      </c>
      <c r="M630" s="16" t="str">
        <f>IF(OR(ISNUMBER(SEARCH("controller", B630)), ISNUMBER(SEARCH("indicator", B630)), ISNUMBER(SEARCH("thermometer", B630)), ISNUMBER(SEARCH("gun", B630))), "ver", "cal")</f>
        <v>cal</v>
      </c>
      <c r="N630" s="6">
        <v>45470</v>
      </c>
      <c r="O630" s="13">
        <v>45834</v>
      </c>
    </row>
    <row r="631" spans="1:15">
      <c r="A631" s="5" t="s">
        <v>273</v>
      </c>
      <c r="B631" s="15" t="str">
        <f>IFERROR(INDEX('Short Name'!B:B, MATCH(LEFT(List!C333, FIND("-", List!C333) - 1), 'Short Name'!A:A, 0)), "404")</f>
        <v>Pressure Gauge</v>
      </c>
      <c r="C631" s="15" t="s">
        <v>198</v>
      </c>
      <c r="D631" s="15" t="s">
        <v>301</v>
      </c>
      <c r="E631" s="14" t="s">
        <v>14</v>
      </c>
      <c r="F631" s="5" t="s">
        <v>14</v>
      </c>
      <c r="G631" s="15" t="s">
        <v>300</v>
      </c>
      <c r="H631" s="14" t="s">
        <v>17</v>
      </c>
      <c r="I631" s="14" t="s">
        <v>290</v>
      </c>
      <c r="J631" s="14" t="s">
        <v>277</v>
      </c>
      <c r="K631" s="25" t="str">
        <f>IF(
    ISNUMBER(SEARCH("°C", I631)),
    "Result In °C",
    IFERROR(
        "Result In " &amp; TRIM(RIGHT(I631, LEN(I631) - FIND("#", SUBSTITUTE(I631, " ", "#", LEN(I631) - LEN(SUBSTITUTE(I631, " ", "")))))),
        404
    )
)</f>
        <v>Result In MPa</v>
      </c>
      <c r="L631" s="16" t="str">
        <f>IFERROR(
    LEFT(
        SUBSTITUTE(MID(I631, FIND("~", I631) + 2, LEN(I631) - FIND("~", I631) - 1), "°C", ""),
        FIND(" ", SUBSTITUTE(MID(I631, FIND("~", I631) + 2, LEN(I631) - FIND("~", I631) - 1), "°C", "") &amp; " ") - 1
    ),
    404
)</f>
        <v>1</v>
      </c>
      <c r="M631" s="16" t="str">
        <f>IF(OR(ISNUMBER(SEARCH("controller", B631)), ISNUMBER(SEARCH("indicator", B631)), ISNUMBER(SEARCH("thermometer", B631)), ISNUMBER(SEARCH("gun", B631))), "ver", "cal")</f>
        <v>cal</v>
      </c>
      <c r="N631" s="6">
        <v>45470</v>
      </c>
      <c r="O631" s="13">
        <v>45834</v>
      </c>
    </row>
    <row r="632" spans="1:15">
      <c r="A632" s="5" t="s">
        <v>273</v>
      </c>
      <c r="B632" s="15" t="str">
        <f>IFERROR(INDEX('Short Name'!B:B, MATCH(LEFT(List!C334, FIND("-", List!C334) - 1), 'Short Name'!A:A, 0)), "404")</f>
        <v>Pressure Gauge</v>
      </c>
      <c r="C632" s="15" t="s">
        <v>199</v>
      </c>
      <c r="D632" s="15" t="s">
        <v>301</v>
      </c>
      <c r="E632" s="14" t="s">
        <v>14</v>
      </c>
      <c r="F632" s="5" t="s">
        <v>14</v>
      </c>
      <c r="G632" s="15" t="s">
        <v>300</v>
      </c>
      <c r="H632" s="14" t="s">
        <v>17</v>
      </c>
      <c r="I632" s="14" t="s">
        <v>290</v>
      </c>
      <c r="J632" s="14" t="s">
        <v>277</v>
      </c>
      <c r="K632" s="25" t="str">
        <f>IF(
    ISNUMBER(SEARCH("°C", I632)),
    "Result In °C",
    IFERROR(
        "Result In " &amp; TRIM(RIGHT(I632, LEN(I632) - FIND("#", SUBSTITUTE(I632, " ", "#", LEN(I632) - LEN(SUBSTITUTE(I632, " ", "")))))),
        404
    )
)</f>
        <v>Result In MPa</v>
      </c>
      <c r="L632" s="16" t="str">
        <f>IFERROR(
    LEFT(
        SUBSTITUTE(MID(I632, FIND("~", I632) + 2, LEN(I632) - FIND("~", I632) - 1), "°C", ""),
        FIND(" ", SUBSTITUTE(MID(I632, FIND("~", I632) + 2, LEN(I632) - FIND("~", I632) - 1), "°C", "") &amp; " ") - 1
    ),
    404
)</f>
        <v>1</v>
      </c>
      <c r="M632" s="16" t="str">
        <f>IF(OR(ISNUMBER(SEARCH("controller", B632)), ISNUMBER(SEARCH("indicator", B632)), ISNUMBER(SEARCH("thermometer", B632)), ISNUMBER(SEARCH("gun", B632))), "ver", "cal")</f>
        <v>cal</v>
      </c>
      <c r="N632" s="6">
        <v>45470</v>
      </c>
      <c r="O632" s="13">
        <v>45834</v>
      </c>
    </row>
    <row r="633" spans="1:15">
      <c r="A633" s="5" t="s">
        <v>273</v>
      </c>
      <c r="B633" s="15" t="str">
        <f>IFERROR(INDEX('Short Name'!B:B, MATCH(LEFT(List!C335, FIND("-", List!C335) - 1), 'Short Name'!A:A, 0)), "404")</f>
        <v>Pressure Gauge</v>
      </c>
      <c r="C633" s="15" t="s">
        <v>200</v>
      </c>
      <c r="D633" s="15" t="s">
        <v>301</v>
      </c>
      <c r="E633" s="14" t="s">
        <v>14</v>
      </c>
      <c r="F633" s="5" t="s">
        <v>14</v>
      </c>
      <c r="G633" s="15" t="s">
        <v>300</v>
      </c>
      <c r="H633" s="14" t="s">
        <v>17</v>
      </c>
      <c r="I633" s="14" t="s">
        <v>290</v>
      </c>
      <c r="J633" s="14" t="s">
        <v>277</v>
      </c>
      <c r="K633" s="25" t="str">
        <f>IF(
    ISNUMBER(SEARCH("°C", I633)),
    "Result In °C",
    IFERROR(
        "Result In " &amp; TRIM(RIGHT(I633, LEN(I633) - FIND("#", SUBSTITUTE(I633, " ", "#", LEN(I633) - LEN(SUBSTITUTE(I633, " ", "")))))),
        404
    )
)</f>
        <v>Result In MPa</v>
      </c>
      <c r="L633" s="16" t="str">
        <f>IFERROR(
    LEFT(
        SUBSTITUTE(MID(I633, FIND("~", I633) + 2, LEN(I633) - FIND("~", I633) - 1), "°C", ""),
        FIND(" ", SUBSTITUTE(MID(I633, FIND("~", I633) + 2, LEN(I633) - FIND("~", I633) - 1), "°C", "") &amp; " ") - 1
    ),
    404
)</f>
        <v>1</v>
      </c>
      <c r="M633" s="16" t="str">
        <f>IF(OR(ISNUMBER(SEARCH("controller", B633)), ISNUMBER(SEARCH("indicator", B633)), ISNUMBER(SEARCH("thermometer", B633)), ISNUMBER(SEARCH("gun", B633))), "ver", "cal")</f>
        <v>cal</v>
      </c>
      <c r="N633" s="6">
        <v>45470</v>
      </c>
      <c r="O633" s="13">
        <v>45834</v>
      </c>
    </row>
    <row r="634" spans="1:15">
      <c r="A634" s="5" t="s">
        <v>273</v>
      </c>
      <c r="B634" s="15" t="str">
        <f>IFERROR(INDEX('Short Name'!B:B, MATCH(LEFT(List!C336, FIND("-", List!C336) - 1), 'Short Name'!A:A, 0)), "404")</f>
        <v>Pressure Gauge</v>
      </c>
      <c r="C634" s="15" t="s">
        <v>201</v>
      </c>
      <c r="D634" s="15" t="s">
        <v>301</v>
      </c>
      <c r="E634" s="14" t="s">
        <v>14</v>
      </c>
      <c r="F634" s="5" t="s">
        <v>14</v>
      </c>
      <c r="G634" s="15" t="s">
        <v>300</v>
      </c>
      <c r="H634" s="14" t="s">
        <v>17</v>
      </c>
      <c r="I634" s="14" t="s">
        <v>290</v>
      </c>
      <c r="J634" s="14" t="s">
        <v>277</v>
      </c>
      <c r="K634" s="25" t="str">
        <f>IF(
    ISNUMBER(SEARCH("°C", I634)),
    "Result In °C",
    IFERROR(
        "Result In " &amp; TRIM(RIGHT(I634, LEN(I634) - FIND("#", SUBSTITUTE(I634, " ", "#", LEN(I634) - LEN(SUBSTITUTE(I634, " ", "")))))),
        404
    )
)</f>
        <v>Result In MPa</v>
      </c>
      <c r="L634" s="16" t="str">
        <f>IFERROR(
    LEFT(
        SUBSTITUTE(MID(I634, FIND("~", I634) + 2, LEN(I634) - FIND("~", I634) - 1), "°C", ""),
        FIND(" ", SUBSTITUTE(MID(I634, FIND("~", I634) + 2, LEN(I634) - FIND("~", I634) - 1), "°C", "") &amp; " ") - 1
    ),
    404
)</f>
        <v>1</v>
      </c>
      <c r="M634" s="16" t="str">
        <f>IF(OR(ISNUMBER(SEARCH("controller", B634)), ISNUMBER(SEARCH("indicator", B634)), ISNUMBER(SEARCH("thermometer", B634)), ISNUMBER(SEARCH("gun", B634))), "ver", "cal")</f>
        <v>cal</v>
      </c>
      <c r="N634" s="6">
        <v>45470</v>
      </c>
      <c r="O634" s="13">
        <v>45834</v>
      </c>
    </row>
    <row r="635" spans="1:15">
      <c r="A635" s="5" t="s">
        <v>273</v>
      </c>
      <c r="B635" s="15" t="str">
        <f>IFERROR(INDEX('Short Name'!B:B, MATCH(LEFT(List!C337, FIND("-", List!C337) - 1), 'Short Name'!A:A, 0)), "404")</f>
        <v>Pressure Gauge</v>
      </c>
      <c r="C635" s="15" t="s">
        <v>203</v>
      </c>
      <c r="D635" s="15" t="s">
        <v>301</v>
      </c>
      <c r="E635" s="14" t="s">
        <v>14</v>
      </c>
      <c r="F635" s="5" t="s">
        <v>14</v>
      </c>
      <c r="G635" s="15" t="s">
        <v>300</v>
      </c>
      <c r="H635" s="14" t="s">
        <v>17</v>
      </c>
      <c r="I635" s="14" t="s">
        <v>290</v>
      </c>
      <c r="J635" s="14" t="s">
        <v>277</v>
      </c>
      <c r="K635" s="25" t="str">
        <f>IF(
    ISNUMBER(SEARCH("°C", I635)),
    "Result In °C",
    IFERROR(
        "Result In " &amp; TRIM(RIGHT(I635, LEN(I635) - FIND("#", SUBSTITUTE(I635, " ", "#", LEN(I635) - LEN(SUBSTITUTE(I635, " ", "")))))),
        404
    )
)</f>
        <v>Result In MPa</v>
      </c>
      <c r="L635" s="16" t="str">
        <f>IFERROR(
    LEFT(
        SUBSTITUTE(MID(I635, FIND("~", I635) + 2, LEN(I635) - FIND("~", I635) - 1), "°C", ""),
        FIND(" ", SUBSTITUTE(MID(I635, FIND("~", I635) + 2, LEN(I635) - FIND("~", I635) - 1), "°C", "") &amp; " ") - 1
    ),
    404
)</f>
        <v>1</v>
      </c>
      <c r="M635" s="16" t="str">
        <f>IF(OR(ISNUMBER(SEARCH("controller", B635)), ISNUMBER(SEARCH("indicator", B635)), ISNUMBER(SEARCH("thermometer", B635)), ISNUMBER(SEARCH("gun", B635))), "ver", "cal")</f>
        <v>cal</v>
      </c>
      <c r="N635" s="6">
        <v>45470</v>
      </c>
      <c r="O635" s="13">
        <v>45834</v>
      </c>
    </row>
    <row r="636" spans="1:15">
      <c r="A636" s="5" t="s">
        <v>273</v>
      </c>
      <c r="B636" s="15" t="str">
        <f>IFERROR(INDEX('Short Name'!B:B, MATCH(LEFT(List!C338, FIND("-", List!C338) - 1), 'Short Name'!A:A, 0)), "404")</f>
        <v>Pressure Gauge</v>
      </c>
      <c r="C636" s="15" t="s">
        <v>204</v>
      </c>
      <c r="D636" s="15" t="s">
        <v>301</v>
      </c>
      <c r="E636" s="14" t="s">
        <v>14</v>
      </c>
      <c r="F636" s="5" t="s">
        <v>14</v>
      </c>
      <c r="G636" s="15" t="s">
        <v>300</v>
      </c>
      <c r="H636" s="14" t="s">
        <v>17</v>
      </c>
      <c r="I636" s="14" t="s">
        <v>290</v>
      </c>
      <c r="J636" s="14" t="s">
        <v>277</v>
      </c>
      <c r="K636" s="25" t="str">
        <f>IF(
    ISNUMBER(SEARCH("°C", I636)),
    "Result In °C",
    IFERROR(
        "Result In " &amp; TRIM(RIGHT(I636, LEN(I636) - FIND("#", SUBSTITUTE(I636, " ", "#", LEN(I636) - LEN(SUBSTITUTE(I636, " ", "")))))),
        404
    )
)</f>
        <v>Result In MPa</v>
      </c>
      <c r="L636" s="16" t="str">
        <f>IFERROR(
    LEFT(
        SUBSTITUTE(MID(I636, FIND("~", I636) + 2, LEN(I636) - FIND("~", I636) - 1), "°C", ""),
        FIND(" ", SUBSTITUTE(MID(I636, FIND("~", I636) + 2, LEN(I636) - FIND("~", I636) - 1), "°C", "") &amp; " ") - 1
    ),
    404
)</f>
        <v>1</v>
      </c>
      <c r="M636" s="16" t="str">
        <f>IF(OR(ISNUMBER(SEARCH("controller", B636)), ISNUMBER(SEARCH("indicator", B636)), ISNUMBER(SEARCH("thermometer", B636)), ISNUMBER(SEARCH("gun", B636))), "ver", "cal")</f>
        <v>cal</v>
      </c>
      <c r="N636" s="6">
        <v>45470</v>
      </c>
      <c r="O636" s="13">
        <v>45834</v>
      </c>
    </row>
    <row r="637" spans="1:15">
      <c r="A637" s="5" t="s">
        <v>273</v>
      </c>
      <c r="B637" s="15" t="str">
        <f>IFERROR(INDEX('Short Name'!B:B, MATCH(LEFT(List!C339, FIND("-", List!C339) - 1), 'Short Name'!A:A, 0)), "404")</f>
        <v>Pressure Gauge</v>
      </c>
      <c r="C637" s="15" t="s">
        <v>205</v>
      </c>
      <c r="D637" s="15" t="s">
        <v>301</v>
      </c>
      <c r="E637" s="14" t="s">
        <v>14</v>
      </c>
      <c r="F637" s="5" t="s">
        <v>14</v>
      </c>
      <c r="G637" s="15" t="s">
        <v>300</v>
      </c>
      <c r="H637" s="14" t="s">
        <v>17</v>
      </c>
      <c r="I637" s="14" t="s">
        <v>290</v>
      </c>
      <c r="J637" s="14" t="s">
        <v>277</v>
      </c>
      <c r="K637" s="25" t="str">
        <f>IF(
    ISNUMBER(SEARCH("°C", I637)),
    "Result In °C",
    IFERROR(
        "Result In " &amp; TRIM(RIGHT(I637, LEN(I637) - FIND("#", SUBSTITUTE(I637, " ", "#", LEN(I637) - LEN(SUBSTITUTE(I637, " ", "")))))),
        404
    )
)</f>
        <v>Result In MPa</v>
      </c>
      <c r="L637" s="16" t="str">
        <f>IFERROR(
    LEFT(
        SUBSTITUTE(MID(I637, FIND("~", I637) + 2, LEN(I637) - FIND("~", I637) - 1), "°C", ""),
        FIND(" ", SUBSTITUTE(MID(I637, FIND("~", I637) + 2, LEN(I637) - FIND("~", I637) - 1), "°C", "") &amp; " ") - 1
    ),
    404
)</f>
        <v>1</v>
      </c>
      <c r="M637" s="16" t="str">
        <f>IF(OR(ISNUMBER(SEARCH("controller", B637)), ISNUMBER(SEARCH("indicator", B637)), ISNUMBER(SEARCH("thermometer", B637)), ISNUMBER(SEARCH("gun", B637))), "ver", "cal")</f>
        <v>cal</v>
      </c>
      <c r="N637" s="6">
        <v>45470</v>
      </c>
      <c r="O637" s="13">
        <v>45834</v>
      </c>
    </row>
    <row r="638" spans="1:15">
      <c r="A638" s="5" t="s">
        <v>273</v>
      </c>
      <c r="B638" s="15" t="str">
        <f>IFERROR(INDEX('Short Name'!B:B, MATCH(LEFT(List!C340, FIND("-", List!C340) - 1), 'Short Name'!A:A, 0)), "404")</f>
        <v>Pressure Gauge</v>
      </c>
      <c r="C638" s="15" t="s">
        <v>206</v>
      </c>
      <c r="D638" s="15" t="s">
        <v>301</v>
      </c>
      <c r="E638" s="14" t="s">
        <v>14</v>
      </c>
      <c r="F638" s="5" t="s">
        <v>14</v>
      </c>
      <c r="G638" s="15" t="s">
        <v>300</v>
      </c>
      <c r="H638" s="14" t="s">
        <v>17</v>
      </c>
      <c r="I638" s="14" t="s">
        <v>290</v>
      </c>
      <c r="J638" s="14" t="s">
        <v>277</v>
      </c>
      <c r="K638" s="25" t="str">
        <f>IF(
    ISNUMBER(SEARCH("°C", I638)),
    "Result In °C",
    IFERROR(
        "Result In " &amp; TRIM(RIGHT(I638, LEN(I638) - FIND("#", SUBSTITUTE(I638, " ", "#", LEN(I638) - LEN(SUBSTITUTE(I638, " ", "")))))),
        404
    )
)</f>
        <v>Result In MPa</v>
      </c>
      <c r="L638" s="16" t="str">
        <f>IFERROR(
    LEFT(
        SUBSTITUTE(MID(I638, FIND("~", I638) + 2, LEN(I638) - FIND("~", I638) - 1), "°C", ""),
        FIND(" ", SUBSTITUTE(MID(I638, FIND("~", I638) + 2, LEN(I638) - FIND("~", I638) - 1), "°C", "") &amp; " ") - 1
    ),
    404
)</f>
        <v>1</v>
      </c>
      <c r="M638" s="16" t="str">
        <f>IF(OR(ISNUMBER(SEARCH("controller", B638)), ISNUMBER(SEARCH("indicator", B638)), ISNUMBER(SEARCH("thermometer", B638)), ISNUMBER(SEARCH("gun", B638))), "ver", "cal")</f>
        <v>cal</v>
      </c>
      <c r="N638" s="6">
        <v>45470</v>
      </c>
      <c r="O638" s="13">
        <v>45834</v>
      </c>
    </row>
    <row r="639" spans="1:15">
      <c r="A639" s="5" t="s">
        <v>273</v>
      </c>
      <c r="B639" s="15" t="str">
        <f>IFERROR(INDEX('Short Name'!B:B, MATCH(LEFT(List!C341, FIND("-", List!C341) - 1), 'Short Name'!A:A, 0)), "404")</f>
        <v>Pressure Gauge</v>
      </c>
      <c r="C639" s="15" t="s">
        <v>207</v>
      </c>
      <c r="D639" s="15" t="s">
        <v>301</v>
      </c>
      <c r="E639" s="14" t="s">
        <v>14</v>
      </c>
      <c r="F639" s="5" t="s">
        <v>14</v>
      </c>
      <c r="G639" s="15" t="s">
        <v>300</v>
      </c>
      <c r="H639" s="14" t="s">
        <v>17</v>
      </c>
      <c r="I639" s="14" t="s">
        <v>290</v>
      </c>
      <c r="J639" s="14" t="s">
        <v>277</v>
      </c>
      <c r="K639" s="25" t="str">
        <f>IF(
    ISNUMBER(SEARCH("°C", I639)),
    "Result In °C",
    IFERROR(
        "Result In " &amp; TRIM(RIGHT(I639, LEN(I639) - FIND("#", SUBSTITUTE(I639, " ", "#", LEN(I639) - LEN(SUBSTITUTE(I639, " ", "")))))),
        404
    )
)</f>
        <v>Result In MPa</v>
      </c>
      <c r="L639" s="16" t="str">
        <f>IFERROR(
    LEFT(
        SUBSTITUTE(MID(I639, FIND("~", I639) + 2, LEN(I639) - FIND("~", I639) - 1), "°C", ""),
        FIND(" ", SUBSTITUTE(MID(I639, FIND("~", I639) + 2, LEN(I639) - FIND("~", I639) - 1), "°C", "") &amp; " ") - 1
    ),
    404
)</f>
        <v>1</v>
      </c>
      <c r="M639" s="16" t="str">
        <f>IF(OR(ISNUMBER(SEARCH("controller", B639)), ISNUMBER(SEARCH("indicator", B639)), ISNUMBER(SEARCH("thermometer", B639)), ISNUMBER(SEARCH("gun", B639))), "ver", "cal")</f>
        <v>cal</v>
      </c>
      <c r="N639" s="6">
        <v>45470</v>
      </c>
      <c r="O639" s="13">
        <v>45834</v>
      </c>
    </row>
    <row r="640" spans="1:15">
      <c r="A640" s="5" t="s">
        <v>273</v>
      </c>
      <c r="B640" s="15" t="str">
        <f>IFERROR(INDEX('Short Name'!B:B, MATCH(LEFT(List!C342, FIND("-", List!C342) - 1), 'Short Name'!A:A, 0)), "404")</f>
        <v>Pressure Gauge</v>
      </c>
      <c r="C640" s="15" t="s">
        <v>227</v>
      </c>
      <c r="D640" s="15" t="s">
        <v>301</v>
      </c>
      <c r="E640" s="14" t="s">
        <v>14</v>
      </c>
      <c r="F640" s="5" t="s">
        <v>14</v>
      </c>
      <c r="G640" s="15" t="s">
        <v>300</v>
      </c>
      <c r="H640" s="14" t="s">
        <v>17</v>
      </c>
      <c r="I640" s="14" t="s">
        <v>290</v>
      </c>
      <c r="J640" s="14" t="s">
        <v>277</v>
      </c>
      <c r="K640" s="25" t="str">
        <f>IF(
    ISNUMBER(SEARCH("°C", I640)),
    "Result In °C",
    IFERROR(
        "Result In " &amp; TRIM(RIGHT(I640, LEN(I640) - FIND("#", SUBSTITUTE(I640, " ", "#", LEN(I640) - LEN(SUBSTITUTE(I640, " ", "")))))),
        404
    )
)</f>
        <v>Result In MPa</v>
      </c>
      <c r="L640" s="16" t="str">
        <f>IFERROR(
    LEFT(
        SUBSTITUTE(MID(I640, FIND("~", I640) + 2, LEN(I640) - FIND("~", I640) - 1), "°C", ""),
        FIND(" ", SUBSTITUTE(MID(I640, FIND("~", I640) + 2, LEN(I640) - FIND("~", I640) - 1), "°C", "") &amp; " ") - 1
    ),
    404
)</f>
        <v>1</v>
      </c>
      <c r="M640" s="16" t="str">
        <f>IF(OR(ISNUMBER(SEARCH("controller", B640)), ISNUMBER(SEARCH("indicator", B640)), ISNUMBER(SEARCH("thermometer", B640)), ISNUMBER(SEARCH("gun", B640))), "ver", "cal")</f>
        <v>cal</v>
      </c>
      <c r="N640" s="6">
        <v>45470</v>
      </c>
      <c r="O640" s="13">
        <v>45834</v>
      </c>
    </row>
    <row r="641" spans="1:15">
      <c r="A641" s="5" t="s">
        <v>273</v>
      </c>
      <c r="B641" s="15" t="str">
        <f>IFERROR(INDEX('Short Name'!B:B, MATCH(LEFT(List!C343, FIND("-", List!C343) - 1), 'Short Name'!A:A, 0)), "404")</f>
        <v>Pressure Gauge</v>
      </c>
      <c r="C641" s="15" t="s">
        <v>228</v>
      </c>
      <c r="D641" s="22" t="s">
        <v>301</v>
      </c>
      <c r="E641" s="14" t="s">
        <v>14</v>
      </c>
      <c r="F641" s="5" t="s">
        <v>14</v>
      </c>
      <c r="G641" s="15" t="s">
        <v>300</v>
      </c>
      <c r="H641" s="14" t="s">
        <v>17</v>
      </c>
      <c r="I641" s="14" t="s">
        <v>290</v>
      </c>
      <c r="J641" s="14" t="s">
        <v>277</v>
      </c>
      <c r="K641" s="25" t="str">
        <f>IF(
    ISNUMBER(SEARCH("°C", I641)),
    "Result In °C",
    IFERROR(
        "Result In " &amp; TRIM(RIGHT(I641, LEN(I641) - FIND("#", SUBSTITUTE(I641, " ", "#", LEN(I641) - LEN(SUBSTITUTE(I641, " ", "")))))),
        404
    )
)</f>
        <v>Result In MPa</v>
      </c>
      <c r="L641" s="16" t="str">
        <f>IFERROR(
    LEFT(
        SUBSTITUTE(MID(I641, FIND("~", I641) + 2, LEN(I641) - FIND("~", I641) - 1), "°C", ""),
        FIND(" ", SUBSTITUTE(MID(I641, FIND("~", I641) + 2, LEN(I641) - FIND("~", I641) - 1), "°C", "") &amp; " ") - 1
    ),
    404
)</f>
        <v>1</v>
      </c>
      <c r="M641" s="16" t="str">
        <f>IF(OR(ISNUMBER(SEARCH("controller", B641)), ISNUMBER(SEARCH("indicator", B641)), ISNUMBER(SEARCH("thermometer", B641)), ISNUMBER(SEARCH("gun", B641))), "ver", "cal")</f>
        <v>cal</v>
      </c>
      <c r="N641" s="6">
        <v>45470</v>
      </c>
      <c r="O641" s="13">
        <v>45834</v>
      </c>
    </row>
    <row r="642" spans="1:15">
      <c r="A642" s="5" t="s">
        <v>273</v>
      </c>
      <c r="B642" s="15" t="str">
        <f>IFERROR(INDEX('Short Name'!B:B, MATCH(LEFT(List!C344, FIND("-", List!C344) - 1), 'Short Name'!A:A, 0)), "404")</f>
        <v>Pressure Gauge</v>
      </c>
      <c r="C642" s="15" t="s">
        <v>229</v>
      </c>
      <c r="D642" s="22" t="s">
        <v>301</v>
      </c>
      <c r="E642" s="14" t="s">
        <v>14</v>
      </c>
      <c r="F642" s="5" t="s">
        <v>14</v>
      </c>
      <c r="G642" s="15" t="s">
        <v>300</v>
      </c>
      <c r="H642" s="14" t="s">
        <v>17</v>
      </c>
      <c r="I642" s="14" t="s">
        <v>290</v>
      </c>
      <c r="J642" s="14" t="s">
        <v>277</v>
      </c>
      <c r="K642" s="25" t="str">
        <f>IF(
    ISNUMBER(SEARCH("°C", I642)),
    "Result In °C",
    IFERROR(
        "Result In " &amp; TRIM(RIGHT(I642, LEN(I642) - FIND("#", SUBSTITUTE(I642, " ", "#", LEN(I642) - LEN(SUBSTITUTE(I642, " ", "")))))),
        404
    )
)</f>
        <v>Result In MPa</v>
      </c>
      <c r="L642" s="16" t="str">
        <f>IFERROR(
    LEFT(
        SUBSTITUTE(MID(I642, FIND("~", I642) + 2, LEN(I642) - FIND("~", I642) - 1), "°C", ""),
        FIND(" ", SUBSTITUTE(MID(I642, FIND("~", I642) + 2, LEN(I642) - FIND("~", I642) - 1), "°C", "") &amp; " ") - 1
    ),
    404
)</f>
        <v>1</v>
      </c>
      <c r="M642" s="16" t="str">
        <f>IF(OR(ISNUMBER(SEARCH("controller", B642)), ISNUMBER(SEARCH("indicator", B642)), ISNUMBER(SEARCH("thermometer", B642)), ISNUMBER(SEARCH("gun", B642))), "ver", "cal")</f>
        <v>cal</v>
      </c>
      <c r="N642" s="6">
        <v>45470</v>
      </c>
      <c r="O642" s="13">
        <v>45834</v>
      </c>
    </row>
    <row r="643" spans="1:15">
      <c r="A643" s="5" t="s">
        <v>273</v>
      </c>
      <c r="B643" s="15" t="str">
        <f>IFERROR(INDEX('Short Name'!B:B, MATCH(LEFT(List!C345, FIND("-", List!C345) - 1), 'Short Name'!A:A, 0)), "404")</f>
        <v>Pressure Gauge</v>
      </c>
      <c r="C643" s="15" t="s">
        <v>230</v>
      </c>
      <c r="D643" s="15" t="s">
        <v>301</v>
      </c>
      <c r="E643" s="14" t="s">
        <v>14</v>
      </c>
      <c r="F643" s="5" t="s">
        <v>14</v>
      </c>
      <c r="G643" s="15" t="s">
        <v>300</v>
      </c>
      <c r="H643" s="14" t="s">
        <v>17</v>
      </c>
      <c r="I643" s="24" t="s">
        <v>290</v>
      </c>
      <c r="J643" s="14" t="s">
        <v>277</v>
      </c>
      <c r="K643" s="25" t="str">
        <f>IF(
    ISNUMBER(SEARCH("°C", I643)),
    "Result In °C",
    IFERROR(
        "Result In " &amp; TRIM(RIGHT(I643, LEN(I643) - FIND("#", SUBSTITUTE(I643, " ", "#", LEN(I643) - LEN(SUBSTITUTE(I643, " ", "")))))),
        404
    )
)</f>
        <v>Result In MPa</v>
      </c>
      <c r="L643" s="16" t="str">
        <f>IFERROR(
    LEFT(
        SUBSTITUTE(MID(I643, FIND("~", I643) + 2, LEN(I643) - FIND("~", I643) - 1), "°C", ""),
        FIND(" ", SUBSTITUTE(MID(I643, FIND("~", I643) + 2, LEN(I643) - FIND("~", I643) - 1), "°C", "") &amp; " ") - 1
    ),
    404
)</f>
        <v>1</v>
      </c>
      <c r="M643" s="16" t="str">
        <f>IF(OR(ISNUMBER(SEARCH("controller", B643)), ISNUMBER(SEARCH("indicator", B643)), ISNUMBER(SEARCH("thermometer", B643)), ISNUMBER(SEARCH("gun", B643))), "ver", "cal")</f>
        <v>cal</v>
      </c>
      <c r="N643" s="6">
        <v>45470</v>
      </c>
      <c r="O643" s="13">
        <v>45834</v>
      </c>
    </row>
    <row r="644" spans="1:15">
      <c r="A644" s="5" t="s">
        <v>273</v>
      </c>
      <c r="B644" s="15" t="str">
        <f>IFERROR(INDEX('Short Name'!B:B, MATCH(LEFT(List!C346, FIND("-", List!C346) - 1), 'Short Name'!A:A, 0)), "404")</f>
        <v>Pressure Gauge</v>
      </c>
      <c r="C644" s="15" t="s">
        <v>231</v>
      </c>
      <c r="D644" s="15" t="s">
        <v>301</v>
      </c>
      <c r="E644" s="14" t="s">
        <v>14</v>
      </c>
      <c r="F644" s="5" t="s">
        <v>14</v>
      </c>
      <c r="G644" s="15" t="s">
        <v>300</v>
      </c>
      <c r="H644" s="14" t="s">
        <v>17</v>
      </c>
      <c r="I644" s="24" t="s">
        <v>290</v>
      </c>
      <c r="J644" s="14" t="s">
        <v>277</v>
      </c>
      <c r="K644" s="25" t="str">
        <f>IF(
    ISNUMBER(SEARCH("°C", I644)),
    "Result In °C",
    IFERROR(
        "Result In " &amp; TRIM(RIGHT(I644, LEN(I644) - FIND("#", SUBSTITUTE(I644, " ", "#", LEN(I644) - LEN(SUBSTITUTE(I644, " ", "")))))),
        404
    )
)</f>
        <v>Result In MPa</v>
      </c>
      <c r="L644" s="16" t="str">
        <f>IFERROR(
    LEFT(
        SUBSTITUTE(MID(I644, FIND("~", I644) + 2, LEN(I644) - FIND("~", I644) - 1), "°C", ""),
        FIND(" ", SUBSTITUTE(MID(I644, FIND("~", I644) + 2, LEN(I644) - FIND("~", I644) - 1), "°C", "") &amp; " ") - 1
    ),
    404
)</f>
        <v>1</v>
      </c>
      <c r="M644" s="16" t="str">
        <f>IF(OR(ISNUMBER(SEARCH("controller", B644)), ISNUMBER(SEARCH("indicator", B644)), ISNUMBER(SEARCH("thermometer", B644)), ISNUMBER(SEARCH("gun", B644))), "ver", "cal")</f>
        <v>cal</v>
      </c>
      <c r="N644" s="6">
        <v>45470</v>
      </c>
      <c r="O644" s="13">
        <v>45834</v>
      </c>
    </row>
    <row r="645" spans="1:15">
      <c r="A645" s="5" t="s">
        <v>273</v>
      </c>
      <c r="B645" s="15" t="str">
        <f>IFERROR(INDEX('Short Name'!B:B, MATCH(LEFT(List!C347, FIND("-", List!C347) - 1), 'Short Name'!A:A, 0)), "404")</f>
        <v>Pressure Gauge</v>
      </c>
      <c r="C645" s="15" t="s">
        <v>232</v>
      </c>
      <c r="D645" s="15" t="s">
        <v>301</v>
      </c>
      <c r="E645" s="14" t="s">
        <v>14</v>
      </c>
      <c r="F645" s="5" t="s">
        <v>14</v>
      </c>
      <c r="G645" s="15" t="s">
        <v>300</v>
      </c>
      <c r="H645" s="14" t="s">
        <v>17</v>
      </c>
      <c r="I645" s="24" t="s">
        <v>290</v>
      </c>
      <c r="J645" s="14" t="s">
        <v>277</v>
      </c>
      <c r="K645" s="25" t="str">
        <f>IF(
    ISNUMBER(SEARCH("°C", I645)),
    "Result In °C",
    IFERROR(
        "Result In " &amp; TRIM(RIGHT(I645, LEN(I645) - FIND("#", SUBSTITUTE(I645, " ", "#", LEN(I645) - LEN(SUBSTITUTE(I645, " ", "")))))),
        404
    )
)</f>
        <v>Result In MPa</v>
      </c>
      <c r="L645" s="16" t="str">
        <f>IFERROR(
    LEFT(
        SUBSTITUTE(MID(I645, FIND("~", I645) + 2, LEN(I645) - FIND("~", I645) - 1), "°C", ""),
        FIND(" ", SUBSTITUTE(MID(I645, FIND("~", I645) + 2, LEN(I645) - FIND("~", I645) - 1), "°C", "") &amp; " ") - 1
    ),
    404
)</f>
        <v>1</v>
      </c>
      <c r="M645" s="16" t="str">
        <f>IF(OR(ISNUMBER(SEARCH("controller", B645)), ISNUMBER(SEARCH("indicator", B645)), ISNUMBER(SEARCH("thermometer", B645)), ISNUMBER(SEARCH("gun", B645))), "ver", "cal")</f>
        <v>cal</v>
      </c>
      <c r="N645" s="6">
        <v>45470</v>
      </c>
      <c r="O645" s="13">
        <v>45834</v>
      </c>
    </row>
    <row r="646" spans="1:15">
      <c r="A646" s="5" t="s">
        <v>273</v>
      </c>
      <c r="B646" s="15" t="str">
        <f>IFERROR(INDEX('Short Name'!B:B, MATCH(LEFT(List!C348, FIND("-", List!C348) - 1), 'Short Name'!A:A, 0)), "404")</f>
        <v>Pressure Gauge</v>
      </c>
      <c r="C646" s="15" t="s">
        <v>233</v>
      </c>
      <c r="D646" s="15" t="s">
        <v>301</v>
      </c>
      <c r="E646" s="14" t="s">
        <v>14</v>
      </c>
      <c r="F646" s="5" t="s">
        <v>14</v>
      </c>
      <c r="G646" s="15" t="s">
        <v>300</v>
      </c>
      <c r="H646" s="14" t="s">
        <v>17</v>
      </c>
      <c r="I646" s="24" t="s">
        <v>290</v>
      </c>
      <c r="J646" s="14" t="s">
        <v>277</v>
      </c>
      <c r="K646" s="25" t="str">
        <f>IF(
    ISNUMBER(SEARCH("°C", I646)),
    "Result In °C",
    IFERROR(
        "Result In " &amp; TRIM(RIGHT(I646, LEN(I646) - FIND("#", SUBSTITUTE(I646, " ", "#", LEN(I646) - LEN(SUBSTITUTE(I646, " ", "")))))),
        404
    )
)</f>
        <v>Result In MPa</v>
      </c>
      <c r="L646" s="16" t="str">
        <f>IFERROR(
    LEFT(
        SUBSTITUTE(MID(I646, FIND("~", I646) + 2, LEN(I646) - FIND("~", I646) - 1), "°C", ""),
        FIND(" ", SUBSTITUTE(MID(I646, FIND("~", I646) + 2, LEN(I646) - FIND("~", I646) - 1), "°C", "") &amp; " ") - 1
    ),
    404
)</f>
        <v>1</v>
      </c>
      <c r="M646" s="16" t="str">
        <f>IF(OR(ISNUMBER(SEARCH("controller", B646)), ISNUMBER(SEARCH("indicator", B646)), ISNUMBER(SEARCH("thermometer", B646)), ISNUMBER(SEARCH("gun", B646))), "ver", "cal")</f>
        <v>cal</v>
      </c>
      <c r="N646" s="6">
        <v>45470</v>
      </c>
      <c r="O646" s="13">
        <v>45834</v>
      </c>
    </row>
    <row r="647" spans="1:15">
      <c r="A647" s="5" t="s">
        <v>273</v>
      </c>
      <c r="B647" s="15" t="str">
        <f>IFERROR(INDEX('Short Name'!B:B, MATCH(LEFT(List!C349, FIND("-", List!C349) - 1), 'Short Name'!A:A, 0)), "404")</f>
        <v>Pressure Gauge</v>
      </c>
      <c r="C647" s="15" t="s">
        <v>234</v>
      </c>
      <c r="D647" s="15" t="s">
        <v>301</v>
      </c>
      <c r="E647" s="14" t="s">
        <v>14</v>
      </c>
      <c r="F647" s="5" t="s">
        <v>14</v>
      </c>
      <c r="G647" s="15" t="s">
        <v>300</v>
      </c>
      <c r="H647" s="14" t="s">
        <v>17</v>
      </c>
      <c r="I647" s="24" t="s">
        <v>290</v>
      </c>
      <c r="J647" s="14" t="s">
        <v>277</v>
      </c>
      <c r="K647" s="25" t="str">
        <f>IF(
    ISNUMBER(SEARCH("°C", I647)),
    "Result In °C",
    IFERROR(
        "Result In " &amp; TRIM(RIGHT(I647, LEN(I647) - FIND("#", SUBSTITUTE(I647, " ", "#", LEN(I647) - LEN(SUBSTITUTE(I647, " ", "")))))),
        404
    )
)</f>
        <v>Result In MPa</v>
      </c>
      <c r="L647" s="16" t="str">
        <f>IFERROR(
    LEFT(
        SUBSTITUTE(MID(I647, FIND("~", I647) + 2, LEN(I647) - FIND("~", I647) - 1), "°C", ""),
        FIND(" ", SUBSTITUTE(MID(I647, FIND("~", I647) + 2, LEN(I647) - FIND("~", I647) - 1), "°C", "") &amp; " ") - 1
    ),
    404
)</f>
        <v>1</v>
      </c>
      <c r="M647" s="16" t="str">
        <f>IF(OR(ISNUMBER(SEARCH("controller", B647)), ISNUMBER(SEARCH("indicator", B647)), ISNUMBER(SEARCH("thermometer", B647)), ISNUMBER(SEARCH("gun", B647))), "ver", "cal")</f>
        <v>cal</v>
      </c>
      <c r="N647" s="6">
        <v>45470</v>
      </c>
      <c r="O647" s="13">
        <v>45834</v>
      </c>
    </row>
    <row r="648" spans="1:15">
      <c r="A648" s="5" t="s">
        <v>273</v>
      </c>
      <c r="B648" s="15" t="str">
        <f>IFERROR(INDEX('Short Name'!B:B, MATCH(LEFT(List!C350, FIND("-", List!C350) - 1), 'Short Name'!A:A, 0)), "404")</f>
        <v>Pressure Gauge</v>
      </c>
      <c r="C648" s="15" t="s">
        <v>235</v>
      </c>
      <c r="D648" s="15" t="s">
        <v>301</v>
      </c>
      <c r="E648" s="14" t="s">
        <v>14</v>
      </c>
      <c r="F648" s="5" t="s">
        <v>14</v>
      </c>
      <c r="G648" s="15" t="s">
        <v>300</v>
      </c>
      <c r="H648" s="14" t="s">
        <v>17</v>
      </c>
      <c r="I648" s="24" t="s">
        <v>290</v>
      </c>
      <c r="J648" s="14" t="s">
        <v>277</v>
      </c>
      <c r="K648" s="25" t="str">
        <f>IF(
    ISNUMBER(SEARCH("°C", I648)),
    "Result In °C",
    IFERROR(
        "Result In " &amp; TRIM(RIGHT(I648, LEN(I648) - FIND("#", SUBSTITUTE(I648, " ", "#", LEN(I648) - LEN(SUBSTITUTE(I648, " ", "")))))),
        404
    )
)</f>
        <v>Result In MPa</v>
      </c>
      <c r="L648" s="16" t="str">
        <f>IFERROR(
    LEFT(
        SUBSTITUTE(MID(I648, FIND("~", I648) + 2, LEN(I648) - FIND("~", I648) - 1), "°C", ""),
        FIND(" ", SUBSTITUTE(MID(I648, FIND("~", I648) + 2, LEN(I648) - FIND("~", I648) - 1), "°C", "") &amp; " ") - 1
    ),
    404
)</f>
        <v>1</v>
      </c>
      <c r="M648" s="16" t="str">
        <f>IF(OR(ISNUMBER(SEARCH("controller", B648)), ISNUMBER(SEARCH("indicator", B648)), ISNUMBER(SEARCH("thermometer", B648)), ISNUMBER(SEARCH("gun", B648))), "ver", "cal")</f>
        <v>cal</v>
      </c>
      <c r="N648" s="6">
        <v>45470</v>
      </c>
      <c r="O648" s="13">
        <v>45834</v>
      </c>
    </row>
    <row r="649" spans="1:15">
      <c r="A649" s="5" t="s">
        <v>273</v>
      </c>
      <c r="B649" s="15" t="str">
        <f>IFERROR(INDEX('Short Name'!B:B, MATCH(LEFT(List!C351, FIND("-", List!C351) - 1), 'Short Name'!A:A, 0)), "404")</f>
        <v>Pressure Gauge</v>
      </c>
      <c r="C649" s="15" t="s">
        <v>236</v>
      </c>
      <c r="D649" s="15" t="s">
        <v>301</v>
      </c>
      <c r="E649" s="14" t="s">
        <v>14</v>
      </c>
      <c r="F649" s="5" t="s">
        <v>14</v>
      </c>
      <c r="G649" s="15" t="s">
        <v>300</v>
      </c>
      <c r="H649" s="14" t="s">
        <v>17</v>
      </c>
      <c r="I649" s="24" t="s">
        <v>290</v>
      </c>
      <c r="J649" s="14" t="s">
        <v>277</v>
      </c>
      <c r="K649" s="25" t="str">
        <f>IF(
    ISNUMBER(SEARCH("°C", I649)),
    "Result In °C",
    IFERROR(
        "Result In " &amp; TRIM(RIGHT(I649, LEN(I649) - FIND("#", SUBSTITUTE(I649, " ", "#", LEN(I649) - LEN(SUBSTITUTE(I649, " ", "")))))),
        404
    )
)</f>
        <v>Result In MPa</v>
      </c>
      <c r="L649" s="16" t="str">
        <f>IFERROR(
    LEFT(
        SUBSTITUTE(MID(I649, FIND("~", I649) + 2, LEN(I649) - FIND("~", I649) - 1), "°C", ""),
        FIND(" ", SUBSTITUTE(MID(I649, FIND("~", I649) + 2, LEN(I649) - FIND("~", I649) - 1), "°C", "") &amp; " ") - 1
    ),
    404
)</f>
        <v>1</v>
      </c>
      <c r="M649" s="16" t="str">
        <f>IF(OR(ISNUMBER(SEARCH("controller", B649)), ISNUMBER(SEARCH("indicator", B649)), ISNUMBER(SEARCH("thermometer", B649)), ISNUMBER(SEARCH("gun", B649))), "ver", "cal")</f>
        <v>cal</v>
      </c>
      <c r="N649" s="6">
        <v>45470</v>
      </c>
      <c r="O649" s="13">
        <v>45834</v>
      </c>
    </row>
    <row r="650" spans="1:15">
      <c r="A650" s="5" t="s">
        <v>273</v>
      </c>
      <c r="B650" s="15" t="str">
        <f>IFERROR(INDEX('Short Name'!B:B, MATCH(LEFT(List!C352, FIND("-", List!C352) - 1), 'Short Name'!A:A, 0)), "404")</f>
        <v>Pressure Gauge</v>
      </c>
      <c r="C650" s="15" t="s">
        <v>237</v>
      </c>
      <c r="D650" s="15" t="s">
        <v>301</v>
      </c>
      <c r="E650" s="14" t="s">
        <v>14</v>
      </c>
      <c r="F650" s="5" t="s">
        <v>14</v>
      </c>
      <c r="G650" s="15" t="s">
        <v>300</v>
      </c>
      <c r="H650" s="14" t="s">
        <v>17</v>
      </c>
      <c r="I650" s="24" t="s">
        <v>290</v>
      </c>
      <c r="J650" s="14" t="s">
        <v>277</v>
      </c>
      <c r="K650" s="25" t="str">
        <f>IF(
    ISNUMBER(SEARCH("°C", I650)),
    "Result In °C",
    IFERROR(
        "Result In " &amp; TRIM(RIGHT(I650, LEN(I650) - FIND("#", SUBSTITUTE(I650, " ", "#", LEN(I650) - LEN(SUBSTITUTE(I650, " ", "")))))),
        404
    )
)</f>
        <v>Result In MPa</v>
      </c>
      <c r="L650" s="16" t="str">
        <f>IFERROR(
    LEFT(
        SUBSTITUTE(MID(I650, FIND("~", I650) + 2, LEN(I650) - FIND("~", I650) - 1), "°C", ""),
        FIND(" ", SUBSTITUTE(MID(I650, FIND("~", I650) + 2, LEN(I650) - FIND("~", I650) - 1), "°C", "") &amp; " ") - 1
    ),
    404
)</f>
        <v>1</v>
      </c>
      <c r="M650" s="16" t="str">
        <f>IF(OR(ISNUMBER(SEARCH("controller", B650)), ISNUMBER(SEARCH("indicator", B650)), ISNUMBER(SEARCH("thermometer", B650)), ISNUMBER(SEARCH("gun", B650))), "ver", "cal")</f>
        <v>cal</v>
      </c>
      <c r="N650" s="6">
        <v>45470</v>
      </c>
      <c r="O650" s="13">
        <v>45834</v>
      </c>
    </row>
    <row r="651" spans="1:15">
      <c r="A651" s="5" t="s">
        <v>273</v>
      </c>
      <c r="B651" s="15" t="str">
        <f>IFERROR(INDEX('Short Name'!B:B, MATCH(LEFT(List!C353, FIND("-", List!C353) - 1), 'Short Name'!A:A, 0)), "404")</f>
        <v>Pressure Gauge</v>
      </c>
      <c r="C651" s="15" t="s">
        <v>253</v>
      </c>
      <c r="D651" s="15" t="s">
        <v>301</v>
      </c>
      <c r="E651" s="14" t="s">
        <v>14</v>
      </c>
      <c r="F651" s="5" t="s">
        <v>14</v>
      </c>
      <c r="G651" s="15" t="s">
        <v>300</v>
      </c>
      <c r="H651" s="14" t="s">
        <v>17</v>
      </c>
      <c r="I651" s="24" t="s">
        <v>290</v>
      </c>
      <c r="J651" s="14" t="s">
        <v>277</v>
      </c>
      <c r="K651" s="25" t="str">
        <f>IF(
    ISNUMBER(SEARCH("°C", I651)),
    "Result In °C",
    IFERROR(
        "Result In " &amp; TRIM(RIGHT(I651, LEN(I651) - FIND("#", SUBSTITUTE(I651, " ", "#", LEN(I651) - LEN(SUBSTITUTE(I651, " ", "")))))),
        404
    )
)</f>
        <v>Result In MPa</v>
      </c>
      <c r="L651" s="16" t="str">
        <f>IFERROR(
    LEFT(
        SUBSTITUTE(MID(I651, FIND("~", I651) + 2, LEN(I651) - FIND("~", I651) - 1), "°C", ""),
        FIND(" ", SUBSTITUTE(MID(I651, FIND("~", I651) + 2, LEN(I651) - FIND("~", I651) - 1), "°C", "") &amp; " ") - 1
    ),
    404
)</f>
        <v>1</v>
      </c>
      <c r="M651" s="16" t="str">
        <f>IF(OR(ISNUMBER(SEARCH("controller", B651)), ISNUMBER(SEARCH("indicator", B651)), ISNUMBER(SEARCH("thermometer", B651)), ISNUMBER(SEARCH("gun", B651))), "ver", "cal")</f>
        <v>cal</v>
      </c>
      <c r="N651" s="6">
        <v>45470</v>
      </c>
      <c r="O651" s="13">
        <v>45834</v>
      </c>
    </row>
    <row r="652" spans="1:15">
      <c r="A652" s="5" t="s">
        <v>273</v>
      </c>
      <c r="B652" s="15" t="str">
        <f>IFERROR(INDEX('Short Name'!B:B, MATCH(LEFT(List!C354, FIND("-", List!C354) - 1), 'Short Name'!A:A, 0)), "404")</f>
        <v>Pressure Gauge</v>
      </c>
      <c r="C652" s="15" t="s">
        <v>254</v>
      </c>
      <c r="D652" s="15" t="s">
        <v>301</v>
      </c>
      <c r="E652" s="14" t="s">
        <v>14</v>
      </c>
      <c r="F652" s="5" t="s">
        <v>14</v>
      </c>
      <c r="G652" s="15" t="s">
        <v>300</v>
      </c>
      <c r="H652" s="14" t="s">
        <v>17</v>
      </c>
      <c r="I652" s="24" t="s">
        <v>290</v>
      </c>
      <c r="J652" s="14" t="s">
        <v>277</v>
      </c>
      <c r="K652" s="25" t="str">
        <f>IF(
    ISNUMBER(SEARCH("°C", I652)),
    "Result In °C",
    IFERROR(
        "Result In " &amp; TRIM(RIGHT(I652, LEN(I652) - FIND("#", SUBSTITUTE(I652, " ", "#", LEN(I652) - LEN(SUBSTITUTE(I652, " ", "")))))),
        404
    )
)</f>
        <v>Result In MPa</v>
      </c>
      <c r="L652" s="16" t="str">
        <f>IFERROR(
    LEFT(
        SUBSTITUTE(MID(I652, FIND("~", I652) + 2, LEN(I652) - FIND("~", I652) - 1), "°C", ""),
        FIND(" ", SUBSTITUTE(MID(I652, FIND("~", I652) + 2, LEN(I652) - FIND("~", I652) - 1), "°C", "") &amp; " ") - 1
    ),
    404
)</f>
        <v>1</v>
      </c>
      <c r="M652" s="16" t="str">
        <f>IF(OR(ISNUMBER(SEARCH("controller", B652)), ISNUMBER(SEARCH("indicator", B652)), ISNUMBER(SEARCH("thermometer", B652)), ISNUMBER(SEARCH("gun", B652))), "ver", "cal")</f>
        <v>cal</v>
      </c>
      <c r="N652" s="6">
        <v>45470</v>
      </c>
      <c r="O652" s="13">
        <v>45834</v>
      </c>
    </row>
    <row r="653" spans="1:15">
      <c r="A653" s="5" t="s">
        <v>273</v>
      </c>
      <c r="B653" s="15" t="str">
        <f>IFERROR(INDEX('Short Name'!B:B, MATCH(LEFT(List!C355, FIND("-", List!C355) - 1), 'Short Name'!A:A, 0)), "404")</f>
        <v>Pressure Gauge</v>
      </c>
      <c r="C653" s="15" t="s">
        <v>120</v>
      </c>
      <c r="D653" s="15" t="s">
        <v>301</v>
      </c>
      <c r="E653" s="14" t="s">
        <v>14</v>
      </c>
      <c r="F653" s="5" t="s">
        <v>14</v>
      </c>
      <c r="G653" s="15" t="s">
        <v>300</v>
      </c>
      <c r="H653" s="14" t="s">
        <v>17</v>
      </c>
      <c r="I653" s="24" t="s">
        <v>290</v>
      </c>
      <c r="J653" s="14" t="s">
        <v>277</v>
      </c>
      <c r="K653" s="25" t="str">
        <f>IF(
    ISNUMBER(SEARCH("°C", I653)),
    "Result In °C",
    IFERROR(
        "Result In " &amp; TRIM(RIGHT(I653, LEN(I653) - FIND("#", SUBSTITUTE(I653, " ", "#", LEN(I653) - LEN(SUBSTITUTE(I653, " ", "")))))),
        404
    )
)</f>
        <v>Result In MPa</v>
      </c>
      <c r="L653" s="16" t="str">
        <f>IFERROR(
    LEFT(
        SUBSTITUTE(MID(I653, FIND("~", I653) + 2, LEN(I653) - FIND("~", I653) - 1), "°C", ""),
        FIND(" ", SUBSTITUTE(MID(I653, FIND("~", I653) + 2, LEN(I653) - FIND("~", I653) - 1), "°C", "") &amp; " ") - 1
    ),
    404
)</f>
        <v>1</v>
      </c>
      <c r="M653" s="16" t="str">
        <f>IF(OR(ISNUMBER(SEARCH("controller", B653)), ISNUMBER(SEARCH("indicator", B653)), ISNUMBER(SEARCH("thermometer", B653)), ISNUMBER(SEARCH("gun", B653))), "ver", "cal")</f>
        <v>cal</v>
      </c>
      <c r="N653" s="6">
        <v>45470</v>
      </c>
      <c r="O653" s="13">
        <v>45834</v>
      </c>
    </row>
    <row r="654" spans="1:15">
      <c r="A654" s="5" t="s">
        <v>273</v>
      </c>
      <c r="B654" s="15" t="str">
        <f>IFERROR(INDEX('Short Name'!B:B, MATCH(LEFT(List!C356, FIND("-", List!C356) - 1), 'Short Name'!A:A, 0)), "404")</f>
        <v>Pressure Gauge</v>
      </c>
      <c r="C654" s="15" t="s">
        <v>121</v>
      </c>
      <c r="D654" s="15" t="s">
        <v>301</v>
      </c>
      <c r="E654" s="14" t="s">
        <v>14</v>
      </c>
      <c r="F654" s="5" t="s">
        <v>14</v>
      </c>
      <c r="G654" s="15" t="s">
        <v>300</v>
      </c>
      <c r="H654" s="14" t="s">
        <v>17</v>
      </c>
      <c r="I654" s="24" t="s">
        <v>290</v>
      </c>
      <c r="J654" s="14" t="s">
        <v>277</v>
      </c>
      <c r="K654" s="25" t="str">
        <f>IF(
    ISNUMBER(SEARCH("°C", I654)),
    "Result In °C",
    IFERROR(
        "Result In " &amp; TRIM(RIGHT(I654, LEN(I654) - FIND("#", SUBSTITUTE(I654, " ", "#", LEN(I654) - LEN(SUBSTITUTE(I654, " ", "")))))),
        404
    )
)</f>
        <v>Result In MPa</v>
      </c>
      <c r="L654" s="16" t="str">
        <f>IFERROR(
    LEFT(
        SUBSTITUTE(MID(I654, FIND("~", I654) + 2, LEN(I654) - FIND("~", I654) - 1), "°C", ""),
        FIND(" ", SUBSTITUTE(MID(I654, FIND("~", I654) + 2, LEN(I654) - FIND("~", I654) - 1), "°C", "") &amp; " ") - 1
    ),
    404
)</f>
        <v>1</v>
      </c>
      <c r="M654" s="16" t="str">
        <f>IF(OR(ISNUMBER(SEARCH("controller", B654)), ISNUMBER(SEARCH("indicator", B654)), ISNUMBER(SEARCH("thermometer", B654)), ISNUMBER(SEARCH("gun", B654))), "ver", "cal")</f>
        <v>cal</v>
      </c>
      <c r="N654" s="6">
        <v>45470</v>
      </c>
      <c r="O654" s="13">
        <v>45834</v>
      </c>
    </row>
    <row r="655" spans="1:15">
      <c r="A655" s="5" t="s">
        <v>273</v>
      </c>
      <c r="B655" s="15" t="str">
        <f>IFERROR(INDEX('Short Name'!B:B, MATCH(LEFT(List!C357, FIND("-", List!C357) - 1), 'Short Name'!A:A, 0)), "404")</f>
        <v>Pressure Gauge</v>
      </c>
      <c r="C655" s="15" t="s">
        <v>122</v>
      </c>
      <c r="D655" s="15" t="s">
        <v>301</v>
      </c>
      <c r="E655" s="14" t="s">
        <v>14</v>
      </c>
      <c r="F655" s="5" t="s">
        <v>14</v>
      </c>
      <c r="G655" s="15" t="s">
        <v>300</v>
      </c>
      <c r="H655" s="14" t="s">
        <v>17</v>
      </c>
      <c r="I655" s="24" t="s">
        <v>290</v>
      </c>
      <c r="J655" s="14" t="s">
        <v>277</v>
      </c>
      <c r="K655" s="25" t="str">
        <f>IF(
    ISNUMBER(SEARCH("°C", I655)),
    "Result In °C",
    IFERROR(
        "Result In " &amp; TRIM(RIGHT(I655, LEN(I655) - FIND("#", SUBSTITUTE(I655, " ", "#", LEN(I655) - LEN(SUBSTITUTE(I655, " ", "")))))),
        404
    )
)</f>
        <v>Result In MPa</v>
      </c>
      <c r="L655" s="16" t="str">
        <f>IFERROR(
    LEFT(
        SUBSTITUTE(MID(I655, FIND("~", I655) + 2, LEN(I655) - FIND("~", I655) - 1), "°C", ""),
        FIND(" ", SUBSTITUTE(MID(I655, FIND("~", I655) + 2, LEN(I655) - FIND("~", I655) - 1), "°C", "") &amp; " ") - 1
    ),
    404
)</f>
        <v>1</v>
      </c>
      <c r="M655" s="16" t="str">
        <f>IF(OR(ISNUMBER(SEARCH("controller", B655)), ISNUMBER(SEARCH("indicator", B655)), ISNUMBER(SEARCH("thermometer", B655)), ISNUMBER(SEARCH("gun", B655))), "ver", "cal")</f>
        <v>cal</v>
      </c>
      <c r="N655" s="6">
        <v>45470</v>
      </c>
      <c r="O655" s="13">
        <v>45834</v>
      </c>
    </row>
    <row r="656" spans="1:15">
      <c r="A656" s="5" t="s">
        <v>273</v>
      </c>
      <c r="B656" s="15" t="str">
        <f>IFERROR(INDEX('Short Name'!B:B, MATCH(LEFT(List!C358, FIND("-", List!C358) - 1), 'Short Name'!A:A, 0)), "404")</f>
        <v>Pressure Gauge</v>
      </c>
      <c r="C656" s="15" t="s">
        <v>123</v>
      </c>
      <c r="D656" s="15" t="s">
        <v>301</v>
      </c>
      <c r="E656" s="14" t="s">
        <v>14</v>
      </c>
      <c r="F656" s="5" t="s">
        <v>14</v>
      </c>
      <c r="G656" s="15" t="s">
        <v>300</v>
      </c>
      <c r="H656" s="14" t="s">
        <v>17</v>
      </c>
      <c r="I656" s="24" t="s">
        <v>290</v>
      </c>
      <c r="J656" s="14" t="s">
        <v>277</v>
      </c>
      <c r="K656" s="25" t="str">
        <f>IF(
    ISNUMBER(SEARCH("°C", I656)),
    "Result In °C",
    IFERROR(
        "Result In " &amp; TRIM(RIGHT(I656, LEN(I656) - FIND("#", SUBSTITUTE(I656, " ", "#", LEN(I656) - LEN(SUBSTITUTE(I656, " ", "")))))),
        404
    )
)</f>
        <v>Result In MPa</v>
      </c>
      <c r="L656" s="16" t="str">
        <f>IFERROR(
    LEFT(
        SUBSTITUTE(MID(I656, FIND("~", I656) + 2, LEN(I656) - FIND("~", I656) - 1), "°C", ""),
        FIND(" ", SUBSTITUTE(MID(I656, FIND("~", I656) + 2, LEN(I656) - FIND("~", I656) - 1), "°C", "") &amp; " ") - 1
    ),
    404
)</f>
        <v>1</v>
      </c>
      <c r="M656" s="16" t="str">
        <f>IF(OR(ISNUMBER(SEARCH("controller", B656)), ISNUMBER(SEARCH("indicator", B656)), ISNUMBER(SEARCH("thermometer", B656)), ISNUMBER(SEARCH("gun", B656))), "ver", "cal")</f>
        <v>cal</v>
      </c>
      <c r="N656" s="6">
        <v>45470</v>
      </c>
      <c r="O656" s="13">
        <v>45834</v>
      </c>
    </row>
    <row r="657" spans="1:15">
      <c r="A657" s="5" t="s">
        <v>273</v>
      </c>
      <c r="B657" s="15" t="str">
        <f>IFERROR(INDEX('Short Name'!B:B, MATCH(LEFT(List!C359, FIND("-", List!C359) - 1), 'Short Name'!A:A, 0)), "404")</f>
        <v>Pressure Gauge</v>
      </c>
      <c r="C657" s="15" t="s">
        <v>124</v>
      </c>
      <c r="D657" s="15" t="s">
        <v>301</v>
      </c>
      <c r="E657" s="14" t="s">
        <v>14</v>
      </c>
      <c r="F657" s="5" t="s">
        <v>14</v>
      </c>
      <c r="G657" s="15" t="s">
        <v>300</v>
      </c>
      <c r="H657" s="14" t="s">
        <v>17</v>
      </c>
      <c r="I657" s="24" t="s">
        <v>290</v>
      </c>
      <c r="J657" s="14" t="s">
        <v>277</v>
      </c>
      <c r="K657" s="25" t="str">
        <f>IF(
    ISNUMBER(SEARCH("°C", I657)),
    "Result In °C",
    IFERROR(
        "Result In " &amp; TRIM(RIGHT(I657, LEN(I657) - FIND("#", SUBSTITUTE(I657, " ", "#", LEN(I657) - LEN(SUBSTITUTE(I657, " ", "")))))),
        404
    )
)</f>
        <v>Result In MPa</v>
      </c>
      <c r="L657" s="16" t="str">
        <f>IFERROR(
    LEFT(
        SUBSTITUTE(MID(I657, FIND("~", I657) + 2, LEN(I657) - FIND("~", I657) - 1), "°C", ""),
        FIND(" ", SUBSTITUTE(MID(I657, FIND("~", I657) + 2, LEN(I657) - FIND("~", I657) - 1), "°C", "") &amp; " ") - 1
    ),
    404
)</f>
        <v>1</v>
      </c>
      <c r="M657" s="16" t="str">
        <f>IF(OR(ISNUMBER(SEARCH("controller", B657)), ISNUMBER(SEARCH("indicator", B657)), ISNUMBER(SEARCH("thermometer", B657)), ISNUMBER(SEARCH("gun", B657))), "ver", "cal")</f>
        <v>cal</v>
      </c>
      <c r="N657" s="6">
        <v>45470</v>
      </c>
      <c r="O657" s="13">
        <v>45834</v>
      </c>
    </row>
    <row r="658" spans="1:15">
      <c r="A658" s="5" t="s">
        <v>273</v>
      </c>
      <c r="B658" s="15" t="str">
        <f>IFERROR(INDEX('Short Name'!B:B, MATCH(LEFT(List!C360, FIND("-", List!C360) - 1), 'Short Name'!A:A, 0)), "404")</f>
        <v>Pressure Gauge</v>
      </c>
      <c r="C658" s="15" t="s">
        <v>125</v>
      </c>
      <c r="D658" s="15" t="s">
        <v>301</v>
      </c>
      <c r="E658" s="14" t="s">
        <v>14</v>
      </c>
      <c r="F658" s="5" t="s">
        <v>14</v>
      </c>
      <c r="G658" s="15" t="s">
        <v>300</v>
      </c>
      <c r="H658" s="14" t="s">
        <v>17</v>
      </c>
      <c r="I658" s="24" t="s">
        <v>290</v>
      </c>
      <c r="J658" s="14" t="s">
        <v>277</v>
      </c>
      <c r="K658" s="25" t="str">
        <f>IF(
    ISNUMBER(SEARCH("°C", I658)),
    "Result In °C",
    IFERROR(
        "Result In " &amp; TRIM(RIGHT(I658, LEN(I658) - FIND("#", SUBSTITUTE(I658, " ", "#", LEN(I658) - LEN(SUBSTITUTE(I658, " ", "")))))),
        404
    )
)</f>
        <v>Result In MPa</v>
      </c>
      <c r="L658" s="16" t="str">
        <f>IFERROR(
    LEFT(
        SUBSTITUTE(MID(I658, FIND("~", I658) + 2, LEN(I658) - FIND("~", I658) - 1), "°C", ""),
        FIND(" ", SUBSTITUTE(MID(I658, FIND("~", I658) + 2, LEN(I658) - FIND("~", I658) - 1), "°C", "") &amp; " ") - 1
    ),
    404
)</f>
        <v>1</v>
      </c>
      <c r="M658" s="16" t="str">
        <f>IF(OR(ISNUMBER(SEARCH("controller", B658)), ISNUMBER(SEARCH("indicator", B658)), ISNUMBER(SEARCH("thermometer", B658)), ISNUMBER(SEARCH("gun", B658))), "ver", "cal")</f>
        <v>cal</v>
      </c>
      <c r="N658" s="6">
        <v>45470</v>
      </c>
      <c r="O658" s="13">
        <v>45834</v>
      </c>
    </row>
    <row r="659" spans="1:15">
      <c r="A659" s="5" t="s">
        <v>273</v>
      </c>
      <c r="B659" s="15" t="str">
        <f>IFERROR(INDEX('Short Name'!B:B, MATCH(LEFT(List!C361, FIND("-", List!C361) - 1), 'Short Name'!A:A, 0)), "404")</f>
        <v>Pressure Gauge</v>
      </c>
      <c r="C659" s="15" t="s">
        <v>126</v>
      </c>
      <c r="D659" s="15" t="s">
        <v>301</v>
      </c>
      <c r="E659" s="14" t="s">
        <v>14</v>
      </c>
      <c r="F659" s="5" t="s">
        <v>14</v>
      </c>
      <c r="G659" s="15" t="s">
        <v>300</v>
      </c>
      <c r="H659" s="14" t="s">
        <v>17</v>
      </c>
      <c r="I659" s="24" t="s">
        <v>290</v>
      </c>
      <c r="J659" s="14" t="s">
        <v>277</v>
      </c>
      <c r="K659" s="25" t="str">
        <f>IF(
    ISNUMBER(SEARCH("°C", I659)),
    "Result In °C",
    IFERROR(
        "Result In " &amp; TRIM(RIGHT(I659, LEN(I659) - FIND("#", SUBSTITUTE(I659, " ", "#", LEN(I659) - LEN(SUBSTITUTE(I659, " ", "")))))),
        404
    )
)</f>
        <v>Result In MPa</v>
      </c>
      <c r="L659" s="16" t="str">
        <f>IFERROR(
    LEFT(
        SUBSTITUTE(MID(I659, FIND("~", I659) + 2, LEN(I659) - FIND("~", I659) - 1), "°C", ""),
        FIND(" ", SUBSTITUTE(MID(I659, FIND("~", I659) + 2, LEN(I659) - FIND("~", I659) - 1), "°C", "") &amp; " ") - 1
    ),
    404
)</f>
        <v>1</v>
      </c>
      <c r="M659" s="16" t="str">
        <f>IF(OR(ISNUMBER(SEARCH("controller", B659)), ISNUMBER(SEARCH("indicator", B659)), ISNUMBER(SEARCH("thermometer", B659)), ISNUMBER(SEARCH("gun", B659))), "ver", "cal")</f>
        <v>cal</v>
      </c>
      <c r="N659" s="6">
        <v>45470</v>
      </c>
      <c r="O659" s="13">
        <v>45834</v>
      </c>
    </row>
    <row r="660" spans="1:15">
      <c r="A660" s="5" t="s">
        <v>273</v>
      </c>
      <c r="B660" s="15" t="str">
        <f>IFERROR(INDEX('Short Name'!B:B, MATCH(LEFT(List!C362, FIND("-", List!C362) - 1), 'Short Name'!A:A, 0)), "404")</f>
        <v>Pressure Gauge</v>
      </c>
      <c r="C660" s="15" t="s">
        <v>127</v>
      </c>
      <c r="D660" s="15" t="s">
        <v>301</v>
      </c>
      <c r="E660" s="14" t="s">
        <v>14</v>
      </c>
      <c r="F660" s="5" t="s">
        <v>14</v>
      </c>
      <c r="G660" s="15" t="s">
        <v>300</v>
      </c>
      <c r="H660" s="14" t="s">
        <v>17</v>
      </c>
      <c r="I660" s="24" t="s">
        <v>290</v>
      </c>
      <c r="J660" s="14" t="s">
        <v>277</v>
      </c>
      <c r="K660" s="25" t="str">
        <f>IF(
    ISNUMBER(SEARCH("°C", I660)),
    "Result In °C",
    IFERROR(
        "Result In " &amp; TRIM(RIGHT(I660, LEN(I660) - FIND("#", SUBSTITUTE(I660, " ", "#", LEN(I660) - LEN(SUBSTITUTE(I660, " ", "")))))),
        404
    )
)</f>
        <v>Result In MPa</v>
      </c>
      <c r="L660" s="16" t="str">
        <f>IFERROR(
    LEFT(
        SUBSTITUTE(MID(I660, FIND("~", I660) + 2, LEN(I660) - FIND("~", I660) - 1), "°C", ""),
        FIND(" ", SUBSTITUTE(MID(I660, FIND("~", I660) + 2, LEN(I660) - FIND("~", I660) - 1), "°C", "") &amp; " ") - 1
    ),
    404
)</f>
        <v>1</v>
      </c>
      <c r="M660" s="16" t="str">
        <f>IF(OR(ISNUMBER(SEARCH("controller", B660)), ISNUMBER(SEARCH("indicator", B660)), ISNUMBER(SEARCH("thermometer", B660)), ISNUMBER(SEARCH("gun", B660))), "ver", "cal")</f>
        <v>cal</v>
      </c>
      <c r="N660" s="6">
        <v>45470</v>
      </c>
      <c r="O660" s="13">
        <v>45834</v>
      </c>
    </row>
    <row r="661" spans="1:15">
      <c r="A661" s="5" t="s">
        <v>273</v>
      </c>
      <c r="B661" s="15" t="str">
        <f>IFERROR(INDEX('Short Name'!B:B, MATCH(LEFT(List!C363, FIND("-", List!C363) - 1), 'Short Name'!A:A, 0)), "404")</f>
        <v>Pressure Gauge</v>
      </c>
      <c r="C661" s="15" t="s">
        <v>128</v>
      </c>
      <c r="D661" s="15" t="s">
        <v>301</v>
      </c>
      <c r="E661" s="14" t="s">
        <v>14</v>
      </c>
      <c r="F661" s="5" t="s">
        <v>14</v>
      </c>
      <c r="G661" s="15" t="s">
        <v>300</v>
      </c>
      <c r="H661" s="14" t="s">
        <v>17</v>
      </c>
      <c r="I661" s="24" t="s">
        <v>290</v>
      </c>
      <c r="J661" s="14" t="s">
        <v>277</v>
      </c>
      <c r="K661" s="25" t="str">
        <f>IF(
    ISNUMBER(SEARCH("°C", I661)),
    "Result In °C",
    IFERROR(
        "Result In " &amp; TRIM(RIGHT(I661, LEN(I661) - FIND("#", SUBSTITUTE(I661, " ", "#", LEN(I661) - LEN(SUBSTITUTE(I661, " ", "")))))),
        404
    )
)</f>
        <v>Result In MPa</v>
      </c>
      <c r="L661" s="16" t="str">
        <f>IFERROR(
    LEFT(
        SUBSTITUTE(MID(I661, FIND("~", I661) + 2, LEN(I661) - FIND("~", I661) - 1), "°C", ""),
        FIND(" ", SUBSTITUTE(MID(I661, FIND("~", I661) + 2, LEN(I661) - FIND("~", I661) - 1), "°C", "") &amp; " ") - 1
    ),
    404
)</f>
        <v>1</v>
      </c>
      <c r="M661" s="16" t="str">
        <f>IF(OR(ISNUMBER(SEARCH("controller", B661)), ISNUMBER(SEARCH("indicator", B661)), ISNUMBER(SEARCH("thermometer", B661)), ISNUMBER(SEARCH("gun", B661))), "ver", "cal")</f>
        <v>cal</v>
      </c>
      <c r="N661" s="6">
        <v>45470</v>
      </c>
      <c r="O661" s="13">
        <v>45834</v>
      </c>
    </row>
    <row r="662" spans="1:15">
      <c r="A662" s="5" t="s">
        <v>273</v>
      </c>
      <c r="B662" s="15" t="str">
        <f>IFERROR(INDEX('Short Name'!B:B, MATCH(LEFT(List!C364, FIND("-", List!C364) - 1), 'Short Name'!A:A, 0)), "404")</f>
        <v>Pressure Gauge</v>
      </c>
      <c r="C662" s="15" t="s">
        <v>129</v>
      </c>
      <c r="D662" s="15" t="s">
        <v>301</v>
      </c>
      <c r="E662" s="14" t="s">
        <v>14</v>
      </c>
      <c r="F662" s="5" t="s">
        <v>14</v>
      </c>
      <c r="G662" s="15" t="s">
        <v>300</v>
      </c>
      <c r="H662" s="14" t="s">
        <v>17</v>
      </c>
      <c r="I662" s="24" t="s">
        <v>290</v>
      </c>
      <c r="J662" s="14" t="s">
        <v>277</v>
      </c>
      <c r="K662" s="25" t="str">
        <f>IF(
    ISNUMBER(SEARCH("°C", I662)),
    "Result In °C",
    IFERROR(
        "Result In " &amp; TRIM(RIGHT(I662, LEN(I662) - FIND("#", SUBSTITUTE(I662, " ", "#", LEN(I662) - LEN(SUBSTITUTE(I662, " ", "")))))),
        404
    )
)</f>
        <v>Result In MPa</v>
      </c>
      <c r="L662" s="16" t="str">
        <f>IFERROR(
    LEFT(
        SUBSTITUTE(MID(I662, FIND("~", I662) + 2, LEN(I662) - FIND("~", I662) - 1), "°C", ""),
        FIND(" ", SUBSTITUTE(MID(I662, FIND("~", I662) + 2, LEN(I662) - FIND("~", I662) - 1), "°C", "") &amp; " ") - 1
    ),
    404
)</f>
        <v>1</v>
      </c>
      <c r="M662" s="16" t="str">
        <f>IF(OR(ISNUMBER(SEARCH("controller", B662)), ISNUMBER(SEARCH("indicator", B662)), ISNUMBER(SEARCH("thermometer", B662)), ISNUMBER(SEARCH("gun", B662))), "ver", "cal")</f>
        <v>cal</v>
      </c>
      <c r="N662" s="6">
        <v>45470</v>
      </c>
      <c r="O662" s="13">
        <v>45834</v>
      </c>
    </row>
    <row r="663" spans="1:15">
      <c r="A663" s="5" t="s">
        <v>273</v>
      </c>
      <c r="B663" s="15" t="str">
        <f>IFERROR(INDEX('Short Name'!B:B, MATCH(LEFT(List!C365, FIND("-", List!C365) - 1), 'Short Name'!A:A, 0)), "404")</f>
        <v>Pressure Gauge</v>
      </c>
      <c r="C663" s="15" t="s">
        <v>130</v>
      </c>
      <c r="D663" s="15" t="s">
        <v>301</v>
      </c>
      <c r="E663" s="14" t="s">
        <v>14</v>
      </c>
      <c r="F663" s="5" t="s">
        <v>14</v>
      </c>
      <c r="G663" s="15" t="s">
        <v>300</v>
      </c>
      <c r="H663" s="14" t="s">
        <v>17</v>
      </c>
      <c r="I663" s="24" t="s">
        <v>290</v>
      </c>
      <c r="J663" s="14" t="s">
        <v>277</v>
      </c>
      <c r="K663" s="25" t="str">
        <f>IF(
    ISNUMBER(SEARCH("°C", I663)),
    "Result In °C",
    IFERROR(
        "Result In " &amp; TRIM(RIGHT(I663, LEN(I663) - FIND("#", SUBSTITUTE(I663, " ", "#", LEN(I663) - LEN(SUBSTITUTE(I663, " ", "")))))),
        404
    )
)</f>
        <v>Result In MPa</v>
      </c>
      <c r="L663" s="16" t="str">
        <f>IFERROR(
    LEFT(
        SUBSTITUTE(MID(I663, FIND("~", I663) + 2, LEN(I663) - FIND("~", I663) - 1), "°C", ""),
        FIND(" ", SUBSTITUTE(MID(I663, FIND("~", I663) + 2, LEN(I663) - FIND("~", I663) - 1), "°C", "") &amp; " ") - 1
    ),
    404
)</f>
        <v>1</v>
      </c>
      <c r="M663" s="16" t="str">
        <f>IF(OR(ISNUMBER(SEARCH("controller", B663)), ISNUMBER(SEARCH("indicator", B663)), ISNUMBER(SEARCH("thermometer", B663)), ISNUMBER(SEARCH("gun", B663))), "ver", "cal")</f>
        <v>cal</v>
      </c>
      <c r="N663" s="6">
        <v>45470</v>
      </c>
      <c r="O663" s="13">
        <v>45834</v>
      </c>
    </row>
  </sheetData>
  <sortState ref="A2:O663">
    <sortCondition ref="G2:G663"/>
    <sortCondition ref="B2:B663"/>
    <sortCondition ref="C2:C663"/>
  </sortState>
  <conditionalFormatting sqref="K2:L437 B2:B546">
    <cfRule type="containsText" dxfId="20" priority="22" operator="containsText" text="404">
      <formula>NOT(ISERROR(SEARCH("404",B2)))</formula>
    </cfRule>
  </conditionalFormatting>
  <conditionalFormatting sqref="K438:L546">
    <cfRule type="containsText" dxfId="19" priority="19" operator="containsText" text="404">
      <formula>NOT(ISERROR(SEARCH("404",K438)))</formula>
    </cfRule>
  </conditionalFormatting>
  <conditionalFormatting sqref="B547:B562">
    <cfRule type="containsText" dxfId="18" priority="18" operator="containsText" text="404">
      <formula>NOT(ISERROR(SEARCH("404",B547)))</formula>
    </cfRule>
  </conditionalFormatting>
  <conditionalFormatting sqref="K547:L571">
    <cfRule type="containsText" dxfId="17" priority="17" operator="containsText" text="404">
      <formula>NOT(ISERROR(SEARCH("404",K547)))</formula>
    </cfRule>
  </conditionalFormatting>
  <conditionalFormatting sqref="B563">
    <cfRule type="containsText" dxfId="16" priority="16" operator="containsText" text="404">
      <formula>NOT(ISERROR(SEARCH("404",B563)))</formula>
    </cfRule>
  </conditionalFormatting>
  <conditionalFormatting sqref="B564:B571">
    <cfRule type="containsText" dxfId="15" priority="15" operator="containsText" text="404">
      <formula>NOT(ISERROR(SEARCH("404",B564)))</formula>
    </cfRule>
  </conditionalFormatting>
  <conditionalFormatting sqref="B572:B588">
    <cfRule type="containsText" dxfId="14" priority="14" operator="containsText" text="404">
      <formula>NOT(ISERROR(SEARCH("404",B572)))</formula>
    </cfRule>
  </conditionalFormatting>
  <conditionalFormatting sqref="K572:L584">
    <cfRule type="containsText" dxfId="13" priority="13" operator="containsText" text="404">
      <formula>NOT(ISERROR(SEARCH("404",K572)))</formula>
    </cfRule>
  </conditionalFormatting>
  <conditionalFormatting sqref="K585:L588">
    <cfRule type="containsText" dxfId="12" priority="12" operator="containsText" text="404">
      <formula>NOT(ISERROR(SEARCH("404",K585)))</formula>
    </cfRule>
  </conditionalFormatting>
  <conditionalFormatting sqref="B589:B592">
    <cfRule type="containsText" dxfId="11" priority="11" operator="containsText" text="404">
      <formula>NOT(ISERROR(SEARCH("404",B589)))</formula>
    </cfRule>
  </conditionalFormatting>
  <conditionalFormatting sqref="K589:L592">
    <cfRule type="containsText" dxfId="10" priority="10" operator="containsText" text="404">
      <formula>NOT(ISERROR(SEARCH("404",K589)))</formula>
    </cfRule>
  </conditionalFormatting>
  <conditionalFormatting sqref="K593:L609">
    <cfRule type="containsText" dxfId="9" priority="9" operator="containsText" text="404">
      <formula>NOT(ISERROR(SEARCH("404",K593)))</formula>
    </cfRule>
  </conditionalFormatting>
  <conditionalFormatting sqref="B593:B609">
    <cfRule type="containsText" dxfId="8" priority="8" operator="containsText" text="404">
      <formula>NOT(ISERROR(SEARCH("404",B593)))</formula>
    </cfRule>
  </conditionalFormatting>
  <conditionalFormatting sqref="B610">
    <cfRule type="containsText" dxfId="7" priority="7" operator="containsText" text="404">
      <formula>NOT(ISERROR(SEARCH("404",B610)))</formula>
    </cfRule>
  </conditionalFormatting>
  <conditionalFormatting sqref="B611">
    <cfRule type="containsText" dxfId="6" priority="6" operator="containsText" text="404">
      <formula>NOT(ISERROR(SEARCH("404",B611)))</formula>
    </cfRule>
  </conditionalFormatting>
  <conditionalFormatting sqref="B612:B617">
    <cfRule type="containsText" dxfId="5" priority="5" operator="containsText" text="404">
      <formula>NOT(ISERROR(SEARCH("404",B612)))</formula>
    </cfRule>
  </conditionalFormatting>
  <conditionalFormatting sqref="B618:B635">
    <cfRule type="containsText" dxfId="4" priority="4" operator="containsText" text="404">
      <formula>NOT(ISERROR(SEARCH("404",B618)))</formula>
    </cfRule>
  </conditionalFormatting>
  <conditionalFormatting sqref="B636:B637">
    <cfRule type="containsText" dxfId="3" priority="3" operator="containsText" text="404">
      <formula>NOT(ISERROR(SEARCH("404",B636)))</formula>
    </cfRule>
  </conditionalFormatting>
  <conditionalFormatting sqref="B638:B640">
    <cfRule type="containsText" dxfId="2" priority="2" operator="containsText" text="404">
      <formula>NOT(ISERROR(SEARCH("404",B638)))</formula>
    </cfRule>
  </conditionalFormatting>
  <conditionalFormatting sqref="B641:B663">
    <cfRule type="containsText" dxfId="1" priority="1" operator="containsText" text="404">
      <formula>NOT(ISERROR(SEARCH("404",B641)))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A17" sqref="A17"/>
    </sheetView>
  </sheetViews>
  <sheetFormatPr defaultRowHeight="15"/>
  <cols>
    <col min="1" max="1" width="9.140625" style="16" customWidth="1"/>
    <col min="2" max="2" width="31" style="17" bestFit="1" customWidth="1"/>
  </cols>
  <sheetData>
    <row r="1" spans="1:8">
      <c r="A1" s="16" t="s">
        <v>256</v>
      </c>
      <c r="B1" s="17" t="s">
        <v>19</v>
      </c>
    </row>
    <row r="2" spans="1:8">
      <c r="A2" s="16" t="s">
        <v>257</v>
      </c>
      <c r="B2" s="17" t="s">
        <v>16</v>
      </c>
    </row>
    <row r="3" spans="1:8">
      <c r="A3" s="16" t="s">
        <v>258</v>
      </c>
      <c r="B3" s="18" t="s">
        <v>46</v>
      </c>
      <c r="H3" s="15"/>
    </row>
    <row r="4" spans="1:8">
      <c r="A4" s="16" t="s">
        <v>259</v>
      </c>
      <c r="B4" s="15" t="s">
        <v>27</v>
      </c>
    </row>
    <row r="5" spans="1:8">
      <c r="A5" s="16" t="s">
        <v>260</v>
      </c>
      <c r="B5" s="15" t="s">
        <v>23</v>
      </c>
      <c r="H5" s="15"/>
    </row>
    <row r="6" spans="1:8">
      <c r="A6" s="16" t="s">
        <v>261</v>
      </c>
      <c r="B6" s="15" t="s">
        <v>24</v>
      </c>
      <c r="H6" s="15"/>
    </row>
    <row r="7" spans="1:8">
      <c r="A7" s="16" t="s">
        <v>316</v>
      </c>
      <c r="B7" s="15" t="s">
        <v>317</v>
      </c>
    </row>
    <row r="8" spans="1:8">
      <c r="A8" s="16" t="s">
        <v>262</v>
      </c>
      <c r="B8" s="15" t="s">
        <v>29</v>
      </c>
    </row>
    <row r="9" spans="1:8">
      <c r="A9" s="16" t="s">
        <v>263</v>
      </c>
      <c r="B9" s="15" t="s">
        <v>30</v>
      </c>
    </row>
    <row r="10" spans="1:8">
      <c r="A10" s="16" t="s">
        <v>264</v>
      </c>
      <c r="B10" s="15" t="s">
        <v>265</v>
      </c>
    </row>
    <row r="11" spans="1:8">
      <c r="A11" s="16" t="s">
        <v>266</v>
      </c>
      <c r="B11" s="15" t="s">
        <v>43</v>
      </c>
    </row>
    <row r="12" spans="1:8">
      <c r="A12" s="16" t="s">
        <v>267</v>
      </c>
      <c r="B12" s="15" t="s">
        <v>44</v>
      </c>
    </row>
    <row r="13" spans="1:8">
      <c r="A13" s="16" t="s">
        <v>258</v>
      </c>
      <c r="B13" s="15" t="s">
        <v>46</v>
      </c>
    </row>
    <row r="14" spans="1:8">
      <c r="A14" s="16" t="s">
        <v>268</v>
      </c>
      <c r="B14" s="15" t="s">
        <v>47</v>
      </c>
    </row>
    <row r="15" spans="1:8">
      <c r="A15" s="16" t="s">
        <v>269</v>
      </c>
      <c r="B15" s="17" t="s">
        <v>56</v>
      </c>
    </row>
    <row r="16" spans="1:8">
      <c r="A16" s="16" t="s">
        <v>342</v>
      </c>
      <c r="B16" s="17" t="s">
        <v>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C11" sqref="C11"/>
    </sheetView>
  </sheetViews>
  <sheetFormatPr defaultRowHeight="15"/>
  <sheetData>
    <row r="1" spans="1:15">
      <c r="A1" s="5" t="s">
        <v>96</v>
      </c>
      <c r="B1" s="15" t="str">
        <f>IFERROR(INDEX('Short Name'!B:B, MATCH(LEFT(Sheet1!C1, FIND("-", Sheet1!C1) - 1), 'Short Name'!A:A, 0)), "404")</f>
        <v>Pressure Transmitter</v>
      </c>
      <c r="C1" s="15" t="s">
        <v>224</v>
      </c>
      <c r="D1" s="15" t="s">
        <v>50</v>
      </c>
      <c r="E1" s="14" t="s">
        <v>14</v>
      </c>
      <c r="F1" s="5" t="s">
        <v>14</v>
      </c>
      <c r="G1" s="15" t="s">
        <v>255</v>
      </c>
      <c r="H1" s="14" t="s">
        <v>17</v>
      </c>
      <c r="I1" s="15" t="s">
        <v>34</v>
      </c>
      <c r="J1" s="15" t="s">
        <v>38</v>
      </c>
      <c r="K1" s="5" t="str">
        <f>IF(
    ISNUMBER(SEARCH("°C", I1)),
    "Result In °C",
    IFERROR(
        "Result In " &amp; TRIM(RIGHT(I1, LEN(I1) - FIND("#", SUBSTITUTE(I1, " ", "#", LEN(I1) - LEN(SUBSTITUTE(I1, " ", "")))))),
        404
    )
)</f>
        <v>Result In Bar</v>
      </c>
      <c r="L1" s="12" t="str">
        <f>IFERROR(
    LEFT(
        SUBSTITUTE(MID(I1, FIND("~", I1) + 2, LEN(I1) - FIND("~", I1) - 1), "°C", ""),
        FIND(" ", SUBSTITUTE(MID(I1, FIND("~", I1) + 2, LEN(I1) - FIND("~", I1) - 1), "°C", "") &amp; " ") - 1
    ),
    404
)</f>
        <v>16</v>
      </c>
      <c r="M1" s="16" t="str">
        <f>IF(OR(ISNUMBER(SEARCH("controller", B1)), ISNUMBER(SEARCH("indicator", B1)), ISNUMBER(SEARCH("thermometer", B1)), ISNUMBER(SEARCH("gun", B1))), "ver", "cal")</f>
        <v>cal</v>
      </c>
      <c r="N1" s="13">
        <v>45447</v>
      </c>
      <c r="O1" s="13">
        <v>45811</v>
      </c>
    </row>
    <row r="2" spans="1:15">
      <c r="A2" s="5" t="s">
        <v>96</v>
      </c>
      <c r="B2" s="15" t="str">
        <f>IFERROR(INDEX('Short Name'!B:B, MATCH(LEFT(Sheet1!C2, FIND("-", Sheet1!C2) - 1), 'Short Name'!A:A, 0)), "404")</f>
        <v>Pressure Transmitter</v>
      </c>
      <c r="C2" s="15" t="s">
        <v>225</v>
      </c>
      <c r="D2" s="15" t="s">
        <v>50</v>
      </c>
      <c r="E2" s="14" t="s">
        <v>14</v>
      </c>
      <c r="F2" s="5" t="s">
        <v>14</v>
      </c>
      <c r="G2" s="15" t="s">
        <v>255</v>
      </c>
      <c r="H2" s="14" t="s">
        <v>17</v>
      </c>
      <c r="I2" s="15" t="s">
        <v>36</v>
      </c>
      <c r="J2" s="15" t="s">
        <v>38</v>
      </c>
      <c r="K2" s="5" t="str">
        <f>IF(
    ISNUMBER(SEARCH("°C", I2)),
    "Result In °C",
    IFERROR(
        "Result In " &amp; TRIM(RIGHT(I2, LEN(I2) - FIND("#", SUBSTITUTE(I2, " ", "#", LEN(I2) - LEN(SUBSTITUTE(I2, " ", "")))))),
        404
    )
)</f>
        <v>Result In Bar</v>
      </c>
      <c r="L2" s="12" t="str">
        <f>IFERROR(
    LEFT(
        SUBSTITUTE(MID(I2, FIND("~", I2) + 2, LEN(I2) - FIND("~", I2) - 1), "°C", ""),
        FIND(" ", SUBSTITUTE(MID(I2, FIND("~", I2) + 2, LEN(I2) - FIND("~", I2) - 1), "°C", "") &amp; " ") - 1
    ),
    404
)</f>
        <v>40</v>
      </c>
      <c r="M2" s="16" t="str">
        <f>IF(OR(ISNUMBER(SEARCH("controller", B2)), ISNUMBER(SEARCH("indicator", B2)), ISNUMBER(SEARCH("thermometer", B2)), ISNUMBER(SEARCH("gun", B2))), "ver", "cal")</f>
        <v>cal</v>
      </c>
      <c r="N2" s="13">
        <v>45447</v>
      </c>
      <c r="O2" s="13">
        <v>45811</v>
      </c>
    </row>
  </sheetData>
  <conditionalFormatting sqref="B1:B2 K1:L2">
    <cfRule type="containsText" dxfId="0" priority="1" operator="containsText" text="404">
      <formula>NOT(ISERROR(SEARCH("404",B1)))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wijmo.xlsx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Short Name</vt:lpstr>
      <vt:lpstr>Sheet1</vt:lpstr>
    </vt:vector>
  </TitlesOfParts>
  <Manager/>
  <Company>GrapeCity,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CALTUS</cp:lastModifiedBy>
  <dcterms:created xsi:type="dcterms:W3CDTF">2024-05-14T11:12:29Z</dcterms:created>
  <dcterms:modified xsi:type="dcterms:W3CDTF">2024-07-04T08:25:51Z</dcterms:modified>
</cp:coreProperties>
</file>