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A:\001.Price\2. 7 honogiin une\2018\8 sar\08.01\tarkhaalt\"/>
    </mc:Choice>
  </mc:AlternateContent>
  <xr:revisionPtr revIDLastSave="0" documentId="10_ncr:8100000_{81A34C30-8BAE-4320-A3E0-3DD07621814C}" xr6:coauthVersionLast="34" xr6:coauthVersionMax="34" xr10:uidLastSave="{00000000-0000-0000-0000-000000000000}"/>
  <bookViews>
    <workbookView xWindow="0" yWindow="0" windowWidth="28800" windowHeight="12225" tabRatio="715" firstSheet="1" activeTab="3" xr2:uid="{00000000-000D-0000-FFFF-FFFF00000000}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Индекс!$A$1:$H$47</definedName>
    <definedName name="_xlnm.Print_Titles" localSheetId="3">'хүнсний үнэ - аймаг '!$A:$A</definedName>
  </definedNames>
  <calcPr calcId="162913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<sst xmlns="http://schemas.openxmlformats.org/spreadsheetml/2006/main" count="2623" uniqueCount="313">
  <si>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</si>
  <si>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</si>
  <si>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</si>
  <si>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</si>
  <si>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</si>
  <si>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</si>
  <si>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</si>
  <si>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</si>
  <si>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</si>
  <si>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</si>
  <si>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</si>
  <si>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</si>
  <si>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</si>
  <si>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</si>
  <si>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</si>
  <si>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</si>
  <si>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</si>
  <si>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</si>
  <si>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</si>
  <si>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</si>
  <si>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</si>
  <si>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</si>
  <si>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</si>
  <si>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</si>
  <si>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</si>
  <si>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</si>
  <si>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</si>
  <si>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</si>
  <si>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</si>
  <si>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</si>
  <si>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</si>
  <si>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</si>
  <si>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</si>
  <si>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</si>
  <si>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</si>
  <si>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</si>
  <si>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</si>
  <si>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</si>
  <si>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</si>
  <si>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</si>
  <si>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</si>
  <si>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</si>
  <si>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</si>
  <si>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</si>
  <si>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</si>
  <si>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</si>
  <si>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</si>
  <si>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</si>
  <si>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</si>
  <si>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</si>
  <si>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</si>
  <si>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</si>
  <si>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</si>
  <si>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</si>
  <si>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</si>
  <si>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</si>
  <si>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</si>
  <si>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</si>
  <si>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</si>
  <si>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</si>
  <si>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</si>
  <si>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</si>
  <si>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</si>
  <si>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2-р зэрэг, савласан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</si>
  <si>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</si>
  <si>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</si>
  <si>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</si>
  <si>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</si>
  <si>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</si>
  <si>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</si>
  <si>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</si>
  <si>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</si>
  <si>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</si>
  <si>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</si>
  <si>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</si>
  <si>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</si>
  <si>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</si>
  <si>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</si>
  <si>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</si>
  <si>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</si>
  <si>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</si>
  <si>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</si>
  <si>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</si>
  <si>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</si>
  <si>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</si>
  <si>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</si>
  <si>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</si>
  <si>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</si>
  <si>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</si>
  <si>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</si>
  <si>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</si>
  <si>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</si>
  <si>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</si>
  <si>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</si>
  <si>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</si>
  <si>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</si>
  <si>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</si>
  <si>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</si>
  <si>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</si>
  <si>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</si>
  <si>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</si>
  <si>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</si>
  <si>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</si>
  <si>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</si>
  <si>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</si>
  <si>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</si>
  <si>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</si>
  <si>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</si>
  <si>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</si>
  <si>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</si>
  <si>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</si>
  <si>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</si>
  <si>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</si>
  <si>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</si>
  <si>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</si>
  <si>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</si>
  <si>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</si>
  <si>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</si>
  <si>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</si>
  <si>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</si>
  <si>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</si>
  <si>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</si>
  <si>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</si>
  <si>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</si>
  <si>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</si>
  <si>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</si>
  <si>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</si>
  <si>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</si>
  <si>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</si>
  <si>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</si>
  <si>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</si>
  <si>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</si>
  <si>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</si>
  <si>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</si>
  <si>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</si>
  <si>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</si>
  <si>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</si>
  <si>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</si>
  <si>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</si>
  <si>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</si>
  <si>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</si>
  <si>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</si>
  <si>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</si>
  <si>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</si>
  <si>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</si>
  <si>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</si>
  <si>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</si>
  <si>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</si>
  <si>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</si>
  <si>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</si>
  <si>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</si>
  <si>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</si>
  <si>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</si>
  <si>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</si>
  <si>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</si>
  <si>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</si>
  <si>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</si>
  <si>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</si>
  <si>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</si>
  <si>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</si>
  <si>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</si>
  <si>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</si>
  <si>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</si>
  <si>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</si>
  <si>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</si>
  <si>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</si>
  <si>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</si>
  <si>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</si>
  <si>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</si>
  <si>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</si>
  <si>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</si>
  <si>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</si>
  <si>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</si>
  <si>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</si>
  <si>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</si>
  <si>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</si>
  <si>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</si>
  <si>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</si>
  <si>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</si>
  <si>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</si>
  <si>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</si>
  <si>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</si>
  <si>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</si>
  <si>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</si>
  <si>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</si>
  <si>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</si>
  <si>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</si>
  <si>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</si>
  <si>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</si>
  <si>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</si>
  <si>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/>
  </si>
  <si>
    <t>Имарт</t>
  </si>
  <si>
    <t>I.04</t>
  </si>
  <si>
    <t>I.11</t>
  </si>
  <si>
    <t>I.18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</si>
  <si>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</si>
  <si>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</si>
  <si>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</si>
  <si>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</si>
  <si>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</si>
  <si>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</si>
  <si>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</si>
  <si>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</si>
  <si>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</si>
  <si>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</si>
  <si>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</si>
  <si>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</si>
  <si>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Ургамлын тос, "Янта", л</t>
  </si>
  <si>
    <t>I.25</t>
  </si>
  <si>
    <t>II.01</t>
  </si>
  <si>
    <t>II.08</t>
  </si>
  <si>
    <t>II.15</t>
  </si>
  <si>
    <t>II.22</t>
  </si>
  <si>
    <t>III.08</t>
  </si>
  <si>
    <t>III.15</t>
  </si>
  <si>
    <t>III.22</t>
  </si>
  <si>
    <t>III.29</t>
  </si>
  <si>
    <t>IV.05</t>
  </si>
  <si>
    <t>IV.12</t>
  </si>
  <si>
    <t>IV.19</t>
  </si>
  <si>
    <t>IV.26</t>
  </si>
  <si>
    <t>V.03</t>
  </si>
  <si>
    <t>V.10</t>
  </si>
  <si>
    <t>V.17</t>
  </si>
  <si>
    <t>V.24</t>
  </si>
  <si>
    <t>V.31</t>
  </si>
  <si>
    <t>VI.07</t>
  </si>
  <si>
    <t>VI.14</t>
  </si>
  <si>
    <t>VI.21</t>
  </si>
  <si>
    <t>VI.28</t>
  </si>
  <si>
    <t>VII.05</t>
  </si>
  <si>
    <t>VII.19</t>
  </si>
  <si>
    <t>VII.26</t>
  </si>
  <si>
    <t>VIII.02</t>
  </si>
  <si>
    <t>VIII.09</t>
  </si>
  <si>
    <t>VIII.16</t>
  </si>
  <si>
    <t>VIII.23</t>
  </si>
  <si>
    <t>VIII.30</t>
  </si>
  <si>
    <t>IX.06</t>
  </si>
  <si>
    <t>IX.13</t>
  </si>
  <si>
    <t>IX.20</t>
  </si>
  <si>
    <t>IX.27</t>
  </si>
  <si>
    <t>X.04</t>
  </si>
  <si>
    <t>X.11</t>
  </si>
  <si>
    <t>X.18</t>
  </si>
  <si>
    <t>X.25</t>
  </si>
  <si>
    <t>XI.01</t>
  </si>
  <si>
    <t>XI.08</t>
  </si>
  <si>
    <t>XI.15</t>
  </si>
  <si>
    <t>XI.22</t>
  </si>
  <si>
    <t>XII.06</t>
  </si>
  <si>
    <t>XII.13</t>
  </si>
  <si>
    <t>XII.20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</si>
  <si>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</si>
  <si>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</si>
  <si>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</si>
  <si>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</si>
  <si>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</si>
  <si>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XII.27</t>
  </si>
  <si>
    <t>2018 он</t>
  </si>
  <si>
    <t>I.03</t>
  </si>
  <si>
    <t>I.10</t>
  </si>
  <si>
    <t>I.17</t>
  </si>
  <si>
    <t>I.24</t>
  </si>
  <si>
    <t>I.31</t>
  </si>
  <si>
    <t>II.07</t>
  </si>
  <si>
    <t>II.14</t>
  </si>
  <si>
    <t>II.21</t>
  </si>
  <si>
    <t>II.28</t>
  </si>
  <si>
    <t>III.07</t>
  </si>
  <si>
    <t>III.14</t>
  </si>
  <si>
    <t>III.21</t>
  </si>
  <si>
    <t>III.28</t>
  </si>
  <si>
    <t>IV.04</t>
  </si>
  <si>
    <t>IV.11</t>
  </si>
  <si>
    <t>IV.18</t>
  </si>
  <si>
    <t>IV.25</t>
  </si>
  <si>
    <t>V.02</t>
  </si>
  <si>
    <t>V.09</t>
  </si>
  <si>
    <t>V.16</t>
  </si>
  <si>
    <t>V.23</t>
  </si>
  <si>
    <t>V.30</t>
  </si>
  <si>
    <t>6 сарын 06</t>
  </si>
  <si>
    <t>VI.06</t>
  </si>
  <si>
    <t>VI.13</t>
  </si>
  <si>
    <t>6 сарын 13</t>
  </si>
  <si>
    <t>VI.20</t>
  </si>
  <si>
    <t>6 сарын 20</t>
  </si>
  <si>
    <t>VI.27</t>
  </si>
  <si>
    <t>6 сарын 27</t>
  </si>
  <si>
    <t>VII.04</t>
  </si>
  <si>
    <t>7 сарын 04</t>
  </si>
  <si>
    <t>7 сарын 10</t>
  </si>
  <si>
    <t>VII.10</t>
  </si>
  <si>
    <t>VII.18</t>
  </si>
  <si>
    <t>7 сарын 18</t>
  </si>
  <si>
    <t>7 сарын 25-ны үнэ</t>
  </si>
  <si>
    <t>VII.25</t>
  </si>
  <si>
    <t>7 сарын 25</t>
  </si>
  <si>
    <t>7 сарын дундаж үнэ</t>
  </si>
  <si>
    <t>8 сарын 1-ний үнэ</t>
  </si>
  <si>
    <t>(2018 оны 8-р сарын 1-ний байдлаар өмнөх сар болон 7 хоногийн дундаж үнэтэй харьцуулснаар)</t>
  </si>
  <si>
    <t>2018 оны 8-р сарын 1-ний байдлаар гол нэрийн барааны үнийг өмнөх сартай харьцуулахад 1.8 хувь, өмнөх 7 хоногийнхтой харьцуулахад 0.2 хувиар буурсан байна.</t>
  </si>
  <si>
    <t>(2018 оны 8-р сарын 1-ний байдлаар)</t>
  </si>
  <si>
    <t>Аймгийн төвүүдэд зарагдаж байгаа хүнсний гол нэрийн барааны үнэ, 2018 оны 8-р сарын 1-ний байдлаар</t>
  </si>
  <si>
    <t xml:space="preserve">          (2018 оны 8-р сарын 1-ний байдлаар)</t>
  </si>
  <si>
    <t>8 сарын 01</t>
  </si>
  <si>
    <t>7-р сарын дундаж үнэ</t>
  </si>
  <si>
    <t>VIII.01</t>
  </si>
  <si>
    <t>Ноолуурын үнэ, 2018 оны 8-р сарын 1-ний байдлаар, аймгаар</t>
  </si>
  <si>
    <t>2018.VIII - 01</t>
  </si>
  <si>
    <t>2018.VIII - 25</t>
  </si>
  <si>
    <t>2018.VII сар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</si>
</sst>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\ ##0"/>
    <numFmt numFmtId="166" formatCode="#\ ###"/>
    <numFmt numFmtId="168" formatCode="0.0000"/>
  </numFmts>
  <fonts count="94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indexed="64"/>
      </top>
      <bottom style="thin">
        <color rgb="FFD3D3D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9">
    <xf numFmtId="0" fontId="0" fillId="0" borderId="0"/>
    <xf numFmtId="0" fontId="64" fillId="0" borderId="0"/>
    <xf numFmtId="0" fontId="66" fillId="0" borderId="0"/>
    <xf numFmtId="0" fontId="65" fillId="0" borderId="0"/>
    <xf numFmtId="0" fontId="63" fillId="0" borderId="0"/>
    <xf numFmtId="9" fontId="63" fillId="0" borderId="0" applyFont="0" applyFill="0" applyBorder="0" applyAlignment="0" applyProtection="0"/>
    <xf numFmtId="0" fontId="62" fillId="0" borderId="0"/>
    <xf numFmtId="0" fontId="64" fillId="0" borderId="0"/>
    <xf numFmtId="0" fontId="65" fillId="0" borderId="0"/>
    <xf numFmtId="0" fontId="61" fillId="0" borderId="0"/>
    <xf numFmtId="0" fontId="76" fillId="3" borderId="0" applyNumberFormat="0" applyBorder="0" applyAlignment="0" applyProtection="0"/>
    <xf numFmtId="0" fontId="77" fillId="4" borderId="0" applyNumberFormat="0" applyBorder="0" applyAlignment="0" applyProtection="0"/>
    <xf numFmtId="0" fontId="78" fillId="0" borderId="0"/>
    <xf numFmtId="0" fontId="59" fillId="0" borderId="0"/>
    <xf numFmtId="0" fontId="58" fillId="0" borderId="0"/>
    <xf numFmtId="0" fontId="58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90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80">
    <xf numFmtId="0" fontId="0" fillId="0" borderId="0" xfId="0"/>
    <xf numFmtId="0" fontId="0" fillId="0" borderId="0" xfId="0" applyFont="1" applyAlignment="1">
      <alignment horizontal="right" vertical="center"/>
    </xf>
    <xf numFmtId="0" fontId="67" fillId="0" borderId="0" xfId="0" applyFont="1" applyAlignment="1">
      <alignment horizontal="right" vertical="center"/>
    </xf>
    <xf numFmtId="165" fontId="70" fillId="0" borderId="1" xfId="0" applyNumberFormat="1" applyFont="1" applyBorder="1" applyAlignment="1">
      <alignment horizontal="right" vertical="center"/>
    </xf>
    <xf numFmtId="165" fontId="70" fillId="0" borderId="1" xfId="0" applyNumberFormat="1" applyFont="1" applyFill="1" applyBorder="1" applyAlignment="1">
      <alignment horizontal="right" vertical="center"/>
    </xf>
    <xf numFmtId="0" fontId="71" fillId="0" borderId="1" xfId="0" applyFont="1" applyFill="1" applyBorder="1" applyAlignment="1">
      <alignment vertical="center" wrapText="1"/>
    </xf>
    <xf numFmtId="0" fontId="79" fillId="0" borderId="13" xfId="0" applyFont="1" applyFill="1" applyBorder="1" applyAlignment="1">
      <alignment horizontal="right" vertical="center" wrapText="1" indent="1"/>
    </xf>
    <xf numFmtId="1" fontId="79" fillId="0" borderId="13" xfId="3" applyNumberFormat="1" applyFont="1" applyFill="1" applyBorder="1" applyAlignment="1">
      <alignment horizontal="right" vertical="center" indent="1"/>
    </xf>
    <xf numFmtId="165" fontId="70" fillId="0" borderId="6" xfId="0" applyNumberFormat="1" applyFont="1" applyFill="1" applyBorder="1" applyAlignment="1">
      <alignment vertical="center"/>
    </xf>
    <xf numFmtId="164" fontId="69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0" fillId="0" borderId="1" xfId="0" applyBorder="1"/>
    <xf numFmtId="0" fontId="80" fillId="0" borderId="1" xfId="0" applyFont="1" applyBorder="1"/>
    <xf numFmtId="164" fontId="80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0" fillId="0" borderId="0" xfId="0" applyFont="1" applyBorder="1"/>
    <xf numFmtId="164" fontId="80" fillId="0" borderId="0" xfId="0" applyNumberFormat="1" applyFont="1" applyBorder="1"/>
    <xf numFmtId="0" fontId="80" fillId="0" borderId="1" xfId="0" applyFont="1" applyBorder="1" applyAlignment="1">
      <alignment wrapText="1"/>
    </xf>
    <xf numFmtId="1" fontId="0" fillId="0" borderId="1" xfId="0" applyNumberFormat="1" applyBorder="1"/>
    <xf numFmtId="0" fontId="71" fillId="0" borderId="1" xfId="0" applyFont="1" applyFill="1" applyBorder="1" applyAlignment="1">
      <alignment horizontal="right" vertical="center" wrapText="1" indent="1"/>
    </xf>
    <xf numFmtId="166" fontId="71" fillId="0" borderId="0" xfId="0" applyNumberFormat="1" applyFont="1"/>
    <xf numFmtId="166" fontId="75" fillId="0" borderId="0" xfId="0" applyNumberFormat="1" applyFont="1" applyFill="1" applyBorder="1" applyAlignment="1">
      <alignment wrapText="1"/>
    </xf>
    <xf numFmtId="166" fontId="75" fillId="0" borderId="0" xfId="0" applyNumberFormat="1" applyFont="1" applyFill="1" applyBorder="1" applyAlignment="1"/>
    <xf numFmtId="166" fontId="75" fillId="0" borderId="0" xfId="0" applyNumberFormat="1" applyFont="1" applyFill="1" applyBorder="1" applyAlignment="1">
      <alignment horizontal="right"/>
    </xf>
    <xf numFmtId="166" fontId="71" fillId="0" borderId="0" xfId="0" applyNumberFormat="1" applyFont="1" applyBorder="1"/>
    <xf numFmtId="166" fontId="75" fillId="0" borderId="0" xfId="0" applyNumberFormat="1" applyFont="1" applyAlignment="1">
      <alignment wrapText="1"/>
    </xf>
    <xf numFmtId="166" fontId="75" fillId="0" borderId="0" xfId="0" applyNumberFormat="1" applyFont="1" applyAlignment="1">
      <alignment horizontal="center" wrapText="1"/>
    </xf>
    <xf numFmtId="166" fontId="75" fillId="0" borderId="0" xfId="0" applyNumberFormat="1" applyFont="1" applyBorder="1" applyAlignment="1">
      <alignment wrapText="1"/>
    </xf>
    <xf numFmtId="166" fontId="75" fillId="0" borderId="0" xfId="0" applyNumberFormat="1" applyFont="1" applyFill="1" applyBorder="1" applyAlignment="1">
      <alignment horizontal="right" wrapText="1"/>
    </xf>
    <xf numFmtId="166" fontId="71" fillId="0" borderId="0" xfId="0" applyNumberFormat="1" applyFont="1" applyBorder="1" applyAlignment="1">
      <alignment horizontal="right"/>
    </xf>
    <xf numFmtId="166" fontId="71" fillId="0" borderId="0" xfId="0" applyNumberFormat="1" applyFont="1" applyBorder="1" applyAlignment="1">
      <alignment horizontal="right" vertical="center"/>
    </xf>
    <xf numFmtId="166" fontId="72" fillId="0" borderId="0" xfId="0" applyNumberFormat="1" applyFont="1" applyBorder="1" applyAlignment="1">
      <alignment horizontal="right"/>
    </xf>
    <xf numFmtId="166" fontId="71" fillId="0" borderId="0" xfId="0" applyNumberFormat="1" applyFont="1" applyFill="1" applyBorder="1"/>
    <xf numFmtId="166" fontId="71" fillId="0" borderId="0" xfId="0" applyNumberFormat="1" applyFont="1" applyFill="1"/>
    <xf numFmtId="166" fontId="72" fillId="5" borderId="0" xfId="0" applyNumberFormat="1" applyFont="1" applyFill="1" applyBorder="1"/>
    <xf numFmtId="166" fontId="72" fillId="0" borderId="0" xfId="4" applyNumberFormat="1" applyFont="1" applyFill="1" applyBorder="1" applyAlignment="1">
      <alignment horizontal="right"/>
    </xf>
    <xf numFmtId="166" fontId="72" fillId="0" borderId="0" xfId="0" applyNumberFormat="1" applyFont="1" applyFill="1" applyBorder="1" applyAlignment="1">
      <alignment wrapText="1"/>
    </xf>
    <xf numFmtId="166" fontId="72" fillId="0" borderId="0" xfId="0" applyNumberFormat="1" applyFont="1" applyBorder="1"/>
    <xf numFmtId="166" fontId="72" fillId="0" borderId="0" xfId="0" applyNumberFormat="1" applyFont="1"/>
    <xf numFmtId="166" fontId="71" fillId="0" borderId="0" xfId="0" applyNumberFormat="1" applyFont="1" applyFill="1" applyBorder="1" applyAlignment="1">
      <alignment horizontal="left" indent="1"/>
    </xf>
    <xf numFmtId="166" fontId="72" fillId="6" borderId="0" xfId="0" applyNumberFormat="1" applyFont="1" applyFill="1" applyBorder="1" applyAlignment="1">
      <alignment wrapText="1"/>
    </xf>
    <xf numFmtId="166" fontId="71" fillId="0" borderId="0" xfId="0" applyNumberFormat="1" applyFont="1" applyFill="1" applyBorder="1" applyAlignment="1">
      <alignment vertical="center"/>
    </xf>
    <xf numFmtId="166" fontId="71" fillId="0" borderId="0" xfId="0" applyNumberFormat="1" applyFont="1" applyAlignment="1">
      <alignment horizontal="right"/>
    </xf>
    <xf numFmtId="166" fontId="71" fillId="0" borderId="10" xfId="0" applyNumberFormat="1" applyFont="1" applyFill="1" applyBorder="1" applyAlignment="1">
      <alignment horizontal="left" indent="1"/>
    </xf>
    <xf numFmtId="166" fontId="71" fillId="0" borderId="10" xfId="0" applyNumberFormat="1" applyFont="1" applyBorder="1"/>
    <xf numFmtId="166" fontId="81" fillId="4" borderId="10" xfId="11" applyNumberFormat="1" applyFont="1" applyBorder="1"/>
    <xf numFmtId="165" fontId="82" fillId="3" borderId="0" xfId="10" applyNumberFormat="1" applyFont="1" applyBorder="1" applyAlignment="1">
      <alignment horizontal="center"/>
    </xf>
    <xf numFmtId="0" fontId="71" fillId="0" borderId="0" xfId="0" applyFont="1" applyAlignment="1">
      <alignment vertical="top"/>
    </xf>
    <xf numFmtId="0" fontId="81" fillId="4" borderId="0" xfId="11" applyFont="1" applyBorder="1" applyAlignment="1">
      <alignment vertical="top" wrapText="1"/>
    </xf>
    <xf numFmtId="166" fontId="71" fillId="0" borderId="0" xfId="4" applyNumberFormat="1" applyFont="1" applyFill="1" applyBorder="1"/>
    <xf numFmtId="166" fontId="71" fillId="0" borderId="0" xfId="0" applyNumberFormat="1" applyFont="1" applyFill="1" applyBorder="1" applyAlignment="1">
      <alignment horizontal="right"/>
    </xf>
    <xf numFmtId="0" fontId="74" fillId="0" borderId="0" xfId="0" applyFont="1" applyFill="1" applyBorder="1" applyAlignment="1">
      <alignment vertical="top"/>
    </xf>
    <xf numFmtId="0" fontId="74" fillId="0" borderId="0" xfId="0" applyFont="1" applyFill="1" applyBorder="1" applyAlignment="1"/>
    <xf numFmtId="0" fontId="71" fillId="0" borderId="0" xfId="0" applyFont="1" applyFill="1" applyBorder="1"/>
    <xf numFmtId="0" fontId="73" fillId="0" borderId="0" xfId="0" applyFont="1"/>
    <xf numFmtId="0" fontId="73" fillId="0" borderId="0" xfId="0" applyFont="1" applyAlignment="1"/>
    <xf numFmtId="0" fontId="73" fillId="0" borderId="0" xfId="0" applyFont="1" applyFill="1" applyBorder="1" applyAlignment="1">
      <alignment horizontal="center" vertical="center" wrapText="1"/>
    </xf>
    <xf numFmtId="0" fontId="73" fillId="0" borderId="0" xfId="0" applyFont="1" applyFill="1" applyBorder="1" applyAlignment="1">
      <alignment vertical="center" wrapText="1"/>
    </xf>
    <xf numFmtId="0" fontId="83" fillId="0" borderId="0" xfId="0" applyFont="1" applyFill="1" applyBorder="1" applyAlignment="1">
      <alignment horizontal="center" vertical="center" wrapText="1"/>
    </xf>
    <xf numFmtId="0" fontId="71" fillId="0" borderId="1" xfId="0" applyFont="1" applyFill="1" applyBorder="1" applyAlignment="1">
      <alignment horizontal="center" vertical="center" wrapText="1"/>
    </xf>
    <xf numFmtId="0" fontId="71" fillId="0" borderId="2" xfId="0" applyFont="1" applyFill="1" applyBorder="1" applyAlignment="1">
      <alignment vertical="center" wrapText="1"/>
    </xf>
    <xf numFmtId="166" fontId="71" fillId="0" borderId="0" xfId="4" applyNumberFormat="1" applyFont="1" applyFill="1" applyBorder="1" applyAlignment="1">
      <alignment horizontal="right"/>
    </xf>
    <xf numFmtId="0" fontId="84" fillId="0" borderId="1" xfId="0" applyFont="1" applyFill="1" applyBorder="1" applyAlignment="1">
      <alignment horizontal="right" vertical="center" wrapText="1" indent="1"/>
    </xf>
    <xf numFmtId="0" fontId="71" fillId="0" borderId="0" xfId="0" applyFont="1" applyFill="1" applyBorder="1" applyAlignment="1">
      <alignment horizontal="right" vertical="center" wrapText="1" indent="1"/>
    </xf>
    <xf numFmtId="166" fontId="73" fillId="0" borderId="0" xfId="4" applyNumberFormat="1" applyFont="1" applyFill="1" applyBorder="1"/>
    <xf numFmtId="0" fontId="67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85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67" fillId="0" borderId="25" xfId="4" applyFont="1" applyFill="1" applyBorder="1" applyAlignment="1">
      <alignment vertical="center"/>
    </xf>
    <xf numFmtId="0" fontId="67" fillId="0" borderId="24" xfId="0" applyFont="1" applyBorder="1" applyAlignment="1">
      <alignment vertical="center"/>
    </xf>
    <xf numFmtId="0" fontId="67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67" fillId="0" borderId="0" xfId="0" applyNumberFormat="1" applyFont="1" applyFill="1" applyBorder="1" applyAlignment="1">
      <alignment horizontal="left" vertical="center"/>
    </xf>
    <xf numFmtId="0" fontId="72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67" fillId="6" borderId="0" xfId="0" applyNumberFormat="1" applyFont="1" applyFill="1" applyBorder="1" applyAlignment="1">
      <alignment vertical="center" wrapText="1"/>
    </xf>
    <xf numFmtId="166" fontId="81" fillId="4" borderId="0" xfId="11" applyNumberFormat="1" applyFont="1" applyBorder="1"/>
    <xf numFmtId="166" fontId="82" fillId="3" borderId="0" xfId="10" applyNumberFormat="1" applyFont="1" applyBorder="1"/>
    <xf numFmtId="166" fontId="81" fillId="4" borderId="0" xfId="11" applyNumberFormat="1" applyFont="1" applyBorder="1" applyAlignment="1">
      <alignment horizontal="right"/>
    </xf>
    <xf numFmtId="166" fontId="82" fillId="3" borderId="10" xfId="10" applyNumberFormat="1" applyFont="1" applyBorder="1"/>
    <xf numFmtId="0" fontId="60" fillId="0" borderId="0" xfId="0" applyFont="1" applyFill="1" applyAlignment="1">
      <alignment vertical="center"/>
    </xf>
    <xf numFmtId="0" fontId="60" fillId="0" borderId="0" xfId="0" applyFont="1" applyAlignment="1">
      <alignment horizontal="center" vertical="center"/>
    </xf>
    <xf numFmtId="0" fontId="60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67" fillId="0" borderId="24" xfId="0" applyFont="1" applyBorder="1" applyAlignment="1">
      <alignment horizontal="right" vertical="center"/>
    </xf>
    <xf numFmtId="0" fontId="67" fillId="0" borderId="24" xfId="4" applyFont="1" applyFill="1" applyBorder="1" applyAlignment="1">
      <alignment horizontal="right" vertical="center"/>
    </xf>
    <xf numFmtId="0" fontId="67" fillId="0" borderId="25" xfId="0" applyFont="1" applyBorder="1" applyAlignment="1">
      <alignment horizontal="right" vertical="center"/>
    </xf>
    <xf numFmtId="0" fontId="63" fillId="0" borderId="29" xfId="4" applyFont="1" applyFill="1" applyBorder="1" applyAlignment="1">
      <alignment horizontal="right" vertical="center"/>
    </xf>
    <xf numFmtId="0" fontId="63" fillId="0" borderId="30" xfId="4" applyFont="1" applyFill="1" applyBorder="1" applyAlignment="1">
      <alignment horizontal="right" vertical="center"/>
    </xf>
    <xf numFmtId="0" fontId="0" fillId="0" borderId="0" xfId="0" applyFont="1"/>
    <xf numFmtId="0" fontId="70" fillId="0" borderId="0" xfId="0" applyFont="1" applyAlignment="1">
      <alignment horizontal="center" vertical="center" wrapText="1"/>
    </xf>
    <xf numFmtId="0" fontId="70" fillId="0" borderId="0" xfId="0" applyFont="1" applyAlignment="1">
      <alignment horizontal="left" vertical="center" wrapText="1" indent="1"/>
    </xf>
    <xf numFmtId="166" fontId="71" fillId="0" borderId="0" xfId="0" applyNumberFormat="1" applyFont="1" applyFill="1" applyAlignment="1">
      <alignment vertical="center"/>
    </xf>
    <xf numFmtId="0" fontId="0" fillId="0" borderId="0" xfId="0" applyBorder="1" applyAlignment="1">
      <alignment vertical="center"/>
    </xf>
    <xf numFmtId="0" fontId="67" fillId="0" borderId="0" xfId="0" applyFont="1" applyBorder="1" applyAlignment="1">
      <alignment vertical="center"/>
    </xf>
    <xf numFmtId="166" fontId="0" fillId="0" borderId="32" xfId="0" applyNumberFormat="1" applyFont="1" applyFill="1" applyBorder="1" applyAlignment="1">
      <alignment horizontal="left" vertical="center"/>
    </xf>
    <xf numFmtId="0" fontId="67" fillId="0" borderId="32" xfId="4" applyFont="1" applyFill="1" applyBorder="1" applyAlignment="1">
      <alignment vertical="center"/>
    </xf>
    <xf numFmtId="0" fontId="86" fillId="0" borderId="0" xfId="0" applyFont="1" applyAlignment="1">
      <alignment horizontal="center" vertical="center"/>
    </xf>
    <xf numFmtId="164" fontId="70" fillId="0" borderId="1" xfId="5" applyNumberFormat="1" applyFont="1" applyFill="1" applyBorder="1" applyAlignment="1">
      <alignment horizontal="right" vertical="center"/>
    </xf>
    <xf numFmtId="0" fontId="0" fillId="0" borderId="2" xfId="0" applyFont="1" applyFill="1" applyBorder="1" applyAlignment="1">
      <alignment vertical="center"/>
    </xf>
    <xf numFmtId="0" fontId="86" fillId="0" borderId="2" xfId="0" applyFont="1" applyFill="1" applyBorder="1" applyAlignment="1">
      <alignment vertical="center" wrapText="1"/>
    </xf>
    <xf numFmtId="0" fontId="69" fillId="0" borderId="5" xfId="0" applyFont="1" applyBorder="1" applyAlignment="1">
      <alignment horizontal="center" vertical="center"/>
    </xf>
    <xf numFmtId="0" fontId="86" fillId="0" borderId="0" xfId="0" applyFont="1" applyFill="1" applyAlignment="1">
      <alignment horizontal="center" vertical="center"/>
    </xf>
    <xf numFmtId="0" fontId="86" fillId="0" borderId="0" xfId="0" applyFont="1" applyAlignment="1">
      <alignment vertical="center"/>
    </xf>
    <xf numFmtId="0" fontId="88" fillId="0" borderId="4" xfId="0" applyFont="1" applyFill="1" applyBorder="1" applyAlignment="1">
      <alignment vertical="center"/>
    </xf>
    <xf numFmtId="0" fontId="88" fillId="0" borderId="0" xfId="0" applyFont="1" applyFill="1" applyBorder="1" applyAlignment="1">
      <alignment vertical="center"/>
    </xf>
    <xf numFmtId="0" fontId="89" fillId="0" borderId="0" xfId="1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" xfId="0" applyFont="1" applyFill="1" applyBorder="1" applyAlignment="1">
      <alignment horizontal="right" vertical="center" wrapText="1" indent="1"/>
    </xf>
    <xf numFmtId="166" fontId="68" fillId="0" borderId="0" xfId="0" applyNumberFormat="1" applyFont="1" applyAlignment="1">
      <alignment vertical="center" wrapText="1"/>
    </xf>
    <xf numFmtId="166" fontId="68" fillId="0" borderId="0" xfId="0" applyNumberFormat="1" applyFont="1" applyAlignment="1">
      <alignment vertical="center"/>
    </xf>
    <xf numFmtId="1" fontId="0" fillId="0" borderId="0" xfId="0" applyNumberFormat="1" applyFont="1"/>
    <xf numFmtId="0" fontId="87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vertical="center" wrapText="1"/>
    </xf>
    <xf numFmtId="166" fontId="68" fillId="0" borderId="0" xfId="0" applyNumberFormat="1" applyFont="1" applyBorder="1" applyAlignment="1">
      <alignment vertical="center" wrapText="1"/>
    </xf>
    <xf numFmtId="168" fontId="0" fillId="0" borderId="0" xfId="0" applyNumberFormat="1" applyFont="1"/>
    <xf numFmtId="166" fontId="0" fillId="0" borderId="1" xfId="0" applyNumberFormat="1" applyFont="1" applyFill="1" applyBorder="1" applyAlignment="1">
      <alignment vertical="center" wrapText="1"/>
    </xf>
    <xf numFmtId="1" fontId="63" fillId="0" borderId="1" xfId="3" applyNumberFormat="1" applyFont="1" applyFill="1" applyBorder="1" applyAlignment="1">
      <alignment horizontal="right" vertical="center" indent="1"/>
    </xf>
    <xf numFmtId="166" fontId="0" fillId="0" borderId="1" xfId="0" applyNumberFormat="1" applyFont="1" applyFill="1" applyBorder="1" applyAlignment="1">
      <alignment horizontal="center" vertical="center" wrapText="1"/>
    </xf>
    <xf numFmtId="0" fontId="63" fillId="0" borderId="1" xfId="85" applyFont="1" applyFill="1" applyBorder="1" applyAlignment="1">
      <alignment horizontal="right" vertical="center" wrapText="1" indent="1"/>
    </xf>
    <xf numFmtId="1" fontId="0" fillId="0" borderId="1" xfId="3" applyNumberFormat="1" applyFont="1" applyFill="1" applyBorder="1" applyAlignment="1">
      <alignment horizontal="right" vertical="center" indent="1"/>
    </xf>
    <xf numFmtId="0" fontId="0" fillId="0" borderId="1" xfId="85" applyFont="1" applyFill="1" applyBorder="1" applyAlignment="1">
      <alignment horizontal="right" vertical="center" wrapText="1" indent="1"/>
    </xf>
    <xf numFmtId="0" fontId="71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right" vertical="center" wrapText="1" indent="1"/>
    </xf>
    <xf numFmtId="0" fontId="71" fillId="0" borderId="5" xfId="0" applyFont="1" applyFill="1" applyBorder="1" applyAlignment="1">
      <alignment horizontal="center" vertical="center" wrapText="1"/>
    </xf>
    <xf numFmtId="0" fontId="0" fillId="0" borderId="0" xfId="0" applyFont="1" applyBorder="1"/>
    <xf numFmtId="0" fontId="0" fillId="0" borderId="5" xfId="0" applyFont="1" applyFill="1" applyBorder="1" applyAlignment="1">
      <alignment horizontal="center" vertical="center" wrapText="1"/>
    </xf>
    <xf numFmtId="164" fontId="70" fillId="0" borderId="2" xfId="5" applyNumberFormat="1" applyFont="1" applyFill="1" applyBorder="1" applyAlignment="1">
      <alignment horizontal="right" vertical="center"/>
    </xf>
    <xf numFmtId="164" fontId="69" fillId="0" borderId="3" xfId="5" applyNumberFormat="1" applyFont="1" applyFill="1" applyBorder="1" applyAlignment="1">
      <alignment horizontal="right" vertical="center"/>
    </xf>
    <xf numFmtId="0" fontId="86" fillId="0" borderId="5" xfId="0" applyFont="1" applyFill="1" applyBorder="1" applyAlignment="1">
      <alignment horizontal="center" vertical="center"/>
    </xf>
    <xf numFmtId="0" fontId="69" fillId="0" borderId="5" xfId="0" applyFont="1" applyFill="1" applyBorder="1" applyAlignment="1">
      <alignment horizontal="center" vertical="center"/>
    </xf>
    <xf numFmtId="0" fontId="69" fillId="0" borderId="37" xfId="0" applyFont="1" applyFill="1" applyBorder="1" applyAlignment="1">
      <alignment horizontal="center" vertical="center"/>
    </xf>
    <xf numFmtId="0" fontId="70" fillId="0" borderId="5" xfId="0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vertical="center"/>
    </xf>
    <xf numFmtId="1" fontId="0" fillId="0" borderId="25" xfId="0" applyNumberFormat="1" applyFont="1" applyBorder="1" applyAlignment="1">
      <alignment vertical="center"/>
    </xf>
    <xf numFmtId="1" fontId="0" fillId="0" borderId="0" xfId="0" applyNumberFormat="1" applyFont="1" applyFill="1" applyBorder="1" applyAlignment="1">
      <alignment horizontal="right" vertical="center"/>
    </xf>
    <xf numFmtId="1" fontId="0" fillId="0" borderId="25" xfId="0" applyNumberFormat="1" applyFont="1" applyBorder="1" applyAlignment="1">
      <alignment horizontal="right" vertical="center"/>
    </xf>
    <xf numFmtId="0" fontId="91" fillId="0" borderId="0" xfId="0" applyFont="1" applyFill="1" applyBorder="1" applyAlignment="1">
      <alignment vertical="top" wrapText="1" readingOrder="1"/>
    </xf>
    <xf numFmtId="0" fontId="93" fillId="0" borderId="0" xfId="0" applyFont="1" applyFill="1" applyBorder="1" applyAlignment="1">
      <alignment vertical="top" wrapText="1" readingOrder="1"/>
    </xf>
    <xf numFmtId="0" fontId="71" fillId="0" borderId="0" xfId="0" applyFont="1"/>
    <xf numFmtId="165" fontId="0" fillId="0" borderId="0" xfId="0" applyNumberFormat="1" applyFont="1" applyAlignment="1">
      <alignment vertical="center"/>
    </xf>
    <xf numFmtId="165" fontId="0" fillId="0" borderId="0" xfId="0" applyNumberFormat="1" applyFont="1" applyFill="1" applyAlignment="1">
      <alignment vertical="center"/>
    </xf>
    <xf numFmtId="165" fontId="60" fillId="0" borderId="0" xfId="0" applyNumberFormat="1" applyFont="1" applyFill="1" applyAlignment="1">
      <alignment vertical="center"/>
    </xf>
    <xf numFmtId="1" fontId="71" fillId="0" borderId="0" xfId="0" applyNumberFormat="1" applyFont="1" applyBorder="1"/>
    <xf numFmtId="1" fontId="71" fillId="0" borderId="0" xfId="0" applyNumberFormat="1" applyFont="1"/>
    <xf numFmtId="1" fontId="71" fillId="0" borderId="10" xfId="0" applyNumberFormat="1" applyFont="1" applyBorder="1"/>
    <xf numFmtId="1" fontId="70" fillId="0" borderId="6" xfId="0" applyNumberFormat="1" applyFont="1" applyFill="1" applyBorder="1" applyAlignment="1">
      <alignment vertical="center"/>
    </xf>
    <xf numFmtId="1" fontId="70" fillId="0" borderId="1" xfId="0" applyNumberFormat="1" applyFont="1" applyFill="1" applyBorder="1" applyAlignment="1">
      <alignment horizontal="right" vertical="center"/>
    </xf>
    <xf numFmtId="1" fontId="70" fillId="0" borderId="1" xfId="0" applyNumberFormat="1" applyFont="1" applyBorder="1" applyAlignment="1">
      <alignment horizontal="right" vertical="center"/>
    </xf>
    <xf numFmtId="0" fontId="67" fillId="0" borderId="1" xfId="0" applyFont="1" applyFill="1" applyBorder="1" applyAlignment="1">
      <alignment horizontal="center" vertical="center" wrapText="1"/>
    </xf>
    <xf numFmtId="1" fontId="63" fillId="0" borderId="1" xfId="85" applyNumberFormat="1" applyFont="1" applyFill="1" applyBorder="1" applyAlignment="1">
      <alignment horizontal="right" vertical="center" wrapText="1" indent="1"/>
    </xf>
    <xf numFmtId="1" fontId="0" fillId="0" borderId="1" xfId="85" applyNumberFormat="1" applyFont="1" applyFill="1" applyBorder="1" applyAlignment="1">
      <alignment horizontal="right" vertical="center" wrapText="1" indent="1"/>
    </xf>
    <xf numFmtId="1" fontId="71" fillId="0" borderId="0" xfId="0" applyNumberFormat="1" applyFont="1" applyBorder="1" applyAlignment="1">
      <alignment horizontal="right"/>
    </xf>
    <xf numFmtId="0" fontId="86" fillId="0" borderId="0" xfId="0" applyFont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67" fillId="0" borderId="1" xfId="0" applyFont="1" applyFill="1" applyBorder="1" applyAlignment="1">
      <alignment horizontal="left" vertical="center"/>
    </xf>
    <xf numFmtId="0" fontId="67" fillId="0" borderId="2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166" fontId="0" fillId="0" borderId="5" xfId="0" applyNumberFormat="1" applyFont="1" applyFill="1" applyBorder="1" applyAlignment="1">
      <alignment horizontal="center" vertical="center" wrapText="1"/>
    </xf>
    <xf numFmtId="166" fontId="0" fillId="0" borderId="1" xfId="0" applyNumberFormat="1" applyFont="1" applyFill="1" applyBorder="1" applyAlignment="1">
      <alignment horizontal="left" vertical="center" wrapText="1" indent="1"/>
    </xf>
    <xf numFmtId="0" fontId="0" fillId="0" borderId="0" xfId="0" applyBorder="1" applyAlignment="1">
      <alignment horizontal="right" vertical="center"/>
    </xf>
    <xf numFmtId="1" fontId="92" fillId="0" borderId="0" xfId="0" applyNumberFormat="1" applyFont="1" applyFill="1" applyBorder="1" applyAlignment="1">
      <alignment horizontal="right" vertical="top" wrapText="1" readingOrder="1"/>
    </xf>
    <xf numFmtId="1" fontId="71" fillId="0" borderId="0" xfId="0" applyNumberFormat="1" applyFont="1" applyAlignment="1">
      <alignment horizontal="right"/>
    </xf>
    <xf numFmtId="1" fontId="72" fillId="0" borderId="0" xfId="0" applyNumberFormat="1" applyFont="1"/>
    <xf numFmtId="0" fontId="80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0" fillId="0" borderId="2" xfId="0" applyFont="1" applyBorder="1" applyAlignment="1">
      <alignment horizontal="center" vertical="center"/>
    </xf>
    <xf numFmtId="0" fontId="80" fillId="0" borderId="5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67" fillId="0" borderId="1" xfId="0" applyFont="1" applyFill="1" applyBorder="1" applyAlignment="1">
      <alignment horizontal="left" vertical="center"/>
    </xf>
    <xf numFmtId="0" fontId="67" fillId="0" borderId="2" xfId="0" applyFont="1" applyFill="1" applyBorder="1" applyAlignment="1">
      <alignment horizontal="left" vertical="center"/>
    </xf>
    <xf numFmtId="0" fontId="86" fillId="0" borderId="37" xfId="0" applyFont="1" applyFill="1" applyBorder="1" applyAlignment="1">
      <alignment horizontal="center" vertical="center"/>
    </xf>
    <xf numFmtId="0" fontId="86" fillId="0" borderId="38" xfId="0" applyFont="1" applyFill="1" applyBorder="1" applyAlignment="1">
      <alignment horizontal="center" vertical="center"/>
    </xf>
    <xf numFmtId="0" fontId="86" fillId="0" borderId="39" xfId="0" applyFont="1" applyFill="1" applyBorder="1" applyAlignment="1">
      <alignment horizontal="center" vertical="center"/>
    </xf>
    <xf numFmtId="0" fontId="86" fillId="0" borderId="6" xfId="0" applyFont="1" applyFill="1" applyBorder="1" applyAlignment="1">
      <alignment horizontal="left" vertical="center"/>
    </xf>
    <xf numFmtId="0" fontId="86" fillId="0" borderId="8" xfId="0" applyFont="1" applyFill="1" applyBorder="1" applyAlignment="1">
      <alignment horizontal="left" vertical="center"/>
    </xf>
    <xf numFmtId="0" fontId="86" fillId="0" borderId="7" xfId="0" applyFont="1" applyFill="1" applyBorder="1" applyAlignment="1">
      <alignment horizontal="left" vertical="center"/>
    </xf>
    <xf numFmtId="0" fontId="86" fillId="0" borderId="2" xfId="0" applyFont="1" applyFill="1" applyBorder="1" applyAlignment="1">
      <alignment horizontal="left" vertical="center" wrapText="1"/>
    </xf>
    <xf numFmtId="0" fontId="86" fillId="0" borderId="3" xfId="0" applyFont="1" applyFill="1" applyBorder="1" applyAlignment="1">
      <alignment horizontal="left" vertical="center" wrapText="1"/>
    </xf>
    <xf numFmtId="164" fontId="69" fillId="0" borderId="1" xfId="5" applyNumberFormat="1" applyFont="1" applyFill="1" applyBorder="1" applyAlignment="1">
      <alignment horizontal="right" vertical="center"/>
    </xf>
    <xf numFmtId="0" fontId="67" fillId="0" borderId="0" xfId="0" applyFont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0" fillId="0" borderId="33" xfId="0" applyFont="1" applyFill="1" applyBorder="1" applyAlignment="1">
      <alignment horizontal="left" vertical="center" wrapText="1"/>
    </xf>
    <xf numFmtId="0" fontId="86" fillId="0" borderId="6" xfId="0" applyFont="1" applyBorder="1" applyAlignment="1">
      <alignment horizontal="left" vertical="center"/>
    </xf>
    <xf numFmtId="0" fontId="86" fillId="0" borderId="8" xfId="0" applyFont="1" applyBorder="1" applyAlignment="1">
      <alignment horizontal="left" vertical="center"/>
    </xf>
    <xf numFmtId="0" fontId="86" fillId="0" borderId="7" xfId="0" applyFont="1" applyBorder="1" applyAlignment="1">
      <alignment horizontal="left" vertical="center"/>
    </xf>
    <xf numFmtId="0" fontId="69" fillId="0" borderId="3" xfId="0" applyFont="1" applyBorder="1" applyAlignment="1">
      <alignment horizontal="center" vertical="center"/>
    </xf>
    <xf numFmtId="0" fontId="86" fillId="0" borderId="0" xfId="0" applyFont="1" applyAlignment="1">
      <alignment horizontal="center" vertical="center" wrapText="1"/>
    </xf>
    <xf numFmtId="0" fontId="0" fillId="0" borderId="9" xfId="0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69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86" fillId="0" borderId="5" xfId="0" applyFont="1" applyBorder="1" applyAlignment="1">
      <alignment horizontal="center" vertical="center"/>
    </xf>
    <xf numFmtId="0" fontId="69" fillId="0" borderId="1" xfId="0" applyFont="1" applyBorder="1" applyAlignment="1">
      <alignment horizontal="center" vertical="center" wrapText="1"/>
    </xf>
    <xf numFmtId="0" fontId="68" fillId="0" borderId="6" xfId="0" applyFont="1" applyBorder="1" applyAlignment="1">
      <alignment horizontal="center" vertical="center"/>
    </xf>
    <xf numFmtId="0" fontId="68" fillId="0" borderId="11" xfId="0" applyFont="1" applyBorder="1" applyAlignment="1">
      <alignment horizontal="center" vertical="center"/>
    </xf>
    <xf numFmtId="0" fontId="68" fillId="0" borderId="7" xfId="0" applyFont="1" applyBorder="1" applyAlignment="1">
      <alignment horizontal="center" vertical="center"/>
    </xf>
    <xf numFmtId="0" fontId="68" fillId="0" borderId="9" xfId="0" applyFont="1" applyBorder="1" applyAlignment="1">
      <alignment horizontal="center" vertical="center"/>
    </xf>
    <xf numFmtId="0" fontId="68" fillId="0" borderId="6" xfId="0" applyFont="1" applyBorder="1" applyAlignment="1">
      <alignment horizontal="center" vertical="center" wrapText="1"/>
    </xf>
    <xf numFmtId="0" fontId="68" fillId="0" borderId="8" xfId="0" applyFont="1" applyBorder="1" applyAlignment="1">
      <alignment horizontal="center" vertical="center" wrapText="1"/>
    </xf>
    <xf numFmtId="0" fontId="68" fillId="0" borderId="7" xfId="0" applyFont="1" applyBorder="1" applyAlignment="1">
      <alignment horizontal="center" vertical="center" wrapText="1"/>
    </xf>
    <xf numFmtId="1" fontId="69" fillId="0" borderId="6" xfId="0" applyNumberFormat="1" applyFont="1" applyFill="1" applyBorder="1" applyAlignment="1">
      <alignment horizontal="center" vertical="center" wrapText="1"/>
    </xf>
    <xf numFmtId="1" fontId="69" fillId="0" borderId="7" xfId="0" applyNumberFormat="1" applyFont="1" applyFill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68" fillId="0" borderId="2" xfId="0" applyFont="1" applyBorder="1" applyAlignment="1">
      <alignment horizontal="center" vertical="center"/>
    </xf>
    <xf numFmtId="0" fontId="68" fillId="0" borderId="3" xfId="0" applyFont="1" applyBorder="1" applyAlignment="1">
      <alignment horizontal="center" vertical="center"/>
    </xf>
    <xf numFmtId="0" fontId="68" fillId="0" borderId="5" xfId="0" applyFont="1" applyBorder="1" applyAlignment="1">
      <alignment horizontal="center" vertical="center"/>
    </xf>
    <xf numFmtId="166" fontId="0" fillId="0" borderId="1" xfId="0" applyNumberFormat="1" applyFont="1" applyFill="1" applyBorder="1" applyAlignment="1">
      <alignment horizontal="left" vertical="center" wrapText="1" indent="1"/>
    </xf>
    <xf numFmtId="166" fontId="0" fillId="0" borderId="5" xfId="0" applyNumberFormat="1" applyFont="1" applyFill="1" applyBorder="1" applyAlignment="1">
      <alignment horizontal="center" vertical="center" wrapText="1"/>
    </xf>
    <xf numFmtId="0" fontId="68" fillId="0" borderId="0" xfId="0" applyFont="1" applyAlignment="1">
      <alignment horizontal="center"/>
    </xf>
    <xf numFmtId="0" fontId="86" fillId="0" borderId="0" xfId="0" applyFont="1" applyBorder="1" applyAlignment="1">
      <alignment horizontal="center" vertical="center" wrapText="1"/>
    </xf>
    <xf numFmtId="0" fontId="67" fillId="0" borderId="10" xfId="0" applyFont="1" applyBorder="1" applyAlignment="1">
      <alignment horizontal="right" vertical="center" wrapText="1"/>
    </xf>
    <xf numFmtId="0" fontId="0" fillId="0" borderId="1" xfId="0" applyFont="1" applyFill="1" applyBorder="1" applyAlignment="1">
      <alignment horizontal="center" vertical="center" wrapText="1"/>
    </xf>
    <xf numFmtId="166" fontId="71" fillId="0" borderId="0" xfId="0" applyNumberFormat="1" applyFont="1" applyBorder="1" applyAlignment="1">
      <alignment horizontal="center"/>
    </xf>
    <xf numFmtId="0" fontId="71" fillId="0" borderId="6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166" fontId="71" fillId="0" borderId="37" xfId="0" applyNumberFormat="1" applyFont="1" applyBorder="1" applyAlignment="1">
      <alignment horizontal="center" vertical="center"/>
    </xf>
    <xf numFmtId="166" fontId="71" fillId="0" borderId="38" xfId="0" applyNumberFormat="1" applyFont="1" applyBorder="1" applyAlignment="1">
      <alignment horizontal="center" vertical="center"/>
    </xf>
    <xf numFmtId="166" fontId="71" fillId="0" borderId="39" xfId="0" applyNumberFormat="1" applyFont="1" applyBorder="1" applyAlignment="1">
      <alignment horizontal="center" vertical="center"/>
    </xf>
    <xf numFmtId="166" fontId="71" fillId="0" borderId="2" xfId="0" applyNumberFormat="1" applyFont="1" applyFill="1" applyBorder="1" applyAlignment="1">
      <alignment horizontal="center" vertical="center"/>
    </xf>
    <xf numFmtId="166" fontId="71" fillId="0" borderId="3" xfId="0" applyNumberFormat="1" applyFont="1" applyFill="1" applyBorder="1" applyAlignment="1">
      <alignment horizontal="center" vertical="center"/>
    </xf>
    <xf numFmtId="0" fontId="71" fillId="0" borderId="9" xfId="0" applyFont="1" applyBorder="1" applyAlignment="1">
      <alignment horizontal="center" vertical="center" wrapText="1"/>
    </xf>
    <xf numFmtId="0" fontId="71" fillId="0" borderId="11" xfId="0" applyFont="1" applyBorder="1" applyAlignment="1">
      <alignment horizontal="center" vertical="center" wrapText="1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35" xfId="4" applyFont="1" applyFill="1" applyBorder="1" applyAlignment="1">
      <alignment horizontal="center" vertical="center"/>
    </xf>
    <xf numFmtId="0" fontId="0" fillId="0" borderId="36" xfId="4" applyFont="1" applyFill="1" applyBorder="1" applyAlignment="1">
      <alignment horizontal="center" vertical="center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0" fontId="85" fillId="0" borderId="34" xfId="0" applyFont="1" applyFill="1" applyBorder="1" applyAlignment="1">
      <alignment horizontal="right" vertical="center"/>
    </xf>
    <xf numFmtId="166" fontId="71" fillId="0" borderId="2" xfId="0" applyNumberFormat="1" applyFont="1" applyFill="1" applyBorder="1" applyAlignment="1">
      <alignment horizontal="center"/>
    </xf>
    <xf numFmtId="166" fontId="71" fillId="0" borderId="3" xfId="0" applyNumberFormat="1" applyFont="1" applyFill="1" applyBorder="1" applyAlignment="1">
      <alignment horizontal="center"/>
    </xf>
    <xf numFmtId="166" fontId="75" fillId="0" borderId="0" xfId="0" applyNumberFormat="1" applyFont="1" applyAlignment="1">
      <alignment horizontal="center" vertical="center" wrapText="1"/>
    </xf>
    <xf numFmtId="166" fontId="71" fillId="0" borderId="6" xfId="0" applyNumberFormat="1" applyFont="1" applyBorder="1" applyAlignment="1">
      <alignment horizontal="center" vertical="center"/>
    </xf>
    <xf numFmtId="166" fontId="71" fillId="0" borderId="8" xfId="0" applyNumberFormat="1" applyFont="1" applyBorder="1" applyAlignment="1">
      <alignment horizontal="center" vertical="center"/>
    </xf>
    <xf numFmtId="166" fontId="71" fillId="0" borderId="7" xfId="0" applyNumberFormat="1" applyFont="1" applyBorder="1" applyAlignment="1">
      <alignment horizontal="center" vertical="center"/>
    </xf>
    <xf numFmtId="166" fontId="71" fillId="0" borderId="6" xfId="0" applyNumberFormat="1" applyFont="1" applyFill="1" applyBorder="1" applyAlignment="1">
      <alignment horizontal="center" vertical="center"/>
    </xf>
    <xf numFmtId="166" fontId="71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</cellXfs>
  <cellStyles count="8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1" xfId="19" xr:uid="{00000000-0005-0000-0000-000005000000}"/>
    <cellStyle name="Normal 11 2" xfId="34" xr:uid="{00000000-0005-0000-0000-000006000000}"/>
    <cellStyle name="Normal 12" xfId="20" xr:uid="{00000000-0005-0000-0000-000007000000}"/>
    <cellStyle name="Normal 12 2" xfId="35" xr:uid="{00000000-0005-0000-0000-000008000000}"/>
    <cellStyle name="Normal 13" xfId="21" xr:uid="{00000000-0005-0000-0000-000009000000}"/>
    <cellStyle name="Normal 13 2" xfId="36" xr:uid="{00000000-0005-0000-0000-00000A000000}"/>
    <cellStyle name="Normal 14" xfId="22" xr:uid="{00000000-0005-0000-0000-00000B000000}"/>
    <cellStyle name="Normal 14 2" xfId="37" xr:uid="{00000000-0005-0000-0000-00000C000000}"/>
    <cellStyle name="Normal 15" xfId="23" xr:uid="{00000000-0005-0000-0000-00000D000000}"/>
    <cellStyle name="Normal 15 2" xfId="38" xr:uid="{00000000-0005-0000-0000-00000E000000}"/>
    <cellStyle name="Normal 16" xfId="24" xr:uid="{00000000-0005-0000-0000-00000F000000}"/>
    <cellStyle name="Normal 16 2" xfId="39" xr:uid="{00000000-0005-0000-0000-000010000000}"/>
    <cellStyle name="Normal 17" xfId="25" xr:uid="{00000000-0005-0000-0000-000011000000}"/>
    <cellStyle name="Normal 17 2" xfId="40" xr:uid="{00000000-0005-0000-0000-000012000000}"/>
    <cellStyle name="Normal 18" xfId="41" xr:uid="{00000000-0005-0000-0000-000013000000}"/>
    <cellStyle name="Normal 19" xfId="42" xr:uid="{00000000-0005-0000-0000-000014000000}"/>
    <cellStyle name="Normal 2" xfId="2" xr:uid="{00000000-0005-0000-0000-000015000000}"/>
    <cellStyle name="Normal 2 2" xfId="4" xr:uid="{00000000-0005-0000-0000-000016000000}"/>
    <cellStyle name="Normal 2 3" xfId="7" xr:uid="{00000000-0005-0000-0000-000017000000}"/>
    <cellStyle name="Normal 2 4" xfId="12" xr:uid="{00000000-0005-0000-0000-000018000000}"/>
    <cellStyle name="Normal 20" xfId="43" xr:uid="{00000000-0005-0000-0000-000019000000}"/>
    <cellStyle name="Normal 21" xfId="44" xr:uid="{00000000-0005-0000-0000-00001A000000}"/>
    <cellStyle name="Normal 22" xfId="45" xr:uid="{00000000-0005-0000-0000-00001B000000}"/>
    <cellStyle name="Normal 23" xfId="46" xr:uid="{00000000-0005-0000-0000-00001C000000}"/>
    <cellStyle name="Normal 24" xfId="47" xr:uid="{00000000-0005-0000-0000-00001D000000}"/>
    <cellStyle name="Normal 25" xfId="48" xr:uid="{00000000-0005-0000-0000-00001E000000}"/>
    <cellStyle name="Normal 26" xfId="49" xr:uid="{00000000-0005-0000-0000-00001F000000}"/>
    <cellStyle name="Normal 27" xfId="50" xr:uid="{00000000-0005-0000-0000-000020000000}"/>
    <cellStyle name="Normal 28" xfId="51" xr:uid="{00000000-0005-0000-0000-000021000000}"/>
    <cellStyle name="Normal 29" xfId="52" xr:uid="{00000000-0005-0000-0000-000022000000}"/>
    <cellStyle name="Normal 3" xfId="1" xr:uid="{00000000-0005-0000-0000-000023000000}"/>
    <cellStyle name="Normal 30" xfId="53" xr:uid="{00000000-0005-0000-0000-000024000000}"/>
    <cellStyle name="Normal 31" xfId="54" xr:uid="{00000000-0005-0000-0000-000025000000}"/>
    <cellStyle name="Normal 32" xfId="55" xr:uid="{00000000-0005-0000-0000-000026000000}"/>
    <cellStyle name="Normal 33" xfId="56" xr:uid="{00000000-0005-0000-0000-000027000000}"/>
    <cellStyle name="Normal 34" xfId="57" xr:uid="{00000000-0005-0000-0000-000028000000}"/>
    <cellStyle name="Normal 35" xfId="58" xr:uid="{00000000-0005-0000-0000-000029000000}"/>
    <cellStyle name="Normal 36" xfId="59" xr:uid="{00000000-0005-0000-0000-00002A000000}"/>
    <cellStyle name="Normal 37" xfId="60" xr:uid="{00000000-0005-0000-0000-00002B000000}"/>
    <cellStyle name="Normal 38" xfId="61" xr:uid="{00000000-0005-0000-0000-00002C000000}"/>
    <cellStyle name="Normal 39" xfId="62" xr:uid="{00000000-0005-0000-0000-00002D000000}"/>
    <cellStyle name="Normal 4" xfId="3" xr:uid="{00000000-0005-0000-0000-00002E000000}"/>
    <cellStyle name="Normal 40" xfId="63" xr:uid="{00000000-0005-0000-0000-00002F000000}"/>
    <cellStyle name="Normal 41" xfId="64" xr:uid="{00000000-0005-0000-0000-000030000000}"/>
    <cellStyle name="Normal 42" xfId="65" xr:uid="{00000000-0005-0000-0000-000031000000}"/>
    <cellStyle name="Normal 43" xfId="66" xr:uid="{00000000-0005-0000-0000-000032000000}"/>
    <cellStyle name="Normal 44" xfId="67" xr:uid="{00000000-0005-0000-0000-000033000000}"/>
    <cellStyle name="Normal 45" xfId="68" xr:uid="{00000000-0005-0000-0000-000034000000}"/>
    <cellStyle name="Normal 46" xfId="69" xr:uid="{00000000-0005-0000-0000-000035000000}"/>
    <cellStyle name="Normal 47" xfId="70" xr:uid="{00000000-0005-0000-0000-000036000000}"/>
    <cellStyle name="Normal 48" xfId="71" xr:uid="{00000000-0005-0000-0000-000037000000}"/>
    <cellStyle name="Normal 49" xfId="72" xr:uid="{00000000-0005-0000-0000-000038000000}"/>
    <cellStyle name="Normal 5" xfId="8" xr:uid="{00000000-0005-0000-0000-000039000000}"/>
    <cellStyle name="Normal 50" xfId="73" xr:uid="{00000000-0005-0000-0000-00003A000000}"/>
    <cellStyle name="Normal 51" xfId="74" xr:uid="{00000000-0005-0000-0000-00003B000000}"/>
    <cellStyle name="Normal 52" xfId="75" xr:uid="{00000000-0005-0000-0000-00003C000000}"/>
    <cellStyle name="Normal 53" xfId="76" xr:uid="{00000000-0005-0000-0000-00003D000000}"/>
    <cellStyle name="Normal 54" xfId="77" xr:uid="{00000000-0005-0000-0000-00003E000000}"/>
    <cellStyle name="Normal 55" xfId="78" xr:uid="{00000000-0005-0000-0000-00003F000000}"/>
    <cellStyle name="Normal 56" xfId="79" xr:uid="{00000000-0005-0000-0000-000040000000}"/>
    <cellStyle name="Normal 57" xfId="80" xr:uid="{00000000-0005-0000-0000-000041000000}"/>
    <cellStyle name="Normal 58" xfId="81" xr:uid="{00000000-0005-0000-0000-000042000000}"/>
    <cellStyle name="Normal 59" xfId="82" xr:uid="{00000000-0005-0000-0000-000043000000}"/>
    <cellStyle name="Normal 6" xfId="6" xr:uid="{00000000-0005-0000-0000-000044000000}"/>
    <cellStyle name="Normal 6 2" xfId="14" xr:uid="{00000000-0005-0000-0000-000045000000}"/>
    <cellStyle name="Normal 6 2 2" xfId="29" xr:uid="{00000000-0005-0000-0000-000046000000}"/>
    <cellStyle name="Normal 6 3" xfId="26" xr:uid="{00000000-0005-0000-0000-000047000000}"/>
    <cellStyle name="Normal 60" xfId="83" xr:uid="{00000000-0005-0000-0000-000048000000}"/>
    <cellStyle name="Normal 61" xfId="84" xr:uid="{00000000-0005-0000-0000-000049000000}"/>
    <cellStyle name="Normal 62" xfId="85" xr:uid="{00000000-0005-0000-0000-00004A000000}"/>
    <cellStyle name="Normal 63" xfId="86" xr:uid="{00000000-0005-0000-0000-00004B000000}"/>
    <cellStyle name="Normal 64" xfId="87" xr:uid="{00000000-0005-0000-0000-00004C000000}"/>
    <cellStyle name="Normal 65" xfId="88" xr:uid="{00000000-0005-0000-0000-00004D000000}"/>
    <cellStyle name="Normal 7" xfId="9" xr:uid="{00000000-0005-0000-0000-00004E000000}"/>
    <cellStyle name="Normal 7 2" xfId="15" xr:uid="{00000000-0005-0000-0000-00004F000000}"/>
    <cellStyle name="Normal 7 2 2" xfId="30" xr:uid="{00000000-0005-0000-0000-000050000000}"/>
    <cellStyle name="Normal 7 3" xfId="27" xr:uid="{00000000-0005-0000-0000-000051000000}"/>
    <cellStyle name="Normal 8" xfId="13" xr:uid="{00000000-0005-0000-0000-000052000000}"/>
    <cellStyle name="Normal 8 2" xfId="16" xr:uid="{00000000-0005-0000-0000-000053000000}"/>
    <cellStyle name="Normal 8 2 2" xfId="31" xr:uid="{00000000-0005-0000-0000-000054000000}"/>
    <cellStyle name="Normal 8 3" xfId="28" xr:uid="{00000000-0005-0000-0000-000055000000}"/>
    <cellStyle name="Normal 9" xfId="17" xr:uid="{00000000-0005-0000-0000-000056000000}"/>
    <cellStyle name="Normal 9 2" xfId="32" xr:uid="{00000000-0005-0000-0000-000057000000}"/>
    <cellStyle name="Percent" xfId="5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68199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46" name="Text Box 2">
          <a:extLst>
            <a:ext uri="{FF2B5EF4-FFF2-40B4-BE49-F238E27FC236}">
              <a16:creationId xmlns:a16="http://schemas.microsoft.com/office/drawing/2014/main" id="{2F9828A1-D522-44CF-B808-156732A679D2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12" t="s">
        <v>92</v>
      </c>
      <c r="F1" s="12" t="s">
        <v>93</v>
      </c>
      <c r="K1" s="12" t="s">
        <v>94</v>
      </c>
      <c r="P1" s="12" t="s">
        <v>95</v>
      </c>
    </row>
    <row r="3" spans="1:21" ht="24" customHeight="1">
      <c r="A3" s="194" t="s">
        <v>75</v>
      </c>
      <c r="B3" s="195"/>
      <c r="C3" s="192" t="s">
        <v>76</v>
      </c>
      <c r="D3" s="193" t="s">
        <v>77</v>
      </c>
      <c r="F3" s="194" t="s">
        <v>75</v>
      </c>
      <c r="G3" s="195"/>
      <c r="H3" s="192" t="s">
        <v>76</v>
      </c>
      <c r="I3" s="193" t="s">
        <v>77</v>
      </c>
      <c r="K3" s="194" t="s">
        <v>75</v>
      </c>
      <c r="L3" s="195"/>
      <c r="M3" s="192" t="s">
        <v>76</v>
      </c>
      <c r="N3" s="193" t="s">
        <v>77</v>
      </c>
      <c r="P3" s="194" t="s">
        <v>75</v>
      </c>
      <c r="Q3" s="195"/>
      <c r="R3" s="192" t="s">
        <v>76</v>
      </c>
      <c r="S3" s="193" t="s">
        <v>77</v>
      </c>
    </row>
    <row r="4" spans="1:21" ht="21" customHeight="1">
      <c r="A4" s="13"/>
      <c r="B4" s="14" t="s">
        <v>78</v>
      </c>
      <c r="C4" s="192"/>
      <c r="D4" s="193"/>
      <c r="F4" s="13"/>
      <c r="G4" s="14" t="s">
        <v>78</v>
      </c>
      <c r="H4" s="192"/>
      <c r="I4" s="193"/>
      <c r="K4" s="13"/>
      <c r="L4" s="14" t="s">
        <v>78</v>
      </c>
      <c r="M4" s="192"/>
      <c r="N4" s="193"/>
      <c r="P4" s="13"/>
      <c r="Q4" s="14" t="s">
        <v>78</v>
      </c>
      <c r="R4" s="192"/>
      <c r="S4" s="193"/>
    </row>
    <row r="5" spans="1:21" ht="14.25">
      <c r="A5" s="16" t="s">
        <v>79</v>
      </c>
      <c r="B5" s="17">
        <v>0.69226700707219258</v>
      </c>
      <c r="C5" s="6">
        <v>7000</v>
      </c>
      <c r="D5" s="6">
        <f>+C5</f>
        <v>7000</v>
      </c>
      <c r="F5" s="16" t="s">
        <v>79</v>
      </c>
      <c r="G5" s="17">
        <v>0.69226700707219258</v>
      </c>
      <c r="H5" s="6">
        <v>7000</v>
      </c>
      <c r="I5" s="6">
        <f>+H5</f>
        <v>7000</v>
      </c>
      <c r="K5" s="16" t="s">
        <v>79</v>
      </c>
      <c r="L5" s="17">
        <v>0.69226700707219258</v>
      </c>
      <c r="M5" s="6">
        <v>7300</v>
      </c>
      <c r="N5" s="6">
        <f>+M5</f>
        <v>7300</v>
      </c>
      <c r="P5" s="16" t="s">
        <v>79</v>
      </c>
      <c r="Q5" s="17">
        <v>0.69226700707219258</v>
      </c>
      <c r="R5" s="6">
        <v>7300</v>
      </c>
      <c r="S5" s="6">
        <v>7300</v>
      </c>
    </row>
    <row r="6" spans="1:21" ht="14.25">
      <c r="A6" s="16" t="s">
        <v>80</v>
      </c>
      <c r="B6" s="17">
        <v>2.8967201005148482</v>
      </c>
      <c r="C6" s="6">
        <v>9000</v>
      </c>
      <c r="D6" s="6">
        <f t="shared" ref="D6:D12" si="0">+C6</f>
        <v>9000</v>
      </c>
      <c r="F6" s="16" t="s">
        <v>80</v>
      </c>
      <c r="G6" s="17">
        <v>2.8967201005148482</v>
      </c>
      <c r="H6" s="6">
        <v>9000</v>
      </c>
      <c r="I6" s="6">
        <f t="shared" ref="I6:I12" si="1">+H6</f>
        <v>9000</v>
      </c>
      <c r="K6" s="16" t="s">
        <v>80</v>
      </c>
      <c r="L6" s="17">
        <v>2.8967201005148482</v>
      </c>
      <c r="M6" s="6">
        <v>9000</v>
      </c>
      <c r="N6" s="6">
        <f t="shared" ref="N6:N12" si="2">+M6</f>
        <v>9000</v>
      </c>
      <c r="P6" s="16" t="s">
        <v>80</v>
      </c>
      <c r="Q6" s="17">
        <v>2.8967201005148482</v>
      </c>
      <c r="R6" s="6">
        <v>9000</v>
      </c>
      <c r="S6" s="6">
        <v>9000</v>
      </c>
    </row>
    <row r="7" spans="1:21" ht="14.25">
      <c r="A7" s="16" t="s">
        <v>81</v>
      </c>
      <c r="B7" s="17">
        <v>4.4568872979493097</v>
      </c>
      <c r="C7" s="6">
        <v>8500</v>
      </c>
      <c r="D7" s="6">
        <f t="shared" si="0"/>
        <v>8500</v>
      </c>
      <c r="F7" s="16" t="s">
        <v>81</v>
      </c>
      <c r="G7" s="17">
        <v>4.4568872979493097</v>
      </c>
      <c r="H7" s="6">
        <v>8500</v>
      </c>
      <c r="I7" s="6">
        <f t="shared" si="1"/>
        <v>8500</v>
      </c>
      <c r="K7" s="16" t="s">
        <v>81</v>
      </c>
      <c r="L7" s="17">
        <v>4.4568872979493097</v>
      </c>
      <c r="M7" s="6">
        <v>8500</v>
      </c>
      <c r="N7" s="6">
        <f t="shared" si="2"/>
        <v>8500</v>
      </c>
      <c r="P7" s="16" t="s">
        <v>81</v>
      </c>
      <c r="Q7" s="17">
        <v>4.4568872979493097</v>
      </c>
      <c r="R7" s="6">
        <v>8500</v>
      </c>
      <c r="S7" s="6">
        <v>8500</v>
      </c>
    </row>
    <row r="8" spans="1:21" ht="14.25">
      <c r="A8" s="16" t="s">
        <v>82</v>
      </c>
      <c r="B8" s="17">
        <v>18.795205459580934</v>
      </c>
      <c r="C8" s="6">
        <v>6600</v>
      </c>
      <c r="D8" s="6">
        <f t="shared" si="0"/>
        <v>6600</v>
      </c>
      <c r="F8" s="16" t="s">
        <v>82</v>
      </c>
      <c r="G8" s="17">
        <v>18.795205459580934</v>
      </c>
      <c r="H8" s="6">
        <v>6800</v>
      </c>
      <c r="I8" s="6">
        <f t="shared" si="1"/>
        <v>6800</v>
      </c>
      <c r="K8" s="16" t="s">
        <v>82</v>
      </c>
      <c r="L8" s="17">
        <v>18.795205459580934</v>
      </c>
      <c r="M8" s="6">
        <v>7000</v>
      </c>
      <c r="N8" s="6">
        <f t="shared" si="2"/>
        <v>7000</v>
      </c>
      <c r="P8" s="16" t="s">
        <v>82</v>
      </c>
      <c r="Q8" s="17">
        <v>18.795205459580934</v>
      </c>
      <c r="R8" s="6">
        <v>7000</v>
      </c>
      <c r="S8" s="6">
        <v>7000</v>
      </c>
    </row>
    <row r="9" spans="1:21" ht="14.25">
      <c r="A9" s="16" t="s">
        <v>83</v>
      </c>
      <c r="B9" s="17">
        <v>20.404246439913145</v>
      </c>
      <c r="C9" s="6">
        <v>6500</v>
      </c>
      <c r="D9" s="6">
        <f t="shared" si="0"/>
        <v>6500</v>
      </c>
      <c r="F9" s="16" t="s">
        <v>83</v>
      </c>
      <c r="G9" s="17">
        <v>20.404246439913145</v>
      </c>
      <c r="H9" s="6">
        <v>6800</v>
      </c>
      <c r="I9" s="6">
        <f t="shared" si="1"/>
        <v>6800</v>
      </c>
      <c r="K9" s="16" t="s">
        <v>83</v>
      </c>
      <c r="L9" s="17">
        <v>20.404246439913145</v>
      </c>
      <c r="M9" s="6">
        <v>6800</v>
      </c>
      <c r="N9" s="6">
        <f t="shared" si="2"/>
        <v>6800</v>
      </c>
      <c r="P9" s="16" t="s">
        <v>83</v>
      </c>
      <c r="Q9" s="17">
        <v>20.404246439913145</v>
      </c>
      <c r="R9" s="6">
        <v>6800</v>
      </c>
      <c r="S9" s="6">
        <v>6800</v>
      </c>
    </row>
    <row r="10" spans="1:21" ht="14.25">
      <c r="A10" s="16" t="s">
        <v>84</v>
      </c>
      <c r="B10" s="17">
        <v>2.073676669798457</v>
      </c>
      <c r="C10" s="6">
        <v>9800</v>
      </c>
      <c r="D10" s="6">
        <f t="shared" si="0"/>
        <v>9800</v>
      </c>
      <c r="F10" s="16" t="s">
        <v>84</v>
      </c>
      <c r="G10" s="17">
        <v>2.073676669798457</v>
      </c>
      <c r="H10" s="6">
        <v>9800</v>
      </c>
      <c r="I10" s="6">
        <f t="shared" si="1"/>
        <v>9800</v>
      </c>
      <c r="K10" s="16" t="s">
        <v>84</v>
      </c>
      <c r="L10" s="17">
        <v>2.073676669798457</v>
      </c>
      <c r="M10" s="6">
        <v>9800</v>
      </c>
      <c r="N10" s="6">
        <f t="shared" si="2"/>
        <v>9800</v>
      </c>
      <c r="P10" s="16" t="s">
        <v>84</v>
      </c>
      <c r="Q10" s="17">
        <v>2.073676669798457</v>
      </c>
      <c r="R10" s="6">
        <v>9800</v>
      </c>
      <c r="S10" s="6">
        <v>9800</v>
      </c>
    </row>
    <row r="11" spans="1:21" ht="14.25">
      <c r="A11" s="16" t="s">
        <v>85</v>
      </c>
      <c r="B11" s="17">
        <v>48.779606019286177</v>
      </c>
      <c r="C11" s="6">
        <v>6500</v>
      </c>
      <c r="D11" s="6">
        <f t="shared" si="0"/>
        <v>6500</v>
      </c>
      <c r="F11" s="16" t="s">
        <v>85</v>
      </c>
      <c r="G11" s="17">
        <v>48.779606019286177</v>
      </c>
      <c r="H11" s="6">
        <v>7000</v>
      </c>
      <c r="I11" s="6">
        <f t="shared" si="1"/>
        <v>7000</v>
      </c>
      <c r="K11" s="16" t="s">
        <v>85</v>
      </c>
      <c r="L11" s="17">
        <v>48.779606019286177</v>
      </c>
      <c r="M11" s="6">
        <v>7000</v>
      </c>
      <c r="N11" s="6">
        <f t="shared" si="2"/>
        <v>7000</v>
      </c>
      <c r="P11" s="16" t="s">
        <v>85</v>
      </c>
      <c r="Q11" s="17">
        <v>48.779606019286177</v>
      </c>
      <c r="R11" s="6">
        <v>7000</v>
      </c>
      <c r="S11" s="6">
        <v>7000</v>
      </c>
    </row>
    <row r="12" spans="1:21" ht="14.25">
      <c r="A12" s="16" t="s">
        <v>86</v>
      </c>
      <c r="B12" s="17">
        <v>1.9013910058849388</v>
      </c>
      <c r="C12" s="6">
        <v>7200</v>
      </c>
      <c r="D12" s="6">
        <f t="shared" si="0"/>
        <v>7200</v>
      </c>
      <c r="F12" s="16" t="s">
        <v>86</v>
      </c>
      <c r="G12" s="17">
        <v>1.9013910058849388</v>
      </c>
      <c r="H12" s="6">
        <v>7200</v>
      </c>
      <c r="I12" s="6">
        <f t="shared" si="1"/>
        <v>7200</v>
      </c>
      <c r="K12" s="16" t="s">
        <v>86</v>
      </c>
      <c r="L12" s="17">
        <v>1.9013910058849388</v>
      </c>
      <c r="M12" s="6">
        <v>7150</v>
      </c>
      <c r="N12" s="6">
        <f t="shared" si="2"/>
        <v>7150</v>
      </c>
      <c r="P12" s="16" t="s">
        <v>86</v>
      </c>
      <c r="Q12" s="17">
        <v>1.9013910058849388</v>
      </c>
      <c r="R12" s="6">
        <v>7150</v>
      </c>
      <c r="S12" s="6">
        <v>7150</v>
      </c>
    </row>
    <row r="13" spans="1:21" ht="14.25">
      <c r="A13" s="16" t="s">
        <v>87</v>
      </c>
      <c r="B13" s="17">
        <v>100</v>
      </c>
      <c r="C13" s="19">
        <f>SUMPRODUCT(B5:B12,C5:C12)/B13</f>
        <v>6765.5533561113443</v>
      </c>
      <c r="D13" s="19">
        <f>AVERAGE(D5:D12)</f>
        <v>7637.5</v>
      </c>
      <c r="F13" s="16" t="s">
        <v>87</v>
      </c>
      <c r="G13" s="17">
        <v>100</v>
      </c>
      <c r="H13" s="19">
        <f>SUMPRODUCT(G5:G12,H5:H12)/G13</f>
        <v>7108.254536446676</v>
      </c>
      <c r="I13" s="19">
        <f>AVERAGE(I5:I12)</f>
        <v>7762.5</v>
      </c>
      <c r="K13" s="16" t="s">
        <v>87</v>
      </c>
      <c r="L13" s="17">
        <v>100</v>
      </c>
      <c r="M13" s="19">
        <f>SUMPRODUCT(L5:L12,M5:M12)/L13</f>
        <v>7146.9710528841106</v>
      </c>
      <c r="N13" s="19">
        <f>AVERAGE(N5:N12)</f>
        <v>7818.75</v>
      </c>
      <c r="P13" s="16" t="s">
        <v>87</v>
      </c>
      <c r="Q13" s="17">
        <v>100</v>
      </c>
      <c r="R13" s="19">
        <f>SUMPRODUCT(Q5:Q12,R5:R12)/Q13</f>
        <v>7146.9710528841106</v>
      </c>
      <c r="S13" s="19">
        <f>AVERAGE(S5:S12)</f>
        <v>7818.75</v>
      </c>
      <c r="U13" s="20">
        <f>AVERAGE(C13,H13,M13,R13)</f>
        <v>7041.9374995815597</v>
      </c>
    </row>
    <row r="14" spans="1:21" ht="14.25">
      <c r="A14" s="22"/>
      <c r="B14" s="23"/>
      <c r="F14" s="22"/>
      <c r="G14" s="23"/>
      <c r="K14" s="22"/>
      <c r="L14" s="23"/>
      <c r="P14" s="22"/>
      <c r="Q14" s="23"/>
    </row>
    <row r="15" spans="1:21" ht="14.25" customHeight="1">
      <c r="A15" s="196" t="s">
        <v>88</v>
      </c>
      <c r="B15" s="196"/>
      <c r="C15" s="192" t="s">
        <v>76</v>
      </c>
      <c r="D15" s="193" t="s">
        <v>77</v>
      </c>
      <c r="F15" s="196" t="s">
        <v>88</v>
      </c>
      <c r="G15" s="196"/>
      <c r="H15" s="192" t="s">
        <v>76</v>
      </c>
      <c r="I15" s="193" t="s">
        <v>77</v>
      </c>
      <c r="K15" s="196" t="s">
        <v>88</v>
      </c>
      <c r="L15" s="196"/>
      <c r="M15" s="192" t="s">
        <v>76</v>
      </c>
      <c r="N15" s="193" t="s">
        <v>77</v>
      </c>
      <c r="P15" s="196" t="s">
        <v>88</v>
      </c>
      <c r="Q15" s="196"/>
      <c r="R15" s="192" t="s">
        <v>76</v>
      </c>
      <c r="S15" s="193" t="s">
        <v>77</v>
      </c>
    </row>
    <row r="16" spans="1:21" ht="14.25">
      <c r="A16" s="24"/>
      <c r="B16" s="14" t="s">
        <v>78</v>
      </c>
      <c r="C16" s="192"/>
      <c r="D16" s="193"/>
      <c r="F16" s="24"/>
      <c r="G16" s="14" t="s">
        <v>78</v>
      </c>
      <c r="H16" s="192"/>
      <c r="I16" s="193"/>
      <c r="K16" s="24"/>
      <c r="L16" s="14" t="s">
        <v>78</v>
      </c>
      <c r="M16" s="192"/>
      <c r="N16" s="193"/>
      <c r="P16" s="24"/>
      <c r="Q16" s="14" t="s">
        <v>78</v>
      </c>
      <c r="R16" s="192"/>
      <c r="S16" s="193"/>
    </row>
    <row r="17" spans="1:21" ht="14.25">
      <c r="A17" s="16" t="s">
        <v>79</v>
      </c>
      <c r="B17" s="17">
        <v>0.31655202474519767</v>
      </c>
      <c r="C17" s="6">
        <v>8500</v>
      </c>
      <c r="D17" s="6">
        <f>+C17</f>
        <v>8500</v>
      </c>
      <c r="F17" s="16" t="s">
        <v>79</v>
      </c>
      <c r="G17" s="17">
        <v>0.31655202474519767</v>
      </c>
      <c r="H17" s="6">
        <v>8500</v>
      </c>
      <c r="I17" s="6">
        <f>+H17</f>
        <v>8500</v>
      </c>
      <c r="K17" s="16" t="s">
        <v>79</v>
      </c>
      <c r="L17" s="17">
        <v>0.31655202474519767</v>
      </c>
      <c r="M17" s="6">
        <v>8500</v>
      </c>
      <c r="N17" s="6">
        <f>+M17</f>
        <v>8500</v>
      </c>
      <c r="P17" s="16" t="s">
        <v>79</v>
      </c>
      <c r="Q17" s="17">
        <v>0.31655202474519767</v>
      </c>
      <c r="R17" s="6">
        <v>8500</v>
      </c>
      <c r="S17" s="6"/>
    </row>
    <row r="18" spans="1:21" ht="14.25">
      <c r="A18" s="16" t="s">
        <v>80</v>
      </c>
      <c r="B18" s="17">
        <v>2.3622625790758556</v>
      </c>
      <c r="C18" s="6">
        <v>9000</v>
      </c>
      <c r="D18" s="6">
        <f t="shared" ref="D18:D24" si="3">+C18</f>
        <v>9000</v>
      </c>
      <c r="F18" s="16" t="s">
        <v>80</v>
      </c>
      <c r="G18" s="17">
        <v>2.3622625790758556</v>
      </c>
      <c r="H18" s="6">
        <v>9000</v>
      </c>
      <c r="I18" s="6">
        <f t="shared" ref="I18:I24" si="4">+H18</f>
        <v>9000</v>
      </c>
      <c r="K18" s="16" t="s">
        <v>80</v>
      </c>
      <c r="L18" s="17">
        <v>2.3622625790758556</v>
      </c>
      <c r="M18" s="6">
        <v>9000</v>
      </c>
      <c r="N18" s="6">
        <f t="shared" ref="N18:N24" si="5">+M18</f>
        <v>9000</v>
      </c>
      <c r="P18" s="16" t="s">
        <v>80</v>
      </c>
      <c r="Q18" s="17">
        <v>2.3622625790758556</v>
      </c>
      <c r="R18" s="6">
        <v>9000</v>
      </c>
      <c r="S18" s="6"/>
    </row>
    <row r="19" spans="1:21" ht="14.25">
      <c r="A19" s="16" t="s">
        <v>81</v>
      </c>
      <c r="B19" s="17">
        <v>5.0707435768389981</v>
      </c>
      <c r="C19" s="6">
        <v>9500</v>
      </c>
      <c r="D19" s="6">
        <f t="shared" si="3"/>
        <v>9500</v>
      </c>
      <c r="F19" s="16" t="s">
        <v>81</v>
      </c>
      <c r="G19" s="17">
        <v>5.0707435768389981</v>
      </c>
      <c r="H19" s="6">
        <v>9500</v>
      </c>
      <c r="I19" s="6">
        <f t="shared" si="4"/>
        <v>9500</v>
      </c>
      <c r="K19" s="16" t="s">
        <v>81</v>
      </c>
      <c r="L19" s="17">
        <v>5.0707435768389981</v>
      </c>
      <c r="M19" s="6">
        <v>9500</v>
      </c>
      <c r="N19" s="6">
        <f t="shared" si="5"/>
        <v>9500</v>
      </c>
      <c r="P19" s="16" t="s">
        <v>81</v>
      </c>
      <c r="Q19" s="17">
        <v>5.0707435768389981</v>
      </c>
      <c r="R19" s="6">
        <v>9500</v>
      </c>
      <c r="S19" s="6"/>
    </row>
    <row r="20" spans="1:21" ht="14.25">
      <c r="A20" s="16" t="s">
        <v>82</v>
      </c>
      <c r="B20" s="17">
        <v>14.25368026256692</v>
      </c>
      <c r="C20" s="6">
        <v>8300</v>
      </c>
      <c r="D20" s="6">
        <f t="shared" si="3"/>
        <v>8300</v>
      </c>
      <c r="F20" s="16" t="s">
        <v>82</v>
      </c>
      <c r="G20" s="17">
        <v>14.25368026256692</v>
      </c>
      <c r="H20" s="6">
        <v>8300</v>
      </c>
      <c r="I20" s="6">
        <f t="shared" si="4"/>
        <v>8300</v>
      </c>
      <c r="K20" s="16" t="s">
        <v>82</v>
      </c>
      <c r="L20" s="17">
        <v>14.25368026256692</v>
      </c>
      <c r="M20" s="6">
        <v>8500</v>
      </c>
      <c r="N20" s="6">
        <f t="shared" si="5"/>
        <v>8500</v>
      </c>
      <c r="P20" s="16" t="s">
        <v>82</v>
      </c>
      <c r="Q20" s="17">
        <v>14.25368026256692</v>
      </c>
      <c r="R20" s="6">
        <v>8500</v>
      </c>
      <c r="S20" s="6"/>
    </row>
    <row r="21" spans="1:21" ht="14.25">
      <c r="A21" s="16" t="s">
        <v>83</v>
      </c>
      <c r="B21" s="17">
        <v>19.346687446032849</v>
      </c>
      <c r="C21" s="6">
        <v>8500</v>
      </c>
      <c r="D21" s="6">
        <f t="shared" si="3"/>
        <v>8500</v>
      </c>
      <c r="F21" s="16" t="s">
        <v>83</v>
      </c>
      <c r="G21" s="17">
        <v>19.346687446032849</v>
      </c>
      <c r="H21" s="6">
        <v>8500</v>
      </c>
      <c r="I21" s="6">
        <f t="shared" si="4"/>
        <v>8500</v>
      </c>
      <c r="K21" s="16" t="s">
        <v>83</v>
      </c>
      <c r="L21" s="17">
        <v>19.346687446032849</v>
      </c>
      <c r="M21" s="6">
        <v>8500</v>
      </c>
      <c r="N21" s="6">
        <f t="shared" si="5"/>
        <v>8500</v>
      </c>
      <c r="P21" s="16" t="s">
        <v>83</v>
      </c>
      <c r="Q21" s="17">
        <v>19.346687446032849</v>
      </c>
      <c r="R21" s="6">
        <v>8500</v>
      </c>
      <c r="S21" s="6"/>
    </row>
    <row r="22" spans="1:21" ht="14.25">
      <c r="A22" s="16" t="s">
        <v>84</v>
      </c>
      <c r="B22" s="17">
        <v>2.4489967289624106</v>
      </c>
      <c r="C22" s="6">
        <v>10000</v>
      </c>
      <c r="D22" s="6">
        <f t="shared" si="3"/>
        <v>10000</v>
      </c>
      <c r="F22" s="16" t="s">
        <v>84</v>
      </c>
      <c r="G22" s="17">
        <v>2.4489967289624106</v>
      </c>
      <c r="H22" s="6">
        <v>10000</v>
      </c>
      <c r="I22" s="6">
        <f t="shared" si="4"/>
        <v>10000</v>
      </c>
      <c r="K22" s="16" t="s">
        <v>84</v>
      </c>
      <c r="L22" s="17">
        <v>2.4489967289624106</v>
      </c>
      <c r="M22" s="6">
        <v>10000</v>
      </c>
      <c r="N22" s="6">
        <f t="shared" si="5"/>
        <v>10000</v>
      </c>
      <c r="P22" s="16" t="s">
        <v>84</v>
      </c>
      <c r="Q22" s="17">
        <v>2.4489967289624106</v>
      </c>
      <c r="R22" s="6">
        <v>10000</v>
      </c>
      <c r="S22" s="6"/>
    </row>
    <row r="23" spans="1:21" ht="14.25">
      <c r="A23" s="16" t="s">
        <v>85</v>
      </c>
      <c r="B23" s="17">
        <v>52.937663558785033</v>
      </c>
      <c r="C23" s="6">
        <v>8000</v>
      </c>
      <c r="D23" s="6">
        <f t="shared" si="3"/>
        <v>8000</v>
      </c>
      <c r="F23" s="16" t="s">
        <v>85</v>
      </c>
      <c r="G23" s="17">
        <v>52.937663558785033</v>
      </c>
      <c r="H23" s="6">
        <v>8300</v>
      </c>
      <c r="I23" s="6">
        <f t="shared" si="4"/>
        <v>8300</v>
      </c>
      <c r="K23" s="16" t="s">
        <v>85</v>
      </c>
      <c r="L23" s="17">
        <v>52.937663558785033</v>
      </c>
      <c r="M23" s="6">
        <v>8300</v>
      </c>
      <c r="N23" s="6">
        <f t="shared" si="5"/>
        <v>8300</v>
      </c>
      <c r="P23" s="16" t="s">
        <v>85</v>
      </c>
      <c r="Q23" s="17">
        <v>52.937663558785033</v>
      </c>
      <c r="R23" s="6">
        <v>8300</v>
      </c>
      <c r="S23" s="6"/>
    </row>
    <row r="24" spans="1:21" ht="14.25">
      <c r="A24" s="16" t="s">
        <v>86</v>
      </c>
      <c r="B24" s="17">
        <v>3.263413822992725</v>
      </c>
      <c r="C24" s="18">
        <v>8200</v>
      </c>
      <c r="D24" s="6">
        <f t="shared" si="3"/>
        <v>8200</v>
      </c>
      <c r="F24" s="16" t="s">
        <v>86</v>
      </c>
      <c r="G24" s="17">
        <v>3.263413822992725</v>
      </c>
      <c r="H24" s="18">
        <v>8100</v>
      </c>
      <c r="I24" s="6">
        <f t="shared" si="4"/>
        <v>8100</v>
      </c>
      <c r="K24" s="16" t="s">
        <v>86</v>
      </c>
      <c r="L24" s="17">
        <v>3.263413822992725</v>
      </c>
      <c r="M24" s="18">
        <v>8100</v>
      </c>
      <c r="N24" s="6">
        <f t="shared" si="5"/>
        <v>8100</v>
      </c>
      <c r="P24" s="16" t="s">
        <v>86</v>
      </c>
      <c r="Q24" s="17">
        <v>3.263413822992725</v>
      </c>
      <c r="R24" s="18">
        <v>8100</v>
      </c>
      <c r="S24" s="6"/>
    </row>
    <row r="25" spans="1:21" ht="14.25">
      <c r="A25" s="16" t="s">
        <v>87</v>
      </c>
      <c r="B25" s="17">
        <v>100</v>
      </c>
      <c r="C25" s="21">
        <f>SUMPRODUCT(B17:B24,C17:C24)/B25</f>
        <v>8296.2677798101668</v>
      </c>
      <c r="D25" s="21">
        <f>AVERAGE(D17:D24)</f>
        <v>8750</v>
      </c>
      <c r="F25" s="16" t="s">
        <v>87</v>
      </c>
      <c r="G25" s="17">
        <v>100</v>
      </c>
      <c r="H25" s="21">
        <f>SUMPRODUCT(G17:G24,H17:H24)/G25</f>
        <v>8451.8173566635287</v>
      </c>
      <c r="I25" s="21">
        <f>AVERAGE(I17:I24)</f>
        <v>8775</v>
      </c>
      <c r="K25" s="16" t="s">
        <v>87</v>
      </c>
      <c r="L25" s="17">
        <v>100</v>
      </c>
      <c r="M25" s="21">
        <f>SUMPRODUCT(L17:L24,M17:M24)/L25</f>
        <v>8480.3247171886633</v>
      </c>
      <c r="N25" s="21">
        <f>AVERAGE(N17:N24)</f>
        <v>8800</v>
      </c>
      <c r="P25" s="16" t="s">
        <v>87</v>
      </c>
      <c r="Q25" s="17">
        <v>100</v>
      </c>
      <c r="R25" s="21">
        <f>SUMPRODUCT(Q17:Q24,R17:R24)/Q25</f>
        <v>8480.3247171886633</v>
      </c>
      <c r="S25" s="21" t="e">
        <f>AVERAGE(S17:S24)</f>
        <v>#DIV/0!</v>
      </c>
      <c r="U25" s="20">
        <f>AVERAGE(C25,H25,M25,R25)</f>
        <v>8427.1836427127546</v>
      </c>
    </row>
    <row r="26" spans="1:21" ht="14.25">
      <c r="A26" s="22"/>
      <c r="B26" s="23"/>
      <c r="F26" s="22"/>
      <c r="G26" s="23"/>
      <c r="K26" s="22"/>
      <c r="L26" s="23"/>
      <c r="P26" s="22"/>
      <c r="Q26" s="23"/>
    </row>
    <row r="27" spans="1:21" ht="14.25" customHeight="1">
      <c r="A27" s="191" t="s">
        <v>89</v>
      </c>
      <c r="B27" s="191"/>
      <c r="C27" s="192" t="s">
        <v>76</v>
      </c>
      <c r="D27" s="193" t="s">
        <v>77</v>
      </c>
      <c r="F27" s="191" t="s">
        <v>89</v>
      </c>
      <c r="G27" s="191"/>
      <c r="H27" s="192" t="s">
        <v>76</v>
      </c>
      <c r="I27" s="193" t="s">
        <v>77</v>
      </c>
      <c r="K27" s="191" t="s">
        <v>89</v>
      </c>
      <c r="L27" s="191"/>
      <c r="M27" s="192" t="s">
        <v>76</v>
      </c>
      <c r="N27" s="193" t="s">
        <v>77</v>
      </c>
      <c r="P27" s="191" t="s">
        <v>89</v>
      </c>
      <c r="Q27" s="191"/>
      <c r="R27" s="192" t="s">
        <v>76</v>
      </c>
      <c r="S27" s="193" t="s">
        <v>77</v>
      </c>
    </row>
    <row r="28" spans="1:21" ht="14.25">
      <c r="B28" s="14" t="s">
        <v>78</v>
      </c>
      <c r="C28" s="192"/>
      <c r="D28" s="193"/>
      <c r="G28" s="14" t="s">
        <v>78</v>
      </c>
      <c r="H28" s="192"/>
      <c r="I28" s="193"/>
      <c r="L28" s="14" t="s">
        <v>78</v>
      </c>
      <c r="M28" s="192"/>
      <c r="N28" s="193"/>
      <c r="Q28" s="14" t="s">
        <v>78</v>
      </c>
      <c r="R28" s="192"/>
      <c r="S28" s="193"/>
    </row>
    <row r="29" spans="1:21" ht="14.25">
      <c r="A29" s="16" t="s">
        <v>79</v>
      </c>
      <c r="B29" s="17">
        <v>2.3622826328938582</v>
      </c>
      <c r="C29" s="6">
        <v>9500</v>
      </c>
      <c r="D29" s="6">
        <f>+C29</f>
        <v>9500</v>
      </c>
      <c r="F29" s="16" t="s">
        <v>79</v>
      </c>
      <c r="G29" s="17">
        <v>2.3622826328938582</v>
      </c>
      <c r="H29" s="6">
        <v>9500</v>
      </c>
      <c r="I29" s="6">
        <f>+H29</f>
        <v>9500</v>
      </c>
      <c r="K29" s="16" t="s">
        <v>79</v>
      </c>
      <c r="L29" s="17">
        <v>2.3622826328938582</v>
      </c>
      <c r="M29" s="6">
        <v>9500</v>
      </c>
      <c r="N29" s="6">
        <f>+M29</f>
        <v>9500</v>
      </c>
      <c r="P29" s="16" t="s">
        <v>79</v>
      </c>
      <c r="Q29" s="17">
        <v>2.3622826328938582</v>
      </c>
      <c r="R29" s="6">
        <v>9500</v>
      </c>
      <c r="S29" s="6"/>
    </row>
    <row r="30" spans="1:21" ht="14.25">
      <c r="A30" s="16" t="s">
        <v>80</v>
      </c>
      <c r="B30" s="17">
        <v>4.9743982981670669</v>
      </c>
      <c r="C30" s="6">
        <v>11500</v>
      </c>
      <c r="D30" s="6">
        <f t="shared" ref="D30:D36" si="6">+C30</f>
        <v>11500</v>
      </c>
      <c r="F30" s="16" t="s">
        <v>80</v>
      </c>
      <c r="G30" s="17">
        <v>4.9743982981670669</v>
      </c>
      <c r="H30" s="6">
        <v>11500</v>
      </c>
      <c r="I30" s="6">
        <f t="shared" ref="I30:I36" si="7">+H30</f>
        <v>11500</v>
      </c>
      <c r="K30" s="16" t="s">
        <v>80</v>
      </c>
      <c r="L30" s="17">
        <v>4.9743982981670669</v>
      </c>
      <c r="M30" s="6">
        <v>11500</v>
      </c>
      <c r="N30" s="6">
        <f t="shared" ref="N30:N36" si="8">+M30</f>
        <v>11500</v>
      </c>
      <c r="P30" s="16" t="s">
        <v>80</v>
      </c>
      <c r="Q30" s="17">
        <v>4.9743982981670669</v>
      </c>
      <c r="R30" s="6">
        <v>11500</v>
      </c>
      <c r="S30" s="6"/>
    </row>
    <row r="31" spans="1:21" ht="14.25">
      <c r="A31" s="16" t="s">
        <v>81</v>
      </c>
      <c r="B31" s="17">
        <v>5.4913795235857226</v>
      </c>
      <c r="C31" s="6">
        <v>10500</v>
      </c>
      <c r="D31" s="6">
        <f t="shared" si="6"/>
        <v>10500</v>
      </c>
      <c r="F31" s="16" t="s">
        <v>81</v>
      </c>
      <c r="G31" s="17">
        <v>5.4913795235857226</v>
      </c>
      <c r="H31" s="6">
        <v>10500</v>
      </c>
      <c r="I31" s="6">
        <f t="shared" si="7"/>
        <v>10500</v>
      </c>
      <c r="K31" s="16" t="s">
        <v>81</v>
      </c>
      <c r="L31" s="17">
        <v>5.4913795235857226</v>
      </c>
      <c r="M31" s="6">
        <v>10500</v>
      </c>
      <c r="N31" s="6">
        <f t="shared" si="8"/>
        <v>10500</v>
      </c>
      <c r="P31" s="16" t="s">
        <v>81</v>
      </c>
      <c r="Q31" s="17">
        <v>5.4913795235857226</v>
      </c>
      <c r="R31" s="6">
        <v>10500</v>
      </c>
      <c r="S31" s="6"/>
    </row>
    <row r="32" spans="1:21" ht="14.25">
      <c r="A32" s="16" t="s">
        <v>82</v>
      </c>
      <c r="B32" s="17">
        <v>16.867440077176145</v>
      </c>
      <c r="C32" s="6">
        <v>9500</v>
      </c>
      <c r="D32" s="6">
        <f t="shared" si="6"/>
        <v>9500</v>
      </c>
      <c r="F32" s="16" t="s">
        <v>82</v>
      </c>
      <c r="G32" s="17">
        <v>16.867440077176145</v>
      </c>
      <c r="H32" s="6">
        <v>9500</v>
      </c>
      <c r="I32" s="6">
        <f t="shared" si="7"/>
        <v>9500</v>
      </c>
      <c r="K32" s="16" t="s">
        <v>82</v>
      </c>
      <c r="L32" s="17">
        <v>16.867440077176145</v>
      </c>
      <c r="M32" s="6">
        <v>9800</v>
      </c>
      <c r="N32" s="6">
        <f t="shared" si="8"/>
        <v>9800</v>
      </c>
      <c r="P32" s="16" t="s">
        <v>82</v>
      </c>
      <c r="Q32" s="17">
        <v>16.867440077176145</v>
      </c>
      <c r="R32" s="6">
        <v>9800</v>
      </c>
      <c r="S32" s="6"/>
    </row>
    <row r="33" spans="1:23" ht="14.25">
      <c r="A33" s="16" t="s">
        <v>83</v>
      </c>
      <c r="B33" s="17">
        <v>32.973013085314271</v>
      </c>
      <c r="C33" s="6">
        <v>9500</v>
      </c>
      <c r="D33" s="6">
        <f t="shared" si="6"/>
        <v>9500</v>
      </c>
      <c r="F33" s="16" t="s">
        <v>83</v>
      </c>
      <c r="G33" s="17">
        <v>32.973013085314271</v>
      </c>
      <c r="H33" s="6">
        <v>9500</v>
      </c>
      <c r="I33" s="6">
        <f t="shared" si="7"/>
        <v>9500</v>
      </c>
      <c r="K33" s="16" t="s">
        <v>83</v>
      </c>
      <c r="L33" s="17">
        <v>32.973013085314271</v>
      </c>
      <c r="M33" s="6">
        <v>9500</v>
      </c>
      <c r="N33" s="6">
        <f t="shared" si="8"/>
        <v>9500</v>
      </c>
      <c r="P33" s="16" t="s">
        <v>83</v>
      </c>
      <c r="Q33" s="17">
        <v>32.973013085314271</v>
      </c>
      <c r="R33" s="6">
        <v>9500</v>
      </c>
      <c r="S33" s="6"/>
    </row>
    <row r="34" spans="1:23" ht="14.25">
      <c r="A34" s="16" t="s">
        <v>84</v>
      </c>
      <c r="B34" s="17">
        <v>11.150963465011007</v>
      </c>
      <c r="C34" s="6">
        <v>12500</v>
      </c>
      <c r="D34" s="6">
        <f t="shared" si="6"/>
        <v>12500</v>
      </c>
      <c r="F34" s="16" t="s">
        <v>84</v>
      </c>
      <c r="G34" s="17">
        <v>11.150963465011007</v>
      </c>
      <c r="H34" s="6">
        <v>12500</v>
      </c>
      <c r="I34" s="6">
        <f t="shared" si="7"/>
        <v>12500</v>
      </c>
      <c r="K34" s="16" t="s">
        <v>84</v>
      </c>
      <c r="L34" s="17">
        <v>11.150963465011007</v>
      </c>
      <c r="M34" s="6">
        <v>12500</v>
      </c>
      <c r="N34" s="6">
        <f t="shared" si="8"/>
        <v>12500</v>
      </c>
      <c r="P34" s="16" t="s">
        <v>84</v>
      </c>
      <c r="Q34" s="17">
        <v>11.150963465011007</v>
      </c>
      <c r="R34" s="6">
        <v>12000</v>
      </c>
      <c r="S34" s="6"/>
    </row>
    <row r="35" spans="1:23" ht="14.25">
      <c r="A35" s="16" t="s">
        <v>85</v>
      </c>
      <c r="B35" s="17">
        <v>22.527024018601431</v>
      </c>
      <c r="C35" s="6">
        <v>9000</v>
      </c>
      <c r="D35" s="6">
        <f t="shared" si="6"/>
        <v>9000</v>
      </c>
      <c r="F35" s="16" t="s">
        <v>85</v>
      </c>
      <c r="G35" s="17">
        <v>22.527024018601431</v>
      </c>
      <c r="H35" s="6">
        <v>9500</v>
      </c>
      <c r="I35" s="6">
        <f t="shared" si="7"/>
        <v>9500</v>
      </c>
      <c r="K35" s="16" t="s">
        <v>85</v>
      </c>
      <c r="L35" s="17">
        <v>22.527024018601431</v>
      </c>
      <c r="M35" s="6">
        <v>9500</v>
      </c>
      <c r="N35" s="6">
        <f t="shared" si="8"/>
        <v>9500</v>
      </c>
      <c r="P35" s="16" t="s">
        <v>85</v>
      </c>
      <c r="Q35" s="17">
        <v>22.527024018601431</v>
      </c>
      <c r="R35" s="6">
        <v>9500</v>
      </c>
      <c r="S35" s="6"/>
    </row>
    <row r="36" spans="1:23" ht="14.25">
      <c r="A36" s="16" t="s">
        <v>86</v>
      </c>
      <c r="B36" s="17">
        <v>3.6534988992505006</v>
      </c>
      <c r="C36" s="7">
        <v>9400</v>
      </c>
      <c r="D36" s="6">
        <f t="shared" si="6"/>
        <v>9400</v>
      </c>
      <c r="F36" s="16" t="s">
        <v>86</v>
      </c>
      <c r="G36" s="17">
        <v>3.6534988992505006</v>
      </c>
      <c r="H36" s="7">
        <v>9550</v>
      </c>
      <c r="I36" s="6">
        <f t="shared" si="7"/>
        <v>9550</v>
      </c>
      <c r="K36" s="16" t="s">
        <v>86</v>
      </c>
      <c r="L36" s="17">
        <v>3.6534988992505006</v>
      </c>
      <c r="M36" s="7">
        <v>9550</v>
      </c>
      <c r="N36" s="6">
        <f t="shared" si="8"/>
        <v>9550</v>
      </c>
      <c r="P36" s="16" t="s">
        <v>86</v>
      </c>
      <c r="Q36" s="17">
        <v>3.6534988992505006</v>
      </c>
      <c r="R36" s="7">
        <v>9550</v>
      </c>
      <c r="S36" s="6"/>
    </row>
    <row r="37" spans="1:23" ht="14.25">
      <c r="A37" s="16" t="s">
        <v>87</v>
      </c>
      <c r="B37" s="17">
        <v>100</v>
      </c>
      <c r="C37" s="21">
        <f>SUMPRODUCT(B29:B36,C29:C36)/B37</f>
        <v>9872.6420461572707</v>
      </c>
      <c r="D37" s="19">
        <f>AVERAGE(D29:D36)</f>
        <v>10175</v>
      </c>
      <c r="F37" s="16" t="s">
        <v>87</v>
      </c>
      <c r="G37" s="17">
        <v>100</v>
      </c>
      <c r="H37" s="21">
        <f>SUMPRODUCT(G29:G36,H29:H36)/G37</f>
        <v>9990.757414599153</v>
      </c>
      <c r="I37" s="19">
        <f>AVERAGE(I29:I36)</f>
        <v>10256.25</v>
      </c>
      <c r="K37" s="16" t="s">
        <v>87</v>
      </c>
      <c r="L37" s="17">
        <v>100</v>
      </c>
      <c r="M37" s="21">
        <f>SUMPRODUCT(L29:L36,M29:M36)/L37</f>
        <v>10041.359734830681</v>
      </c>
      <c r="N37" s="19">
        <f>AVERAGE(N29:N36)</f>
        <v>10293.75</v>
      </c>
      <c r="P37" s="16" t="s">
        <v>87</v>
      </c>
      <c r="Q37" s="17">
        <v>100</v>
      </c>
      <c r="R37" s="21">
        <f>SUMPRODUCT(Q29:Q36,R29:R36)/Q37</f>
        <v>9985.6049175056269</v>
      </c>
      <c r="S37" s="19" t="e">
        <f>AVERAGE(S29:S36)</f>
        <v>#DIV/0!</v>
      </c>
      <c r="U37" s="20">
        <f>AVERAGE(C37,H37,M37,R37)</f>
        <v>9972.591028273182</v>
      </c>
      <c r="V37" s="20"/>
      <c r="W37" s="20"/>
    </row>
    <row r="38" spans="1:23" ht="14.25">
      <c r="A38" s="22"/>
      <c r="B38" s="23"/>
      <c r="F38" s="22"/>
      <c r="G38" s="23"/>
      <c r="K38" s="22"/>
      <c r="L38" s="23"/>
      <c r="P38" s="22"/>
      <c r="Q38" s="23"/>
    </row>
    <row r="39" spans="1:23" ht="14.25" customHeight="1">
      <c r="A39" s="191" t="s">
        <v>90</v>
      </c>
      <c r="B39" s="191"/>
      <c r="C39" s="192" t="s">
        <v>76</v>
      </c>
      <c r="D39" s="193" t="s">
        <v>77</v>
      </c>
      <c r="F39" s="191" t="s">
        <v>90</v>
      </c>
      <c r="G39" s="191"/>
      <c r="H39" s="192" t="s">
        <v>76</v>
      </c>
      <c r="I39" s="193" t="s">
        <v>77</v>
      </c>
      <c r="K39" s="191" t="s">
        <v>90</v>
      </c>
      <c r="L39" s="191"/>
      <c r="M39" s="192" t="s">
        <v>76</v>
      </c>
      <c r="N39" s="193" t="s">
        <v>77</v>
      </c>
      <c r="P39" s="191" t="s">
        <v>90</v>
      </c>
      <c r="Q39" s="191"/>
      <c r="R39" s="192" t="s">
        <v>76</v>
      </c>
      <c r="S39" s="193" t="s">
        <v>77</v>
      </c>
    </row>
    <row r="40" spans="1:23" ht="14.25">
      <c r="A40" s="15"/>
      <c r="B40" s="14" t="s">
        <v>78</v>
      </c>
      <c r="C40" s="192"/>
      <c r="D40" s="193"/>
      <c r="F40" s="15"/>
      <c r="G40" s="14" t="s">
        <v>78</v>
      </c>
      <c r="H40" s="192"/>
      <c r="I40" s="193"/>
      <c r="K40" s="15"/>
      <c r="L40" s="14" t="s">
        <v>78</v>
      </c>
      <c r="M40" s="192"/>
      <c r="N40" s="193"/>
      <c r="P40" s="15"/>
      <c r="Q40" s="14" t="s">
        <v>78</v>
      </c>
      <c r="R40" s="192"/>
      <c r="S40" s="193"/>
    </row>
    <row r="41" spans="1:23" ht="14.25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 s="16" t="s">
        <v>79</v>
      </c>
      <c r="L41" s="17"/>
      <c r="M41" s="18"/>
      <c r="N41" s="18"/>
      <c r="P41" s="16" t="s">
        <v>79</v>
      </c>
      <c r="Q41" s="17"/>
      <c r="R41" s="18"/>
      <c r="S41" s="18"/>
    </row>
    <row r="42" spans="1:23" ht="14.25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 s="16" t="s">
        <v>80</v>
      </c>
      <c r="L42" s="17"/>
      <c r="M42" s="18"/>
      <c r="N42" s="18"/>
      <c r="P42" s="16" t="s">
        <v>80</v>
      </c>
      <c r="Q42" s="17"/>
      <c r="R42" s="18"/>
      <c r="S42" s="18"/>
    </row>
    <row r="43" spans="1:23" ht="14.25">
      <c r="A43" s="16" t="s">
        <v>81</v>
      </c>
      <c r="B43" s="17">
        <v>5.8113257894780732</v>
      </c>
      <c r="C43" s="6">
        <v>7000</v>
      </c>
      <c r="D43" s="18">
        <f t="shared" ref="D43:D47" si="9">+C43</f>
        <v>7000</v>
      </c>
      <c r="F43" s="16" t="s">
        <v>81</v>
      </c>
      <c r="G43" s="17">
        <v>5.8113257894780732</v>
      </c>
      <c r="H43" s="6">
        <v>7000</v>
      </c>
      <c r="I43" s="18">
        <f t="shared" ref="I43:I47" si="10">+H43</f>
        <v>7000</v>
      </c>
      <c r="K43" s="16" t="s">
        <v>81</v>
      </c>
      <c r="L43" s="17">
        <v>5.8113257894780732</v>
      </c>
      <c r="M43" s="6">
        <v>7000</v>
      </c>
      <c r="N43" s="18">
        <f t="shared" ref="N43:N47" si="11">+M43</f>
        <v>7000</v>
      </c>
      <c r="P43" s="16" t="s">
        <v>81</v>
      </c>
      <c r="Q43" s="17">
        <v>5.8113257894780732</v>
      </c>
      <c r="R43" s="6">
        <v>7000</v>
      </c>
      <c r="S43" s="18"/>
    </row>
    <row r="44" spans="1:23" ht="14.25">
      <c r="A44" s="16" t="s">
        <v>82</v>
      </c>
      <c r="B44" s="17">
        <v>10.830463388397362</v>
      </c>
      <c r="C44" s="6">
        <v>6500</v>
      </c>
      <c r="D44" s="18">
        <f t="shared" si="9"/>
        <v>6500</v>
      </c>
      <c r="F44" s="16" t="s">
        <v>82</v>
      </c>
      <c r="G44" s="17">
        <v>10.830463388397362</v>
      </c>
      <c r="H44" s="6">
        <v>6700</v>
      </c>
      <c r="I44" s="18">
        <f t="shared" si="10"/>
        <v>6700</v>
      </c>
      <c r="K44" s="16" t="s">
        <v>82</v>
      </c>
      <c r="L44" s="17">
        <v>10.830463388397362</v>
      </c>
      <c r="M44" s="6">
        <v>6700</v>
      </c>
      <c r="N44" s="18">
        <f t="shared" si="11"/>
        <v>6700</v>
      </c>
      <c r="P44" s="16" t="s">
        <v>82</v>
      </c>
      <c r="Q44" s="17">
        <v>10.830463388397362</v>
      </c>
      <c r="R44" s="6">
        <v>6700</v>
      </c>
      <c r="S44" s="18"/>
    </row>
    <row r="45" spans="1:23" ht="14.25">
      <c r="A45" s="16" t="s">
        <v>83</v>
      </c>
      <c r="B45" s="17">
        <v>40.493324772141662</v>
      </c>
      <c r="C45" s="6">
        <v>6500</v>
      </c>
      <c r="D45" s="18">
        <f t="shared" si="9"/>
        <v>6500</v>
      </c>
      <c r="F45" s="16" t="s">
        <v>83</v>
      </c>
      <c r="G45" s="17">
        <v>40.493324772141662</v>
      </c>
      <c r="H45" s="6">
        <v>6500</v>
      </c>
      <c r="I45" s="18">
        <f t="shared" si="10"/>
        <v>6500</v>
      </c>
      <c r="K45" s="16" t="s">
        <v>83</v>
      </c>
      <c r="L45" s="17">
        <v>40.493324772141662</v>
      </c>
      <c r="M45" s="6">
        <v>6500</v>
      </c>
      <c r="N45" s="18">
        <f t="shared" si="11"/>
        <v>6500</v>
      </c>
      <c r="P45" s="16" t="s">
        <v>83</v>
      </c>
      <c r="Q45" s="17">
        <v>40.493324772141662</v>
      </c>
      <c r="R45" s="6">
        <v>6500</v>
      </c>
      <c r="S45" s="18"/>
    </row>
    <row r="46" spans="1:23" ht="14.25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 s="16" t="s">
        <v>84</v>
      </c>
      <c r="L46" s="17"/>
      <c r="M46" s="15"/>
      <c r="N46" s="18"/>
      <c r="P46" s="16" t="s">
        <v>84</v>
      </c>
      <c r="Q46" s="17"/>
      <c r="R46" s="15"/>
      <c r="S46" s="18"/>
    </row>
    <row r="47" spans="1:23" ht="14.25">
      <c r="A47" s="16" t="s">
        <v>85</v>
      </c>
      <c r="B47" s="17">
        <v>41.303858373429172</v>
      </c>
      <c r="C47" s="6">
        <v>6500</v>
      </c>
      <c r="D47" s="18">
        <f t="shared" si="9"/>
        <v>6500</v>
      </c>
      <c r="F47" s="16" t="s">
        <v>85</v>
      </c>
      <c r="G47" s="17">
        <v>41.303858373429172</v>
      </c>
      <c r="H47" s="6">
        <v>6500</v>
      </c>
      <c r="I47" s="18">
        <f t="shared" si="10"/>
        <v>6500</v>
      </c>
      <c r="K47" s="16" t="s">
        <v>85</v>
      </c>
      <c r="L47" s="17">
        <v>41.303858373429172</v>
      </c>
      <c r="M47" s="6">
        <v>6500</v>
      </c>
      <c r="N47" s="18">
        <f t="shared" si="11"/>
        <v>6500</v>
      </c>
      <c r="P47" s="16" t="s">
        <v>85</v>
      </c>
      <c r="Q47" s="17">
        <v>41.303858373429172</v>
      </c>
      <c r="R47" s="6">
        <v>6500</v>
      </c>
      <c r="S47" s="18"/>
    </row>
    <row r="48" spans="1:23" ht="14.25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 s="16" t="s">
        <v>86</v>
      </c>
      <c r="L48" s="17"/>
      <c r="M48" s="15"/>
      <c r="N48" s="18"/>
      <c r="P48" s="16" t="s">
        <v>86</v>
      </c>
      <c r="Q48" s="17"/>
      <c r="R48" s="15"/>
      <c r="S48" s="18"/>
    </row>
    <row r="49" spans="1:21" ht="14.25">
      <c r="A49" s="16" t="s">
        <v>87</v>
      </c>
      <c r="B49" s="17">
        <f>SUM(B41:B48)</f>
        <v>98.438972323446279</v>
      </c>
      <c r="C49" s="25">
        <f>SUMPRODUCT(B41:B48,C41:C48)/B49</f>
        <v>6529.5174037899496</v>
      </c>
      <c r="D49" s="19">
        <f>AVERAGE(D41:D48)</f>
        <v>6625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>
        <f>AVERAGE(I41:I48)</f>
        <v>6675</v>
      </c>
      <c r="K49" s="16" t="s">
        <v>87</v>
      </c>
      <c r="L49" s="17">
        <f>SUM(L41:L48)</f>
        <v>98.438972323446279</v>
      </c>
      <c r="M49" s="25">
        <f>SUMPRODUCT(L41:L48,M41:M48)/L49</f>
        <v>6551.5218256825556</v>
      </c>
      <c r="N49" s="19">
        <f>AVERAGE(N41:N48)</f>
        <v>6675</v>
      </c>
      <c r="P49" s="16" t="s">
        <v>87</v>
      </c>
      <c r="Q49" s="17">
        <f>SUM(Q41:Q48)</f>
        <v>98.438972323446279</v>
      </c>
      <c r="R49" s="25">
        <f>SUMPRODUCT(Q41:Q48,R41:R48)/Q49</f>
        <v>6551.5218256825556</v>
      </c>
      <c r="S49" s="19" t="e">
        <f>AVERAGE(S41:S48)</f>
        <v>#DIV/0!</v>
      </c>
      <c r="U49" s="20">
        <f>AVERAGE(C49,H49,M49,R49)</f>
        <v>6546.0207202094043</v>
      </c>
    </row>
    <row r="50" spans="1:21" ht="14.25">
      <c r="A50" s="22"/>
      <c r="B50" s="23"/>
      <c r="F50" s="22"/>
      <c r="G50" s="23"/>
      <c r="K50" s="22"/>
      <c r="L50" s="23"/>
      <c r="P50" s="22"/>
      <c r="Q50" s="23"/>
    </row>
    <row r="51" spans="1:21" ht="14.25" customHeight="1">
      <c r="A51" s="191" t="s">
        <v>91</v>
      </c>
      <c r="B51" s="191"/>
      <c r="C51" s="192" t="s">
        <v>76</v>
      </c>
      <c r="D51" s="193" t="s">
        <v>77</v>
      </c>
      <c r="F51" s="191" t="s">
        <v>91</v>
      </c>
      <c r="G51" s="191"/>
      <c r="H51" s="192" t="s">
        <v>76</v>
      </c>
      <c r="I51" s="193" t="s">
        <v>77</v>
      </c>
      <c r="K51" s="191" t="s">
        <v>91</v>
      </c>
      <c r="L51" s="191"/>
      <c r="M51" s="192" t="s">
        <v>76</v>
      </c>
      <c r="N51" s="193" t="s">
        <v>77</v>
      </c>
      <c r="P51" s="191" t="s">
        <v>91</v>
      </c>
      <c r="Q51" s="191"/>
      <c r="R51" s="192" t="s">
        <v>76</v>
      </c>
      <c r="S51" s="193" t="s">
        <v>77</v>
      </c>
    </row>
    <row r="52" spans="1:21" ht="14.25">
      <c r="A52" s="15"/>
      <c r="B52" s="14" t="s">
        <v>78</v>
      </c>
      <c r="C52" s="192"/>
      <c r="D52" s="193"/>
      <c r="F52" s="15"/>
      <c r="G52" s="14" t="s">
        <v>78</v>
      </c>
      <c r="H52" s="192"/>
      <c r="I52" s="193"/>
      <c r="K52" s="15"/>
      <c r="L52" s="14" t="s">
        <v>78</v>
      </c>
      <c r="M52" s="192"/>
      <c r="N52" s="193"/>
      <c r="P52" s="15"/>
      <c r="Q52" s="14" t="s">
        <v>78</v>
      </c>
      <c r="R52" s="192"/>
      <c r="S52" s="193"/>
    </row>
    <row r="53" spans="1:21" ht="14.25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 s="16" t="s">
        <v>79</v>
      </c>
      <c r="L53" s="17"/>
      <c r="M53" s="18"/>
      <c r="N53" s="15"/>
      <c r="P53" s="16" t="s">
        <v>79</v>
      </c>
      <c r="Q53" s="17"/>
      <c r="R53" s="18"/>
      <c r="S53" s="15"/>
    </row>
    <row r="54" spans="1:21" ht="14.25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 s="16" t="s">
        <v>80</v>
      </c>
      <c r="L54" s="17"/>
      <c r="M54" s="15"/>
      <c r="N54" s="15"/>
      <c r="P54" s="16" t="s">
        <v>80</v>
      </c>
      <c r="Q54" s="17"/>
      <c r="R54" s="15"/>
      <c r="S54" s="15"/>
    </row>
    <row r="55" spans="1:21" ht="14.25">
      <c r="A55" s="16" t="s">
        <v>81</v>
      </c>
      <c r="B55" s="17">
        <v>1.4509638931141247</v>
      </c>
      <c r="C55" s="6">
        <v>6000</v>
      </c>
      <c r="D55" s="15">
        <f t="shared" ref="D55:D59" si="12">+C55</f>
        <v>6000</v>
      </c>
      <c r="F55" s="16" t="s">
        <v>81</v>
      </c>
      <c r="G55" s="17">
        <v>1.4509638931141247</v>
      </c>
      <c r="H55" s="6">
        <v>6000</v>
      </c>
      <c r="I55" s="15">
        <f t="shared" ref="I55:I59" si="13">+H55</f>
        <v>6000</v>
      </c>
      <c r="K55" s="16" t="s">
        <v>81</v>
      </c>
      <c r="L55" s="17">
        <v>1.4509638931141247</v>
      </c>
      <c r="M55" s="6">
        <v>6000</v>
      </c>
      <c r="N55" s="15">
        <f t="shared" ref="N55:N59" si="14">+M55</f>
        <v>6000</v>
      </c>
      <c r="P55" s="16" t="s">
        <v>81</v>
      </c>
      <c r="Q55" s="17">
        <v>1.4509638931141247</v>
      </c>
      <c r="R55" s="6">
        <v>6000</v>
      </c>
      <c r="S55" s="15"/>
    </row>
    <row r="56" spans="1:21" ht="14.25">
      <c r="A56" s="16" t="s">
        <v>82</v>
      </c>
      <c r="B56" s="17">
        <v>0.77672416583060944</v>
      </c>
      <c r="C56" s="6">
        <v>5500</v>
      </c>
      <c r="D56" s="15">
        <f t="shared" si="12"/>
        <v>5500</v>
      </c>
      <c r="F56" s="16" t="s">
        <v>82</v>
      </c>
      <c r="G56" s="17">
        <v>0.77672416583060944</v>
      </c>
      <c r="H56" s="6">
        <v>5800</v>
      </c>
      <c r="I56" s="15">
        <f t="shared" si="13"/>
        <v>5800</v>
      </c>
      <c r="K56" s="16" t="s">
        <v>82</v>
      </c>
      <c r="L56" s="17">
        <v>0.77672416583060944</v>
      </c>
      <c r="M56" s="6">
        <v>5800</v>
      </c>
      <c r="N56" s="15">
        <f t="shared" si="14"/>
        <v>5800</v>
      </c>
      <c r="P56" s="16" t="s">
        <v>82</v>
      </c>
      <c r="Q56" s="17">
        <v>0.77672416583060944</v>
      </c>
      <c r="R56" s="6">
        <v>5800</v>
      </c>
      <c r="S56" s="15"/>
    </row>
    <row r="57" spans="1:21" ht="14.25">
      <c r="A57" s="16" t="s">
        <v>83</v>
      </c>
      <c r="B57" s="17">
        <v>26.397833802604183</v>
      </c>
      <c r="C57" s="6">
        <v>5700</v>
      </c>
      <c r="D57" s="15">
        <f t="shared" si="12"/>
        <v>5700</v>
      </c>
      <c r="F57" s="16" t="s">
        <v>83</v>
      </c>
      <c r="G57" s="17">
        <v>26.397833802604183</v>
      </c>
      <c r="H57" s="6">
        <v>5700</v>
      </c>
      <c r="I57" s="15">
        <f t="shared" si="13"/>
        <v>5700</v>
      </c>
      <c r="K57" s="16" t="s">
        <v>83</v>
      </c>
      <c r="L57" s="17">
        <v>26.397833802604183</v>
      </c>
      <c r="M57" s="6">
        <v>5700</v>
      </c>
      <c r="N57" s="15">
        <f t="shared" si="14"/>
        <v>5700</v>
      </c>
      <c r="P57" s="16" t="s">
        <v>83</v>
      </c>
      <c r="Q57" s="17">
        <v>26.397833802604183</v>
      </c>
      <c r="R57" s="6">
        <v>5700</v>
      </c>
      <c r="S57" s="15"/>
    </row>
    <row r="58" spans="1:21" ht="14.25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 s="16" t="s">
        <v>84</v>
      </c>
      <c r="L58" s="17"/>
      <c r="M58" s="15"/>
      <c r="N58" s="15"/>
      <c r="P58" s="16" t="s">
        <v>84</v>
      </c>
      <c r="Q58" s="17"/>
      <c r="R58" s="15"/>
      <c r="S58" s="15"/>
    </row>
    <row r="59" spans="1:21" ht="14.25">
      <c r="A59" s="16" t="s">
        <v>85</v>
      </c>
      <c r="B59" s="17">
        <v>70.826456088115037</v>
      </c>
      <c r="C59" s="6">
        <v>5500</v>
      </c>
      <c r="D59" s="15">
        <f t="shared" si="12"/>
        <v>5500</v>
      </c>
      <c r="F59" s="16" t="s">
        <v>85</v>
      </c>
      <c r="G59" s="17">
        <v>70.826456088115037</v>
      </c>
      <c r="H59" s="6">
        <v>5800</v>
      </c>
      <c r="I59" s="15">
        <f t="shared" si="13"/>
        <v>5800</v>
      </c>
      <c r="K59" s="16" t="s">
        <v>85</v>
      </c>
      <c r="L59" s="17">
        <v>70.826456088115037</v>
      </c>
      <c r="M59" s="6">
        <v>5800</v>
      </c>
      <c r="N59" s="15">
        <f t="shared" si="14"/>
        <v>5800</v>
      </c>
      <c r="P59" s="16" t="s">
        <v>85</v>
      </c>
      <c r="Q59" s="17">
        <v>70.826456088115037</v>
      </c>
      <c r="R59" s="6">
        <v>5800</v>
      </c>
      <c r="S59" s="15"/>
    </row>
    <row r="60" spans="1:21" ht="14.25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 s="16" t="s">
        <v>86</v>
      </c>
      <c r="L60" s="17"/>
      <c r="M60" s="26"/>
      <c r="N60" s="15"/>
      <c r="P60" s="16" t="s">
        <v>86</v>
      </c>
      <c r="Q60" s="17"/>
      <c r="R60" s="26"/>
      <c r="S60" s="15"/>
    </row>
    <row r="61" spans="1:21" ht="14.25">
      <c r="A61" s="16" t="s">
        <v>87</v>
      </c>
      <c r="B61" s="17">
        <f>SUM(B53:B60)</f>
        <v>99.451977949663956</v>
      </c>
      <c r="C61" s="25">
        <f>SUMPRODUCT(B53:B60,C53:C60)/B61</f>
        <v>5560.3813904044955</v>
      </c>
      <c r="D61" s="19">
        <f>AVERAGE(D53:D60)</f>
        <v>5675</v>
      </c>
      <c r="F61" s="16" t="s">
        <v>87</v>
      </c>
      <c r="G61" s="17">
        <f>SUM(G53:G60)</f>
        <v>99.451977949663956</v>
      </c>
      <c r="H61" s="25">
        <f>SUMPRODUCT(G53:G60,H53:H60)/G61</f>
        <v>5776.3746217010703</v>
      </c>
      <c r="I61" s="19">
        <f>AVERAGE(I53:I60)</f>
        <v>5825</v>
      </c>
      <c r="K61" s="16" t="s">
        <v>87</v>
      </c>
      <c r="L61" s="17">
        <f>SUM(L53:L60)</f>
        <v>99.451977949663956</v>
      </c>
      <c r="M61" s="25">
        <f>SUMPRODUCT(L53:L60,M53:M60)/L61</f>
        <v>5776.3746217010703</v>
      </c>
      <c r="N61" s="19">
        <f>AVERAGE(N53:N60)</f>
        <v>5825</v>
      </c>
      <c r="P61" s="16" t="s">
        <v>87</v>
      </c>
      <c r="Q61" s="17">
        <f>SUM(Q53:Q60)</f>
        <v>99.451977949663956</v>
      </c>
      <c r="R61" s="25">
        <f>SUMPRODUCT(Q53:Q60,R53:R60)/Q61</f>
        <v>5776.3746217010703</v>
      </c>
      <c r="S61" s="19" t="e">
        <f>AVERAGE(S53:S60)</f>
        <v>#DIV/0!</v>
      </c>
      <c r="U61" s="20">
        <f>AVERAGE(C61,H61,M61,R61)</f>
        <v>5722.3763138769264</v>
      </c>
    </row>
    <row r="65" spans="4:14">
      <c r="D65" s="20"/>
      <c r="E65" s="20"/>
      <c r="I65" s="20"/>
      <c r="N65" s="20"/>
    </row>
    <row r="66" spans="4:14">
      <c r="D66" s="20"/>
      <c r="E66" s="20"/>
      <c r="I66" s="20"/>
      <c r="N66" s="20"/>
    </row>
    <row r="67" spans="4:14">
      <c r="D67" s="20"/>
      <c r="E67" s="20"/>
      <c r="I67" s="20"/>
      <c r="N67" s="20"/>
    </row>
    <row r="68" spans="4:14">
      <c r="D68" s="20"/>
      <c r="E68" s="20"/>
      <c r="I68" s="20"/>
      <c r="N68" s="20"/>
    </row>
    <row r="69" spans="4:14">
      <c r="D69" s="20"/>
      <c r="E69" s="20"/>
      <c r="I69" s="20"/>
      <c r="N69" s="20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R48"/>
  <sheetViews>
    <sheetView topLeftCell="A10" zoomScaleNormal="100" workbookViewId="0">
      <selection activeCell="G11" sqref="G11"/>
    </sheetView>
  </sheetViews>
  <sheetFormatPr defaultRowHeight="12.75"/>
  <cols>
    <col min="1" max="1" width="4" style="121" customWidth="1"/>
    <col min="2" max="2" width="12.42578125" style="127" customWidth="1"/>
    <col min="3" max="3" width="23.7109375" style="127" customWidth="1"/>
    <col min="4" max="4" width="10.140625" style="127" customWidth="1"/>
    <col min="5" max="6" width="10.5703125" style="1" customWidth="1"/>
    <col min="7" max="7" width="11.7109375" style="1" customWidth="1"/>
    <col min="8" max="8" width="11.85546875" style="11" customWidth="1"/>
    <col min="9" max="16384" width="9.140625" style="11"/>
  </cols>
  <sheetData>
    <row r="2" spans="1:18">
      <c r="A2" s="225" t="s">
        <v>58</v>
      </c>
      <c r="B2" s="225"/>
      <c r="C2" s="225"/>
      <c r="D2" s="225"/>
      <c r="E2" s="225"/>
      <c r="F2" s="225"/>
      <c r="G2" s="225"/>
      <c r="H2" s="225"/>
    </row>
    <row r="3" spans="1:18" ht="14.25" customHeight="1">
      <c r="A3" s="226" t="s">
        <v>301</v>
      </c>
      <c r="B3" s="226"/>
      <c r="C3" s="226"/>
      <c r="D3" s="226"/>
      <c r="E3" s="226"/>
      <c r="F3" s="226"/>
      <c r="G3" s="226"/>
      <c r="H3" s="226"/>
    </row>
    <row r="4" spans="1:18" ht="14.25" customHeight="1">
      <c r="A4" s="179"/>
      <c r="B4" s="179"/>
      <c r="C4" s="179"/>
      <c r="D4" s="179"/>
      <c r="E4" s="179"/>
      <c r="F4" s="179"/>
      <c r="G4" s="179"/>
      <c r="H4" s="179"/>
    </row>
    <row r="5" spans="1:18" ht="12.75" customHeight="1">
      <c r="A5" s="179"/>
      <c r="B5" s="179"/>
      <c r="C5" s="179"/>
      <c r="D5" s="179"/>
      <c r="H5" s="2" t="s">
        <v>59</v>
      </c>
    </row>
    <row r="6" spans="1:18" ht="15" customHeight="1">
      <c r="A6" s="227" t="s">
        <v>26</v>
      </c>
      <c r="B6" s="228" t="s">
        <v>23</v>
      </c>
      <c r="C6" s="228"/>
      <c r="D6" s="239" t="s">
        <v>259</v>
      </c>
      <c r="E6" s="240"/>
      <c r="F6" s="241"/>
      <c r="G6" s="229" t="s">
        <v>310</v>
      </c>
      <c r="H6" s="232" t="s">
        <v>310</v>
      </c>
    </row>
    <row r="7" spans="1:18" ht="14.25" customHeight="1">
      <c r="A7" s="227"/>
      <c r="B7" s="228"/>
      <c r="C7" s="228"/>
      <c r="D7" s="233" t="s">
        <v>299</v>
      </c>
      <c r="E7" s="238" t="s">
        <v>296</v>
      </c>
      <c r="F7" s="238" t="s">
        <v>300</v>
      </c>
      <c r="G7" s="231"/>
      <c r="H7" s="230"/>
    </row>
    <row r="8" spans="1:18" ht="12.75" customHeight="1">
      <c r="A8" s="227"/>
      <c r="B8" s="228"/>
      <c r="C8" s="228"/>
      <c r="D8" s="234"/>
      <c r="E8" s="238"/>
      <c r="F8" s="238"/>
      <c r="G8" s="236" t="s">
        <v>312</v>
      </c>
      <c r="H8" s="232" t="s">
        <v>311</v>
      </c>
    </row>
    <row r="9" spans="1:18" ht="13.5" customHeight="1">
      <c r="A9" s="227"/>
      <c r="B9" s="228"/>
      <c r="C9" s="228"/>
      <c r="D9" s="235"/>
      <c r="E9" s="238"/>
      <c r="F9" s="238"/>
      <c r="G9" s="237"/>
      <c r="H9" s="230"/>
    </row>
    <row r="10" spans="1:18" ht="13.5" customHeight="1">
      <c r="A10" s="201">
        <v>1</v>
      </c>
      <c r="B10" s="222" t="s">
        <v>27</v>
      </c>
      <c r="C10" s="137" t="s">
        <v>64</v>
      </c>
      <c r="D10" s="172">
        <v>1670</v>
      </c>
      <c r="E10" s="8">
        <v>1670</v>
      </c>
      <c r="F10" s="8">
        <v>1665</v>
      </c>
      <c r="G10" s="122">
        <v>99.700598802395206</v>
      </c>
      <c r="H10" s="153">
        <v>99.700598802395206</v>
      </c>
      <c r="L10" s="166"/>
      <c r="N10" s="166"/>
      <c r="O10" s="166"/>
      <c r="P10" s="166"/>
      <c r="Q10" s="166"/>
    </row>
    <row r="11" spans="1:18" s="10" customFormat="1" ht="13.5" customHeight="1">
      <c r="A11" s="202"/>
      <c r="B11" s="223"/>
      <c r="C11" s="123" t="s">
        <v>28</v>
      </c>
      <c r="D11" s="172">
        <v>1349.9166666666667</v>
      </c>
      <c r="E11" s="8">
        <v>1349.9166666666667</v>
      </c>
      <c r="F11" s="8">
        <v>1350</v>
      </c>
      <c r="G11" s="122">
        <v>100.00617322056917</v>
      </c>
      <c r="H11" s="153">
        <v>100.00617322056917</v>
      </c>
      <c r="L11" s="167"/>
      <c r="N11" s="167"/>
      <c r="O11" s="167"/>
      <c r="P11" s="167"/>
      <c r="Q11" s="167"/>
      <c r="R11" s="11"/>
    </row>
    <row r="12" spans="1:18" s="10" customFormat="1" ht="13.5" customHeight="1">
      <c r="A12" s="202"/>
      <c r="B12" s="223"/>
      <c r="C12" s="123" t="s">
        <v>29</v>
      </c>
      <c r="D12" s="173">
        <v>1049.9761896662999</v>
      </c>
      <c r="E12" s="4">
        <v>1050</v>
      </c>
      <c r="F12" s="4">
        <v>1050</v>
      </c>
      <c r="G12" s="122">
        <v>100.00226770225215</v>
      </c>
      <c r="H12" s="153">
        <v>100</v>
      </c>
      <c r="L12" s="167"/>
      <c r="N12" s="167"/>
      <c r="O12" s="167"/>
      <c r="P12" s="167"/>
      <c r="Q12" s="167"/>
      <c r="R12" s="11"/>
    </row>
    <row r="13" spans="1:18" s="10" customFormat="1" ht="13.5" customHeight="1">
      <c r="A13" s="203"/>
      <c r="B13" s="224"/>
      <c r="C13" s="123" t="s">
        <v>63</v>
      </c>
      <c r="D13" s="173">
        <v>864.98554901223633</v>
      </c>
      <c r="E13" s="4">
        <v>860</v>
      </c>
      <c r="F13" s="4">
        <v>860</v>
      </c>
      <c r="G13" s="122">
        <v>99.423626323245571</v>
      </c>
      <c r="H13" s="153">
        <v>100</v>
      </c>
      <c r="L13" s="167"/>
      <c r="N13" s="167"/>
      <c r="O13" s="167"/>
      <c r="P13" s="167"/>
      <c r="Q13" s="167"/>
      <c r="R13" s="11"/>
    </row>
    <row r="14" spans="1:18" s="10" customFormat="1" ht="13.5" customHeight="1">
      <c r="A14" s="201">
        <v>2</v>
      </c>
      <c r="B14" s="218" t="s">
        <v>30</v>
      </c>
      <c r="C14" s="123" t="s">
        <v>31</v>
      </c>
      <c r="D14" s="173">
        <v>1164.989270336856</v>
      </c>
      <c r="E14" s="4">
        <v>1160</v>
      </c>
      <c r="F14" s="4">
        <v>1165</v>
      </c>
      <c r="G14" s="122">
        <v>100.00092100961075</v>
      </c>
      <c r="H14" s="153">
        <v>100.43103448275863</v>
      </c>
      <c r="L14" s="167"/>
      <c r="N14" s="167"/>
      <c r="O14" s="167"/>
      <c r="P14" s="167"/>
      <c r="Q14" s="167"/>
      <c r="R14" s="11"/>
    </row>
    <row r="15" spans="1:18" s="10" customFormat="1" ht="13.5" customHeight="1">
      <c r="A15" s="202"/>
      <c r="B15" s="219"/>
      <c r="C15" s="138" t="s">
        <v>32</v>
      </c>
      <c r="D15" s="173">
        <v>1324.9905660041509</v>
      </c>
      <c r="E15" s="4">
        <v>1320</v>
      </c>
      <c r="F15" s="4">
        <v>1315</v>
      </c>
      <c r="G15" s="122">
        <v>99.245989650003324</v>
      </c>
      <c r="H15" s="153">
        <v>99.621212121212125</v>
      </c>
      <c r="L15" s="167"/>
      <c r="N15" s="167"/>
      <c r="O15" s="167"/>
      <c r="P15" s="167"/>
      <c r="Q15" s="167"/>
      <c r="R15" s="11"/>
    </row>
    <row r="16" spans="1:18" s="10" customFormat="1" ht="13.5" customHeight="1">
      <c r="A16" s="203"/>
      <c r="B16" s="220"/>
      <c r="C16" s="138" t="s">
        <v>204</v>
      </c>
      <c r="D16" s="173">
        <v>925</v>
      </c>
      <c r="E16" s="4">
        <v>925</v>
      </c>
      <c r="F16" s="4">
        <v>925</v>
      </c>
      <c r="G16" s="122">
        <v>100</v>
      </c>
      <c r="H16" s="153">
        <v>100</v>
      </c>
      <c r="L16" s="167"/>
      <c r="N16" s="167"/>
      <c r="O16" s="167"/>
      <c r="P16" s="167"/>
      <c r="Q16" s="167"/>
      <c r="R16" s="11"/>
    </row>
    <row r="17" spans="1:18" s="10" customFormat="1" ht="13.5" customHeight="1">
      <c r="A17" s="155">
        <v>3</v>
      </c>
      <c r="B17" s="197" t="s">
        <v>22</v>
      </c>
      <c r="C17" s="198"/>
      <c r="D17" s="173">
        <v>2780</v>
      </c>
      <c r="E17" s="4">
        <v>2780</v>
      </c>
      <c r="F17" s="4">
        <v>2770</v>
      </c>
      <c r="G17" s="122">
        <v>99.64028776978418</v>
      </c>
      <c r="H17" s="153">
        <v>99.64028776978418</v>
      </c>
      <c r="L17" s="167"/>
      <c r="N17" s="167"/>
      <c r="O17" s="167"/>
      <c r="P17" s="167"/>
      <c r="Q17" s="167"/>
      <c r="R17" s="11"/>
    </row>
    <row r="18" spans="1:18" s="10" customFormat="1" ht="13.5" customHeight="1">
      <c r="A18" s="156">
        <v>4</v>
      </c>
      <c r="B18" s="182" t="s">
        <v>253</v>
      </c>
      <c r="C18" s="183"/>
      <c r="D18" s="173">
        <v>7532.6124075704383</v>
      </c>
      <c r="E18" s="4">
        <v>7340</v>
      </c>
      <c r="F18" s="4">
        <v>7315</v>
      </c>
      <c r="G18" s="122">
        <v>97.111063256729722</v>
      </c>
      <c r="H18" s="153">
        <v>99.659400544959126</v>
      </c>
      <c r="L18" s="167"/>
      <c r="N18" s="167"/>
      <c r="O18" s="167"/>
      <c r="P18" s="167"/>
      <c r="Q18" s="167"/>
      <c r="R18" s="11"/>
    </row>
    <row r="19" spans="1:18" s="10" customFormat="1" ht="13.5" customHeight="1">
      <c r="A19" s="157">
        <v>5</v>
      </c>
      <c r="B19" s="182" t="s">
        <v>254</v>
      </c>
      <c r="C19" s="183"/>
      <c r="D19" s="173">
        <v>9082.2312857404104</v>
      </c>
      <c r="E19" s="4">
        <v>8730</v>
      </c>
      <c r="F19" s="4">
        <v>8710</v>
      </c>
      <c r="G19" s="122">
        <v>95.901543640219415</v>
      </c>
      <c r="H19" s="153">
        <v>99.770904925544102</v>
      </c>
      <c r="L19" s="167"/>
      <c r="N19" s="167"/>
      <c r="O19" s="167"/>
      <c r="P19" s="167"/>
      <c r="Q19" s="167"/>
      <c r="R19" s="11"/>
    </row>
    <row r="20" spans="1:18" s="10" customFormat="1" ht="13.5" customHeight="1">
      <c r="A20" s="156">
        <v>6</v>
      </c>
      <c r="B20" s="182" t="s">
        <v>255</v>
      </c>
      <c r="C20" s="183"/>
      <c r="D20" s="173">
        <v>10813.566806344903</v>
      </c>
      <c r="E20" s="4">
        <v>10520</v>
      </c>
      <c r="F20" s="4">
        <v>10520</v>
      </c>
      <c r="G20" s="122">
        <v>97.285199124375396</v>
      </c>
      <c r="H20" s="153">
        <v>100</v>
      </c>
      <c r="L20" s="167"/>
      <c r="N20" s="167"/>
      <c r="O20" s="167"/>
      <c r="P20" s="167"/>
      <c r="Q20" s="167"/>
      <c r="R20" s="11"/>
    </row>
    <row r="21" spans="1:18" s="10" customFormat="1" ht="13.5" customHeight="1">
      <c r="A21" s="156">
        <v>7</v>
      </c>
      <c r="B21" s="199" t="s">
        <v>256</v>
      </c>
      <c r="C21" s="200"/>
      <c r="D21" s="173">
        <v>6830.9809889950548</v>
      </c>
      <c r="E21" s="4">
        <v>6880</v>
      </c>
      <c r="F21" s="4">
        <v>6375</v>
      </c>
      <c r="G21" s="122">
        <v>93.324809573769045</v>
      </c>
      <c r="H21" s="153">
        <v>92.659883720930239</v>
      </c>
      <c r="L21" s="167"/>
      <c r="N21" s="167"/>
      <c r="O21" s="167"/>
      <c r="P21" s="167"/>
      <c r="Q21" s="167"/>
      <c r="R21" s="11"/>
    </row>
    <row r="22" spans="1:18" s="10" customFormat="1" ht="13.5" customHeight="1">
      <c r="A22" s="156">
        <v>8</v>
      </c>
      <c r="B22" s="182" t="s">
        <v>257</v>
      </c>
      <c r="C22" s="183"/>
      <c r="D22" s="173">
        <v>5503.8368922028021</v>
      </c>
      <c r="E22" s="4">
        <v>5500</v>
      </c>
      <c r="F22" s="4">
        <v>5500</v>
      </c>
      <c r="G22" s="122">
        <v>99.930286956573184</v>
      </c>
      <c r="H22" s="153">
        <v>100</v>
      </c>
      <c r="L22" s="167"/>
      <c r="N22" s="167"/>
      <c r="O22" s="167"/>
      <c r="P22" s="167"/>
      <c r="Q22" s="167"/>
      <c r="R22" s="11"/>
    </row>
    <row r="23" spans="1:18" s="10" customFormat="1" ht="13.5" customHeight="1">
      <c r="A23" s="201">
        <v>9</v>
      </c>
      <c r="B23" s="204" t="s">
        <v>2</v>
      </c>
      <c r="C23" s="123" t="s">
        <v>33</v>
      </c>
      <c r="D23" s="173">
        <v>1500</v>
      </c>
      <c r="E23" s="4">
        <v>1500</v>
      </c>
      <c r="F23" s="4">
        <v>1500</v>
      </c>
      <c r="G23" s="122">
        <v>100</v>
      </c>
      <c r="H23" s="153">
        <v>100</v>
      </c>
      <c r="L23" s="167"/>
      <c r="N23" s="167"/>
      <c r="O23" s="167"/>
      <c r="P23" s="167"/>
      <c r="Q23" s="167"/>
      <c r="R23" s="11"/>
    </row>
    <row r="24" spans="1:18" s="10" customFormat="1" ht="13.5" customHeight="1">
      <c r="A24" s="202"/>
      <c r="B24" s="205"/>
      <c r="C24" s="124" t="s">
        <v>34</v>
      </c>
      <c r="D24" s="173">
        <v>1110</v>
      </c>
      <c r="E24" s="4">
        <v>1110</v>
      </c>
      <c r="F24" s="4">
        <v>1110</v>
      </c>
      <c r="G24" s="122">
        <v>100</v>
      </c>
      <c r="H24" s="153">
        <v>100</v>
      </c>
      <c r="L24" s="167"/>
      <c r="N24" s="167"/>
      <c r="O24" s="167"/>
      <c r="P24" s="167"/>
      <c r="Q24" s="167"/>
      <c r="R24" s="11"/>
    </row>
    <row r="25" spans="1:18" s="10" customFormat="1" ht="13.5" customHeight="1">
      <c r="A25" s="203"/>
      <c r="B25" s="206"/>
      <c r="C25" s="124" t="s">
        <v>35</v>
      </c>
      <c r="D25" s="173">
        <v>2602.4387275673757</v>
      </c>
      <c r="E25" s="4">
        <v>2620</v>
      </c>
      <c r="F25" s="4">
        <v>2600</v>
      </c>
      <c r="G25" s="122">
        <v>99.906290682599263</v>
      </c>
      <c r="H25" s="153">
        <v>99.236641221374043</v>
      </c>
      <c r="L25" s="167"/>
      <c r="N25" s="167"/>
      <c r="O25" s="167"/>
      <c r="P25" s="167"/>
      <c r="Q25" s="167"/>
      <c r="R25" s="11"/>
    </row>
    <row r="26" spans="1:18" s="10" customFormat="1" ht="13.5" customHeight="1">
      <c r="A26" s="155">
        <v>10</v>
      </c>
      <c r="B26" s="207" t="s">
        <v>36</v>
      </c>
      <c r="C26" s="221"/>
      <c r="D26" s="173">
        <v>2480</v>
      </c>
      <c r="E26" s="4">
        <v>2480</v>
      </c>
      <c r="F26" s="4">
        <v>2460</v>
      </c>
      <c r="G26" s="122">
        <v>99.193548387096769</v>
      </c>
      <c r="H26" s="153">
        <v>99.193548387096769</v>
      </c>
      <c r="L26" s="167"/>
      <c r="N26" s="167"/>
      <c r="O26" s="167"/>
      <c r="P26" s="167"/>
      <c r="Q26" s="167"/>
      <c r="R26" s="11"/>
    </row>
    <row r="27" spans="1:18" s="10" customFormat="1" ht="13.5" customHeight="1">
      <c r="A27" s="155">
        <v>11</v>
      </c>
      <c r="B27" s="197" t="s">
        <v>37</v>
      </c>
      <c r="C27" s="198"/>
      <c r="D27" s="173">
        <v>5245</v>
      </c>
      <c r="E27" s="4">
        <v>5245</v>
      </c>
      <c r="F27" s="4">
        <v>5245</v>
      </c>
      <c r="G27" s="122">
        <v>100</v>
      </c>
      <c r="H27" s="153">
        <v>100</v>
      </c>
      <c r="L27" s="167"/>
      <c r="N27" s="167"/>
      <c r="O27" s="167"/>
      <c r="P27" s="167"/>
      <c r="Q27" s="167"/>
      <c r="R27" s="11"/>
    </row>
    <row r="28" spans="1:18" s="10" customFormat="1" ht="13.5" customHeight="1">
      <c r="A28" s="155">
        <v>12</v>
      </c>
      <c r="B28" s="197" t="s">
        <v>207</v>
      </c>
      <c r="C28" s="198"/>
      <c r="D28" s="173">
        <v>3442.4097622365798</v>
      </c>
      <c r="E28" s="4">
        <v>3430</v>
      </c>
      <c r="F28" s="4">
        <v>3425</v>
      </c>
      <c r="G28" s="122">
        <v>99.494256540067781</v>
      </c>
      <c r="H28" s="153">
        <v>99.854227405247812</v>
      </c>
      <c r="L28" s="167"/>
      <c r="N28" s="167"/>
      <c r="O28" s="167"/>
      <c r="P28" s="167"/>
      <c r="Q28" s="167"/>
      <c r="R28" s="11"/>
    </row>
    <row r="29" spans="1:18" s="10" customFormat="1" ht="13.5" customHeight="1">
      <c r="A29" s="155">
        <v>13</v>
      </c>
      <c r="B29" s="197" t="s">
        <v>25</v>
      </c>
      <c r="C29" s="198"/>
      <c r="D29" s="173">
        <v>2580</v>
      </c>
      <c r="E29" s="4">
        <v>2580</v>
      </c>
      <c r="F29" s="4">
        <v>2575</v>
      </c>
      <c r="G29" s="122">
        <v>99.806201550387598</v>
      </c>
      <c r="H29" s="153">
        <v>99.806201550387598</v>
      </c>
      <c r="L29" s="167"/>
      <c r="N29" s="167"/>
      <c r="O29" s="167"/>
      <c r="P29" s="167"/>
      <c r="Q29" s="167"/>
      <c r="R29" s="11"/>
    </row>
    <row r="30" spans="1:18" s="10" customFormat="1" ht="13.5" customHeight="1">
      <c r="A30" s="155">
        <v>14</v>
      </c>
      <c r="B30" s="207" t="s">
        <v>206</v>
      </c>
      <c r="C30" s="208"/>
      <c r="D30" s="173">
        <v>1516.2484559418858</v>
      </c>
      <c r="E30" s="4">
        <v>1520</v>
      </c>
      <c r="F30" s="4">
        <v>1520</v>
      </c>
      <c r="G30" s="122">
        <v>100.24742277846434</v>
      </c>
      <c r="H30" s="153">
        <v>100</v>
      </c>
      <c r="L30" s="167"/>
      <c r="N30" s="167"/>
      <c r="O30" s="167"/>
      <c r="P30" s="167"/>
      <c r="Q30" s="167"/>
      <c r="R30" s="11"/>
    </row>
    <row r="31" spans="1:18" s="10" customFormat="1" ht="13.5" customHeight="1">
      <c r="A31" s="155">
        <v>15</v>
      </c>
      <c r="B31" s="197" t="s">
        <v>38</v>
      </c>
      <c r="C31" s="198"/>
      <c r="D31" s="173">
        <v>280</v>
      </c>
      <c r="E31" s="4">
        <v>280</v>
      </c>
      <c r="F31" s="4">
        <v>275</v>
      </c>
      <c r="G31" s="122">
        <v>98.214285714285708</v>
      </c>
      <c r="H31" s="153">
        <v>98.214285714285708</v>
      </c>
      <c r="L31" s="167"/>
      <c r="N31" s="167"/>
      <c r="O31" s="167"/>
      <c r="P31" s="167"/>
      <c r="Q31" s="167"/>
      <c r="R31" s="11"/>
    </row>
    <row r="32" spans="1:18" s="104" customFormat="1" ht="13.5" customHeight="1">
      <c r="A32" s="158">
        <v>16</v>
      </c>
      <c r="B32" s="207" t="s">
        <v>39</v>
      </c>
      <c r="C32" s="208"/>
      <c r="D32" s="173">
        <v>4379.9157428750286</v>
      </c>
      <c r="E32" s="4">
        <v>4370</v>
      </c>
      <c r="F32" s="4">
        <v>4370</v>
      </c>
      <c r="G32" s="122">
        <v>99.773608821330441</v>
      </c>
      <c r="H32" s="153">
        <v>100</v>
      </c>
      <c r="L32" s="168"/>
      <c r="N32" s="168"/>
      <c r="O32" s="168"/>
      <c r="P32" s="168"/>
      <c r="Q32" s="168"/>
      <c r="R32" s="11"/>
    </row>
    <row r="33" spans="1:18" s="10" customFormat="1" ht="13.5" customHeight="1">
      <c r="A33" s="155">
        <v>17</v>
      </c>
      <c r="B33" s="197" t="s">
        <v>40</v>
      </c>
      <c r="C33" s="198"/>
      <c r="D33" s="173">
        <v>1801.1999569601207</v>
      </c>
      <c r="E33" s="4">
        <v>1800</v>
      </c>
      <c r="F33" s="4">
        <v>1855</v>
      </c>
      <c r="G33" s="122">
        <v>102.98690008469006</v>
      </c>
      <c r="H33" s="153">
        <v>103.05555555555554</v>
      </c>
      <c r="L33" s="167"/>
      <c r="N33" s="167"/>
      <c r="O33" s="167"/>
      <c r="P33" s="167"/>
      <c r="Q33" s="167"/>
      <c r="R33" s="11"/>
    </row>
    <row r="34" spans="1:18" s="10" customFormat="1" ht="13.5" customHeight="1">
      <c r="A34" s="155">
        <v>18</v>
      </c>
      <c r="B34" s="197" t="s">
        <v>41</v>
      </c>
      <c r="C34" s="198"/>
      <c r="D34" s="173">
        <v>2624.8421192198571</v>
      </c>
      <c r="E34" s="4">
        <v>2580</v>
      </c>
      <c r="F34" s="4">
        <v>2580</v>
      </c>
      <c r="G34" s="122">
        <v>98.291626041371785</v>
      </c>
      <c r="H34" s="153">
        <v>100</v>
      </c>
      <c r="L34" s="167"/>
      <c r="N34" s="167"/>
      <c r="O34" s="167"/>
      <c r="P34" s="167"/>
      <c r="Q34" s="167"/>
      <c r="R34" s="11"/>
    </row>
    <row r="35" spans="1:18" s="10" customFormat="1" ht="13.5" customHeight="1">
      <c r="A35" s="155">
        <v>19</v>
      </c>
      <c r="B35" s="197" t="s">
        <v>42</v>
      </c>
      <c r="C35" s="198"/>
      <c r="D35" s="173">
        <v>2214.0697030684769</v>
      </c>
      <c r="E35" s="4">
        <v>1800</v>
      </c>
      <c r="F35" s="4">
        <v>1855</v>
      </c>
      <c r="G35" s="122">
        <v>83.782366807565154</v>
      </c>
      <c r="H35" s="153">
        <v>103.05555555555554</v>
      </c>
      <c r="L35" s="167"/>
      <c r="N35" s="167"/>
      <c r="O35" s="167"/>
      <c r="P35" s="167"/>
      <c r="Q35" s="167"/>
      <c r="R35" s="11"/>
    </row>
    <row r="36" spans="1:18" s="10" customFormat="1" ht="13.5" customHeight="1">
      <c r="A36" s="155">
        <v>20</v>
      </c>
      <c r="B36" s="211" t="s">
        <v>205</v>
      </c>
      <c r="C36" s="212"/>
      <c r="D36" s="173">
        <v>4125.3065765558749</v>
      </c>
      <c r="E36" s="4">
        <v>3100</v>
      </c>
      <c r="F36" s="4">
        <v>3115</v>
      </c>
      <c r="G36" s="122">
        <v>75.509539526166392</v>
      </c>
      <c r="H36" s="153">
        <v>100.48387096774194</v>
      </c>
      <c r="L36" s="167"/>
      <c r="N36" s="167"/>
      <c r="O36" s="167"/>
      <c r="P36" s="167"/>
      <c r="Q36" s="167"/>
      <c r="R36" s="11"/>
    </row>
    <row r="37" spans="1:18" s="10" customFormat="1" ht="13.5" customHeight="1">
      <c r="A37" s="155">
        <v>21</v>
      </c>
      <c r="B37" s="180" t="s">
        <v>43</v>
      </c>
      <c r="C37" s="181"/>
      <c r="D37" s="173">
        <v>1354.8989239936261</v>
      </c>
      <c r="E37" s="4">
        <v>1340</v>
      </c>
      <c r="F37" s="4">
        <v>1315</v>
      </c>
      <c r="G37" s="122">
        <v>97.055210297457307</v>
      </c>
      <c r="H37" s="153">
        <v>98.134328358208961</v>
      </c>
      <c r="L37" s="167"/>
      <c r="N37" s="167"/>
      <c r="O37" s="167"/>
      <c r="P37" s="167"/>
      <c r="Q37" s="167"/>
      <c r="R37" s="11"/>
    </row>
    <row r="38" spans="1:18" ht="13.5" customHeight="1">
      <c r="A38" s="201">
        <v>22</v>
      </c>
      <c r="B38" s="213" t="s">
        <v>44</v>
      </c>
      <c r="C38" s="139" t="s">
        <v>45</v>
      </c>
      <c r="D38" s="174">
        <v>1669.2473451240912</v>
      </c>
      <c r="E38" s="3">
        <v>1690</v>
      </c>
      <c r="F38" s="3">
        <v>1690</v>
      </c>
      <c r="G38" s="122">
        <v>101.2432342598314</v>
      </c>
      <c r="H38" s="153">
        <v>100</v>
      </c>
      <c r="L38" s="166"/>
      <c r="N38" s="166"/>
      <c r="O38" s="166"/>
      <c r="P38" s="166"/>
      <c r="Q38" s="166"/>
    </row>
    <row r="39" spans="1:18" ht="13.5" customHeight="1">
      <c r="A39" s="202"/>
      <c r="B39" s="214"/>
      <c r="C39" s="139" t="s">
        <v>46</v>
      </c>
      <c r="D39" s="174">
        <v>1761.6810564282678</v>
      </c>
      <c r="E39" s="3">
        <v>1799</v>
      </c>
      <c r="F39" s="3">
        <v>1799</v>
      </c>
      <c r="G39" s="122">
        <v>102.1183711680135</v>
      </c>
      <c r="H39" s="153">
        <v>100</v>
      </c>
      <c r="L39" s="166"/>
      <c r="N39" s="166"/>
      <c r="O39" s="166"/>
      <c r="P39" s="166"/>
      <c r="Q39" s="166"/>
    </row>
    <row r="40" spans="1:18" ht="13.5" customHeight="1">
      <c r="A40" s="203"/>
      <c r="B40" s="215"/>
      <c r="C40" s="139" t="s">
        <v>47</v>
      </c>
      <c r="D40" s="174">
        <v>2052.4877615203141</v>
      </c>
      <c r="E40" s="3">
        <v>2099</v>
      </c>
      <c r="F40" s="3">
        <v>2099</v>
      </c>
      <c r="G40" s="122">
        <v>102.26613962585742</v>
      </c>
      <c r="H40" s="153">
        <v>100</v>
      </c>
      <c r="L40" s="166"/>
      <c r="N40" s="166"/>
      <c r="O40" s="166"/>
      <c r="P40" s="166"/>
      <c r="Q40" s="166"/>
    </row>
    <row r="41" spans="1:18" ht="13.5" customHeight="1">
      <c r="A41" s="216" t="s">
        <v>24</v>
      </c>
      <c r="B41" s="216"/>
      <c r="C41" s="216"/>
      <c r="D41" s="125"/>
      <c r="E41" s="209"/>
      <c r="F41" s="209"/>
      <c r="G41" s="9">
        <v>98.246186256801963</v>
      </c>
      <c r="H41" s="154">
        <v>99.750420224557146</v>
      </c>
    </row>
    <row r="42" spans="1:18" ht="12.75" customHeight="1">
      <c r="A42" s="126"/>
      <c r="C42" s="128"/>
      <c r="D42" s="129"/>
      <c r="F42" s="129"/>
    </row>
    <row r="43" spans="1:18" ht="12.75" customHeight="1">
      <c r="A43" s="217" t="s">
        <v>302</v>
      </c>
      <c r="B43" s="217"/>
      <c r="C43" s="217"/>
      <c r="D43" s="217"/>
      <c r="E43" s="217"/>
      <c r="F43" s="217"/>
      <c r="G43" s="217"/>
      <c r="H43" s="217"/>
    </row>
    <row r="44" spans="1:18" ht="12.75" customHeight="1">
      <c r="A44" s="217"/>
      <c r="B44" s="217"/>
      <c r="C44" s="217"/>
      <c r="D44" s="217"/>
      <c r="E44" s="217"/>
      <c r="F44" s="217"/>
      <c r="G44" s="217"/>
      <c r="H44" s="217"/>
    </row>
    <row r="45" spans="1:18" ht="12" customHeight="1">
      <c r="A45" s="217"/>
      <c r="B45" s="217"/>
      <c r="C45" s="217"/>
      <c r="D45" s="217"/>
      <c r="E45" s="217"/>
      <c r="F45" s="217"/>
      <c r="G45" s="217"/>
      <c r="H45" s="217"/>
    </row>
    <row r="46" spans="1:18" ht="12.75" customHeight="1">
      <c r="A46" s="105"/>
      <c r="B46" s="106"/>
      <c r="C46" s="106"/>
      <c r="D46" s="106"/>
    </row>
    <row r="47" spans="1:18" ht="14.25">
      <c r="A47" s="210"/>
      <c r="B47" s="210"/>
      <c r="C47" s="210"/>
      <c r="D47" s="210"/>
      <c r="E47" s="210"/>
      <c r="F47" s="210"/>
      <c r="G47" s="210"/>
      <c r="H47" s="130"/>
    </row>
    <row r="48" spans="1:18">
      <c r="A48" s="179"/>
      <c r="H48" s="10"/>
    </row>
  </sheetData>
  <mergeCells count="37"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E7:E9"/>
    <mergeCell ref="F7:F9"/>
    <mergeCell ref="D6:F6"/>
    <mergeCell ref="A14:A16"/>
    <mergeCell ref="B14:B16"/>
    <mergeCell ref="A10:A13"/>
    <mergeCell ref="B26:C26"/>
    <mergeCell ref="B27:C27"/>
    <mergeCell ref="B10:B13"/>
    <mergeCell ref="E41:F41"/>
    <mergeCell ref="A47:G47"/>
    <mergeCell ref="B34:C34"/>
    <mergeCell ref="B35:C35"/>
    <mergeCell ref="B36:C36"/>
    <mergeCell ref="A38:A40"/>
    <mergeCell ref="B38:B40"/>
    <mergeCell ref="A41:C41"/>
    <mergeCell ref="A43:H45"/>
    <mergeCell ref="B33:C33"/>
    <mergeCell ref="B17:C17"/>
    <mergeCell ref="B21:C21"/>
    <mergeCell ref="A23:A25"/>
    <mergeCell ref="B23:B25"/>
    <mergeCell ref="B31:C31"/>
    <mergeCell ref="B32:C32"/>
    <mergeCell ref="B28:C28"/>
    <mergeCell ref="B29:C29"/>
    <mergeCell ref="B30:C30"/>
  </mergeCells>
  <conditionalFormatting sqref="G17:H40 G10:H15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41:H41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6:H16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9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T38"/>
  <sheetViews>
    <sheetView zoomScaleNormal="100" workbookViewId="0">
      <selection activeCell="L6" sqref="L6"/>
    </sheetView>
  </sheetViews>
  <sheetFormatPr defaultRowHeight="12.75"/>
  <cols>
    <col min="1" max="1" width="3.85546875" style="113" customWidth="1"/>
    <col min="2" max="2" width="14.42578125" style="113" customWidth="1"/>
    <col min="3" max="3" width="12.85546875" style="113" customWidth="1"/>
    <col min="4" max="4" width="7.28515625" style="113" customWidth="1"/>
    <col min="5" max="5" width="10.28515625" style="113" customWidth="1"/>
    <col min="6" max="7" width="9.140625" style="113" customWidth="1"/>
    <col min="8" max="8" width="11" style="113" customWidth="1"/>
    <col min="9" max="9" width="9.7109375" style="113" customWidth="1"/>
    <col min="10" max="10" width="7.42578125" style="113" customWidth="1"/>
    <col min="11" max="11" width="9.140625" style="113" customWidth="1"/>
    <col min="12" max="12" width="7.85546875" style="113" customWidth="1"/>
    <col min="13" max="13" width="8.42578125" style="113" customWidth="1"/>
    <col min="14" max="14" width="9.140625" style="113" customWidth="1"/>
    <col min="15" max="16" width="7.85546875" style="113" customWidth="1"/>
    <col min="17" max="17" width="8.140625" style="113" customWidth="1"/>
    <col min="18" max="18" width="9.140625" style="113"/>
    <col min="19" max="19" width="9.5703125" style="113" bestFit="1" customWidth="1"/>
    <col min="20" max="16384" width="9.140625" style="113"/>
  </cols>
  <sheetData>
    <row r="1" spans="1:20" ht="17.25" customHeight="1"/>
    <row r="2" spans="1:20" ht="17.25" customHeight="1">
      <c r="A2" s="244" t="s">
        <v>21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</row>
    <row r="3" spans="1:20" ht="17.25" customHeight="1">
      <c r="A3" s="245" t="s">
        <v>303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</row>
    <row r="4" spans="1:20" ht="16.5" customHeight="1">
      <c r="A4" s="114"/>
      <c r="B4" s="115"/>
      <c r="O4" s="246" t="s">
        <v>19</v>
      </c>
      <c r="P4" s="246"/>
      <c r="Q4" s="246"/>
    </row>
    <row r="5" spans="1:20" ht="38.25">
      <c r="A5" s="152" t="s">
        <v>26</v>
      </c>
      <c r="B5" s="247" t="s">
        <v>23</v>
      </c>
      <c r="C5" s="247"/>
      <c r="D5" s="184" t="s">
        <v>4</v>
      </c>
      <c r="E5" s="184" t="s">
        <v>65</v>
      </c>
      <c r="F5" s="184" t="s">
        <v>189</v>
      </c>
      <c r="G5" s="184" t="s">
        <v>66</v>
      </c>
      <c r="H5" s="184" t="s">
        <v>70</v>
      </c>
      <c r="I5" s="184" t="s">
        <v>67</v>
      </c>
      <c r="J5" s="184" t="s">
        <v>71</v>
      </c>
      <c r="K5" s="184" t="s">
        <v>68</v>
      </c>
      <c r="L5" s="184" t="s">
        <v>69</v>
      </c>
      <c r="M5" s="184" t="s">
        <v>72</v>
      </c>
      <c r="N5" s="184" t="s">
        <v>73</v>
      </c>
      <c r="O5" s="184" t="s">
        <v>74</v>
      </c>
      <c r="P5" s="184" t="s">
        <v>191</v>
      </c>
      <c r="Q5" s="175" t="s">
        <v>185</v>
      </c>
      <c r="R5" s="151"/>
    </row>
    <row r="6" spans="1:20" ht="13.5" customHeight="1">
      <c r="A6" s="243">
        <v>1</v>
      </c>
      <c r="B6" s="242" t="s">
        <v>195</v>
      </c>
      <c r="C6" s="186" t="s">
        <v>0</v>
      </c>
      <c r="D6" s="144" t="s">
        <v>5</v>
      </c>
      <c r="E6" s="145">
        <v>1400</v>
      </c>
      <c r="F6" s="145">
        <v>1380</v>
      </c>
      <c r="G6" s="145">
        <v>1300</v>
      </c>
      <c r="H6" s="145">
        <v>1250</v>
      </c>
      <c r="I6" s="147"/>
      <c r="J6" s="145">
        <v>1250</v>
      </c>
      <c r="K6" s="145">
        <v>1300</v>
      </c>
      <c r="L6" s="145">
        <v>1300</v>
      </c>
      <c r="M6" s="145">
        <v>1340</v>
      </c>
      <c r="N6" s="143">
        <v>1410</v>
      </c>
      <c r="O6" s="143">
        <v>1266</v>
      </c>
      <c r="P6" s="176">
        <v>1360</v>
      </c>
      <c r="Q6" s="176">
        <v>1325</v>
      </c>
      <c r="R6" s="151"/>
      <c r="T6" s="136"/>
    </row>
    <row r="7" spans="1:20" ht="13.5" customHeight="1">
      <c r="A7" s="243"/>
      <c r="B7" s="242"/>
      <c r="C7" s="186" t="s">
        <v>6</v>
      </c>
      <c r="D7" s="144" t="s">
        <v>5</v>
      </c>
      <c r="E7" s="145">
        <v>1100</v>
      </c>
      <c r="F7" s="145">
        <v>1160</v>
      </c>
      <c r="G7" s="145">
        <v>1100</v>
      </c>
      <c r="H7" s="145">
        <v>1000</v>
      </c>
      <c r="I7" s="147"/>
      <c r="J7" s="145">
        <v>950</v>
      </c>
      <c r="K7" s="145">
        <v>1100</v>
      </c>
      <c r="L7" s="145">
        <v>1100</v>
      </c>
      <c r="M7" s="145">
        <v>960</v>
      </c>
      <c r="N7" s="143">
        <v>1084</v>
      </c>
      <c r="O7" s="143">
        <v>1012</v>
      </c>
      <c r="P7" s="176">
        <v>980</v>
      </c>
      <c r="Q7" s="176">
        <v>1050</v>
      </c>
      <c r="R7" s="151"/>
      <c r="T7" s="136"/>
    </row>
    <row r="8" spans="1:20" ht="13.5" customHeight="1">
      <c r="A8" s="243">
        <v>2</v>
      </c>
      <c r="B8" s="242" t="s">
        <v>8</v>
      </c>
      <c r="C8" s="142" t="s">
        <v>1</v>
      </c>
      <c r="D8" s="144" t="s">
        <v>5</v>
      </c>
      <c r="E8" s="145">
        <v>1700</v>
      </c>
      <c r="F8" s="145">
        <v>1750</v>
      </c>
      <c r="G8" s="145">
        <v>1600</v>
      </c>
      <c r="H8" s="145">
        <v>1600</v>
      </c>
      <c r="I8" s="145">
        <v>1800</v>
      </c>
      <c r="J8" s="145">
        <v>1600</v>
      </c>
      <c r="K8" s="145">
        <v>1600</v>
      </c>
      <c r="L8" s="145">
        <v>1600</v>
      </c>
      <c r="M8" s="145">
        <v>1699</v>
      </c>
      <c r="N8" s="143">
        <v>1660</v>
      </c>
      <c r="O8" s="143">
        <v>1650</v>
      </c>
      <c r="P8" s="176">
        <v>1730</v>
      </c>
      <c r="Q8" s="176">
        <v>1665</v>
      </c>
      <c r="R8" s="151"/>
      <c r="T8" s="136"/>
    </row>
    <row r="9" spans="1:20" ht="13.5" customHeight="1">
      <c r="A9" s="243"/>
      <c r="B9" s="242"/>
      <c r="C9" s="186" t="s">
        <v>0</v>
      </c>
      <c r="D9" s="144" t="s">
        <v>5</v>
      </c>
      <c r="E9" s="145">
        <v>1400</v>
      </c>
      <c r="F9" s="145">
        <v>1330</v>
      </c>
      <c r="G9" s="145">
        <v>1300</v>
      </c>
      <c r="H9" s="145">
        <v>1250</v>
      </c>
      <c r="I9" s="145">
        <v>1500</v>
      </c>
      <c r="J9" s="145">
        <v>1300</v>
      </c>
      <c r="K9" s="145">
        <v>1300</v>
      </c>
      <c r="L9" s="145">
        <v>1300</v>
      </c>
      <c r="M9" s="145">
        <v>1359</v>
      </c>
      <c r="N9" s="143">
        <v>1430</v>
      </c>
      <c r="O9" s="143">
        <v>1340</v>
      </c>
      <c r="P9" s="176">
        <v>1390</v>
      </c>
      <c r="Q9" s="176">
        <v>1350</v>
      </c>
      <c r="R9" s="151"/>
      <c r="T9" s="136"/>
    </row>
    <row r="10" spans="1:20" ht="13.5" customHeight="1">
      <c r="A10" s="243"/>
      <c r="B10" s="242"/>
      <c r="C10" s="186" t="s">
        <v>6</v>
      </c>
      <c r="D10" s="144" t="s">
        <v>5</v>
      </c>
      <c r="E10" s="145">
        <v>1100</v>
      </c>
      <c r="F10" s="145">
        <v>1090</v>
      </c>
      <c r="G10" s="145">
        <v>1000</v>
      </c>
      <c r="H10" s="145">
        <v>950</v>
      </c>
      <c r="I10" s="145">
        <v>1200</v>
      </c>
      <c r="J10" s="145">
        <v>1000</v>
      </c>
      <c r="K10" s="145">
        <v>1100</v>
      </c>
      <c r="L10" s="145">
        <v>1100</v>
      </c>
      <c r="M10" s="145">
        <v>979</v>
      </c>
      <c r="N10" s="143">
        <v>1110</v>
      </c>
      <c r="O10" s="143">
        <v>1040</v>
      </c>
      <c r="P10" s="176">
        <v>1000</v>
      </c>
      <c r="Q10" s="176">
        <v>1055</v>
      </c>
      <c r="R10" s="151"/>
      <c r="T10" s="136"/>
    </row>
    <row r="11" spans="1:20" ht="13.5" customHeight="1">
      <c r="A11" s="243"/>
      <c r="B11" s="242"/>
      <c r="C11" s="186" t="s">
        <v>7</v>
      </c>
      <c r="D11" s="144" t="s">
        <v>5</v>
      </c>
      <c r="E11" s="145">
        <v>900</v>
      </c>
      <c r="F11" s="145">
        <v>850</v>
      </c>
      <c r="G11" s="145">
        <v>800</v>
      </c>
      <c r="H11" s="145">
        <v>800</v>
      </c>
      <c r="I11" s="147">
        <v>1000</v>
      </c>
      <c r="J11" s="145">
        <v>800</v>
      </c>
      <c r="K11" s="145">
        <v>900</v>
      </c>
      <c r="L11" s="145">
        <v>900</v>
      </c>
      <c r="M11" s="145">
        <v>819</v>
      </c>
      <c r="N11" s="143">
        <v>870</v>
      </c>
      <c r="O11" s="143">
        <v>820</v>
      </c>
      <c r="P11" s="176">
        <v>840</v>
      </c>
      <c r="Q11" s="176">
        <v>860</v>
      </c>
      <c r="R11" s="151"/>
      <c r="T11" s="136"/>
    </row>
    <row r="12" spans="1:20" ht="13.5" customHeight="1">
      <c r="A12" s="185">
        <v>3</v>
      </c>
      <c r="B12" s="242" t="s">
        <v>48</v>
      </c>
      <c r="C12" s="242"/>
      <c r="D12" s="144" t="s">
        <v>5</v>
      </c>
      <c r="E12" s="145"/>
      <c r="F12" s="145"/>
      <c r="G12" s="145"/>
      <c r="H12" s="145"/>
      <c r="I12" s="147"/>
      <c r="J12" s="145">
        <v>1600</v>
      </c>
      <c r="K12" s="145"/>
      <c r="L12" s="145"/>
      <c r="M12" s="145"/>
      <c r="N12" s="146"/>
      <c r="O12" s="143"/>
      <c r="P12" s="176"/>
      <c r="Q12" s="176">
        <v>1600</v>
      </c>
      <c r="R12" s="151"/>
      <c r="T12" s="136"/>
    </row>
    <row r="13" spans="1:20" ht="13.5" customHeight="1">
      <c r="A13" s="243">
        <v>4</v>
      </c>
      <c r="B13" s="242" t="s">
        <v>49</v>
      </c>
      <c r="C13" s="186" t="s">
        <v>50</v>
      </c>
      <c r="D13" s="144" t="s">
        <v>196</v>
      </c>
      <c r="E13" s="145">
        <v>2500</v>
      </c>
      <c r="F13" s="145">
        <v>2830</v>
      </c>
      <c r="G13" s="145">
        <v>2400</v>
      </c>
      <c r="H13" s="145">
        <v>2500</v>
      </c>
      <c r="I13" s="145">
        <v>2700</v>
      </c>
      <c r="J13" s="145">
        <v>2450</v>
      </c>
      <c r="K13" s="145">
        <v>2600</v>
      </c>
      <c r="L13" s="145">
        <v>2500</v>
      </c>
      <c r="M13" s="147">
        <v>2639</v>
      </c>
      <c r="N13" s="143">
        <v>2670</v>
      </c>
      <c r="O13" s="143">
        <v>2640</v>
      </c>
      <c r="P13" s="176">
        <v>2750</v>
      </c>
      <c r="Q13" s="176">
        <v>2600</v>
      </c>
      <c r="R13" s="151"/>
      <c r="T13" s="136"/>
    </row>
    <row r="14" spans="1:20" ht="12.75" customHeight="1">
      <c r="A14" s="243"/>
      <c r="B14" s="242"/>
      <c r="C14" s="186" t="s">
        <v>51</v>
      </c>
      <c r="D14" s="144" t="s">
        <v>196</v>
      </c>
      <c r="E14" s="145">
        <v>1100</v>
      </c>
      <c r="F14" s="145">
        <v>1180</v>
      </c>
      <c r="G14" s="145">
        <v>1100</v>
      </c>
      <c r="H14" s="145">
        <v>1100</v>
      </c>
      <c r="I14" s="145">
        <v>1200</v>
      </c>
      <c r="J14" s="145">
        <v>1050</v>
      </c>
      <c r="K14" s="145">
        <v>1100</v>
      </c>
      <c r="L14" s="145">
        <v>1100</v>
      </c>
      <c r="M14" s="147">
        <v>1099</v>
      </c>
      <c r="N14" s="143">
        <v>1100</v>
      </c>
      <c r="O14" s="143">
        <v>1100</v>
      </c>
      <c r="P14" s="176">
        <v>1100</v>
      </c>
      <c r="Q14" s="176">
        <v>1110</v>
      </c>
      <c r="R14" s="151"/>
      <c r="T14" s="136"/>
    </row>
    <row r="15" spans="1:20" ht="12.75" customHeight="1">
      <c r="A15" s="243"/>
      <c r="B15" s="242"/>
      <c r="C15" s="186" t="s">
        <v>52</v>
      </c>
      <c r="D15" s="144" t="s">
        <v>196</v>
      </c>
      <c r="E15" s="147"/>
      <c r="F15" s="147"/>
      <c r="G15" s="147"/>
      <c r="H15" s="147"/>
      <c r="I15" s="147"/>
      <c r="J15" s="147"/>
      <c r="K15" s="145">
        <v>1500</v>
      </c>
      <c r="L15" s="145"/>
      <c r="M15" s="145"/>
      <c r="N15" s="146"/>
      <c r="O15" s="146"/>
      <c r="P15" s="177"/>
      <c r="Q15" s="177">
        <v>1500</v>
      </c>
      <c r="R15" s="151"/>
      <c r="T15" s="136"/>
    </row>
    <row r="16" spans="1:20" ht="12.75" customHeight="1">
      <c r="A16" s="185">
        <v>5</v>
      </c>
      <c r="B16" s="242" t="s">
        <v>53</v>
      </c>
      <c r="C16" s="242"/>
      <c r="D16" s="144" t="s">
        <v>196</v>
      </c>
      <c r="E16" s="145">
        <v>2400</v>
      </c>
      <c r="F16" s="145">
        <v>2640</v>
      </c>
      <c r="G16" s="145">
        <v>2500</v>
      </c>
      <c r="H16" s="145">
        <v>2400</v>
      </c>
      <c r="I16" s="145">
        <v>2700</v>
      </c>
      <c r="J16" s="145">
        <v>2250</v>
      </c>
      <c r="K16" s="145">
        <v>2400</v>
      </c>
      <c r="L16" s="145">
        <v>2400</v>
      </c>
      <c r="M16" s="147">
        <v>2419</v>
      </c>
      <c r="N16" s="143">
        <v>2560</v>
      </c>
      <c r="O16" s="143">
        <v>2420</v>
      </c>
      <c r="P16" s="176">
        <v>2450</v>
      </c>
      <c r="Q16" s="176">
        <v>2460</v>
      </c>
      <c r="R16" s="151"/>
      <c r="T16" s="136"/>
    </row>
    <row r="17" spans="1:20" ht="15" customHeight="1">
      <c r="A17" s="243">
        <v>6</v>
      </c>
      <c r="B17" s="242" t="s">
        <v>30</v>
      </c>
      <c r="C17" s="186" t="s">
        <v>54</v>
      </c>
      <c r="D17" s="144" t="s">
        <v>197</v>
      </c>
      <c r="E17" s="145">
        <v>1200</v>
      </c>
      <c r="F17" s="145">
        <v>1210</v>
      </c>
      <c r="G17" s="145">
        <v>1100</v>
      </c>
      <c r="H17" s="145">
        <v>1100</v>
      </c>
      <c r="I17" s="145">
        <v>1200</v>
      </c>
      <c r="J17" s="145">
        <v>1200</v>
      </c>
      <c r="K17" s="145">
        <v>1200</v>
      </c>
      <c r="L17" s="145">
        <v>1150</v>
      </c>
      <c r="M17" s="145">
        <v>1139</v>
      </c>
      <c r="N17" s="143">
        <v>1170</v>
      </c>
      <c r="O17" s="143">
        <v>1100</v>
      </c>
      <c r="P17" s="176">
        <v>1200</v>
      </c>
      <c r="Q17" s="176">
        <v>1165</v>
      </c>
      <c r="R17" s="151"/>
      <c r="T17" s="136"/>
    </row>
    <row r="18" spans="1:20" ht="15.75" customHeight="1">
      <c r="A18" s="243"/>
      <c r="B18" s="242"/>
      <c r="C18" s="186" t="s">
        <v>55</v>
      </c>
      <c r="D18" s="144" t="s">
        <v>197</v>
      </c>
      <c r="E18" s="145">
        <v>1400</v>
      </c>
      <c r="F18" s="145">
        <v>1300</v>
      </c>
      <c r="G18" s="145">
        <v>1250</v>
      </c>
      <c r="H18" s="145">
        <v>1250</v>
      </c>
      <c r="I18" s="147"/>
      <c r="J18" s="145">
        <v>1300</v>
      </c>
      <c r="K18" s="145">
        <v>1350</v>
      </c>
      <c r="L18" s="145">
        <v>1250</v>
      </c>
      <c r="M18" s="145">
        <v>1339</v>
      </c>
      <c r="N18" s="143">
        <v>1430</v>
      </c>
      <c r="O18" s="143">
        <v>1300</v>
      </c>
      <c r="P18" s="176">
        <v>1310</v>
      </c>
      <c r="Q18" s="176">
        <v>1315</v>
      </c>
      <c r="R18" s="151"/>
      <c r="T18" s="136"/>
    </row>
    <row r="19" spans="1:20" ht="12.75" customHeight="1">
      <c r="A19" s="243"/>
      <c r="B19" s="242"/>
      <c r="C19" s="186" t="s">
        <v>198</v>
      </c>
      <c r="D19" s="144" t="s">
        <v>199</v>
      </c>
      <c r="E19" s="145">
        <v>900</v>
      </c>
      <c r="F19" s="145">
        <v>950</v>
      </c>
      <c r="G19" s="145">
        <v>900</v>
      </c>
      <c r="H19" s="145">
        <v>850</v>
      </c>
      <c r="I19" s="145">
        <v>1000</v>
      </c>
      <c r="J19" s="145">
        <v>900</v>
      </c>
      <c r="K19" s="145">
        <v>950</v>
      </c>
      <c r="L19" s="145">
        <v>900</v>
      </c>
      <c r="M19" s="145">
        <v>929</v>
      </c>
      <c r="N19" s="143">
        <v>970</v>
      </c>
      <c r="O19" s="143">
        <v>930</v>
      </c>
      <c r="P19" s="176">
        <v>940</v>
      </c>
      <c r="Q19" s="176">
        <v>925</v>
      </c>
      <c r="R19" s="151"/>
      <c r="T19" s="136"/>
    </row>
    <row r="20" spans="1:20" ht="12.75" customHeight="1">
      <c r="A20" s="243">
        <v>7</v>
      </c>
      <c r="B20" s="242" t="s">
        <v>9</v>
      </c>
      <c r="C20" s="186" t="s">
        <v>10</v>
      </c>
      <c r="D20" s="144" t="s">
        <v>5</v>
      </c>
      <c r="E20" s="145">
        <v>2500</v>
      </c>
      <c r="F20" s="145">
        <v>2770</v>
      </c>
      <c r="G20" s="145">
        <v>2500</v>
      </c>
      <c r="H20" s="145">
        <v>2500</v>
      </c>
      <c r="I20" s="147"/>
      <c r="J20" s="145">
        <v>2500</v>
      </c>
      <c r="K20" s="145">
        <v>2500</v>
      </c>
      <c r="L20" s="145">
        <v>2500</v>
      </c>
      <c r="M20" s="145">
        <v>2749</v>
      </c>
      <c r="N20" s="143">
        <v>3250</v>
      </c>
      <c r="O20" s="143">
        <v>3150</v>
      </c>
      <c r="P20" s="176">
        <v>3550</v>
      </c>
      <c r="Q20" s="176">
        <v>2770</v>
      </c>
      <c r="R20" s="151"/>
      <c r="T20" s="136"/>
    </row>
    <row r="21" spans="1:20" ht="12.75" customHeight="1">
      <c r="A21" s="243"/>
      <c r="B21" s="242"/>
      <c r="C21" s="186" t="s">
        <v>11</v>
      </c>
      <c r="D21" s="144" t="s">
        <v>5</v>
      </c>
      <c r="E21" s="145">
        <v>2000</v>
      </c>
      <c r="F21" s="145">
        <v>2180</v>
      </c>
      <c r="G21" s="145">
        <v>1800</v>
      </c>
      <c r="H21" s="145">
        <v>1800</v>
      </c>
      <c r="I21" s="147"/>
      <c r="J21" s="145">
        <v>1800</v>
      </c>
      <c r="K21" s="145">
        <v>2000</v>
      </c>
      <c r="L21" s="145">
        <v>2000</v>
      </c>
      <c r="M21" s="145">
        <v>2129</v>
      </c>
      <c r="N21" s="143">
        <v>2140</v>
      </c>
      <c r="O21" s="143">
        <v>1990</v>
      </c>
      <c r="P21" s="176">
        <v>2130</v>
      </c>
      <c r="Q21" s="176">
        <v>1995</v>
      </c>
      <c r="R21" s="151"/>
      <c r="T21" s="136"/>
    </row>
    <row r="22" spans="1:20" ht="12.75" customHeight="1">
      <c r="A22" s="185">
        <v>8</v>
      </c>
      <c r="B22" s="242" t="s">
        <v>200</v>
      </c>
      <c r="C22" s="242"/>
      <c r="D22" s="144" t="s">
        <v>5</v>
      </c>
      <c r="E22" s="147">
        <v>5300</v>
      </c>
      <c r="F22" s="147"/>
      <c r="G22" s="147">
        <v>5200</v>
      </c>
      <c r="H22" s="147"/>
      <c r="I22" s="147"/>
      <c r="J22" s="147">
        <v>5200</v>
      </c>
      <c r="K22" s="147"/>
      <c r="L22" s="147"/>
      <c r="M22" s="147"/>
      <c r="N22" s="143">
        <v>5280</v>
      </c>
      <c r="O22" s="146"/>
      <c r="P22" s="177"/>
      <c r="Q22" s="177">
        <v>5245</v>
      </c>
      <c r="R22" s="151"/>
      <c r="S22" s="141"/>
      <c r="T22" s="136"/>
    </row>
    <row r="23" spans="1:20" ht="12.75" customHeight="1">
      <c r="A23" s="185">
        <v>9</v>
      </c>
      <c r="B23" s="242" t="s">
        <v>12</v>
      </c>
      <c r="C23" s="242"/>
      <c r="D23" s="144" t="s">
        <v>201</v>
      </c>
      <c r="E23" s="145">
        <v>3000</v>
      </c>
      <c r="F23" s="145">
        <v>3690</v>
      </c>
      <c r="G23" s="145">
        <v>3300</v>
      </c>
      <c r="H23" s="145">
        <v>3000</v>
      </c>
      <c r="I23" s="147"/>
      <c r="J23" s="145">
        <v>3300</v>
      </c>
      <c r="K23" s="145">
        <v>3400</v>
      </c>
      <c r="L23" s="145">
        <v>3000</v>
      </c>
      <c r="M23" s="145">
        <v>3749</v>
      </c>
      <c r="N23" s="143">
        <v>3740</v>
      </c>
      <c r="O23" s="143">
        <v>3750</v>
      </c>
      <c r="P23" s="176">
        <v>3750</v>
      </c>
      <c r="Q23" s="176">
        <v>3425</v>
      </c>
      <c r="R23" s="151"/>
      <c r="T23" s="136"/>
    </row>
    <row r="24" spans="1:20" ht="12.75" customHeight="1">
      <c r="A24" s="185">
        <v>10</v>
      </c>
      <c r="B24" s="242" t="s">
        <v>56</v>
      </c>
      <c r="C24" s="242"/>
      <c r="D24" s="144" t="s">
        <v>5</v>
      </c>
      <c r="E24" s="145">
        <v>1500</v>
      </c>
      <c r="F24" s="145">
        <v>1550</v>
      </c>
      <c r="G24" s="145">
        <v>1500</v>
      </c>
      <c r="H24" s="145">
        <v>1500</v>
      </c>
      <c r="I24" s="147"/>
      <c r="J24" s="145">
        <v>1500</v>
      </c>
      <c r="K24" s="145">
        <v>1500</v>
      </c>
      <c r="L24" s="145">
        <v>1500</v>
      </c>
      <c r="M24" s="147">
        <v>1599</v>
      </c>
      <c r="N24" s="143">
        <v>1540</v>
      </c>
      <c r="O24" s="143">
        <v>1530</v>
      </c>
      <c r="P24" s="176"/>
      <c r="Q24" s="176">
        <v>1520</v>
      </c>
      <c r="R24" s="151"/>
      <c r="T24" s="136"/>
    </row>
    <row r="25" spans="1:20" ht="12.75" customHeight="1">
      <c r="A25" s="185">
        <v>11</v>
      </c>
      <c r="B25" s="242" t="s">
        <v>3</v>
      </c>
      <c r="C25" s="242"/>
      <c r="D25" s="144" t="s">
        <v>5</v>
      </c>
      <c r="E25" s="145">
        <v>2200</v>
      </c>
      <c r="F25" s="145">
        <v>3300</v>
      </c>
      <c r="G25" s="145">
        <v>2000</v>
      </c>
      <c r="H25" s="145">
        <v>2100</v>
      </c>
      <c r="I25" s="145">
        <v>3000</v>
      </c>
      <c r="J25" s="145">
        <v>2000</v>
      </c>
      <c r="K25" s="145">
        <v>2000</v>
      </c>
      <c r="L25" s="145">
        <v>2200</v>
      </c>
      <c r="M25" s="147"/>
      <c r="N25" s="143">
        <v>3670</v>
      </c>
      <c r="O25" s="143">
        <v>2920</v>
      </c>
      <c r="P25" s="176">
        <v>2960</v>
      </c>
      <c r="Q25" s="176">
        <v>2575</v>
      </c>
      <c r="R25" s="151"/>
      <c r="T25" s="136"/>
    </row>
    <row r="26" spans="1:20" ht="12.75" customHeight="1">
      <c r="A26" s="243">
        <v>12</v>
      </c>
      <c r="B26" s="242" t="s">
        <v>13</v>
      </c>
      <c r="C26" s="186" t="s">
        <v>14</v>
      </c>
      <c r="D26" s="144" t="s">
        <v>5</v>
      </c>
      <c r="E26" s="145">
        <v>6200</v>
      </c>
      <c r="F26" s="145">
        <v>7500</v>
      </c>
      <c r="G26" s="145">
        <v>6000</v>
      </c>
      <c r="H26" s="145">
        <v>7000</v>
      </c>
      <c r="I26" s="147">
        <v>9500</v>
      </c>
      <c r="J26" s="145">
        <v>7000</v>
      </c>
      <c r="K26" s="145">
        <v>7500</v>
      </c>
      <c r="L26" s="145">
        <v>6000</v>
      </c>
      <c r="M26" s="145">
        <v>8299</v>
      </c>
      <c r="N26" s="143">
        <v>7800</v>
      </c>
      <c r="O26" s="143">
        <v>7500</v>
      </c>
      <c r="P26" s="176">
        <v>7500</v>
      </c>
      <c r="Q26" s="176">
        <v>7315</v>
      </c>
      <c r="R26" s="151"/>
      <c r="T26" s="136"/>
    </row>
    <row r="27" spans="1:20" ht="12.75" customHeight="1">
      <c r="A27" s="243"/>
      <c r="B27" s="242"/>
      <c r="C27" s="186" t="s">
        <v>15</v>
      </c>
      <c r="D27" s="144" t="s">
        <v>5</v>
      </c>
      <c r="E27" s="145">
        <v>6800</v>
      </c>
      <c r="F27" s="145">
        <v>8000</v>
      </c>
      <c r="G27" s="145">
        <v>6500</v>
      </c>
      <c r="H27" s="145">
        <v>7500</v>
      </c>
      <c r="I27" s="147">
        <v>11000</v>
      </c>
      <c r="J27" s="145">
        <v>7800</v>
      </c>
      <c r="K27" s="145"/>
      <c r="L27" s="145">
        <v>6800</v>
      </c>
      <c r="M27" s="145"/>
      <c r="N27" s="143">
        <v>8800</v>
      </c>
      <c r="O27" s="143">
        <v>8000</v>
      </c>
      <c r="P27" s="176"/>
      <c r="Q27" s="176">
        <v>7910</v>
      </c>
      <c r="R27" s="151"/>
      <c r="T27" s="136"/>
    </row>
    <row r="28" spans="1:20" ht="12.75" customHeight="1">
      <c r="A28" s="243">
        <v>13</v>
      </c>
      <c r="B28" s="242" t="s">
        <v>16</v>
      </c>
      <c r="C28" s="186" t="s">
        <v>14</v>
      </c>
      <c r="D28" s="144" t="s">
        <v>5</v>
      </c>
      <c r="E28" s="145">
        <v>7500</v>
      </c>
      <c r="F28" s="145"/>
      <c r="G28" s="145">
        <v>7500</v>
      </c>
      <c r="H28" s="145">
        <v>8800</v>
      </c>
      <c r="I28" s="145">
        <v>10500</v>
      </c>
      <c r="J28" s="145">
        <v>8500</v>
      </c>
      <c r="K28" s="145">
        <v>9000</v>
      </c>
      <c r="L28" s="145">
        <v>7000</v>
      </c>
      <c r="M28" s="145">
        <v>8799</v>
      </c>
      <c r="N28" s="143">
        <v>9000</v>
      </c>
      <c r="O28" s="143"/>
      <c r="P28" s="176">
        <v>10500</v>
      </c>
      <c r="Q28" s="176">
        <v>8710</v>
      </c>
      <c r="R28" s="151"/>
      <c r="T28" s="136"/>
    </row>
    <row r="29" spans="1:20" ht="12.75" customHeight="1">
      <c r="A29" s="243"/>
      <c r="B29" s="242"/>
      <c r="C29" s="186" t="s">
        <v>15</v>
      </c>
      <c r="D29" s="144" t="s">
        <v>5</v>
      </c>
      <c r="E29" s="145">
        <v>10000</v>
      </c>
      <c r="F29" s="145">
        <v>10900</v>
      </c>
      <c r="G29" s="145">
        <v>9500</v>
      </c>
      <c r="H29" s="145">
        <v>10500</v>
      </c>
      <c r="I29" s="145">
        <v>12000</v>
      </c>
      <c r="J29" s="145">
        <v>10500</v>
      </c>
      <c r="K29" s="145">
        <v>10500</v>
      </c>
      <c r="L29" s="145">
        <v>8500</v>
      </c>
      <c r="M29" s="145">
        <v>10799</v>
      </c>
      <c r="N29" s="143">
        <v>12000</v>
      </c>
      <c r="O29" s="143">
        <v>10500</v>
      </c>
      <c r="P29" s="176"/>
      <c r="Q29" s="176">
        <v>10520</v>
      </c>
      <c r="R29" s="151"/>
      <c r="T29" s="136"/>
    </row>
    <row r="30" spans="1:20" ht="12.75" customHeight="1">
      <c r="A30" s="185">
        <v>14</v>
      </c>
      <c r="B30" s="242" t="s">
        <v>17</v>
      </c>
      <c r="C30" s="242"/>
      <c r="D30" s="144" t="s">
        <v>5</v>
      </c>
      <c r="E30" s="145">
        <v>6000</v>
      </c>
      <c r="F30" s="145"/>
      <c r="G30" s="145">
        <v>6000</v>
      </c>
      <c r="H30" s="145">
        <v>7000</v>
      </c>
      <c r="I30" s="145"/>
      <c r="J30" s="145"/>
      <c r="K30" s="145"/>
      <c r="L30" s="145">
        <v>6500</v>
      </c>
      <c r="M30" s="145"/>
      <c r="N30" s="143"/>
      <c r="O30" s="143"/>
      <c r="P30" s="176"/>
      <c r="Q30" s="176">
        <v>6375</v>
      </c>
      <c r="R30" s="151"/>
      <c r="T30" s="136"/>
    </row>
    <row r="31" spans="1:20" ht="12.75" customHeight="1">
      <c r="A31" s="185">
        <v>15</v>
      </c>
      <c r="B31" s="242" t="s">
        <v>20</v>
      </c>
      <c r="C31" s="242"/>
      <c r="D31" s="144" t="s">
        <v>5</v>
      </c>
      <c r="E31" s="145"/>
      <c r="F31" s="145"/>
      <c r="G31" s="145">
        <v>5500</v>
      </c>
      <c r="H31" s="145"/>
      <c r="I31" s="147"/>
      <c r="J31" s="145"/>
      <c r="K31" s="145"/>
      <c r="L31" s="145">
        <v>5500</v>
      </c>
      <c r="M31" s="145"/>
      <c r="N31" s="143"/>
      <c r="O31" s="143"/>
      <c r="P31" s="176"/>
      <c r="Q31" s="176">
        <v>5500</v>
      </c>
      <c r="R31" s="151"/>
      <c r="T31" s="136"/>
    </row>
    <row r="32" spans="1:20" ht="12.75" customHeight="1">
      <c r="A32" s="185">
        <v>19</v>
      </c>
      <c r="B32" s="242" t="s">
        <v>60</v>
      </c>
      <c r="C32" s="242"/>
      <c r="D32" s="144" t="s">
        <v>5</v>
      </c>
      <c r="E32" s="145">
        <v>1800</v>
      </c>
      <c r="F32" s="145">
        <v>1750</v>
      </c>
      <c r="G32" s="145">
        <v>1800</v>
      </c>
      <c r="H32" s="145">
        <v>2000</v>
      </c>
      <c r="I32" s="147">
        <v>2000</v>
      </c>
      <c r="J32" s="145">
        <v>1800</v>
      </c>
      <c r="K32" s="145">
        <v>1900</v>
      </c>
      <c r="L32" s="145">
        <v>1800</v>
      </c>
      <c r="M32" s="145">
        <v>2099</v>
      </c>
      <c r="N32" s="146">
        <v>1600</v>
      </c>
      <c r="O32" s="143">
        <v>1800</v>
      </c>
      <c r="P32" s="176">
        <v>1900</v>
      </c>
      <c r="Q32" s="176">
        <v>1855</v>
      </c>
      <c r="R32" s="151"/>
      <c r="T32" s="136"/>
    </row>
    <row r="33" spans="1:20" ht="12.75" customHeight="1">
      <c r="A33" s="185">
        <v>20</v>
      </c>
      <c r="B33" s="242" t="s">
        <v>61</v>
      </c>
      <c r="C33" s="242"/>
      <c r="D33" s="144" t="s">
        <v>5</v>
      </c>
      <c r="E33" s="145">
        <v>2500</v>
      </c>
      <c r="F33" s="145"/>
      <c r="G33" s="145">
        <v>2000</v>
      </c>
      <c r="H33" s="145">
        <v>2800</v>
      </c>
      <c r="I33" s="145">
        <v>3000</v>
      </c>
      <c r="J33" s="145">
        <v>2500</v>
      </c>
      <c r="K33" s="145">
        <v>2500</v>
      </c>
      <c r="L33" s="145">
        <v>2500</v>
      </c>
      <c r="M33" s="147">
        <v>2799</v>
      </c>
      <c r="N33" s="143">
        <v>2200</v>
      </c>
      <c r="O33" s="143">
        <v>2000</v>
      </c>
      <c r="P33" s="176">
        <v>3600</v>
      </c>
      <c r="Q33" s="176">
        <v>2580</v>
      </c>
      <c r="R33" s="151"/>
      <c r="T33" s="136"/>
    </row>
    <row r="34" spans="1:20" ht="12.75" customHeight="1">
      <c r="A34" s="185">
        <v>21</v>
      </c>
      <c r="B34" s="242" t="s">
        <v>62</v>
      </c>
      <c r="C34" s="242"/>
      <c r="D34" s="144" t="s">
        <v>5</v>
      </c>
      <c r="E34" s="145">
        <v>1500</v>
      </c>
      <c r="F34" s="145">
        <v>1900</v>
      </c>
      <c r="G34" s="145">
        <v>1500</v>
      </c>
      <c r="H34" s="145">
        <v>1800</v>
      </c>
      <c r="I34" s="145">
        <v>2000</v>
      </c>
      <c r="J34" s="145">
        <v>2000</v>
      </c>
      <c r="K34" s="145">
        <v>1500</v>
      </c>
      <c r="L34" s="145">
        <v>1500</v>
      </c>
      <c r="M34" s="147">
        <v>2199</v>
      </c>
      <c r="N34" s="143"/>
      <c r="O34" s="143">
        <v>2500</v>
      </c>
      <c r="P34" s="176">
        <v>1980</v>
      </c>
      <c r="Q34" s="176">
        <v>1855</v>
      </c>
      <c r="R34" s="151"/>
      <c r="T34" s="136"/>
    </row>
    <row r="35" spans="1:20" ht="12.75" customHeight="1">
      <c r="A35" s="185">
        <v>22</v>
      </c>
      <c r="B35" s="242" t="s">
        <v>202</v>
      </c>
      <c r="C35" s="242"/>
      <c r="D35" s="144" t="s">
        <v>5</v>
      </c>
      <c r="E35" s="147">
        <v>3500</v>
      </c>
      <c r="F35" s="147"/>
      <c r="G35" s="147">
        <v>2000</v>
      </c>
      <c r="H35" s="147">
        <v>3500</v>
      </c>
      <c r="I35" s="147">
        <v>4000</v>
      </c>
      <c r="J35" s="147">
        <v>3500</v>
      </c>
      <c r="K35" s="145">
        <v>3000</v>
      </c>
      <c r="L35" s="145">
        <v>2500</v>
      </c>
      <c r="M35" s="145"/>
      <c r="N35" s="146">
        <v>2900</v>
      </c>
      <c r="O35" s="146"/>
      <c r="P35" s="177"/>
      <c r="Q35" s="177">
        <v>3115</v>
      </c>
      <c r="R35" s="151"/>
      <c r="T35" s="136"/>
    </row>
    <row r="36" spans="1:20" ht="12.75" customHeight="1">
      <c r="A36" s="185">
        <v>23</v>
      </c>
      <c r="B36" s="242" t="s">
        <v>203</v>
      </c>
      <c r="C36" s="242"/>
      <c r="D36" s="144" t="s">
        <v>5</v>
      </c>
      <c r="E36" s="145">
        <v>1200</v>
      </c>
      <c r="F36" s="145">
        <v>1300</v>
      </c>
      <c r="G36" s="145">
        <v>1000</v>
      </c>
      <c r="H36" s="145">
        <v>1500</v>
      </c>
      <c r="I36" s="145">
        <v>1500</v>
      </c>
      <c r="J36" s="145">
        <v>1500</v>
      </c>
      <c r="K36" s="145">
        <v>1500</v>
      </c>
      <c r="L36" s="145">
        <v>1200</v>
      </c>
      <c r="M36" s="147">
        <v>1199</v>
      </c>
      <c r="N36" s="143">
        <v>1300</v>
      </c>
      <c r="O36" s="143"/>
      <c r="P36" s="176">
        <v>1290</v>
      </c>
      <c r="Q36" s="176">
        <v>1315</v>
      </c>
      <c r="R36" s="151"/>
      <c r="T36" s="136"/>
    </row>
    <row r="37" spans="1:20" ht="12.75" customHeight="1">
      <c r="A37" s="185">
        <v>24</v>
      </c>
      <c r="B37" s="242" t="s">
        <v>57</v>
      </c>
      <c r="C37" s="242"/>
      <c r="D37" s="144" t="s">
        <v>5</v>
      </c>
      <c r="E37" s="145">
        <v>4500</v>
      </c>
      <c r="F37" s="145">
        <v>4500</v>
      </c>
      <c r="G37" s="145">
        <v>4500</v>
      </c>
      <c r="H37" s="145">
        <v>4500</v>
      </c>
      <c r="I37" s="145"/>
      <c r="J37" s="145">
        <v>4000</v>
      </c>
      <c r="K37" s="145">
        <v>4000</v>
      </c>
      <c r="L37" s="145">
        <v>4000</v>
      </c>
      <c r="M37" s="145">
        <v>3999</v>
      </c>
      <c r="N37" s="143">
        <v>4500</v>
      </c>
      <c r="O37" s="143">
        <v>5200</v>
      </c>
      <c r="P37" s="176"/>
      <c r="Q37" s="176">
        <v>4370</v>
      </c>
      <c r="R37" s="151"/>
      <c r="T37" s="136"/>
    </row>
    <row r="38" spans="1:20">
      <c r="A38" s="185">
        <v>25</v>
      </c>
      <c r="B38" s="242" t="s">
        <v>18</v>
      </c>
      <c r="C38" s="242"/>
      <c r="D38" s="144" t="s">
        <v>197</v>
      </c>
      <c r="E38" s="145">
        <v>250</v>
      </c>
      <c r="F38" s="145">
        <v>320</v>
      </c>
      <c r="G38" s="145">
        <v>210</v>
      </c>
      <c r="H38" s="145">
        <v>250</v>
      </c>
      <c r="I38" s="147">
        <v>300</v>
      </c>
      <c r="J38" s="145">
        <v>210</v>
      </c>
      <c r="K38" s="145">
        <v>320</v>
      </c>
      <c r="L38" s="145">
        <v>250</v>
      </c>
      <c r="M38" s="145"/>
      <c r="N38" s="143">
        <v>340</v>
      </c>
      <c r="O38" s="143">
        <v>300</v>
      </c>
      <c r="P38" s="176"/>
      <c r="Q38" s="176">
        <v>275</v>
      </c>
      <c r="R38" s="151"/>
    </row>
  </sheetData>
  <mergeCells count="33">
    <mergeCell ref="A2:Q2"/>
    <mergeCell ref="A3:Q3"/>
    <mergeCell ref="O4:Q4"/>
    <mergeCell ref="B5:C5"/>
    <mergeCell ref="A6:A7"/>
    <mergeCell ref="B6:B7"/>
    <mergeCell ref="B22:C22"/>
    <mergeCell ref="A8:A11"/>
    <mergeCell ref="B8:B11"/>
    <mergeCell ref="B12:C12"/>
    <mergeCell ref="A13:A15"/>
    <mergeCell ref="B13:B15"/>
    <mergeCell ref="B16:C16"/>
    <mergeCell ref="A17:A19"/>
    <mergeCell ref="B17:B19"/>
    <mergeCell ref="A20:A21"/>
    <mergeCell ref="B20:B21"/>
    <mergeCell ref="B28:B29"/>
    <mergeCell ref="B23:C23"/>
    <mergeCell ref="B24:C24"/>
    <mergeCell ref="B25:C25"/>
    <mergeCell ref="A26:A27"/>
    <mergeCell ref="B26:B27"/>
    <mergeCell ref="A28:A29"/>
    <mergeCell ref="B38:C38"/>
    <mergeCell ref="B35:C35"/>
    <mergeCell ref="B36:C36"/>
    <mergeCell ref="B37:C37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CX47"/>
  <sheetViews>
    <sheetView tabSelected="1" zoomScale="95" zoomScaleNormal="95" workbookViewId="0">
      <pane xSplit="1" ySplit="9" topLeftCell="B10" activePane="bottomRight" state="frozen"/>
      <selection activeCell="L6" sqref="L6"/>
      <selection pane="topRight" activeCell="L6" sqref="L6"/>
      <selection pane="bottomLeft" activeCell="L6" sqref="L6"/>
      <selection pane="bottomRight" activeCell="M48" sqref="M48"/>
    </sheetView>
  </sheetViews>
  <sheetFormatPr defaultRowHeight="12.75"/>
  <cols>
    <col min="1" max="1" width="16" style="27" customWidth="1"/>
    <col min="2" max="2" width="10.5703125" style="27" customWidth="1"/>
    <col min="3" max="3" width="11.7109375" style="27" customWidth="1"/>
    <col min="4" max="4" width="12.5703125" style="27" customWidth="1"/>
    <col min="5" max="11" width="11.7109375" style="27" customWidth="1"/>
    <col min="12" max="12" width="10.5703125" style="27" customWidth="1"/>
    <col min="13" max="21" width="12.140625" style="27" customWidth="1"/>
    <col min="22" max="22" width="10.5703125" style="27" customWidth="1"/>
    <col min="23" max="23" width="11.7109375" style="27" customWidth="1"/>
    <col min="24" max="24" width="11.28515625" style="27" customWidth="1"/>
    <col min="25" max="28" width="11.85546875" style="27" customWidth="1"/>
    <col min="29" max="30" width="11.28515625" style="27" customWidth="1"/>
    <col min="31" max="31" width="11.140625" style="27" customWidth="1"/>
    <col min="32" max="32" width="10.5703125" style="27" customWidth="1"/>
    <col min="33" max="34" width="12" style="27" customWidth="1"/>
    <col min="35" max="38" width="11.5703125" style="27" customWidth="1"/>
    <col min="39" max="40" width="11.140625" style="27" customWidth="1"/>
    <col min="41" max="41" width="11.42578125" style="27" customWidth="1"/>
    <col min="42" max="42" width="10.5703125" style="27" customWidth="1"/>
    <col min="43" max="44" width="11.42578125" style="27" customWidth="1"/>
    <col min="45" max="47" width="11.85546875" style="27" customWidth="1"/>
    <col min="48" max="48" width="11.5703125" style="27" customWidth="1"/>
    <col min="49" max="49" width="11.42578125" style="27" customWidth="1"/>
    <col min="50" max="50" width="11.140625" style="27" customWidth="1"/>
    <col min="51" max="51" width="11.42578125" style="27" customWidth="1"/>
    <col min="52" max="52" width="10.5703125" style="27" customWidth="1"/>
    <col min="53" max="53" width="11.7109375" style="27" customWidth="1"/>
    <col min="54" max="54" width="11.42578125" style="27" customWidth="1"/>
    <col min="55" max="56" width="11.7109375" style="27" customWidth="1"/>
    <col min="57" max="57" width="11.5703125" style="27" customWidth="1"/>
    <col min="58" max="58" width="11.85546875" style="27" customWidth="1"/>
    <col min="59" max="61" width="11.42578125" style="27" customWidth="1"/>
    <col min="62" max="62" width="10.5703125" style="27" customWidth="1"/>
    <col min="63" max="63" width="13.28515625" style="27" customWidth="1"/>
    <col min="64" max="64" width="11.85546875" style="27" customWidth="1"/>
    <col min="65" max="66" width="11.42578125" style="27" customWidth="1"/>
    <col min="67" max="67" width="11.140625" style="27" customWidth="1"/>
    <col min="68" max="68" width="11.42578125" style="27" customWidth="1"/>
    <col min="69" max="70" width="11.28515625" style="27" customWidth="1"/>
    <col min="71" max="71" width="11.5703125" style="27" customWidth="1"/>
    <col min="72" max="72" width="10.5703125" style="27" customWidth="1"/>
    <col min="73" max="73" width="12" style="27" customWidth="1"/>
    <col min="74" max="74" width="11.42578125" style="27" customWidth="1"/>
    <col min="75" max="77" width="11.5703125" style="27" customWidth="1"/>
    <col min="78" max="78" width="11.7109375" style="27" customWidth="1"/>
    <col min="79" max="79" width="11.28515625" style="27" customWidth="1"/>
    <col min="80" max="80" width="11.7109375" style="27" customWidth="1"/>
    <col min="81" max="81" width="11.140625" style="27" customWidth="1"/>
    <col min="82" max="82" width="10.5703125" style="27" customWidth="1"/>
    <col min="83" max="83" width="13.28515625" style="27" customWidth="1"/>
    <col min="84" max="84" width="12.85546875" style="27" customWidth="1"/>
    <col min="85" max="86" width="11.85546875" style="27" customWidth="1"/>
    <col min="87" max="87" width="12.28515625" style="27" customWidth="1"/>
    <col min="88" max="88" width="11.140625" style="27" customWidth="1"/>
    <col min="89" max="89" width="11.28515625" style="27" customWidth="1"/>
    <col min="90" max="91" width="11.140625" style="27" customWidth="1"/>
    <col min="92" max="92" width="10.5703125" style="27" customWidth="1"/>
    <col min="93" max="94" width="12.140625" style="27" customWidth="1"/>
    <col min="95" max="96" width="11.85546875" style="27" customWidth="1"/>
    <col min="97" max="97" width="12.42578125" style="27" customWidth="1"/>
    <col min="98" max="99" width="11.42578125" style="27" customWidth="1"/>
    <col min="100" max="100" width="11.5703125" style="31" customWidth="1"/>
    <col min="101" max="101" width="11.140625" style="27" customWidth="1"/>
    <col min="102" max="16384" width="9.140625" style="27"/>
  </cols>
  <sheetData>
    <row r="1" spans="1:102" ht="12.75" customHeight="1">
      <c r="L1" s="31"/>
      <c r="M1" s="31"/>
      <c r="N1" s="31"/>
      <c r="O1" s="31"/>
      <c r="W1" s="28"/>
      <c r="X1" s="28"/>
      <c r="Y1" s="28"/>
      <c r="Z1" s="28"/>
      <c r="AA1" s="28"/>
      <c r="AB1" s="28"/>
      <c r="AC1" s="28"/>
      <c r="AD1" s="28"/>
      <c r="AF1" s="28"/>
      <c r="AG1" s="28"/>
      <c r="AH1" s="28"/>
      <c r="AI1" s="28"/>
      <c r="AJ1" s="28"/>
      <c r="AK1" s="28"/>
      <c r="AL1" s="28"/>
      <c r="AM1" s="28"/>
      <c r="AN1" s="28"/>
      <c r="AP1" s="28"/>
      <c r="AQ1" s="29"/>
      <c r="AR1" s="29"/>
      <c r="AS1" s="29"/>
      <c r="AT1" s="29"/>
      <c r="AU1" s="29"/>
      <c r="AV1" s="29"/>
      <c r="AW1" s="29"/>
      <c r="AX1" s="29"/>
      <c r="AZ1" s="29"/>
      <c r="BA1" s="29"/>
      <c r="BB1" s="29"/>
      <c r="BC1" s="29"/>
      <c r="BD1" s="29"/>
      <c r="BE1" s="29"/>
      <c r="BF1" s="29"/>
      <c r="BG1" s="29"/>
      <c r="BH1" s="29"/>
      <c r="BJ1" s="29"/>
      <c r="CE1" s="30"/>
      <c r="CF1" s="30"/>
      <c r="CG1" s="30"/>
      <c r="CH1" s="30"/>
      <c r="CI1" s="30"/>
      <c r="CJ1" s="30"/>
      <c r="CK1" s="30"/>
      <c r="CL1" s="30"/>
      <c r="CN1" s="30"/>
      <c r="CO1" s="30"/>
      <c r="CP1" s="30"/>
      <c r="CQ1" s="30"/>
    </row>
    <row r="2" spans="1:102" ht="12.75" customHeight="1">
      <c r="C2" s="135" t="s">
        <v>304</v>
      </c>
      <c r="D2" s="134"/>
      <c r="E2" s="134"/>
      <c r="F2" s="134"/>
      <c r="G2" s="134"/>
      <c r="H2" s="134"/>
      <c r="I2" s="134"/>
      <c r="J2" s="134"/>
      <c r="K2" s="134"/>
      <c r="L2" s="140"/>
      <c r="M2" s="140"/>
      <c r="N2" s="140"/>
      <c r="O2" s="140"/>
      <c r="P2" s="134"/>
      <c r="Q2" s="134"/>
      <c r="R2" s="33"/>
      <c r="S2" s="33"/>
      <c r="T2" s="33"/>
      <c r="U2" s="33"/>
      <c r="V2" s="32"/>
      <c r="W2" s="32"/>
      <c r="X2" s="32"/>
      <c r="Y2" s="32"/>
      <c r="Z2" s="32"/>
      <c r="AA2" s="32"/>
      <c r="AB2" s="32"/>
      <c r="AC2" s="32"/>
      <c r="AD2" s="32"/>
      <c r="AE2" s="33"/>
      <c r="AF2" s="32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2"/>
      <c r="AR2" s="32"/>
      <c r="AS2" s="32"/>
      <c r="AT2" s="32"/>
      <c r="AU2" s="32"/>
      <c r="AV2" s="32"/>
      <c r="AW2" s="32"/>
      <c r="AX2" s="32"/>
      <c r="AY2" s="33"/>
      <c r="AZ2" s="32"/>
      <c r="BI2" s="33"/>
      <c r="BJ2" s="32"/>
      <c r="BK2" s="32"/>
      <c r="BL2" s="32"/>
      <c r="BM2" s="32"/>
      <c r="BN2" s="32"/>
      <c r="BO2" s="32"/>
      <c r="BP2" s="32"/>
      <c r="BQ2" s="32"/>
      <c r="BR2" s="32"/>
      <c r="BS2" s="33"/>
      <c r="BT2" s="32"/>
      <c r="BU2" s="32"/>
      <c r="BV2" s="32"/>
      <c r="BW2" s="32"/>
      <c r="BX2" s="32"/>
      <c r="BY2" s="32"/>
      <c r="BZ2" s="32"/>
      <c r="CA2" s="32"/>
      <c r="CB2" s="32"/>
      <c r="CC2" s="33"/>
      <c r="CD2" s="32"/>
      <c r="CE2" s="32"/>
      <c r="CF2" s="32"/>
      <c r="CG2" s="32"/>
      <c r="CH2" s="32"/>
      <c r="CI2" s="32"/>
      <c r="CJ2" s="32"/>
      <c r="CK2" s="32"/>
      <c r="CL2" s="32"/>
      <c r="CM2" s="33"/>
      <c r="CN2" s="32"/>
      <c r="CO2" s="32"/>
      <c r="CR2" s="32"/>
      <c r="CS2" s="32"/>
      <c r="CT2" s="32"/>
      <c r="CU2" s="32"/>
      <c r="CV2" s="34"/>
      <c r="CW2" s="33"/>
    </row>
    <row r="3" spans="1:102" ht="12.75" customHeight="1">
      <c r="B3" s="32"/>
      <c r="C3" s="134"/>
      <c r="D3" s="134"/>
      <c r="E3" s="134"/>
      <c r="F3" s="134"/>
      <c r="G3" s="134"/>
      <c r="H3" s="134"/>
      <c r="I3" s="134"/>
      <c r="J3" s="134"/>
      <c r="K3" s="134"/>
      <c r="L3" s="163"/>
      <c r="M3" s="140"/>
      <c r="N3" s="140"/>
      <c r="O3" s="140"/>
      <c r="P3" s="134"/>
      <c r="Q3" s="134"/>
      <c r="R3" s="33"/>
      <c r="S3" s="33"/>
      <c r="T3" s="33"/>
      <c r="U3" s="33"/>
      <c r="V3" s="32"/>
      <c r="W3" s="32"/>
      <c r="X3" s="32"/>
      <c r="Y3" s="32"/>
      <c r="Z3" s="32"/>
      <c r="AA3" s="32"/>
      <c r="AB3" s="32"/>
      <c r="AC3" s="32"/>
      <c r="AD3" s="32"/>
      <c r="AE3" s="33"/>
      <c r="AF3" s="32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2"/>
      <c r="AR3" s="32"/>
      <c r="AS3" s="32"/>
      <c r="AT3" s="32"/>
      <c r="AU3" s="32"/>
      <c r="AV3" s="32"/>
      <c r="AW3" s="32"/>
      <c r="AX3" s="32"/>
      <c r="AY3" s="33"/>
      <c r="AZ3" s="32"/>
      <c r="BA3" s="33"/>
      <c r="BB3" s="33"/>
      <c r="BC3" s="33"/>
      <c r="BD3" s="33"/>
      <c r="BE3" s="33"/>
      <c r="BF3" s="33"/>
      <c r="BG3" s="33"/>
      <c r="BH3" s="33"/>
      <c r="BI3" s="33"/>
      <c r="BJ3" s="32"/>
      <c r="BK3" s="32"/>
      <c r="BL3" s="32"/>
      <c r="BM3" s="32"/>
      <c r="BN3" s="32"/>
      <c r="BO3" s="32"/>
      <c r="BP3" s="32"/>
      <c r="BQ3" s="32"/>
      <c r="BR3" s="32"/>
      <c r="BS3" s="33"/>
      <c r="BT3" s="32"/>
      <c r="BU3" s="32"/>
      <c r="BV3" s="32"/>
      <c r="BW3" s="32"/>
      <c r="BX3" s="32"/>
      <c r="BY3" s="32"/>
      <c r="BZ3" s="32"/>
      <c r="CA3" s="32"/>
      <c r="CB3" s="32"/>
      <c r="CC3" s="33"/>
      <c r="CD3" s="32"/>
      <c r="CE3" s="32"/>
      <c r="CF3" s="32"/>
      <c r="CG3" s="32"/>
      <c r="CH3" s="32"/>
      <c r="CI3" s="32"/>
      <c r="CJ3" s="32"/>
      <c r="CK3" s="32"/>
      <c r="CL3" s="32"/>
      <c r="CM3" s="33"/>
      <c r="CN3" s="32"/>
      <c r="CO3" s="32"/>
      <c r="CR3" s="32"/>
      <c r="CS3" s="32"/>
      <c r="CT3" s="32"/>
      <c r="CU3" s="32"/>
      <c r="CV3" s="34"/>
      <c r="CW3" s="33"/>
    </row>
    <row r="4" spans="1:102">
      <c r="B4" s="27" t="s">
        <v>96</v>
      </c>
      <c r="W4" s="35"/>
      <c r="X4" s="35"/>
      <c r="Y4" s="35"/>
      <c r="Z4" s="35"/>
      <c r="AA4" s="35"/>
      <c r="AB4" s="35"/>
      <c r="AC4" s="35"/>
      <c r="AD4" s="35"/>
      <c r="AF4" s="35"/>
      <c r="AG4" s="35"/>
      <c r="AH4" s="35"/>
      <c r="AI4" s="35"/>
      <c r="AJ4" s="35"/>
      <c r="AK4" s="35"/>
      <c r="AL4" s="35"/>
      <c r="AM4" s="35"/>
      <c r="AN4" s="35"/>
      <c r="AP4" s="35"/>
      <c r="AQ4" s="36"/>
      <c r="AR4" s="36"/>
      <c r="AS4" s="36"/>
      <c r="AT4" s="36"/>
      <c r="AU4" s="36"/>
      <c r="AV4" s="36"/>
      <c r="AW4" s="36"/>
      <c r="AX4" s="36"/>
      <c r="AZ4" s="36"/>
      <c r="BJ4" s="36"/>
      <c r="CE4" s="37"/>
      <c r="CF4" s="37"/>
      <c r="CG4" s="37"/>
      <c r="CH4" s="37"/>
      <c r="CI4" s="37"/>
      <c r="CJ4" s="37"/>
      <c r="CK4" s="37"/>
      <c r="CL4" s="37"/>
      <c r="CN4" s="37"/>
      <c r="CO4" s="37"/>
      <c r="CP4" s="36"/>
      <c r="CV4" s="38"/>
      <c r="CW4" s="38" t="s">
        <v>97</v>
      </c>
    </row>
    <row r="5" spans="1:102" s="116" customFormat="1" ht="18" customHeight="1">
      <c r="A5" s="251" t="s">
        <v>98</v>
      </c>
      <c r="B5" s="254" t="s">
        <v>13</v>
      </c>
      <c r="C5" s="255"/>
      <c r="D5" s="255"/>
      <c r="E5" s="255"/>
      <c r="F5" s="255"/>
      <c r="G5" s="255"/>
      <c r="H5" s="255"/>
      <c r="I5" s="255"/>
      <c r="J5" s="255"/>
      <c r="K5" s="255"/>
      <c r="L5" s="254" t="s">
        <v>16</v>
      </c>
      <c r="M5" s="255"/>
      <c r="N5" s="255"/>
      <c r="O5" s="255"/>
      <c r="P5" s="255"/>
      <c r="Q5" s="255"/>
      <c r="R5" s="255"/>
      <c r="S5" s="255"/>
      <c r="T5" s="255"/>
      <c r="U5" s="255"/>
      <c r="V5" s="254" t="s">
        <v>99</v>
      </c>
      <c r="W5" s="255"/>
      <c r="X5" s="255"/>
      <c r="Y5" s="255"/>
      <c r="Z5" s="255"/>
      <c r="AA5" s="255"/>
      <c r="AB5" s="255"/>
      <c r="AC5" s="255"/>
      <c r="AD5" s="255"/>
      <c r="AE5" s="255"/>
      <c r="AF5" s="254" t="s">
        <v>100</v>
      </c>
      <c r="AG5" s="255"/>
      <c r="AH5" s="255"/>
      <c r="AI5" s="255"/>
      <c r="AJ5" s="255"/>
      <c r="AK5" s="255"/>
      <c r="AL5" s="255"/>
      <c r="AM5" s="255"/>
      <c r="AN5" s="255"/>
      <c r="AO5" s="255"/>
      <c r="AP5" s="254" t="s">
        <v>3</v>
      </c>
      <c r="AQ5" s="255"/>
      <c r="AR5" s="255"/>
      <c r="AS5" s="255"/>
      <c r="AT5" s="255"/>
      <c r="AU5" s="255"/>
      <c r="AV5" s="255"/>
      <c r="AW5" s="255"/>
      <c r="AX5" s="255"/>
      <c r="AY5" s="255"/>
      <c r="AZ5" s="254" t="s">
        <v>101</v>
      </c>
      <c r="BA5" s="255"/>
      <c r="BB5" s="255"/>
      <c r="BC5" s="255"/>
      <c r="BD5" s="255"/>
      <c r="BE5" s="255"/>
      <c r="BF5" s="255"/>
      <c r="BG5" s="255"/>
      <c r="BH5" s="255"/>
      <c r="BI5" s="255"/>
      <c r="BJ5" s="254" t="s">
        <v>102</v>
      </c>
      <c r="BK5" s="255"/>
      <c r="BL5" s="255"/>
      <c r="BM5" s="255"/>
      <c r="BN5" s="255"/>
      <c r="BO5" s="255"/>
      <c r="BP5" s="255"/>
      <c r="BQ5" s="255"/>
      <c r="BR5" s="255"/>
      <c r="BS5" s="255"/>
      <c r="BT5" s="254" t="s">
        <v>103</v>
      </c>
      <c r="BU5" s="255"/>
      <c r="BV5" s="255"/>
      <c r="BW5" s="255"/>
      <c r="BX5" s="255"/>
      <c r="BY5" s="255"/>
      <c r="BZ5" s="255"/>
      <c r="CA5" s="255"/>
      <c r="CB5" s="255"/>
      <c r="CC5" s="255"/>
      <c r="CD5" s="254" t="s">
        <v>104</v>
      </c>
      <c r="CE5" s="255"/>
      <c r="CF5" s="255"/>
      <c r="CG5" s="255"/>
      <c r="CH5" s="255"/>
      <c r="CI5" s="255"/>
      <c r="CJ5" s="255"/>
      <c r="CK5" s="255"/>
      <c r="CL5" s="255"/>
      <c r="CM5" s="255"/>
      <c r="CN5" s="254" t="s">
        <v>105</v>
      </c>
      <c r="CO5" s="255"/>
      <c r="CP5" s="255"/>
      <c r="CQ5" s="255"/>
      <c r="CR5" s="255"/>
      <c r="CS5" s="255"/>
      <c r="CT5" s="255"/>
      <c r="CU5" s="255"/>
      <c r="CV5" s="255"/>
      <c r="CW5" s="255"/>
    </row>
    <row r="6" spans="1:102" ht="19.5" customHeight="1">
      <c r="A6" s="252"/>
      <c r="B6" s="249" t="s">
        <v>307</v>
      </c>
      <c r="C6" s="249" t="s">
        <v>282</v>
      </c>
      <c r="D6" s="249" t="s">
        <v>285</v>
      </c>
      <c r="E6" s="249" t="s">
        <v>287</v>
      </c>
      <c r="F6" s="249" t="s">
        <v>289</v>
      </c>
      <c r="G6" s="249" t="s">
        <v>291</v>
      </c>
      <c r="H6" s="249" t="s">
        <v>292</v>
      </c>
      <c r="I6" s="249" t="s">
        <v>295</v>
      </c>
      <c r="J6" s="249" t="s">
        <v>298</v>
      </c>
      <c r="K6" s="249" t="s">
        <v>306</v>
      </c>
      <c r="L6" s="249" t="s">
        <v>307</v>
      </c>
      <c r="M6" s="249" t="s">
        <v>282</v>
      </c>
      <c r="N6" s="249" t="s">
        <v>285</v>
      </c>
      <c r="O6" s="249" t="s">
        <v>287</v>
      </c>
      <c r="P6" s="249" t="s">
        <v>289</v>
      </c>
      <c r="Q6" s="249" t="s">
        <v>291</v>
      </c>
      <c r="R6" s="249" t="s">
        <v>292</v>
      </c>
      <c r="S6" s="249" t="s">
        <v>295</v>
      </c>
      <c r="T6" s="249" t="s">
        <v>298</v>
      </c>
      <c r="U6" s="249" t="s">
        <v>306</v>
      </c>
      <c r="V6" s="249" t="s">
        <v>307</v>
      </c>
      <c r="W6" s="249" t="s">
        <v>282</v>
      </c>
      <c r="X6" s="249" t="s">
        <v>285</v>
      </c>
      <c r="Y6" s="249" t="s">
        <v>287</v>
      </c>
      <c r="Z6" s="249" t="s">
        <v>289</v>
      </c>
      <c r="AA6" s="249" t="s">
        <v>291</v>
      </c>
      <c r="AB6" s="249" t="s">
        <v>292</v>
      </c>
      <c r="AC6" s="249" t="s">
        <v>295</v>
      </c>
      <c r="AD6" s="249" t="s">
        <v>298</v>
      </c>
      <c r="AE6" s="249" t="s">
        <v>306</v>
      </c>
      <c r="AF6" s="249" t="s">
        <v>307</v>
      </c>
      <c r="AG6" s="249" t="s">
        <v>282</v>
      </c>
      <c r="AH6" s="249" t="s">
        <v>285</v>
      </c>
      <c r="AI6" s="249" t="s">
        <v>287</v>
      </c>
      <c r="AJ6" s="249" t="s">
        <v>289</v>
      </c>
      <c r="AK6" s="249" t="s">
        <v>291</v>
      </c>
      <c r="AL6" s="249" t="s">
        <v>292</v>
      </c>
      <c r="AM6" s="249" t="s">
        <v>295</v>
      </c>
      <c r="AN6" s="249" t="s">
        <v>298</v>
      </c>
      <c r="AO6" s="249" t="s">
        <v>306</v>
      </c>
      <c r="AP6" s="249" t="s">
        <v>307</v>
      </c>
      <c r="AQ6" s="249" t="s">
        <v>282</v>
      </c>
      <c r="AR6" s="249" t="s">
        <v>285</v>
      </c>
      <c r="AS6" s="249" t="s">
        <v>287</v>
      </c>
      <c r="AT6" s="249" t="s">
        <v>289</v>
      </c>
      <c r="AU6" s="249" t="s">
        <v>291</v>
      </c>
      <c r="AV6" s="249" t="s">
        <v>292</v>
      </c>
      <c r="AW6" s="249" t="s">
        <v>295</v>
      </c>
      <c r="AX6" s="249" t="s">
        <v>298</v>
      </c>
      <c r="AY6" s="249" t="s">
        <v>306</v>
      </c>
      <c r="AZ6" s="249" t="s">
        <v>307</v>
      </c>
      <c r="BA6" s="249" t="s">
        <v>282</v>
      </c>
      <c r="BB6" s="249" t="s">
        <v>285</v>
      </c>
      <c r="BC6" s="249" t="s">
        <v>287</v>
      </c>
      <c r="BD6" s="249" t="s">
        <v>289</v>
      </c>
      <c r="BE6" s="249" t="s">
        <v>291</v>
      </c>
      <c r="BF6" s="249" t="s">
        <v>292</v>
      </c>
      <c r="BG6" s="249" t="s">
        <v>295</v>
      </c>
      <c r="BH6" s="249" t="s">
        <v>298</v>
      </c>
      <c r="BI6" s="249" t="s">
        <v>306</v>
      </c>
      <c r="BJ6" s="249" t="s">
        <v>307</v>
      </c>
      <c r="BK6" s="249" t="s">
        <v>282</v>
      </c>
      <c r="BL6" s="249" t="s">
        <v>285</v>
      </c>
      <c r="BM6" s="249" t="s">
        <v>287</v>
      </c>
      <c r="BN6" s="249" t="s">
        <v>289</v>
      </c>
      <c r="BO6" s="249" t="s">
        <v>291</v>
      </c>
      <c r="BP6" s="249" t="s">
        <v>292</v>
      </c>
      <c r="BQ6" s="249" t="s">
        <v>295</v>
      </c>
      <c r="BR6" s="249" t="s">
        <v>298</v>
      </c>
      <c r="BS6" s="249" t="s">
        <v>306</v>
      </c>
      <c r="BT6" s="249" t="s">
        <v>307</v>
      </c>
      <c r="BU6" s="249" t="s">
        <v>282</v>
      </c>
      <c r="BV6" s="249" t="s">
        <v>285</v>
      </c>
      <c r="BW6" s="249" t="s">
        <v>287</v>
      </c>
      <c r="BX6" s="249" t="s">
        <v>289</v>
      </c>
      <c r="BY6" s="249" t="s">
        <v>291</v>
      </c>
      <c r="BZ6" s="249" t="s">
        <v>292</v>
      </c>
      <c r="CA6" s="249" t="s">
        <v>295</v>
      </c>
      <c r="CB6" s="249" t="s">
        <v>298</v>
      </c>
      <c r="CC6" s="249" t="s">
        <v>306</v>
      </c>
      <c r="CD6" s="249" t="s">
        <v>307</v>
      </c>
      <c r="CE6" s="249" t="s">
        <v>282</v>
      </c>
      <c r="CF6" s="249" t="s">
        <v>285</v>
      </c>
      <c r="CG6" s="249" t="s">
        <v>287</v>
      </c>
      <c r="CH6" s="249" t="s">
        <v>289</v>
      </c>
      <c r="CI6" s="249" t="s">
        <v>291</v>
      </c>
      <c r="CJ6" s="249" t="s">
        <v>292</v>
      </c>
      <c r="CK6" s="249" t="s">
        <v>295</v>
      </c>
      <c r="CL6" s="249" t="s">
        <v>298</v>
      </c>
      <c r="CM6" s="249" t="s">
        <v>306</v>
      </c>
      <c r="CN6" s="249" t="s">
        <v>307</v>
      </c>
      <c r="CO6" s="249" t="s">
        <v>282</v>
      </c>
      <c r="CP6" s="249" t="s">
        <v>285</v>
      </c>
      <c r="CQ6" s="249" t="s">
        <v>287</v>
      </c>
      <c r="CR6" s="249" t="s">
        <v>289</v>
      </c>
      <c r="CS6" s="249" t="s">
        <v>291</v>
      </c>
      <c r="CT6" s="249" t="s">
        <v>292</v>
      </c>
      <c r="CU6" s="249" t="s">
        <v>295</v>
      </c>
      <c r="CV6" s="249" t="s">
        <v>298</v>
      </c>
      <c r="CW6" s="256" t="s">
        <v>306</v>
      </c>
      <c r="CX6" s="248"/>
    </row>
    <row r="7" spans="1:102" ht="19.5" customHeight="1">
      <c r="A7" s="253"/>
      <c r="B7" s="250"/>
      <c r="C7" s="250"/>
      <c r="D7" s="250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0"/>
      <c r="X7" s="250"/>
      <c r="Y7" s="250"/>
      <c r="Z7" s="250"/>
      <c r="AA7" s="250"/>
      <c r="AB7" s="250"/>
      <c r="AC7" s="250"/>
      <c r="AD7" s="250"/>
      <c r="AE7" s="250"/>
      <c r="AF7" s="250"/>
      <c r="AG7" s="250"/>
      <c r="AH7" s="250"/>
      <c r="AI7" s="250"/>
      <c r="AJ7" s="250"/>
      <c r="AK7" s="250"/>
      <c r="AL7" s="250"/>
      <c r="AM7" s="250"/>
      <c r="AN7" s="250"/>
      <c r="AO7" s="250"/>
      <c r="AP7" s="250"/>
      <c r="AQ7" s="250"/>
      <c r="AR7" s="250"/>
      <c r="AS7" s="250"/>
      <c r="AT7" s="250"/>
      <c r="AU7" s="250"/>
      <c r="AV7" s="250"/>
      <c r="AW7" s="250"/>
      <c r="AX7" s="250"/>
      <c r="AY7" s="250"/>
      <c r="AZ7" s="250"/>
      <c r="BA7" s="250"/>
      <c r="BB7" s="250"/>
      <c r="BC7" s="250"/>
      <c r="BD7" s="250"/>
      <c r="BE7" s="250"/>
      <c r="BF7" s="250"/>
      <c r="BG7" s="250"/>
      <c r="BH7" s="250"/>
      <c r="BI7" s="250"/>
      <c r="BJ7" s="250"/>
      <c r="BK7" s="250"/>
      <c r="BL7" s="250"/>
      <c r="BM7" s="250"/>
      <c r="BN7" s="250"/>
      <c r="BO7" s="250"/>
      <c r="BP7" s="250"/>
      <c r="BQ7" s="250"/>
      <c r="BR7" s="250"/>
      <c r="BS7" s="250"/>
      <c r="BT7" s="250"/>
      <c r="BU7" s="250"/>
      <c r="BV7" s="250"/>
      <c r="BW7" s="250"/>
      <c r="BX7" s="250"/>
      <c r="BY7" s="250"/>
      <c r="BZ7" s="250"/>
      <c r="CA7" s="250"/>
      <c r="CB7" s="250"/>
      <c r="CC7" s="250"/>
      <c r="CD7" s="250"/>
      <c r="CE7" s="250"/>
      <c r="CF7" s="250"/>
      <c r="CG7" s="250"/>
      <c r="CH7" s="250"/>
      <c r="CI7" s="250"/>
      <c r="CJ7" s="250"/>
      <c r="CK7" s="250"/>
      <c r="CL7" s="250"/>
      <c r="CM7" s="250"/>
      <c r="CN7" s="250"/>
      <c r="CO7" s="250"/>
      <c r="CP7" s="250"/>
      <c r="CQ7" s="250"/>
      <c r="CR7" s="250"/>
      <c r="CS7" s="250"/>
      <c r="CT7" s="250"/>
      <c r="CU7" s="250"/>
      <c r="CV7" s="250"/>
      <c r="CW7" s="257"/>
      <c r="CX7" s="248"/>
    </row>
    <row r="8" spans="1:102" ht="12.75" customHeight="1">
      <c r="A8" s="41"/>
      <c r="L8" s="42"/>
      <c r="V8" s="42"/>
      <c r="AF8" s="42"/>
      <c r="AP8" s="42"/>
      <c r="AZ8" s="42"/>
      <c r="CV8" s="27"/>
    </row>
    <row r="9" spans="1:102" s="31" customFormat="1">
      <c r="A9" s="43" t="s">
        <v>114</v>
      </c>
      <c r="L9" s="44"/>
      <c r="V9" s="44"/>
      <c r="AF9" s="42"/>
      <c r="AP9" s="44"/>
      <c r="AZ9" s="44"/>
      <c r="BJ9" s="45"/>
      <c r="BT9" s="45"/>
      <c r="BU9" s="27"/>
      <c r="CN9" s="27"/>
    </row>
    <row r="10" spans="1:102" ht="12.75" customHeight="1">
      <c r="A10" s="46" t="s">
        <v>115</v>
      </c>
      <c r="B10" s="169">
        <v>7581.8987272111117</v>
      </c>
      <c r="C10" s="170">
        <v>8333.2999999999993</v>
      </c>
      <c r="D10" s="170">
        <v>8000</v>
      </c>
      <c r="E10" s="170">
        <v>8000</v>
      </c>
      <c r="F10" s="170">
        <v>7833</v>
      </c>
      <c r="G10" s="170">
        <v>7833</v>
      </c>
      <c r="H10" s="170">
        <v>7500</v>
      </c>
      <c r="I10" s="170">
        <v>7500</v>
      </c>
      <c r="J10" s="170">
        <v>7500</v>
      </c>
      <c r="K10" s="170">
        <v>7333</v>
      </c>
      <c r="L10" s="169">
        <v>6660.6922589049273</v>
      </c>
      <c r="M10" s="170">
        <v>6750</v>
      </c>
      <c r="N10" s="170">
        <v>7266</v>
      </c>
      <c r="O10" s="170">
        <v>6500</v>
      </c>
      <c r="P10" s="170">
        <v>6250</v>
      </c>
      <c r="Q10" s="170">
        <v>6500</v>
      </c>
      <c r="R10" s="170">
        <v>6500</v>
      </c>
      <c r="S10" s="170">
        <v>6500</v>
      </c>
      <c r="T10" s="170">
        <v>7167</v>
      </c>
      <c r="U10" s="170">
        <v>5750</v>
      </c>
      <c r="V10" s="169">
        <v>6000</v>
      </c>
      <c r="W10" s="170">
        <v>6000</v>
      </c>
      <c r="X10" s="170">
        <v>6000</v>
      </c>
      <c r="Y10" s="170">
        <v>6500</v>
      </c>
      <c r="Z10" s="178" t="s">
        <v>124</v>
      </c>
      <c r="AA10" s="170">
        <v>6000</v>
      </c>
      <c r="AB10" s="170">
        <v>6000</v>
      </c>
      <c r="AC10" s="170">
        <v>6000</v>
      </c>
      <c r="AD10" s="170">
        <v>6000</v>
      </c>
      <c r="AE10" s="170">
        <v>6000</v>
      </c>
      <c r="AF10" s="169">
        <v>1029.7003418533925</v>
      </c>
      <c r="AG10" s="170">
        <v>1040</v>
      </c>
      <c r="AH10" s="170">
        <v>1026</v>
      </c>
      <c r="AI10" s="170">
        <v>1013</v>
      </c>
      <c r="AJ10" s="170">
        <v>1013</v>
      </c>
      <c r="AK10" s="170">
        <v>1013</v>
      </c>
      <c r="AL10" s="170">
        <v>1033</v>
      </c>
      <c r="AM10" s="170">
        <v>1033</v>
      </c>
      <c r="AN10" s="170">
        <v>1040</v>
      </c>
      <c r="AO10" s="170">
        <v>1040</v>
      </c>
      <c r="AP10" s="169">
        <v>2224.7038813654676</v>
      </c>
      <c r="AQ10" s="170">
        <v>2100</v>
      </c>
      <c r="AR10" s="170">
        <v>2233</v>
      </c>
      <c r="AS10" s="170">
        <v>2233</v>
      </c>
      <c r="AT10" s="170">
        <v>2233</v>
      </c>
      <c r="AU10" s="170">
        <v>2233</v>
      </c>
      <c r="AV10" s="170">
        <v>2233</v>
      </c>
      <c r="AW10" s="170">
        <v>2233</v>
      </c>
      <c r="AX10" s="170">
        <v>2200</v>
      </c>
      <c r="AY10" s="170">
        <v>2233</v>
      </c>
      <c r="AZ10" s="169">
        <v>2500</v>
      </c>
      <c r="BA10" s="170">
        <v>2500</v>
      </c>
      <c r="BB10" s="170">
        <v>2500</v>
      </c>
      <c r="BC10" s="170">
        <v>2500</v>
      </c>
      <c r="BD10" s="170">
        <v>2500</v>
      </c>
      <c r="BE10" s="170">
        <v>2500</v>
      </c>
      <c r="BF10" s="170">
        <v>2500</v>
      </c>
      <c r="BG10" s="170">
        <v>2500</v>
      </c>
      <c r="BH10" s="170">
        <v>2500</v>
      </c>
      <c r="BI10" s="170">
        <v>2500</v>
      </c>
      <c r="BJ10" s="169">
        <v>2370.9009837780218</v>
      </c>
      <c r="BK10" s="170">
        <v>2500</v>
      </c>
      <c r="BL10" s="170">
        <v>2433</v>
      </c>
      <c r="BM10" s="170">
        <v>2433</v>
      </c>
      <c r="BN10" s="170">
        <v>2433</v>
      </c>
      <c r="BO10" s="170">
        <v>2333</v>
      </c>
      <c r="BP10" s="170">
        <v>2500</v>
      </c>
      <c r="BQ10" s="170">
        <v>2500</v>
      </c>
      <c r="BR10" s="170">
        <v>2167</v>
      </c>
      <c r="BS10" s="170">
        <v>2166</v>
      </c>
      <c r="BT10" s="169">
        <v>1703.9859593635792</v>
      </c>
      <c r="BU10" s="170">
        <v>1620</v>
      </c>
      <c r="BV10" s="170">
        <v>1630</v>
      </c>
      <c r="BW10" s="170">
        <v>1640</v>
      </c>
      <c r="BX10" s="170">
        <v>1666</v>
      </c>
      <c r="BY10" s="170">
        <v>1716</v>
      </c>
      <c r="BZ10" s="170">
        <v>1700</v>
      </c>
      <c r="CA10" s="170">
        <v>1700</v>
      </c>
      <c r="CB10" s="170">
        <v>1700</v>
      </c>
      <c r="CC10" s="170">
        <v>1700</v>
      </c>
      <c r="CD10" s="169">
        <v>1820</v>
      </c>
      <c r="CE10" s="170">
        <v>1750</v>
      </c>
      <c r="CF10" s="170">
        <v>1750</v>
      </c>
      <c r="CG10" s="170">
        <v>1750</v>
      </c>
      <c r="CH10" s="170">
        <v>1750</v>
      </c>
      <c r="CI10" s="170">
        <v>1820</v>
      </c>
      <c r="CJ10" s="170">
        <v>1820</v>
      </c>
      <c r="CK10" s="170">
        <v>1820</v>
      </c>
      <c r="CL10" s="170">
        <v>1820</v>
      </c>
      <c r="CM10" s="170">
        <v>1820</v>
      </c>
      <c r="CN10" s="169">
        <v>1872.2515557065301</v>
      </c>
      <c r="CO10" s="170">
        <v>1800</v>
      </c>
      <c r="CP10" s="170">
        <v>1800</v>
      </c>
      <c r="CQ10" s="170">
        <v>1800</v>
      </c>
      <c r="CR10" s="170">
        <v>1800</v>
      </c>
      <c r="CS10" s="170">
        <v>1890</v>
      </c>
      <c r="CT10" s="170">
        <v>1890</v>
      </c>
      <c r="CU10" s="170">
        <v>1820</v>
      </c>
      <c r="CV10" s="170">
        <v>1890</v>
      </c>
      <c r="CW10" s="170">
        <v>1890</v>
      </c>
    </row>
    <row r="11" spans="1:102">
      <c r="A11" s="46" t="s">
        <v>116</v>
      </c>
      <c r="B11" s="169">
        <v>7000</v>
      </c>
      <c r="C11" s="170">
        <v>7300</v>
      </c>
      <c r="D11" s="170">
        <v>7300</v>
      </c>
      <c r="E11" s="170">
        <v>7300</v>
      </c>
      <c r="F11" s="170">
        <v>7300</v>
      </c>
      <c r="G11" s="170">
        <v>7000</v>
      </c>
      <c r="H11" s="170">
        <v>7000</v>
      </c>
      <c r="I11" s="170">
        <v>7000</v>
      </c>
      <c r="J11" s="170">
        <v>7000</v>
      </c>
      <c r="K11" s="170">
        <v>6300</v>
      </c>
      <c r="L11" s="169">
        <v>7500</v>
      </c>
      <c r="M11" s="170">
        <v>7500</v>
      </c>
      <c r="N11" s="170">
        <v>7500</v>
      </c>
      <c r="O11" s="170">
        <v>7500</v>
      </c>
      <c r="P11" s="170">
        <v>7500</v>
      </c>
      <c r="Q11" s="170">
        <v>7500</v>
      </c>
      <c r="R11" s="170">
        <v>7500</v>
      </c>
      <c r="S11" s="170">
        <v>7500</v>
      </c>
      <c r="T11" s="170">
        <v>7500</v>
      </c>
      <c r="U11" s="170">
        <v>7500</v>
      </c>
      <c r="V11" s="169">
        <v>6000</v>
      </c>
      <c r="W11" s="170">
        <v>6000</v>
      </c>
      <c r="X11" s="170">
        <v>6000</v>
      </c>
      <c r="Y11" s="170">
        <v>6000</v>
      </c>
      <c r="Z11" s="170">
        <v>6000</v>
      </c>
      <c r="AA11" s="170">
        <v>6000</v>
      </c>
      <c r="AB11" s="170">
        <v>6000</v>
      </c>
      <c r="AC11" s="170">
        <v>6000</v>
      </c>
      <c r="AD11" s="170">
        <v>6000</v>
      </c>
      <c r="AE11" s="170">
        <v>5500</v>
      </c>
      <c r="AF11" s="169">
        <v>1300</v>
      </c>
      <c r="AG11" s="170">
        <v>1300</v>
      </c>
      <c r="AH11" s="170">
        <v>1300</v>
      </c>
      <c r="AI11" s="170">
        <v>1300</v>
      </c>
      <c r="AJ11" s="170">
        <v>1300</v>
      </c>
      <c r="AK11" s="170">
        <v>1300</v>
      </c>
      <c r="AL11" s="170">
        <v>1300</v>
      </c>
      <c r="AM11" s="170">
        <v>1300</v>
      </c>
      <c r="AN11" s="170">
        <v>1300</v>
      </c>
      <c r="AO11" s="170">
        <v>1300</v>
      </c>
      <c r="AP11" s="169">
        <v>2500</v>
      </c>
      <c r="AQ11" s="170">
        <v>2500</v>
      </c>
      <c r="AR11" s="170">
        <v>2500</v>
      </c>
      <c r="AS11" s="170">
        <v>2500</v>
      </c>
      <c r="AT11" s="170">
        <v>2500</v>
      </c>
      <c r="AU11" s="170">
        <v>2500</v>
      </c>
      <c r="AV11" s="170">
        <v>2500</v>
      </c>
      <c r="AW11" s="170">
        <v>2500</v>
      </c>
      <c r="AX11" s="170">
        <v>2500</v>
      </c>
      <c r="AY11" s="170">
        <v>2500</v>
      </c>
      <c r="AZ11" s="169">
        <v>2400</v>
      </c>
      <c r="BA11" s="170">
        <v>2400</v>
      </c>
      <c r="BB11" s="170">
        <v>2400</v>
      </c>
      <c r="BC11" s="170">
        <v>2400</v>
      </c>
      <c r="BD11" s="170">
        <v>2400</v>
      </c>
      <c r="BE11" s="170">
        <v>2400</v>
      </c>
      <c r="BF11" s="170">
        <v>2400</v>
      </c>
      <c r="BG11" s="170">
        <v>2400</v>
      </c>
      <c r="BH11" s="170">
        <v>2400</v>
      </c>
      <c r="BI11" s="170">
        <v>2400</v>
      </c>
      <c r="BJ11" s="169">
        <v>3000</v>
      </c>
      <c r="BK11" s="170">
        <v>4000</v>
      </c>
      <c r="BL11" s="170">
        <v>4000</v>
      </c>
      <c r="BM11" s="170">
        <v>4000</v>
      </c>
      <c r="BN11" s="170">
        <v>3000</v>
      </c>
      <c r="BO11" s="170">
        <v>3000</v>
      </c>
      <c r="BP11" s="170">
        <v>3000</v>
      </c>
      <c r="BQ11" s="170">
        <v>3000</v>
      </c>
      <c r="BR11" s="170">
        <v>3000</v>
      </c>
      <c r="BS11" s="170">
        <v>3000</v>
      </c>
      <c r="BT11" s="169">
        <v>1806.6421266045468</v>
      </c>
      <c r="BU11" s="170">
        <v>1750</v>
      </c>
      <c r="BV11" s="170">
        <v>1750</v>
      </c>
      <c r="BW11" s="170">
        <v>1750</v>
      </c>
      <c r="BX11" s="170">
        <v>1750</v>
      </c>
      <c r="BY11" s="170">
        <v>1800</v>
      </c>
      <c r="BZ11" s="170">
        <v>1800</v>
      </c>
      <c r="CA11" s="170">
        <v>1820</v>
      </c>
      <c r="CB11" s="170">
        <v>1820</v>
      </c>
      <c r="CC11" s="170">
        <v>1820</v>
      </c>
      <c r="CD11" s="169">
        <v>1903.3275024196284</v>
      </c>
      <c r="CE11" s="170">
        <v>1860</v>
      </c>
      <c r="CF11" s="170">
        <v>1860</v>
      </c>
      <c r="CG11" s="170">
        <v>1860</v>
      </c>
      <c r="CH11" s="170">
        <v>1860</v>
      </c>
      <c r="CI11" s="170">
        <v>1900</v>
      </c>
      <c r="CJ11" s="170">
        <v>1900</v>
      </c>
      <c r="CK11" s="170">
        <v>1910</v>
      </c>
      <c r="CL11" s="170">
        <v>1910</v>
      </c>
      <c r="CM11" s="170">
        <v>1910</v>
      </c>
      <c r="CN11" s="169">
        <v>2210</v>
      </c>
      <c r="CO11" s="170">
        <v>2160</v>
      </c>
      <c r="CP11" s="170">
        <v>2160</v>
      </c>
      <c r="CQ11" s="170">
        <v>2160</v>
      </c>
      <c r="CR11" s="170">
        <v>2160</v>
      </c>
      <c r="CS11" s="170">
        <v>2210</v>
      </c>
      <c r="CT11" s="170">
        <v>2210</v>
      </c>
      <c r="CU11" s="170">
        <v>2210</v>
      </c>
      <c r="CV11" s="170">
        <v>2210</v>
      </c>
      <c r="CW11" s="170">
        <v>2210</v>
      </c>
    </row>
    <row r="12" spans="1:102" ht="12.75" customHeight="1">
      <c r="A12" s="46" t="s">
        <v>117</v>
      </c>
      <c r="B12" s="169">
        <v>6500</v>
      </c>
      <c r="C12" s="170">
        <v>6500</v>
      </c>
      <c r="D12" s="170">
        <v>6500</v>
      </c>
      <c r="E12" s="170">
        <v>6500</v>
      </c>
      <c r="F12" s="170">
        <v>6500</v>
      </c>
      <c r="G12" s="170">
        <v>6500</v>
      </c>
      <c r="H12" s="170">
        <v>6500</v>
      </c>
      <c r="I12" s="170">
        <v>6500</v>
      </c>
      <c r="J12" s="170">
        <v>6500</v>
      </c>
      <c r="K12" s="170">
        <v>6500</v>
      </c>
      <c r="L12" s="169">
        <v>7500</v>
      </c>
      <c r="M12" s="170">
        <v>7500</v>
      </c>
      <c r="N12" s="170">
        <v>7500</v>
      </c>
      <c r="O12" s="170">
        <v>7500</v>
      </c>
      <c r="P12" s="170">
        <v>7500</v>
      </c>
      <c r="Q12" s="170">
        <v>7500</v>
      </c>
      <c r="R12" s="170">
        <v>7500</v>
      </c>
      <c r="S12" s="170">
        <v>7500</v>
      </c>
      <c r="T12" s="170">
        <v>7500</v>
      </c>
      <c r="U12" s="170">
        <v>7500</v>
      </c>
      <c r="V12" s="169">
        <v>5979.1303715506992</v>
      </c>
      <c r="W12" s="170">
        <v>6500</v>
      </c>
      <c r="X12" s="170">
        <v>6500</v>
      </c>
      <c r="Y12" s="170">
        <v>6500</v>
      </c>
      <c r="Z12" s="170">
        <v>6500</v>
      </c>
      <c r="AA12" s="170">
        <v>5500</v>
      </c>
      <c r="AB12" s="170">
        <v>5500</v>
      </c>
      <c r="AC12" s="170">
        <v>6500</v>
      </c>
      <c r="AD12" s="170">
        <v>6500</v>
      </c>
      <c r="AE12" s="170">
        <v>6500</v>
      </c>
      <c r="AF12" s="169">
        <v>1300</v>
      </c>
      <c r="AG12" s="170">
        <v>1300</v>
      </c>
      <c r="AH12" s="170">
        <v>1300</v>
      </c>
      <c r="AI12" s="170">
        <v>1300</v>
      </c>
      <c r="AJ12" s="170">
        <v>1300</v>
      </c>
      <c r="AK12" s="170">
        <v>1300</v>
      </c>
      <c r="AL12" s="170">
        <v>1300</v>
      </c>
      <c r="AM12" s="170">
        <v>1300</v>
      </c>
      <c r="AN12" s="170">
        <v>1300</v>
      </c>
      <c r="AO12" s="170">
        <v>1300</v>
      </c>
      <c r="AP12" s="169">
        <v>2148.1989972878832</v>
      </c>
      <c r="AQ12" s="170">
        <v>2000</v>
      </c>
      <c r="AR12" s="170">
        <v>2200</v>
      </c>
      <c r="AS12" s="170">
        <v>2200</v>
      </c>
      <c r="AT12" s="170">
        <v>2200</v>
      </c>
      <c r="AU12" s="170">
        <v>2200</v>
      </c>
      <c r="AV12" s="170">
        <v>2200</v>
      </c>
      <c r="AW12" s="170">
        <v>2200</v>
      </c>
      <c r="AX12" s="170">
        <v>2000</v>
      </c>
      <c r="AY12" s="170">
        <v>2000</v>
      </c>
      <c r="AZ12" s="169">
        <v>2500</v>
      </c>
      <c r="BA12" s="170">
        <v>2500</v>
      </c>
      <c r="BB12" s="170">
        <v>2500</v>
      </c>
      <c r="BC12" s="170">
        <v>2500</v>
      </c>
      <c r="BD12" s="170">
        <v>2500</v>
      </c>
      <c r="BE12" s="170">
        <v>2500</v>
      </c>
      <c r="BF12" s="170">
        <v>2500</v>
      </c>
      <c r="BG12" s="170">
        <v>2500</v>
      </c>
      <c r="BH12" s="170">
        <v>2500</v>
      </c>
      <c r="BI12" s="170">
        <v>2500</v>
      </c>
      <c r="BJ12" s="169">
        <v>2221.0246364215009</v>
      </c>
      <c r="BK12" s="170">
        <v>2300</v>
      </c>
      <c r="BL12" s="170">
        <v>2300</v>
      </c>
      <c r="BM12" s="170">
        <v>2300</v>
      </c>
      <c r="BN12" s="170">
        <v>2300</v>
      </c>
      <c r="BO12" s="170">
        <v>2300</v>
      </c>
      <c r="BP12" s="170">
        <v>2300</v>
      </c>
      <c r="BQ12" s="170">
        <v>2300</v>
      </c>
      <c r="BR12" s="170">
        <v>2000</v>
      </c>
      <c r="BS12" s="170">
        <v>2000</v>
      </c>
      <c r="BT12" s="169">
        <v>1854.6697819288479</v>
      </c>
      <c r="BU12" s="170">
        <v>1820</v>
      </c>
      <c r="BV12" s="170">
        <v>1820</v>
      </c>
      <c r="BW12" s="170">
        <v>1820</v>
      </c>
      <c r="BX12" s="170">
        <v>1820</v>
      </c>
      <c r="BY12" s="170">
        <v>1820</v>
      </c>
      <c r="BZ12" s="170">
        <v>1820</v>
      </c>
      <c r="CA12" s="170">
        <v>1890</v>
      </c>
      <c r="CB12" s="170">
        <v>1890</v>
      </c>
      <c r="CC12" s="170">
        <v>1890</v>
      </c>
      <c r="CD12" s="169">
        <v>1954.6866756592985</v>
      </c>
      <c r="CE12" s="170">
        <v>1920</v>
      </c>
      <c r="CF12" s="170">
        <v>1920</v>
      </c>
      <c r="CG12" s="170">
        <v>1920</v>
      </c>
      <c r="CH12" s="170">
        <v>1920</v>
      </c>
      <c r="CI12" s="170">
        <v>1920</v>
      </c>
      <c r="CJ12" s="170">
        <v>1920</v>
      </c>
      <c r="CK12" s="170">
        <v>1990</v>
      </c>
      <c r="CL12" s="170">
        <v>1990</v>
      </c>
      <c r="CM12" s="170">
        <v>1990</v>
      </c>
      <c r="CN12" s="169">
        <v>2260</v>
      </c>
      <c r="CO12" s="170">
        <v>2260</v>
      </c>
      <c r="CP12" s="170">
        <v>2260</v>
      </c>
      <c r="CQ12" s="170">
        <v>2260</v>
      </c>
      <c r="CR12" s="170">
        <v>2260</v>
      </c>
      <c r="CS12" s="170">
        <v>2260</v>
      </c>
      <c r="CT12" s="170">
        <v>2260</v>
      </c>
      <c r="CU12" s="170">
        <v>2260</v>
      </c>
      <c r="CV12" s="170">
        <v>2260</v>
      </c>
      <c r="CW12" s="170">
        <v>2260</v>
      </c>
    </row>
    <row r="13" spans="1:102">
      <c r="A13" s="46" t="s">
        <v>118</v>
      </c>
      <c r="B13" s="169">
        <v>6500</v>
      </c>
      <c r="C13" s="170">
        <v>6500</v>
      </c>
      <c r="D13" s="170">
        <v>6500</v>
      </c>
      <c r="E13" s="170">
        <v>6500</v>
      </c>
      <c r="F13" s="170">
        <v>6500</v>
      </c>
      <c r="G13" s="170">
        <v>6500</v>
      </c>
      <c r="H13" s="170">
        <v>6500</v>
      </c>
      <c r="I13" s="170">
        <v>6500</v>
      </c>
      <c r="J13" s="170">
        <v>6500</v>
      </c>
      <c r="K13" s="170">
        <v>6500</v>
      </c>
      <c r="L13" s="169">
        <v>6800</v>
      </c>
      <c r="M13" s="170">
        <v>6500</v>
      </c>
      <c r="N13" s="170">
        <v>6500</v>
      </c>
      <c r="O13" s="170">
        <v>6800</v>
      </c>
      <c r="P13" s="170">
        <v>6800</v>
      </c>
      <c r="Q13" s="170">
        <v>6800</v>
      </c>
      <c r="R13" s="170">
        <v>6800</v>
      </c>
      <c r="S13" s="170">
        <v>6800</v>
      </c>
      <c r="T13" s="170">
        <v>6800</v>
      </c>
      <c r="U13" s="170">
        <v>6800</v>
      </c>
      <c r="V13" s="169">
        <v>5488.6009750012017</v>
      </c>
      <c r="W13" s="170">
        <v>4500</v>
      </c>
      <c r="X13" s="170">
        <v>4500</v>
      </c>
      <c r="Y13" s="170">
        <v>6000</v>
      </c>
      <c r="Z13" s="170">
        <v>5500</v>
      </c>
      <c r="AA13" s="170">
        <v>6000</v>
      </c>
      <c r="AB13" s="170">
        <v>5500</v>
      </c>
      <c r="AC13" s="170">
        <v>5500</v>
      </c>
      <c r="AD13" s="170">
        <v>5000</v>
      </c>
      <c r="AE13" s="170">
        <v>4500</v>
      </c>
      <c r="AF13" s="169">
        <v>991.54333061668888</v>
      </c>
      <c r="AG13" s="170">
        <v>1000</v>
      </c>
      <c r="AH13" s="170">
        <v>1100</v>
      </c>
      <c r="AI13" s="170">
        <v>1100</v>
      </c>
      <c r="AJ13" s="170">
        <v>966.6</v>
      </c>
      <c r="AK13" s="170">
        <v>966.6</v>
      </c>
      <c r="AL13" s="170">
        <v>1000</v>
      </c>
      <c r="AM13" s="170">
        <v>1000</v>
      </c>
      <c r="AN13" s="170">
        <v>1000</v>
      </c>
      <c r="AO13" s="170">
        <v>1000</v>
      </c>
      <c r="AP13" s="169">
        <v>2349.5725761355843</v>
      </c>
      <c r="AQ13" s="170">
        <v>2400</v>
      </c>
      <c r="AR13" s="170">
        <v>2300</v>
      </c>
      <c r="AS13" s="170">
        <v>2500</v>
      </c>
      <c r="AT13" s="170">
        <v>2333.3000000000002</v>
      </c>
      <c r="AU13" s="170">
        <v>2333</v>
      </c>
      <c r="AV13" s="170">
        <v>2333</v>
      </c>
      <c r="AW13" s="170">
        <v>2333</v>
      </c>
      <c r="AX13" s="170">
        <v>2400</v>
      </c>
      <c r="AY13" s="170">
        <v>2400</v>
      </c>
      <c r="AZ13" s="169">
        <v>2400</v>
      </c>
      <c r="BA13" s="170">
        <v>2400</v>
      </c>
      <c r="BB13" s="170">
        <v>2350</v>
      </c>
      <c r="BC13" s="170">
        <v>2400</v>
      </c>
      <c r="BD13" s="170">
        <v>2400</v>
      </c>
      <c r="BE13" s="170">
        <v>2400</v>
      </c>
      <c r="BF13" s="170">
        <v>2400</v>
      </c>
      <c r="BG13" s="170">
        <v>2400</v>
      </c>
      <c r="BH13" s="170">
        <v>2400</v>
      </c>
      <c r="BI13" s="170">
        <v>2400</v>
      </c>
      <c r="BJ13" s="169">
        <v>982.81191043020021</v>
      </c>
      <c r="BK13" s="170">
        <v>1200</v>
      </c>
      <c r="BL13" s="170">
        <v>1200</v>
      </c>
      <c r="BM13" s="170">
        <v>1000</v>
      </c>
      <c r="BN13" s="170">
        <v>1000</v>
      </c>
      <c r="BO13" s="170">
        <v>1000</v>
      </c>
      <c r="BP13" s="170">
        <v>1000</v>
      </c>
      <c r="BQ13" s="170">
        <v>1000</v>
      </c>
      <c r="BR13" s="170">
        <v>933</v>
      </c>
      <c r="BS13" s="170">
        <v>933</v>
      </c>
      <c r="BT13" s="169">
        <v>1823.9702640018681</v>
      </c>
      <c r="BU13" s="170">
        <v>1760</v>
      </c>
      <c r="BV13" s="170">
        <v>1760</v>
      </c>
      <c r="BW13" s="170">
        <v>1760</v>
      </c>
      <c r="BX13" s="170">
        <v>1760</v>
      </c>
      <c r="BY13" s="170">
        <v>1806</v>
      </c>
      <c r="BZ13" s="170">
        <v>1830</v>
      </c>
      <c r="CA13" s="170">
        <v>1830</v>
      </c>
      <c r="CB13" s="170">
        <v>1830</v>
      </c>
      <c r="CC13" s="170">
        <v>1830</v>
      </c>
      <c r="CD13" s="169">
        <v>2004.2251604910382</v>
      </c>
      <c r="CE13" s="170">
        <v>1940</v>
      </c>
      <c r="CF13" s="170">
        <v>1940</v>
      </c>
      <c r="CG13" s="170">
        <v>1940</v>
      </c>
      <c r="CH13" s="170">
        <v>1940</v>
      </c>
      <c r="CI13" s="170">
        <v>1987</v>
      </c>
      <c r="CJ13" s="170">
        <v>2010</v>
      </c>
      <c r="CK13" s="170">
        <v>2010</v>
      </c>
      <c r="CL13" s="170">
        <v>2010</v>
      </c>
      <c r="CM13" s="170">
        <v>2010</v>
      </c>
      <c r="CN13" s="169">
        <v>2142.4604332878116</v>
      </c>
      <c r="CO13" s="170">
        <v>2060</v>
      </c>
      <c r="CP13" s="170">
        <v>2060</v>
      </c>
      <c r="CQ13" s="170">
        <v>2060</v>
      </c>
      <c r="CR13" s="170">
        <v>2060</v>
      </c>
      <c r="CS13" s="170">
        <v>2120</v>
      </c>
      <c r="CT13" s="170">
        <v>2150</v>
      </c>
      <c r="CU13" s="170">
        <v>2150</v>
      </c>
      <c r="CV13" s="170">
        <v>2150</v>
      </c>
      <c r="CW13" s="170">
        <v>2150</v>
      </c>
    </row>
    <row r="14" spans="1:102" ht="12.75" customHeight="1">
      <c r="A14" s="46" t="s">
        <v>119</v>
      </c>
      <c r="B14" s="169">
        <v>7500</v>
      </c>
      <c r="C14" s="170">
        <v>7500</v>
      </c>
      <c r="D14" s="170">
        <v>7500</v>
      </c>
      <c r="E14" s="170">
        <v>7500</v>
      </c>
      <c r="F14" s="170">
        <v>7500</v>
      </c>
      <c r="G14" s="170">
        <v>7500</v>
      </c>
      <c r="H14" s="170">
        <v>7500</v>
      </c>
      <c r="I14" s="170">
        <v>7500</v>
      </c>
      <c r="J14" s="170">
        <v>7500</v>
      </c>
      <c r="K14" s="170">
        <v>7500</v>
      </c>
      <c r="L14" s="169">
        <v>7500</v>
      </c>
      <c r="M14" s="170">
        <v>7500</v>
      </c>
      <c r="N14" s="170">
        <v>7500</v>
      </c>
      <c r="O14" s="170">
        <v>7500</v>
      </c>
      <c r="P14" s="170">
        <v>7500</v>
      </c>
      <c r="Q14" s="170">
        <v>7500</v>
      </c>
      <c r="R14" s="170">
        <v>7500</v>
      </c>
      <c r="S14" s="170">
        <v>7500</v>
      </c>
      <c r="T14" s="170">
        <v>7500</v>
      </c>
      <c r="U14" s="170">
        <v>7500</v>
      </c>
      <c r="V14" s="169">
        <v>6000</v>
      </c>
      <c r="W14" s="170">
        <v>6000</v>
      </c>
      <c r="X14" s="170">
        <v>6000</v>
      </c>
      <c r="Y14" s="170">
        <v>6000</v>
      </c>
      <c r="Z14" s="170">
        <v>6000</v>
      </c>
      <c r="AA14" s="170">
        <v>6000</v>
      </c>
      <c r="AB14" s="170">
        <v>6000</v>
      </c>
      <c r="AC14" s="170">
        <v>6000</v>
      </c>
      <c r="AD14" s="170">
        <v>6000</v>
      </c>
      <c r="AE14" s="170">
        <v>6000</v>
      </c>
      <c r="AF14" s="169">
        <v>1400</v>
      </c>
      <c r="AG14" s="170">
        <v>1400</v>
      </c>
      <c r="AH14" s="170">
        <v>1400</v>
      </c>
      <c r="AI14" s="170">
        <v>1400</v>
      </c>
      <c r="AJ14" s="170">
        <v>1400</v>
      </c>
      <c r="AK14" s="170">
        <v>1400</v>
      </c>
      <c r="AL14" s="170">
        <v>1400</v>
      </c>
      <c r="AM14" s="170">
        <v>1400</v>
      </c>
      <c r="AN14" s="170">
        <v>1400</v>
      </c>
      <c r="AO14" s="170">
        <v>1400</v>
      </c>
      <c r="AP14" s="169">
        <v>2200</v>
      </c>
      <c r="AQ14" s="170">
        <v>2200</v>
      </c>
      <c r="AR14" s="170">
        <v>2200</v>
      </c>
      <c r="AS14" s="170">
        <v>2200</v>
      </c>
      <c r="AT14" s="170">
        <v>2200</v>
      </c>
      <c r="AU14" s="170">
        <v>2200</v>
      </c>
      <c r="AV14" s="170">
        <v>2200</v>
      </c>
      <c r="AW14" s="170">
        <v>2200</v>
      </c>
      <c r="AX14" s="170">
        <v>2200</v>
      </c>
      <c r="AY14" s="170">
        <v>2200</v>
      </c>
      <c r="AZ14" s="169">
        <v>2500</v>
      </c>
      <c r="BA14" s="170">
        <v>2500</v>
      </c>
      <c r="BB14" s="170">
        <v>2500</v>
      </c>
      <c r="BC14" s="170">
        <v>2500</v>
      </c>
      <c r="BD14" s="170">
        <v>2500</v>
      </c>
      <c r="BE14" s="170">
        <v>2500</v>
      </c>
      <c r="BF14" s="170">
        <v>2500</v>
      </c>
      <c r="BG14" s="170">
        <v>2500</v>
      </c>
      <c r="BH14" s="170">
        <v>2500</v>
      </c>
      <c r="BI14" s="170">
        <v>2500</v>
      </c>
      <c r="BJ14" s="169">
        <v>2089.0053066070377</v>
      </c>
      <c r="BK14" s="170">
        <v>2300</v>
      </c>
      <c r="BL14" s="170">
        <v>2300</v>
      </c>
      <c r="BM14" s="170">
        <v>2300</v>
      </c>
      <c r="BN14" s="170">
        <v>2300</v>
      </c>
      <c r="BO14" s="170">
        <v>2300</v>
      </c>
      <c r="BP14" s="170">
        <v>2300</v>
      </c>
      <c r="BQ14" s="170">
        <v>2000</v>
      </c>
      <c r="BR14" s="170">
        <v>1800</v>
      </c>
      <c r="BS14" s="170">
        <v>2000</v>
      </c>
      <c r="BT14" s="169">
        <v>1890</v>
      </c>
      <c r="BU14" s="170">
        <v>1820</v>
      </c>
      <c r="BV14" s="170">
        <v>1820</v>
      </c>
      <c r="BW14" s="170">
        <v>1820</v>
      </c>
      <c r="BX14" s="170">
        <v>1820</v>
      </c>
      <c r="BY14" s="170">
        <v>1890</v>
      </c>
      <c r="BZ14" s="170">
        <v>1890</v>
      </c>
      <c r="CA14" s="170">
        <v>1890</v>
      </c>
      <c r="CB14" s="170">
        <v>1890</v>
      </c>
      <c r="CC14" s="170">
        <v>1890</v>
      </c>
      <c r="CD14" s="169">
        <v>2010</v>
      </c>
      <c r="CE14" s="170">
        <v>1940</v>
      </c>
      <c r="CF14" s="170">
        <v>1940</v>
      </c>
      <c r="CG14" s="170">
        <v>1940</v>
      </c>
      <c r="CH14" s="170">
        <v>1940</v>
      </c>
      <c r="CI14" s="170">
        <v>2010</v>
      </c>
      <c r="CJ14" s="170">
        <v>2010</v>
      </c>
      <c r="CK14" s="170">
        <v>2010</v>
      </c>
      <c r="CL14" s="170">
        <v>2010</v>
      </c>
      <c r="CM14" s="170">
        <v>2010</v>
      </c>
      <c r="CN14" s="169">
        <v>2190</v>
      </c>
      <c r="CO14" s="170">
        <v>2200</v>
      </c>
      <c r="CP14" s="170">
        <v>2200</v>
      </c>
      <c r="CQ14" s="170">
        <v>2200</v>
      </c>
      <c r="CR14" s="170">
        <v>2200</v>
      </c>
      <c r="CS14" s="170">
        <v>2190</v>
      </c>
      <c r="CT14" s="170">
        <v>2190</v>
      </c>
      <c r="CU14" s="170">
        <v>2190</v>
      </c>
      <c r="CV14" s="170">
        <v>2190</v>
      </c>
      <c r="CW14" s="170">
        <v>2190</v>
      </c>
    </row>
    <row r="15" spans="1:102">
      <c r="A15" s="39"/>
      <c r="B15" s="169"/>
      <c r="C15" s="170"/>
      <c r="D15" s="170"/>
      <c r="E15" s="170"/>
      <c r="F15" s="170" t="s">
        <v>190</v>
      </c>
      <c r="G15" s="170"/>
      <c r="H15" s="170"/>
      <c r="I15" s="170"/>
      <c r="J15" s="170"/>
      <c r="K15" s="170"/>
      <c r="L15" s="169"/>
      <c r="M15" s="170"/>
      <c r="N15" s="170"/>
      <c r="O15" s="170"/>
      <c r="P15" s="170" t="s">
        <v>190</v>
      </c>
      <c r="Q15" s="170"/>
      <c r="R15" s="170"/>
      <c r="S15" s="170"/>
      <c r="T15" s="170"/>
      <c r="U15" s="170"/>
      <c r="V15" s="169"/>
      <c r="W15" s="170"/>
      <c r="X15" s="170"/>
      <c r="Y15" s="170"/>
      <c r="Z15" s="170" t="s">
        <v>190</v>
      </c>
      <c r="AA15" s="170" t="s">
        <v>190</v>
      </c>
      <c r="AB15" s="170"/>
      <c r="AC15" s="170"/>
      <c r="AD15" s="170"/>
      <c r="AE15" s="170"/>
      <c r="AF15" s="169"/>
      <c r="AG15" s="170"/>
      <c r="AH15" s="170"/>
      <c r="AI15" s="170"/>
      <c r="AJ15" s="170" t="s">
        <v>190</v>
      </c>
      <c r="AK15" s="170"/>
      <c r="AL15" s="170"/>
      <c r="AM15" s="170"/>
      <c r="AN15" s="170"/>
      <c r="AO15" s="170"/>
      <c r="AP15" s="169"/>
      <c r="AQ15" s="170"/>
      <c r="AR15" s="170"/>
      <c r="AS15" s="170"/>
      <c r="AT15" s="170" t="s">
        <v>190</v>
      </c>
      <c r="AU15" s="170"/>
      <c r="AV15" s="170"/>
      <c r="AW15" s="170"/>
      <c r="AX15" s="170"/>
      <c r="AY15" s="170"/>
      <c r="AZ15" s="169"/>
      <c r="BA15" s="170"/>
      <c r="BB15" s="170"/>
      <c r="BC15" s="170"/>
      <c r="BD15" s="170" t="s">
        <v>190</v>
      </c>
      <c r="BE15" s="170"/>
      <c r="BF15" s="170"/>
      <c r="BG15" s="170"/>
      <c r="BH15" s="170"/>
      <c r="BI15" s="170"/>
      <c r="BJ15" s="169"/>
      <c r="BK15" s="170"/>
      <c r="BL15" s="170"/>
      <c r="BM15" s="170"/>
      <c r="BN15" s="170" t="s">
        <v>190</v>
      </c>
      <c r="BO15" s="170"/>
      <c r="BP15" s="170"/>
      <c r="BQ15" s="170"/>
      <c r="BR15" s="170"/>
      <c r="BS15" s="170"/>
      <c r="BT15" s="169"/>
      <c r="BU15" s="170"/>
      <c r="BV15" s="170"/>
      <c r="BW15" s="170"/>
      <c r="BX15" s="170" t="s">
        <v>190</v>
      </c>
      <c r="BY15" s="170"/>
      <c r="BZ15" s="170"/>
      <c r="CA15" s="170"/>
      <c r="CB15" s="170"/>
      <c r="CC15" s="170"/>
      <c r="CD15" s="169"/>
      <c r="CE15" s="170"/>
      <c r="CF15" s="170"/>
      <c r="CG15" s="170"/>
      <c r="CH15" s="170" t="s">
        <v>190</v>
      </c>
      <c r="CI15" s="170"/>
      <c r="CJ15" s="170"/>
      <c r="CK15" s="170"/>
      <c r="CL15" s="170"/>
      <c r="CM15" s="170"/>
      <c r="CN15" s="169"/>
      <c r="CO15" s="170"/>
      <c r="CP15" s="170"/>
      <c r="CQ15" s="170"/>
      <c r="CR15" s="170" t="s">
        <v>190</v>
      </c>
      <c r="CS15" s="170"/>
      <c r="CT15" s="170"/>
      <c r="CU15" s="170"/>
      <c r="CV15" s="170"/>
      <c r="CW15" s="170"/>
    </row>
    <row r="16" spans="1:102" ht="12.75" customHeight="1">
      <c r="A16" s="47" t="s">
        <v>120</v>
      </c>
      <c r="B16" s="169"/>
      <c r="C16" s="170" t="s">
        <v>190</v>
      </c>
      <c r="D16" s="170" t="s">
        <v>190</v>
      </c>
      <c r="E16" s="170" t="s">
        <v>190</v>
      </c>
      <c r="F16" s="170"/>
      <c r="G16" s="170" t="s">
        <v>190</v>
      </c>
      <c r="H16" s="170" t="s">
        <v>190</v>
      </c>
      <c r="I16" s="170" t="s">
        <v>190</v>
      </c>
      <c r="J16" s="170" t="s">
        <v>190</v>
      </c>
      <c r="K16" s="170" t="s">
        <v>190</v>
      </c>
      <c r="L16" s="169"/>
      <c r="M16" s="170" t="s">
        <v>190</v>
      </c>
      <c r="N16" s="170" t="s">
        <v>190</v>
      </c>
      <c r="O16" s="170" t="s">
        <v>190</v>
      </c>
      <c r="P16" s="170"/>
      <c r="Q16" s="170" t="s">
        <v>190</v>
      </c>
      <c r="R16" s="170" t="s">
        <v>190</v>
      </c>
      <c r="S16" s="170" t="s">
        <v>190</v>
      </c>
      <c r="T16" s="170" t="s">
        <v>190</v>
      </c>
      <c r="U16" s="170" t="s">
        <v>190</v>
      </c>
      <c r="V16" s="169">
        <v>5800</v>
      </c>
      <c r="W16" s="170" t="s">
        <v>190</v>
      </c>
      <c r="X16" s="170" t="s">
        <v>190</v>
      </c>
      <c r="Y16" s="170" t="s">
        <v>190</v>
      </c>
      <c r="Z16" s="170"/>
      <c r="AA16" s="170">
        <v>5800</v>
      </c>
      <c r="AB16" s="170" t="s">
        <v>190</v>
      </c>
      <c r="AC16" s="170" t="s">
        <v>190</v>
      </c>
      <c r="AD16" s="170" t="s">
        <v>190</v>
      </c>
      <c r="AE16" s="170" t="s">
        <v>190</v>
      </c>
      <c r="AF16" s="169"/>
      <c r="AG16" s="170" t="s">
        <v>190</v>
      </c>
      <c r="AH16" s="170" t="s">
        <v>190</v>
      </c>
      <c r="AI16" s="170" t="s">
        <v>190</v>
      </c>
      <c r="AJ16" s="170"/>
      <c r="AK16" s="170" t="s">
        <v>190</v>
      </c>
      <c r="AL16" s="170" t="s">
        <v>190</v>
      </c>
      <c r="AM16" s="170" t="s">
        <v>190</v>
      </c>
      <c r="AN16" s="170" t="s">
        <v>190</v>
      </c>
      <c r="AO16" s="170" t="s">
        <v>190</v>
      </c>
      <c r="AP16" s="169"/>
      <c r="AQ16" s="170" t="s">
        <v>190</v>
      </c>
      <c r="AR16" s="170" t="s">
        <v>190</v>
      </c>
      <c r="AS16" s="170" t="s">
        <v>190</v>
      </c>
      <c r="AT16" s="170"/>
      <c r="AU16" s="170" t="s">
        <v>190</v>
      </c>
      <c r="AV16" s="170" t="s">
        <v>190</v>
      </c>
      <c r="AW16" s="170" t="s">
        <v>190</v>
      </c>
      <c r="AX16" s="170" t="s">
        <v>190</v>
      </c>
      <c r="AY16" s="170" t="s">
        <v>190</v>
      </c>
      <c r="AZ16" s="169"/>
      <c r="BA16" s="170" t="s">
        <v>190</v>
      </c>
      <c r="BB16" s="170" t="s">
        <v>190</v>
      </c>
      <c r="BC16" s="170" t="s">
        <v>190</v>
      </c>
      <c r="BD16" s="170"/>
      <c r="BE16" s="170" t="s">
        <v>190</v>
      </c>
      <c r="BF16" s="170" t="s">
        <v>190</v>
      </c>
      <c r="BG16" s="170" t="s">
        <v>190</v>
      </c>
      <c r="BH16" s="170" t="s">
        <v>190</v>
      </c>
      <c r="BI16" s="170" t="s">
        <v>190</v>
      </c>
      <c r="BJ16" s="169"/>
      <c r="BK16" s="170" t="s">
        <v>190</v>
      </c>
      <c r="BL16" s="170" t="s">
        <v>190</v>
      </c>
      <c r="BM16" s="170" t="s">
        <v>190</v>
      </c>
      <c r="BN16" s="170"/>
      <c r="BO16" s="170" t="s">
        <v>190</v>
      </c>
      <c r="BP16" s="170" t="s">
        <v>190</v>
      </c>
      <c r="BQ16" s="170" t="s">
        <v>190</v>
      </c>
      <c r="BR16" s="170" t="s">
        <v>190</v>
      </c>
      <c r="BS16" s="170" t="s">
        <v>190</v>
      </c>
      <c r="BT16" s="169"/>
      <c r="BU16" s="170" t="s">
        <v>190</v>
      </c>
      <c r="BV16" s="170" t="s">
        <v>190</v>
      </c>
      <c r="BW16" s="170" t="s">
        <v>190</v>
      </c>
      <c r="BX16" s="170"/>
      <c r="BY16" s="170" t="s">
        <v>190</v>
      </c>
      <c r="BZ16" s="170" t="s">
        <v>190</v>
      </c>
      <c r="CA16" s="170" t="s">
        <v>190</v>
      </c>
      <c r="CB16" s="170" t="s">
        <v>190</v>
      </c>
      <c r="CC16" s="170" t="s">
        <v>190</v>
      </c>
      <c r="CD16" s="169"/>
      <c r="CE16" s="170" t="s">
        <v>190</v>
      </c>
      <c r="CF16" s="170" t="s">
        <v>190</v>
      </c>
      <c r="CG16" s="170" t="s">
        <v>190</v>
      </c>
      <c r="CH16" s="170"/>
      <c r="CI16" s="170" t="s">
        <v>190</v>
      </c>
      <c r="CJ16" s="170" t="s">
        <v>190</v>
      </c>
      <c r="CK16" s="170" t="s">
        <v>190</v>
      </c>
      <c r="CL16" s="170" t="s">
        <v>190</v>
      </c>
      <c r="CM16" s="170" t="s">
        <v>190</v>
      </c>
      <c r="CN16" s="169"/>
      <c r="CO16" s="170" t="s">
        <v>190</v>
      </c>
      <c r="CP16" s="170" t="s">
        <v>190</v>
      </c>
      <c r="CQ16" s="170" t="s">
        <v>190</v>
      </c>
      <c r="CR16" s="170"/>
      <c r="CS16" s="170" t="s">
        <v>190</v>
      </c>
      <c r="CT16" s="170" t="s">
        <v>190</v>
      </c>
      <c r="CU16" s="170" t="s">
        <v>190</v>
      </c>
      <c r="CV16" s="170" t="s">
        <v>190</v>
      </c>
      <c r="CW16" s="170" t="s">
        <v>190</v>
      </c>
    </row>
    <row r="17" spans="1:101">
      <c r="A17" s="46" t="s">
        <v>121</v>
      </c>
      <c r="B17" s="169">
        <v>6296.4014939598601</v>
      </c>
      <c r="C17" s="170">
        <v>7000</v>
      </c>
      <c r="D17" s="170">
        <v>7000</v>
      </c>
      <c r="E17" s="170">
        <v>6500</v>
      </c>
      <c r="F17" s="170">
        <v>6500</v>
      </c>
      <c r="G17" s="170">
        <v>6500</v>
      </c>
      <c r="H17" s="170">
        <v>6500</v>
      </c>
      <c r="I17" s="170">
        <v>6000</v>
      </c>
      <c r="J17" s="170">
        <v>6200</v>
      </c>
      <c r="K17" s="170">
        <v>6000</v>
      </c>
      <c r="L17" s="169">
        <v>7598.0600283083741</v>
      </c>
      <c r="M17" s="170">
        <v>8000</v>
      </c>
      <c r="N17" s="170">
        <v>8000</v>
      </c>
      <c r="O17" s="170">
        <v>7500</v>
      </c>
      <c r="P17" s="170">
        <v>8000</v>
      </c>
      <c r="Q17" s="170">
        <v>7900</v>
      </c>
      <c r="R17" s="170">
        <v>7500</v>
      </c>
      <c r="S17" s="170">
        <v>7500</v>
      </c>
      <c r="T17" s="170">
        <v>7500</v>
      </c>
      <c r="U17" s="170">
        <v>7500</v>
      </c>
      <c r="V17" s="169">
        <v>5521.5670274707609</v>
      </c>
      <c r="W17" s="170">
        <v>5000</v>
      </c>
      <c r="X17" s="170">
        <v>5000</v>
      </c>
      <c r="Y17" s="170">
        <v>5000</v>
      </c>
      <c r="Z17" s="170">
        <v>5800</v>
      </c>
      <c r="AA17" s="170">
        <v>6500</v>
      </c>
      <c r="AB17" s="170">
        <v>5500</v>
      </c>
      <c r="AC17" s="170">
        <v>5000</v>
      </c>
      <c r="AD17" s="170">
        <v>5200</v>
      </c>
      <c r="AE17" s="170">
        <v>4500</v>
      </c>
      <c r="AF17" s="169">
        <v>1100</v>
      </c>
      <c r="AG17" s="170">
        <v>1100</v>
      </c>
      <c r="AH17" s="170">
        <v>1100</v>
      </c>
      <c r="AI17" s="170">
        <v>1100</v>
      </c>
      <c r="AJ17" s="170">
        <v>1100</v>
      </c>
      <c r="AK17" s="170">
        <v>1100</v>
      </c>
      <c r="AL17" s="170">
        <v>1100</v>
      </c>
      <c r="AM17" s="170">
        <v>1100</v>
      </c>
      <c r="AN17" s="170">
        <v>1100</v>
      </c>
      <c r="AO17" s="170">
        <v>1100</v>
      </c>
      <c r="AP17" s="169">
        <v>2000</v>
      </c>
      <c r="AQ17" s="170">
        <v>2000</v>
      </c>
      <c r="AR17" s="170">
        <v>2000</v>
      </c>
      <c r="AS17" s="170">
        <v>2000</v>
      </c>
      <c r="AT17" s="170">
        <v>2000</v>
      </c>
      <c r="AU17" s="170">
        <v>2000</v>
      </c>
      <c r="AV17" s="170">
        <v>2000</v>
      </c>
      <c r="AW17" s="170">
        <v>2000</v>
      </c>
      <c r="AX17" s="170">
        <v>2000</v>
      </c>
      <c r="AY17" s="170">
        <v>2000</v>
      </c>
      <c r="AZ17" s="169">
        <v>2300</v>
      </c>
      <c r="BA17" s="170">
        <v>2300</v>
      </c>
      <c r="BB17" s="170">
        <v>2300</v>
      </c>
      <c r="BC17" s="170">
        <v>2300</v>
      </c>
      <c r="BD17" s="170">
        <v>2300</v>
      </c>
      <c r="BE17" s="170">
        <v>2300</v>
      </c>
      <c r="BF17" s="170">
        <v>2300</v>
      </c>
      <c r="BG17" s="170">
        <v>2300</v>
      </c>
      <c r="BH17" s="170">
        <v>2300</v>
      </c>
      <c r="BI17" s="170">
        <v>2300</v>
      </c>
      <c r="BJ17" s="169">
        <v>2000</v>
      </c>
      <c r="BK17" s="170">
        <v>1800</v>
      </c>
      <c r="BL17" s="170">
        <v>2000</v>
      </c>
      <c r="BM17" s="170">
        <v>2000</v>
      </c>
      <c r="BN17" s="170">
        <v>2000</v>
      </c>
      <c r="BO17" s="170">
        <v>2000</v>
      </c>
      <c r="BP17" s="170">
        <v>2000</v>
      </c>
      <c r="BQ17" s="170">
        <v>2000</v>
      </c>
      <c r="BR17" s="170">
        <v>2000</v>
      </c>
      <c r="BS17" s="170">
        <v>2000</v>
      </c>
      <c r="BT17" s="169">
        <v>1760</v>
      </c>
      <c r="BU17" s="170">
        <v>1690</v>
      </c>
      <c r="BV17" s="170">
        <v>1690</v>
      </c>
      <c r="BW17" s="170">
        <v>1690</v>
      </c>
      <c r="BX17" s="170">
        <v>1690</v>
      </c>
      <c r="BY17" s="170">
        <v>1760</v>
      </c>
      <c r="BZ17" s="170">
        <v>1760</v>
      </c>
      <c r="CA17" s="170">
        <v>1760</v>
      </c>
      <c r="CB17" s="170">
        <v>1760</v>
      </c>
      <c r="CC17" s="170">
        <v>1760</v>
      </c>
      <c r="CD17" s="169">
        <v>1860</v>
      </c>
      <c r="CE17" s="170">
        <v>1790</v>
      </c>
      <c r="CF17" s="170">
        <v>1790</v>
      </c>
      <c r="CG17" s="170">
        <v>1790</v>
      </c>
      <c r="CH17" s="170">
        <v>1790</v>
      </c>
      <c r="CI17" s="170">
        <v>1860</v>
      </c>
      <c r="CJ17" s="170">
        <v>1860</v>
      </c>
      <c r="CK17" s="170">
        <v>1860</v>
      </c>
      <c r="CL17" s="170">
        <v>1860</v>
      </c>
      <c r="CM17" s="170">
        <v>1860</v>
      </c>
      <c r="CN17" s="169">
        <v>2190</v>
      </c>
      <c r="CO17" s="170">
        <v>2140</v>
      </c>
      <c r="CP17" s="170">
        <v>2140</v>
      </c>
      <c r="CQ17" s="170">
        <v>2140</v>
      </c>
      <c r="CR17" s="170">
        <v>2140</v>
      </c>
      <c r="CS17" s="170">
        <v>2190</v>
      </c>
      <c r="CT17" s="170">
        <v>2190</v>
      </c>
      <c r="CU17" s="170">
        <v>2190</v>
      </c>
      <c r="CV17" s="170">
        <v>2190</v>
      </c>
      <c r="CW17" s="170">
        <v>2190</v>
      </c>
    </row>
    <row r="18" spans="1:101" ht="12.75" customHeight="1">
      <c r="A18" s="46" t="s">
        <v>122</v>
      </c>
      <c r="B18" s="169">
        <v>7013.7712612475998</v>
      </c>
      <c r="C18" s="170">
        <v>7500</v>
      </c>
      <c r="D18" s="170">
        <v>7500</v>
      </c>
      <c r="E18" s="170">
        <v>7500</v>
      </c>
      <c r="F18" s="170">
        <v>7300</v>
      </c>
      <c r="G18" s="170">
        <v>7500</v>
      </c>
      <c r="H18" s="170">
        <v>6800</v>
      </c>
      <c r="I18" s="170">
        <v>7300</v>
      </c>
      <c r="J18" s="170">
        <v>6500</v>
      </c>
      <c r="K18" s="170">
        <v>6500</v>
      </c>
      <c r="L18" s="169">
        <v>6871.5050368396114</v>
      </c>
      <c r="M18" s="170">
        <v>7500</v>
      </c>
      <c r="N18" s="170">
        <v>7500</v>
      </c>
      <c r="O18" s="170">
        <v>7500</v>
      </c>
      <c r="P18" s="170">
        <v>7000</v>
      </c>
      <c r="Q18" s="170">
        <v>7000</v>
      </c>
      <c r="R18" s="170">
        <v>7000</v>
      </c>
      <c r="S18" s="170">
        <v>7000</v>
      </c>
      <c r="T18" s="170">
        <v>6500</v>
      </c>
      <c r="U18" s="170">
        <v>6500</v>
      </c>
      <c r="V18" s="169">
        <v>5724.8779619907691</v>
      </c>
      <c r="W18" s="170">
        <v>5500</v>
      </c>
      <c r="X18" s="170">
        <v>6500</v>
      </c>
      <c r="Y18" s="170">
        <v>6500</v>
      </c>
      <c r="Z18" s="170">
        <v>6500</v>
      </c>
      <c r="AA18" s="170">
        <v>5000</v>
      </c>
      <c r="AB18" s="170">
        <v>6200</v>
      </c>
      <c r="AC18" s="170">
        <v>6300</v>
      </c>
      <c r="AD18" s="170">
        <v>5500</v>
      </c>
      <c r="AE18" s="170">
        <v>5500</v>
      </c>
      <c r="AF18" s="169">
        <v>1200</v>
      </c>
      <c r="AG18" s="170">
        <v>1200</v>
      </c>
      <c r="AH18" s="170">
        <v>1200</v>
      </c>
      <c r="AI18" s="170">
        <v>1200</v>
      </c>
      <c r="AJ18" s="170">
        <v>1200</v>
      </c>
      <c r="AK18" s="170">
        <v>1200</v>
      </c>
      <c r="AL18" s="170">
        <v>1200</v>
      </c>
      <c r="AM18" s="170">
        <v>1200</v>
      </c>
      <c r="AN18" s="170">
        <v>1200</v>
      </c>
      <c r="AO18" s="170">
        <v>1200</v>
      </c>
      <c r="AP18" s="169">
        <v>2000</v>
      </c>
      <c r="AQ18" s="170">
        <v>2000</v>
      </c>
      <c r="AR18" s="170">
        <v>2000</v>
      </c>
      <c r="AS18" s="170">
        <v>2000</v>
      </c>
      <c r="AT18" s="170">
        <v>2000</v>
      </c>
      <c r="AU18" s="170">
        <v>2000</v>
      </c>
      <c r="AV18" s="170">
        <v>2000</v>
      </c>
      <c r="AW18" s="170">
        <v>2000</v>
      </c>
      <c r="AX18" s="170">
        <v>2000</v>
      </c>
      <c r="AY18" s="170">
        <v>2000</v>
      </c>
      <c r="AZ18" s="169">
        <v>2200</v>
      </c>
      <c r="BA18" s="170">
        <v>2200</v>
      </c>
      <c r="BB18" s="170">
        <v>2200</v>
      </c>
      <c r="BC18" s="170">
        <v>2200</v>
      </c>
      <c r="BD18" s="170">
        <v>2200</v>
      </c>
      <c r="BE18" s="170">
        <v>2200</v>
      </c>
      <c r="BF18" s="170">
        <v>2200</v>
      </c>
      <c r="BG18" s="170">
        <v>2200</v>
      </c>
      <c r="BH18" s="170">
        <v>2200</v>
      </c>
      <c r="BI18" s="170">
        <v>2200</v>
      </c>
      <c r="BJ18" s="169">
        <v>2500</v>
      </c>
      <c r="BK18" s="170">
        <v>3000</v>
      </c>
      <c r="BL18" s="170">
        <v>3000</v>
      </c>
      <c r="BM18" s="170">
        <v>3000</v>
      </c>
      <c r="BN18" s="170">
        <v>2500</v>
      </c>
      <c r="BO18" s="170">
        <v>2500</v>
      </c>
      <c r="BP18" s="170">
        <v>2500</v>
      </c>
      <c r="BQ18" s="170">
        <v>2500</v>
      </c>
      <c r="BR18" s="170">
        <v>2500</v>
      </c>
      <c r="BS18" s="170">
        <v>2500</v>
      </c>
      <c r="BT18" s="169">
        <v>1760</v>
      </c>
      <c r="BU18" s="170">
        <v>1680</v>
      </c>
      <c r="BV18" s="170">
        <v>1680</v>
      </c>
      <c r="BW18" s="170">
        <v>1680</v>
      </c>
      <c r="BX18" s="170">
        <v>1680</v>
      </c>
      <c r="BY18" s="170">
        <v>1760</v>
      </c>
      <c r="BZ18" s="170">
        <v>1760</v>
      </c>
      <c r="CA18" s="170">
        <v>1760</v>
      </c>
      <c r="CB18" s="170">
        <v>1760</v>
      </c>
      <c r="CC18" s="170">
        <v>1760</v>
      </c>
      <c r="CD18" s="169">
        <v>1870</v>
      </c>
      <c r="CE18" s="170">
        <v>1810</v>
      </c>
      <c r="CF18" s="170">
        <v>1810</v>
      </c>
      <c r="CG18" s="170">
        <v>1810</v>
      </c>
      <c r="CH18" s="170">
        <v>1810</v>
      </c>
      <c r="CI18" s="170">
        <v>1870</v>
      </c>
      <c r="CJ18" s="170">
        <v>1870</v>
      </c>
      <c r="CK18" s="170">
        <v>1870</v>
      </c>
      <c r="CL18" s="170">
        <v>1870</v>
      </c>
      <c r="CM18" s="170">
        <v>1870</v>
      </c>
      <c r="CN18" s="169">
        <v>2200</v>
      </c>
      <c r="CO18" s="170">
        <v>2140</v>
      </c>
      <c r="CP18" s="170">
        <v>2140</v>
      </c>
      <c r="CQ18" s="170">
        <v>2140</v>
      </c>
      <c r="CR18" s="170">
        <v>2140</v>
      </c>
      <c r="CS18" s="170">
        <v>2200</v>
      </c>
      <c r="CT18" s="170">
        <v>2200</v>
      </c>
      <c r="CU18" s="170">
        <v>2200</v>
      </c>
      <c r="CV18" s="170">
        <v>2200</v>
      </c>
      <c r="CW18" s="170">
        <v>2200</v>
      </c>
    </row>
    <row r="19" spans="1:101">
      <c r="A19" s="46" t="s">
        <v>123</v>
      </c>
      <c r="B19" s="169">
        <v>6000</v>
      </c>
      <c r="C19" s="170">
        <v>7500</v>
      </c>
      <c r="D19" s="170">
        <v>6500</v>
      </c>
      <c r="E19" s="170">
        <v>6500</v>
      </c>
      <c r="F19" s="170">
        <v>6000</v>
      </c>
      <c r="G19" s="170">
        <v>6000</v>
      </c>
      <c r="H19" s="170">
        <v>6000</v>
      </c>
      <c r="I19" s="170">
        <v>6000</v>
      </c>
      <c r="J19" s="170">
        <v>6000</v>
      </c>
      <c r="K19" s="170">
        <v>6000</v>
      </c>
      <c r="L19" s="169">
        <v>7000</v>
      </c>
      <c r="M19" s="170">
        <v>8000</v>
      </c>
      <c r="N19" s="170">
        <v>7500</v>
      </c>
      <c r="O19" s="170">
        <v>7500</v>
      </c>
      <c r="P19" s="170">
        <v>7000</v>
      </c>
      <c r="Q19" s="170">
        <v>7000</v>
      </c>
      <c r="R19" s="170">
        <v>7000</v>
      </c>
      <c r="S19" s="170">
        <v>7000</v>
      </c>
      <c r="T19" s="170">
        <v>7000</v>
      </c>
      <c r="U19" s="170">
        <v>7000</v>
      </c>
      <c r="V19" s="169">
        <v>5155.1299238561023</v>
      </c>
      <c r="W19" s="170">
        <v>5500</v>
      </c>
      <c r="X19" s="170">
        <v>5500</v>
      </c>
      <c r="Y19" s="170">
        <v>5500</v>
      </c>
      <c r="Z19" s="170">
        <v>5500</v>
      </c>
      <c r="AA19" s="170">
        <v>5650</v>
      </c>
      <c r="AB19" s="170">
        <v>5000</v>
      </c>
      <c r="AC19" s="170">
        <v>5000</v>
      </c>
      <c r="AD19" s="170">
        <v>5000</v>
      </c>
      <c r="AE19" s="170">
        <v>5000</v>
      </c>
      <c r="AF19" s="169">
        <v>1500</v>
      </c>
      <c r="AG19" s="170">
        <v>1500</v>
      </c>
      <c r="AH19" s="170">
        <v>1500</v>
      </c>
      <c r="AI19" s="170">
        <v>1500</v>
      </c>
      <c r="AJ19" s="170">
        <v>1500</v>
      </c>
      <c r="AK19" s="170">
        <v>1500</v>
      </c>
      <c r="AL19" s="170">
        <v>1500</v>
      </c>
      <c r="AM19" s="170">
        <v>1500</v>
      </c>
      <c r="AN19" s="170">
        <v>1500</v>
      </c>
      <c r="AO19" s="170">
        <v>1500</v>
      </c>
      <c r="AP19" s="169">
        <v>2197.7260975835911</v>
      </c>
      <c r="AQ19" s="170">
        <v>2300</v>
      </c>
      <c r="AR19" s="170">
        <v>2300</v>
      </c>
      <c r="AS19" s="170">
        <v>2300</v>
      </c>
      <c r="AT19" s="170">
        <v>2300</v>
      </c>
      <c r="AU19" s="170">
        <v>2300</v>
      </c>
      <c r="AV19" s="170">
        <v>2300</v>
      </c>
      <c r="AW19" s="170">
        <v>2100</v>
      </c>
      <c r="AX19" s="170">
        <v>2100</v>
      </c>
      <c r="AY19" s="170">
        <v>2100</v>
      </c>
      <c r="AZ19" s="169">
        <v>2500</v>
      </c>
      <c r="BA19" s="170">
        <v>2500</v>
      </c>
      <c r="BB19" s="170">
        <v>2500</v>
      </c>
      <c r="BC19" s="170">
        <v>2500</v>
      </c>
      <c r="BD19" s="170">
        <v>2500</v>
      </c>
      <c r="BE19" s="170">
        <v>2500</v>
      </c>
      <c r="BF19" s="170">
        <v>2500</v>
      </c>
      <c r="BG19" s="170">
        <v>2500</v>
      </c>
      <c r="BH19" s="170">
        <v>2500</v>
      </c>
      <c r="BI19" s="170">
        <v>2500</v>
      </c>
      <c r="BJ19" s="169">
        <v>1347.3496968827219</v>
      </c>
      <c r="BK19" s="170">
        <v>1500</v>
      </c>
      <c r="BL19" s="170">
        <v>1500</v>
      </c>
      <c r="BM19" s="170">
        <v>1500</v>
      </c>
      <c r="BN19" s="170">
        <v>1500</v>
      </c>
      <c r="BO19" s="170">
        <v>1300</v>
      </c>
      <c r="BP19" s="170">
        <v>1300</v>
      </c>
      <c r="BQ19" s="170">
        <v>1300</v>
      </c>
      <c r="BR19" s="170">
        <v>1500</v>
      </c>
      <c r="BS19" s="170">
        <v>1400</v>
      </c>
      <c r="BT19" s="169">
        <v>1690</v>
      </c>
      <c r="BU19" s="170">
        <v>1625</v>
      </c>
      <c r="BV19" s="170">
        <v>1625</v>
      </c>
      <c r="BW19" s="170">
        <v>1625</v>
      </c>
      <c r="BX19" s="170">
        <v>1625</v>
      </c>
      <c r="BY19" s="170">
        <v>1690</v>
      </c>
      <c r="BZ19" s="170">
        <v>1690</v>
      </c>
      <c r="CA19" s="170">
        <v>1690</v>
      </c>
      <c r="CB19" s="170">
        <v>1690</v>
      </c>
      <c r="CC19" s="170">
        <v>1690</v>
      </c>
      <c r="CD19" s="169">
        <v>1830</v>
      </c>
      <c r="CE19" s="170">
        <v>1765</v>
      </c>
      <c r="CF19" s="170">
        <v>1765</v>
      </c>
      <c r="CG19" s="170">
        <v>1765</v>
      </c>
      <c r="CH19" s="170">
        <v>1765</v>
      </c>
      <c r="CI19" s="170">
        <v>1830</v>
      </c>
      <c r="CJ19" s="170">
        <v>1830</v>
      </c>
      <c r="CK19" s="170">
        <v>1830</v>
      </c>
      <c r="CL19" s="170">
        <v>1830</v>
      </c>
      <c r="CM19" s="170">
        <v>1830</v>
      </c>
      <c r="CN19" s="169">
        <v>2130</v>
      </c>
      <c r="CO19" s="170">
        <v>2045</v>
      </c>
      <c r="CP19" s="170">
        <v>2045</v>
      </c>
      <c r="CQ19" s="170">
        <v>2045</v>
      </c>
      <c r="CR19" s="170">
        <v>2045</v>
      </c>
      <c r="CS19" s="170">
        <v>2130</v>
      </c>
      <c r="CT19" s="170">
        <v>2130</v>
      </c>
      <c r="CU19" s="170">
        <v>2130</v>
      </c>
      <c r="CV19" s="170">
        <v>2130</v>
      </c>
      <c r="CW19" s="170">
        <v>2130</v>
      </c>
    </row>
    <row r="20" spans="1:101" ht="12" customHeight="1">
      <c r="A20" s="46" t="s">
        <v>125</v>
      </c>
      <c r="B20" s="169">
        <v>6457.8416177077397</v>
      </c>
      <c r="C20" s="170">
        <v>6833</v>
      </c>
      <c r="D20" s="170">
        <v>6467</v>
      </c>
      <c r="E20" s="170">
        <v>6433</v>
      </c>
      <c r="F20" s="170">
        <v>6433</v>
      </c>
      <c r="G20" s="170">
        <v>6500</v>
      </c>
      <c r="H20" s="170">
        <v>6500</v>
      </c>
      <c r="I20" s="170">
        <v>6500</v>
      </c>
      <c r="J20" s="170">
        <v>6333</v>
      </c>
      <c r="K20" s="170">
        <v>6333</v>
      </c>
      <c r="L20" s="169">
        <v>7573.0660509041618</v>
      </c>
      <c r="M20" s="170">
        <v>8000</v>
      </c>
      <c r="N20" s="170">
        <v>7933</v>
      </c>
      <c r="O20" s="170">
        <v>7600</v>
      </c>
      <c r="P20" s="170">
        <v>7767</v>
      </c>
      <c r="Q20" s="170">
        <v>7700</v>
      </c>
      <c r="R20" s="170">
        <v>7767</v>
      </c>
      <c r="S20" s="170">
        <v>7500</v>
      </c>
      <c r="T20" s="170">
        <v>7333</v>
      </c>
      <c r="U20" s="170">
        <v>7100</v>
      </c>
      <c r="V20" s="169">
        <v>5406.7458776069998</v>
      </c>
      <c r="W20" s="170">
        <v>5500</v>
      </c>
      <c r="X20" s="170">
        <v>5500</v>
      </c>
      <c r="Y20" s="170">
        <v>5500</v>
      </c>
      <c r="Z20" s="170">
        <v>5500</v>
      </c>
      <c r="AA20" s="170">
        <v>5000</v>
      </c>
      <c r="AB20" s="170">
        <v>5650</v>
      </c>
      <c r="AC20" s="170">
        <v>5500</v>
      </c>
      <c r="AD20" s="170">
        <v>5500</v>
      </c>
      <c r="AE20" s="170">
        <v>5500</v>
      </c>
      <c r="AF20" s="169">
        <v>1100</v>
      </c>
      <c r="AG20" s="170">
        <v>1100</v>
      </c>
      <c r="AH20" s="170">
        <v>1100</v>
      </c>
      <c r="AI20" s="170">
        <v>1100</v>
      </c>
      <c r="AJ20" s="170">
        <v>1100</v>
      </c>
      <c r="AK20" s="170">
        <v>1100</v>
      </c>
      <c r="AL20" s="170">
        <v>1100</v>
      </c>
      <c r="AM20" s="170">
        <v>1100</v>
      </c>
      <c r="AN20" s="170">
        <v>1100</v>
      </c>
      <c r="AO20" s="170">
        <v>1033</v>
      </c>
      <c r="AP20" s="169">
        <v>1833.1939340942627</v>
      </c>
      <c r="AQ20" s="170">
        <v>2000</v>
      </c>
      <c r="AR20" s="170">
        <v>2000</v>
      </c>
      <c r="AS20" s="170">
        <v>2000</v>
      </c>
      <c r="AT20" s="170">
        <v>2000</v>
      </c>
      <c r="AU20" s="170">
        <v>1867</v>
      </c>
      <c r="AV20" s="170">
        <v>1867</v>
      </c>
      <c r="AW20" s="170">
        <v>1800</v>
      </c>
      <c r="AX20" s="170">
        <v>1800</v>
      </c>
      <c r="AY20" s="170">
        <v>1800</v>
      </c>
      <c r="AZ20" s="169">
        <v>2233</v>
      </c>
      <c r="BA20" s="170">
        <v>2267</v>
      </c>
      <c r="BB20" s="170">
        <v>2267</v>
      </c>
      <c r="BC20" s="170">
        <v>2267</v>
      </c>
      <c r="BD20" s="170">
        <v>2267</v>
      </c>
      <c r="BE20" s="170">
        <v>2233</v>
      </c>
      <c r="BF20" s="170">
        <v>2233</v>
      </c>
      <c r="BG20" s="170">
        <v>2233</v>
      </c>
      <c r="BH20" s="170">
        <v>2233</v>
      </c>
      <c r="BI20" s="170">
        <v>2233</v>
      </c>
      <c r="BJ20" s="169">
        <v>1046.6351393921057</v>
      </c>
      <c r="BK20" s="170">
        <v>1300</v>
      </c>
      <c r="BL20" s="170">
        <v>1200</v>
      </c>
      <c r="BM20" s="170">
        <v>1200</v>
      </c>
      <c r="BN20" s="170">
        <v>1200</v>
      </c>
      <c r="BO20" s="170">
        <v>1200</v>
      </c>
      <c r="BP20" s="170">
        <v>1000</v>
      </c>
      <c r="BQ20" s="170">
        <v>1000</v>
      </c>
      <c r="BR20" s="170">
        <v>1000</v>
      </c>
      <c r="BS20" s="170">
        <v>1000</v>
      </c>
      <c r="BT20" s="169">
        <v>1665</v>
      </c>
      <c r="BU20" s="170">
        <v>1620</v>
      </c>
      <c r="BV20" s="170">
        <v>1620</v>
      </c>
      <c r="BW20" s="170">
        <v>1620</v>
      </c>
      <c r="BX20" s="170">
        <v>1620</v>
      </c>
      <c r="BY20" s="170">
        <v>1665</v>
      </c>
      <c r="BZ20" s="170">
        <v>1665</v>
      </c>
      <c r="CA20" s="170">
        <v>1665</v>
      </c>
      <c r="CB20" s="170">
        <v>1665</v>
      </c>
      <c r="CC20" s="170">
        <v>1665</v>
      </c>
      <c r="CD20" s="169">
        <v>1828</v>
      </c>
      <c r="CE20" s="170">
        <v>1760</v>
      </c>
      <c r="CF20" s="170">
        <v>1760</v>
      </c>
      <c r="CG20" s="170">
        <v>1760</v>
      </c>
      <c r="CH20" s="170">
        <v>1760</v>
      </c>
      <c r="CI20" s="170">
        <v>1828</v>
      </c>
      <c r="CJ20" s="170">
        <v>1828</v>
      </c>
      <c r="CK20" s="170">
        <v>1828</v>
      </c>
      <c r="CL20" s="170">
        <v>1828</v>
      </c>
      <c r="CM20" s="170">
        <v>1828</v>
      </c>
      <c r="CN20" s="169">
        <v>2128</v>
      </c>
      <c r="CO20" s="170">
        <v>2040</v>
      </c>
      <c r="CP20" s="170">
        <v>2040</v>
      </c>
      <c r="CQ20" s="170">
        <v>2040</v>
      </c>
      <c r="CR20" s="170">
        <v>2040</v>
      </c>
      <c r="CS20" s="170">
        <v>2128</v>
      </c>
      <c r="CT20" s="170">
        <v>2128</v>
      </c>
      <c r="CU20" s="170">
        <v>2128</v>
      </c>
      <c r="CV20" s="170">
        <v>2128</v>
      </c>
      <c r="CW20" s="170">
        <v>2128</v>
      </c>
    </row>
    <row r="21" spans="1:101" ht="13.5" customHeight="1">
      <c r="A21" s="46" t="s">
        <v>126</v>
      </c>
      <c r="B21" s="169">
        <v>6449.4124976634894</v>
      </c>
      <c r="C21" s="170">
        <v>7000</v>
      </c>
      <c r="D21" s="170">
        <v>7000</v>
      </c>
      <c r="E21" s="170">
        <v>6500</v>
      </c>
      <c r="F21" s="170">
        <v>6500</v>
      </c>
      <c r="G21" s="170">
        <v>6300</v>
      </c>
      <c r="H21" s="170">
        <v>6500</v>
      </c>
      <c r="I21" s="170">
        <v>6500</v>
      </c>
      <c r="J21" s="170">
        <v>6500</v>
      </c>
      <c r="K21" s="170">
        <v>6300</v>
      </c>
      <c r="L21" s="169">
        <v>7570.6617625956842</v>
      </c>
      <c r="M21" s="170">
        <v>9000</v>
      </c>
      <c r="N21" s="170">
        <v>9000</v>
      </c>
      <c r="O21" s="170">
        <v>9000</v>
      </c>
      <c r="P21" s="170">
        <v>8000</v>
      </c>
      <c r="Q21" s="170">
        <v>8000</v>
      </c>
      <c r="R21" s="170">
        <v>7500</v>
      </c>
      <c r="S21" s="170">
        <v>7500</v>
      </c>
      <c r="T21" s="170">
        <v>7300</v>
      </c>
      <c r="U21" s="170">
        <v>7100</v>
      </c>
      <c r="V21" s="169">
        <v>5484.8065524326184</v>
      </c>
      <c r="W21" s="170">
        <v>5200</v>
      </c>
      <c r="X21" s="170">
        <v>5200</v>
      </c>
      <c r="Y21" s="170">
        <v>5000</v>
      </c>
      <c r="Z21" s="170">
        <v>5000</v>
      </c>
      <c r="AA21" s="170">
        <v>6000</v>
      </c>
      <c r="AB21" s="170">
        <v>5500</v>
      </c>
      <c r="AC21" s="170" t="s">
        <v>190</v>
      </c>
      <c r="AD21" s="170">
        <v>5000</v>
      </c>
      <c r="AE21" s="170">
        <v>5000</v>
      </c>
      <c r="AF21" s="169">
        <v>1200</v>
      </c>
      <c r="AG21" s="170">
        <v>1200</v>
      </c>
      <c r="AH21" s="170">
        <v>1200</v>
      </c>
      <c r="AI21" s="170">
        <v>1200</v>
      </c>
      <c r="AJ21" s="170">
        <v>1200</v>
      </c>
      <c r="AK21" s="170">
        <v>1200</v>
      </c>
      <c r="AL21" s="170">
        <v>1200</v>
      </c>
      <c r="AM21" s="170">
        <v>1200</v>
      </c>
      <c r="AN21" s="170">
        <v>1200</v>
      </c>
      <c r="AO21" s="170">
        <v>1200</v>
      </c>
      <c r="AP21" s="169">
        <v>2200</v>
      </c>
      <c r="AQ21" s="170">
        <v>2200</v>
      </c>
      <c r="AR21" s="170">
        <v>2200</v>
      </c>
      <c r="AS21" s="170">
        <v>2200</v>
      </c>
      <c r="AT21" s="170">
        <v>2200</v>
      </c>
      <c r="AU21" s="170">
        <v>2200</v>
      </c>
      <c r="AV21" s="170">
        <v>2200</v>
      </c>
      <c r="AW21" s="170">
        <v>2200</v>
      </c>
      <c r="AX21" s="170">
        <v>2200</v>
      </c>
      <c r="AY21" s="170">
        <v>2200</v>
      </c>
      <c r="AZ21" s="169">
        <v>2200</v>
      </c>
      <c r="BA21" s="170">
        <v>2200</v>
      </c>
      <c r="BB21" s="170">
        <v>2200</v>
      </c>
      <c r="BC21" s="170">
        <v>2200</v>
      </c>
      <c r="BD21" s="170">
        <v>2200</v>
      </c>
      <c r="BE21" s="170">
        <v>2200</v>
      </c>
      <c r="BF21" s="170">
        <v>2200</v>
      </c>
      <c r="BG21" s="170">
        <v>2200</v>
      </c>
      <c r="BH21" s="170">
        <v>2200</v>
      </c>
      <c r="BI21" s="170">
        <v>2200</v>
      </c>
      <c r="BJ21" s="169">
        <v>2500</v>
      </c>
      <c r="BK21" s="170">
        <v>2500</v>
      </c>
      <c r="BL21" s="170">
        <v>2500</v>
      </c>
      <c r="BM21" s="170">
        <v>2500</v>
      </c>
      <c r="BN21" s="170">
        <v>2500</v>
      </c>
      <c r="BO21" s="170">
        <v>2500</v>
      </c>
      <c r="BP21" s="170">
        <v>2500</v>
      </c>
      <c r="BQ21" s="170">
        <v>2500</v>
      </c>
      <c r="BR21" s="170">
        <v>2500</v>
      </c>
      <c r="BS21" s="170">
        <v>2500</v>
      </c>
      <c r="BT21" s="169">
        <v>1730</v>
      </c>
      <c r="BU21" s="170">
        <v>1650</v>
      </c>
      <c r="BV21" s="170">
        <v>1650</v>
      </c>
      <c r="BW21" s="170">
        <v>1650</v>
      </c>
      <c r="BX21" s="170">
        <v>1650</v>
      </c>
      <c r="BY21" s="170">
        <v>1730</v>
      </c>
      <c r="BZ21" s="170">
        <v>1730</v>
      </c>
      <c r="CA21" s="170">
        <v>1730</v>
      </c>
      <c r="CB21" s="170">
        <v>1730</v>
      </c>
      <c r="CC21" s="170">
        <v>1730</v>
      </c>
      <c r="CD21" s="169">
        <v>1860</v>
      </c>
      <c r="CE21" s="170">
        <v>1790</v>
      </c>
      <c r="CF21" s="170">
        <v>1790</v>
      </c>
      <c r="CG21" s="170">
        <v>1790</v>
      </c>
      <c r="CH21" s="170">
        <v>1790</v>
      </c>
      <c r="CI21" s="170">
        <v>1860</v>
      </c>
      <c r="CJ21" s="170">
        <v>1860</v>
      </c>
      <c r="CK21" s="170">
        <v>1860</v>
      </c>
      <c r="CL21" s="170">
        <v>1860</v>
      </c>
      <c r="CM21" s="170">
        <v>1860</v>
      </c>
      <c r="CN21" s="169">
        <v>2180</v>
      </c>
      <c r="CO21" s="170">
        <v>2100</v>
      </c>
      <c r="CP21" s="170">
        <v>2100</v>
      </c>
      <c r="CQ21" s="170">
        <v>2100</v>
      </c>
      <c r="CR21" s="170">
        <v>2100</v>
      </c>
      <c r="CS21" s="170">
        <v>2180</v>
      </c>
      <c r="CT21" s="170">
        <v>2180</v>
      </c>
      <c r="CU21" s="170">
        <v>2180</v>
      </c>
      <c r="CV21" s="170">
        <v>2180</v>
      </c>
      <c r="CW21" s="170">
        <v>2180</v>
      </c>
    </row>
    <row r="22" spans="1:101" ht="12.75" customHeight="1">
      <c r="A22" s="46" t="s">
        <v>127</v>
      </c>
      <c r="B22" s="169">
        <v>7245.6883730947193</v>
      </c>
      <c r="C22" s="170">
        <v>6500</v>
      </c>
      <c r="D22" s="170">
        <v>7500</v>
      </c>
      <c r="E22" s="170">
        <v>7000</v>
      </c>
      <c r="F22" s="170">
        <v>7000</v>
      </c>
      <c r="G22" s="170">
        <v>7500</v>
      </c>
      <c r="H22" s="170">
        <v>7500</v>
      </c>
      <c r="I22" s="170">
        <v>7000</v>
      </c>
      <c r="J22" s="170">
        <v>7000</v>
      </c>
      <c r="K22" s="170">
        <v>7000</v>
      </c>
      <c r="L22" s="169">
        <v>8500</v>
      </c>
      <c r="M22" s="170">
        <v>9500</v>
      </c>
      <c r="N22" s="170">
        <v>9500</v>
      </c>
      <c r="O22" s="170">
        <v>9000</v>
      </c>
      <c r="P22" s="170">
        <v>9000</v>
      </c>
      <c r="Q22" s="170">
        <v>8500</v>
      </c>
      <c r="R22" s="170">
        <v>8500</v>
      </c>
      <c r="S22" s="170">
        <v>8500</v>
      </c>
      <c r="T22" s="170">
        <v>8500</v>
      </c>
      <c r="U22" s="170">
        <v>8500</v>
      </c>
      <c r="V22" s="169">
        <v>6244.9979983983976</v>
      </c>
      <c r="W22" s="170">
        <v>6000</v>
      </c>
      <c r="X22" s="170">
        <v>6500</v>
      </c>
      <c r="Y22" s="170">
        <v>6000</v>
      </c>
      <c r="Z22" s="170">
        <v>6000</v>
      </c>
      <c r="AA22" s="170">
        <v>6000</v>
      </c>
      <c r="AB22" s="170">
        <v>6000</v>
      </c>
      <c r="AC22" s="170">
        <v>6500</v>
      </c>
      <c r="AD22" s="170">
        <v>6500</v>
      </c>
      <c r="AE22" s="170">
        <v>6500</v>
      </c>
      <c r="AF22" s="169">
        <v>1200</v>
      </c>
      <c r="AG22" s="170">
        <v>1200</v>
      </c>
      <c r="AH22" s="170">
        <v>1200</v>
      </c>
      <c r="AI22" s="170">
        <v>1200</v>
      </c>
      <c r="AJ22" s="170">
        <v>1200</v>
      </c>
      <c r="AK22" s="170">
        <v>1200</v>
      </c>
      <c r="AL22" s="170">
        <v>1200</v>
      </c>
      <c r="AM22" s="170">
        <v>1200</v>
      </c>
      <c r="AN22" s="170">
        <v>1200</v>
      </c>
      <c r="AO22" s="170">
        <v>1200</v>
      </c>
      <c r="AP22" s="169">
        <v>2100</v>
      </c>
      <c r="AQ22" s="170">
        <v>2000</v>
      </c>
      <c r="AR22" s="170">
        <v>1900</v>
      </c>
      <c r="AS22" s="170">
        <v>2000</v>
      </c>
      <c r="AT22" s="170">
        <v>2100</v>
      </c>
      <c r="AU22" s="170">
        <v>2100</v>
      </c>
      <c r="AV22" s="170">
        <v>2100</v>
      </c>
      <c r="AW22" s="170">
        <v>2100</v>
      </c>
      <c r="AX22" s="170">
        <v>2100</v>
      </c>
      <c r="AY22" s="170">
        <v>2100</v>
      </c>
      <c r="AZ22" s="169">
        <v>2400</v>
      </c>
      <c r="BA22" s="170">
        <v>2400</v>
      </c>
      <c r="BB22" s="170">
        <v>2300</v>
      </c>
      <c r="BC22" s="170">
        <v>2400</v>
      </c>
      <c r="BD22" s="170">
        <v>2400</v>
      </c>
      <c r="BE22" s="170">
        <v>2400</v>
      </c>
      <c r="BF22" s="170">
        <v>2400</v>
      </c>
      <c r="BG22" s="170">
        <v>2400</v>
      </c>
      <c r="BH22" s="170">
        <v>2400</v>
      </c>
      <c r="BI22" s="170">
        <v>2400</v>
      </c>
      <c r="BJ22" s="169">
        <v>1500</v>
      </c>
      <c r="BK22" s="170">
        <v>1800</v>
      </c>
      <c r="BL22" s="170">
        <v>1800</v>
      </c>
      <c r="BM22" s="170">
        <v>1500</v>
      </c>
      <c r="BN22" s="170">
        <v>1500</v>
      </c>
      <c r="BO22" s="170">
        <v>1500</v>
      </c>
      <c r="BP22" s="170">
        <v>1500</v>
      </c>
      <c r="BQ22" s="170">
        <v>1500</v>
      </c>
      <c r="BR22" s="170">
        <v>1500</v>
      </c>
      <c r="BS22" s="170">
        <v>1500</v>
      </c>
      <c r="BT22" s="169">
        <v>1740</v>
      </c>
      <c r="BU22" s="170">
        <v>1670</v>
      </c>
      <c r="BV22" s="170">
        <v>1670</v>
      </c>
      <c r="BW22" s="170">
        <v>1670</v>
      </c>
      <c r="BX22" s="170">
        <v>1670</v>
      </c>
      <c r="BY22" s="170">
        <v>1740</v>
      </c>
      <c r="BZ22" s="170">
        <v>1740</v>
      </c>
      <c r="CA22" s="170">
        <v>1740</v>
      </c>
      <c r="CB22" s="170">
        <v>1740</v>
      </c>
      <c r="CC22" s="170">
        <v>1740</v>
      </c>
      <c r="CD22" s="169">
        <v>1920</v>
      </c>
      <c r="CE22" s="170">
        <v>1850</v>
      </c>
      <c r="CF22" s="170">
        <v>1870</v>
      </c>
      <c r="CG22" s="170">
        <v>1870</v>
      </c>
      <c r="CH22" s="170">
        <v>1850</v>
      </c>
      <c r="CI22" s="170">
        <v>1920</v>
      </c>
      <c r="CJ22" s="170">
        <v>1920</v>
      </c>
      <c r="CK22" s="170">
        <v>1920</v>
      </c>
      <c r="CL22" s="170">
        <v>1920</v>
      </c>
      <c r="CM22" s="170">
        <v>1920</v>
      </c>
      <c r="CN22" s="169">
        <v>2170</v>
      </c>
      <c r="CO22" s="170">
        <v>2080</v>
      </c>
      <c r="CP22" s="170">
        <v>2080</v>
      </c>
      <c r="CQ22" s="170">
        <v>2080</v>
      </c>
      <c r="CR22" s="170">
        <v>2080</v>
      </c>
      <c r="CS22" s="170">
        <v>2170</v>
      </c>
      <c r="CT22" s="170">
        <v>2170</v>
      </c>
      <c r="CU22" s="170">
        <v>2170</v>
      </c>
      <c r="CV22" s="170">
        <v>2170</v>
      </c>
      <c r="CW22" s="170">
        <v>2170</v>
      </c>
    </row>
    <row r="23" spans="1:101">
      <c r="A23" s="48"/>
      <c r="B23" s="169"/>
      <c r="C23" s="170"/>
      <c r="D23" s="170"/>
      <c r="E23" s="170"/>
      <c r="F23" s="170" t="s">
        <v>190</v>
      </c>
      <c r="G23" s="170"/>
      <c r="H23" s="170"/>
      <c r="I23" s="170"/>
      <c r="J23" s="170"/>
      <c r="K23" s="170"/>
      <c r="L23" s="169"/>
      <c r="M23" s="170"/>
      <c r="N23" s="170"/>
      <c r="O23" s="170"/>
      <c r="P23" s="170" t="s">
        <v>190</v>
      </c>
      <c r="Q23" s="170"/>
      <c r="R23" s="170"/>
      <c r="S23" s="170"/>
      <c r="T23" s="170"/>
      <c r="U23" s="170"/>
      <c r="V23" s="169"/>
      <c r="W23" s="170"/>
      <c r="X23" s="170"/>
      <c r="Y23" s="170"/>
      <c r="Z23" s="170" t="s">
        <v>190</v>
      </c>
      <c r="AA23" s="170" t="s">
        <v>190</v>
      </c>
      <c r="AB23" s="170"/>
      <c r="AC23" s="170"/>
      <c r="AD23" s="170"/>
      <c r="AE23" s="170"/>
      <c r="AF23" s="169"/>
      <c r="AG23" s="170"/>
      <c r="AH23" s="170"/>
      <c r="AI23" s="170"/>
      <c r="AJ23" s="170" t="s">
        <v>190</v>
      </c>
      <c r="AK23" s="170"/>
      <c r="AL23" s="170"/>
      <c r="AM23" s="170"/>
      <c r="AN23" s="170"/>
      <c r="AO23" s="170"/>
      <c r="AP23" s="169"/>
      <c r="AQ23" s="170"/>
      <c r="AR23" s="170"/>
      <c r="AS23" s="170"/>
      <c r="AT23" s="170" t="s">
        <v>190</v>
      </c>
      <c r="AU23" s="170"/>
      <c r="AV23" s="170"/>
      <c r="AW23" s="170"/>
      <c r="AX23" s="170"/>
      <c r="AY23" s="170"/>
      <c r="AZ23" s="169"/>
      <c r="BA23" s="170"/>
      <c r="BB23" s="170"/>
      <c r="BC23" s="170"/>
      <c r="BD23" s="170" t="s">
        <v>190</v>
      </c>
      <c r="BE23" s="170"/>
      <c r="BF23" s="170"/>
      <c r="BG23" s="170"/>
      <c r="BH23" s="170"/>
      <c r="BI23" s="170"/>
      <c r="BJ23" s="169"/>
      <c r="BK23" s="170"/>
      <c r="BL23" s="170"/>
      <c r="BM23" s="170"/>
      <c r="BN23" s="170" t="s">
        <v>190</v>
      </c>
      <c r="BO23" s="170"/>
      <c r="BP23" s="170"/>
      <c r="BQ23" s="170"/>
      <c r="BR23" s="170"/>
      <c r="BS23" s="170"/>
      <c r="BT23" s="169"/>
      <c r="BU23" s="170"/>
      <c r="BV23" s="170"/>
      <c r="BW23" s="170"/>
      <c r="BX23" s="170"/>
      <c r="BY23" s="170"/>
      <c r="BZ23" s="170"/>
      <c r="CA23" s="170"/>
      <c r="CB23" s="170"/>
      <c r="CC23" s="170"/>
      <c r="CD23" s="169"/>
      <c r="CE23" s="170"/>
      <c r="CF23" s="170"/>
      <c r="CG23" s="170"/>
      <c r="CH23" s="170" t="s">
        <v>190</v>
      </c>
      <c r="CI23" s="170"/>
      <c r="CJ23" s="170"/>
      <c r="CK23" s="170"/>
      <c r="CL23" s="170"/>
      <c r="CM23" s="170"/>
      <c r="CN23" s="169"/>
      <c r="CO23" s="170"/>
      <c r="CP23" s="170"/>
      <c r="CQ23" s="170"/>
      <c r="CR23" s="170" t="s">
        <v>190</v>
      </c>
      <c r="CS23" s="170"/>
      <c r="CT23" s="170"/>
      <c r="CU23" s="170"/>
      <c r="CV23" s="170"/>
      <c r="CW23" s="170"/>
    </row>
    <row r="24" spans="1:101" ht="12.75" customHeight="1">
      <c r="A24" s="47" t="s">
        <v>128</v>
      </c>
      <c r="B24" s="169"/>
      <c r="C24" s="170" t="s">
        <v>190</v>
      </c>
      <c r="D24" s="170" t="s">
        <v>190</v>
      </c>
      <c r="E24" s="170" t="s">
        <v>190</v>
      </c>
      <c r="F24" s="170"/>
      <c r="G24" s="170" t="s">
        <v>190</v>
      </c>
      <c r="H24" s="170" t="s">
        <v>190</v>
      </c>
      <c r="I24" s="170" t="s">
        <v>190</v>
      </c>
      <c r="J24" s="170" t="s">
        <v>190</v>
      </c>
      <c r="K24" s="170" t="s">
        <v>190</v>
      </c>
      <c r="L24" s="169"/>
      <c r="M24" s="170" t="s">
        <v>190</v>
      </c>
      <c r="N24" s="170" t="s">
        <v>190</v>
      </c>
      <c r="O24" s="170" t="s">
        <v>190</v>
      </c>
      <c r="P24" s="170" t="s">
        <v>190</v>
      </c>
      <c r="Q24" s="170" t="s">
        <v>190</v>
      </c>
      <c r="R24" s="170" t="s">
        <v>190</v>
      </c>
      <c r="S24" s="170" t="s">
        <v>190</v>
      </c>
      <c r="T24" s="170" t="s">
        <v>190</v>
      </c>
      <c r="U24" s="170" t="s">
        <v>190</v>
      </c>
      <c r="V24" s="169"/>
      <c r="W24" s="170" t="s">
        <v>190</v>
      </c>
      <c r="X24" s="170" t="s">
        <v>190</v>
      </c>
      <c r="Y24" s="170" t="s">
        <v>190</v>
      </c>
      <c r="Z24" s="170"/>
      <c r="AA24" s="170"/>
      <c r="AB24" s="170" t="s">
        <v>190</v>
      </c>
      <c r="AC24" s="170" t="s">
        <v>190</v>
      </c>
      <c r="AD24" s="170" t="s">
        <v>190</v>
      </c>
      <c r="AE24" s="170" t="s">
        <v>190</v>
      </c>
      <c r="AF24" s="169"/>
      <c r="AG24" s="170" t="s">
        <v>190</v>
      </c>
      <c r="AH24" s="170" t="s">
        <v>190</v>
      </c>
      <c r="AI24" s="170" t="s">
        <v>190</v>
      </c>
      <c r="AJ24" s="170"/>
      <c r="AK24" s="170" t="s">
        <v>190</v>
      </c>
      <c r="AL24" s="170" t="s">
        <v>190</v>
      </c>
      <c r="AM24" s="170" t="s">
        <v>190</v>
      </c>
      <c r="AN24" s="170" t="s">
        <v>190</v>
      </c>
      <c r="AO24" s="170" t="s">
        <v>190</v>
      </c>
      <c r="AP24" s="169"/>
      <c r="AQ24" s="170" t="s">
        <v>190</v>
      </c>
      <c r="AR24" s="170" t="s">
        <v>190</v>
      </c>
      <c r="AS24" s="170" t="s">
        <v>190</v>
      </c>
      <c r="AT24" s="170"/>
      <c r="AU24" s="170" t="s">
        <v>190</v>
      </c>
      <c r="AV24" s="170" t="s">
        <v>190</v>
      </c>
      <c r="AW24" s="170" t="s">
        <v>190</v>
      </c>
      <c r="AX24" s="170" t="s">
        <v>190</v>
      </c>
      <c r="AY24" s="170" t="s">
        <v>190</v>
      </c>
      <c r="AZ24" s="169"/>
      <c r="BA24" s="170" t="s">
        <v>190</v>
      </c>
      <c r="BB24" s="170" t="s">
        <v>190</v>
      </c>
      <c r="BC24" s="170" t="s">
        <v>190</v>
      </c>
      <c r="BD24" s="170"/>
      <c r="BE24" s="170" t="s">
        <v>190</v>
      </c>
      <c r="BF24" s="170" t="s">
        <v>190</v>
      </c>
      <c r="BG24" s="170" t="s">
        <v>190</v>
      </c>
      <c r="BH24" s="170" t="s">
        <v>190</v>
      </c>
      <c r="BI24" s="170" t="s">
        <v>190</v>
      </c>
      <c r="BJ24" s="169"/>
      <c r="BK24" s="170" t="s">
        <v>190</v>
      </c>
      <c r="BL24" s="170" t="s">
        <v>190</v>
      </c>
      <c r="BM24" s="170" t="s">
        <v>190</v>
      </c>
      <c r="BN24" s="170" t="s">
        <v>190</v>
      </c>
      <c r="BO24" s="170" t="s">
        <v>190</v>
      </c>
      <c r="BP24" s="170" t="s">
        <v>190</v>
      </c>
      <c r="BQ24" s="170" t="s">
        <v>190</v>
      </c>
      <c r="BR24" s="170" t="s">
        <v>190</v>
      </c>
      <c r="BS24" s="170" t="s">
        <v>190</v>
      </c>
      <c r="BT24" s="169"/>
      <c r="BU24" s="170" t="s">
        <v>190</v>
      </c>
      <c r="BV24" s="170" t="s">
        <v>190</v>
      </c>
      <c r="BW24" s="170" t="s">
        <v>190</v>
      </c>
      <c r="BX24" s="170" t="s">
        <v>190</v>
      </c>
      <c r="BY24" s="170" t="s">
        <v>190</v>
      </c>
      <c r="BZ24" s="170" t="s">
        <v>190</v>
      </c>
      <c r="CA24" s="170" t="s">
        <v>190</v>
      </c>
      <c r="CB24" s="170" t="s">
        <v>190</v>
      </c>
      <c r="CC24" s="170" t="s">
        <v>190</v>
      </c>
      <c r="CD24" s="169"/>
      <c r="CE24" s="170" t="s">
        <v>190</v>
      </c>
      <c r="CF24" s="170" t="s">
        <v>190</v>
      </c>
      <c r="CG24" s="170" t="s">
        <v>190</v>
      </c>
      <c r="CH24" s="170"/>
      <c r="CI24" s="170" t="s">
        <v>190</v>
      </c>
      <c r="CJ24" s="170" t="s">
        <v>190</v>
      </c>
      <c r="CK24" s="170" t="s">
        <v>190</v>
      </c>
      <c r="CL24" s="170" t="s">
        <v>190</v>
      </c>
      <c r="CM24" s="170" t="s">
        <v>190</v>
      </c>
      <c r="CN24" s="169"/>
      <c r="CO24" s="170" t="s">
        <v>190</v>
      </c>
      <c r="CP24" s="170" t="s">
        <v>190</v>
      </c>
      <c r="CQ24" s="170" t="s">
        <v>190</v>
      </c>
      <c r="CR24" s="170"/>
      <c r="CS24" s="170" t="s">
        <v>190</v>
      </c>
      <c r="CT24" s="170" t="s">
        <v>190</v>
      </c>
      <c r="CU24" s="170" t="s">
        <v>190</v>
      </c>
      <c r="CV24" s="170" t="s">
        <v>190</v>
      </c>
      <c r="CW24" s="170" t="s">
        <v>190</v>
      </c>
    </row>
    <row r="25" spans="1:101">
      <c r="A25" s="46" t="s">
        <v>129</v>
      </c>
      <c r="B25" s="169">
        <v>6500</v>
      </c>
      <c r="C25" s="170">
        <v>6500</v>
      </c>
      <c r="D25" s="170">
        <v>6500</v>
      </c>
      <c r="E25" s="170">
        <v>6500</v>
      </c>
      <c r="F25" s="170">
        <v>6500</v>
      </c>
      <c r="G25" s="170">
        <v>6500</v>
      </c>
      <c r="H25" s="170">
        <v>6500</v>
      </c>
      <c r="I25" s="170">
        <v>6500</v>
      </c>
      <c r="J25" s="170">
        <v>6500</v>
      </c>
      <c r="K25" s="170">
        <v>6500</v>
      </c>
      <c r="L25" s="169">
        <v>8000</v>
      </c>
      <c r="M25" s="170">
        <v>7500</v>
      </c>
      <c r="N25" s="170">
        <v>7500</v>
      </c>
      <c r="O25" s="178" t="s">
        <v>124</v>
      </c>
      <c r="P25" s="178" t="s">
        <v>124</v>
      </c>
      <c r="Q25" s="178" t="s">
        <v>124</v>
      </c>
      <c r="R25" s="178" t="s">
        <v>124</v>
      </c>
      <c r="S25" s="178" t="s">
        <v>124</v>
      </c>
      <c r="T25" s="170">
        <v>8000</v>
      </c>
      <c r="U25" s="170">
        <v>8000</v>
      </c>
      <c r="V25" s="169">
        <v>5500</v>
      </c>
      <c r="W25" s="170">
        <v>5500</v>
      </c>
      <c r="X25" s="170">
        <v>5500</v>
      </c>
      <c r="Y25" s="170">
        <v>5500</v>
      </c>
      <c r="Z25" s="170">
        <v>5500</v>
      </c>
      <c r="AA25" s="170">
        <v>5500</v>
      </c>
      <c r="AB25" s="170">
        <v>5500</v>
      </c>
      <c r="AC25" s="170" t="s">
        <v>190</v>
      </c>
      <c r="AD25" s="170">
        <v>5500</v>
      </c>
      <c r="AE25" s="170">
        <v>5500</v>
      </c>
      <c r="AF25" s="169">
        <v>1131.0589016598569</v>
      </c>
      <c r="AG25" s="170">
        <v>1150</v>
      </c>
      <c r="AH25" s="170">
        <v>1150</v>
      </c>
      <c r="AI25" s="170">
        <v>1150</v>
      </c>
      <c r="AJ25" s="170">
        <v>1150</v>
      </c>
      <c r="AK25" s="170">
        <v>1125</v>
      </c>
      <c r="AL25" s="170">
        <v>1150</v>
      </c>
      <c r="AM25" s="170">
        <v>1150</v>
      </c>
      <c r="AN25" s="170">
        <v>1100</v>
      </c>
      <c r="AO25" s="170">
        <v>1100</v>
      </c>
      <c r="AP25" s="169">
        <v>1637.2241220020439</v>
      </c>
      <c r="AQ25" s="170">
        <v>1783</v>
      </c>
      <c r="AR25" s="170">
        <v>1666</v>
      </c>
      <c r="AS25" s="170">
        <v>1666</v>
      </c>
      <c r="AT25" s="170">
        <v>1617</v>
      </c>
      <c r="AU25" s="170">
        <v>1667</v>
      </c>
      <c r="AV25" s="170">
        <v>1667</v>
      </c>
      <c r="AW25" s="170">
        <v>1600</v>
      </c>
      <c r="AX25" s="170">
        <v>1616</v>
      </c>
      <c r="AY25" s="170">
        <v>1616</v>
      </c>
      <c r="AZ25" s="169">
        <v>2300</v>
      </c>
      <c r="BA25" s="170">
        <v>2300</v>
      </c>
      <c r="BB25" s="170">
        <v>2300</v>
      </c>
      <c r="BC25" s="170">
        <v>2300</v>
      </c>
      <c r="BD25" s="170">
        <v>2300</v>
      </c>
      <c r="BE25" s="170">
        <v>2300</v>
      </c>
      <c r="BF25" s="170">
        <v>2300</v>
      </c>
      <c r="BG25" s="170">
        <v>2300</v>
      </c>
      <c r="BH25" s="170">
        <v>2300</v>
      </c>
      <c r="BI25" s="170">
        <v>2300</v>
      </c>
      <c r="BJ25" s="169"/>
      <c r="BK25" s="188" t="s">
        <v>124</v>
      </c>
      <c r="BL25" s="188" t="s">
        <v>124</v>
      </c>
      <c r="BM25" s="188" t="s">
        <v>124</v>
      </c>
      <c r="BN25" s="188" t="s">
        <v>124</v>
      </c>
      <c r="BO25" s="188" t="s">
        <v>124</v>
      </c>
      <c r="BP25" s="188" t="s">
        <v>124</v>
      </c>
      <c r="BQ25" s="170" t="s">
        <v>190</v>
      </c>
      <c r="BR25" s="170" t="s">
        <v>190</v>
      </c>
      <c r="BS25" s="170" t="s">
        <v>190</v>
      </c>
      <c r="BT25" s="169">
        <v>1678.4492843097762</v>
      </c>
      <c r="BU25" s="170">
        <v>1636</v>
      </c>
      <c r="BV25" s="170">
        <v>1636</v>
      </c>
      <c r="BW25" s="170">
        <v>1636</v>
      </c>
      <c r="BX25" s="170">
        <v>1636</v>
      </c>
      <c r="BY25" s="170">
        <v>1636</v>
      </c>
      <c r="BZ25" s="170">
        <v>1636</v>
      </c>
      <c r="CA25" s="170">
        <v>1722</v>
      </c>
      <c r="CB25" s="170">
        <v>1722</v>
      </c>
      <c r="CC25" s="170">
        <v>1722</v>
      </c>
      <c r="CD25" s="169">
        <v>1817.1130949943649</v>
      </c>
      <c r="CE25" s="170">
        <v>1780</v>
      </c>
      <c r="CF25" s="170">
        <v>1780</v>
      </c>
      <c r="CG25" s="170">
        <v>1780</v>
      </c>
      <c r="CH25" s="170">
        <v>1780</v>
      </c>
      <c r="CI25" s="170">
        <v>1780</v>
      </c>
      <c r="CJ25" s="170">
        <v>1780</v>
      </c>
      <c r="CK25" s="170">
        <v>1855</v>
      </c>
      <c r="CL25" s="170">
        <v>1855</v>
      </c>
      <c r="CM25" s="170">
        <v>1855</v>
      </c>
      <c r="CN25" s="169">
        <v>2148.4412954511931</v>
      </c>
      <c r="CO25" s="170">
        <v>2100</v>
      </c>
      <c r="CP25" s="170">
        <v>2100</v>
      </c>
      <c r="CQ25" s="170">
        <v>2100</v>
      </c>
      <c r="CR25" s="170">
        <v>2100</v>
      </c>
      <c r="CS25" s="170">
        <v>2100</v>
      </c>
      <c r="CT25" s="170">
        <v>2100</v>
      </c>
      <c r="CU25" s="170">
        <v>2198</v>
      </c>
      <c r="CV25" s="170">
        <v>2198</v>
      </c>
      <c r="CW25" s="170">
        <v>2198</v>
      </c>
    </row>
    <row r="26" spans="1:101" ht="12.75" customHeight="1">
      <c r="A26" s="46" t="s">
        <v>130</v>
      </c>
      <c r="B26" s="169">
        <v>6733.4166661509962</v>
      </c>
      <c r="C26" s="170">
        <v>6767</v>
      </c>
      <c r="D26" s="170">
        <v>6767</v>
      </c>
      <c r="E26" s="170">
        <v>6767</v>
      </c>
      <c r="F26" s="170">
        <v>6767</v>
      </c>
      <c r="G26" s="170">
        <v>6700</v>
      </c>
      <c r="H26" s="170">
        <v>6767</v>
      </c>
      <c r="I26" s="170">
        <v>6767</v>
      </c>
      <c r="J26" s="170">
        <v>6700</v>
      </c>
      <c r="K26" s="170">
        <v>6700</v>
      </c>
      <c r="L26" s="169">
        <v>7698.2392424419904</v>
      </c>
      <c r="M26" s="170">
        <v>8000</v>
      </c>
      <c r="N26" s="170">
        <v>8000</v>
      </c>
      <c r="O26" s="170">
        <v>8000</v>
      </c>
      <c r="P26" s="170">
        <v>8000</v>
      </c>
      <c r="Q26" s="170">
        <v>7933</v>
      </c>
      <c r="R26" s="170">
        <v>7767</v>
      </c>
      <c r="S26" s="170">
        <v>7600</v>
      </c>
      <c r="T26" s="170">
        <v>7500</v>
      </c>
      <c r="U26" s="170">
        <v>7500</v>
      </c>
      <c r="V26" s="169">
        <v>5597.3829430348478</v>
      </c>
      <c r="W26" s="170">
        <v>5500</v>
      </c>
      <c r="X26" s="170">
        <v>5500</v>
      </c>
      <c r="Y26" s="170">
        <v>5500</v>
      </c>
      <c r="Z26" s="170">
        <v>5500</v>
      </c>
      <c r="AA26" s="170">
        <v>5900</v>
      </c>
      <c r="AB26" s="170">
        <v>5500</v>
      </c>
      <c r="AC26" s="170">
        <v>5500</v>
      </c>
      <c r="AD26" s="170">
        <v>5500</v>
      </c>
      <c r="AE26" s="170">
        <v>5500</v>
      </c>
      <c r="AF26" s="169">
        <v>1040</v>
      </c>
      <c r="AG26" s="170">
        <v>1040</v>
      </c>
      <c r="AH26" s="170">
        <v>1040</v>
      </c>
      <c r="AI26" s="170">
        <v>1040</v>
      </c>
      <c r="AJ26" s="170">
        <v>1040</v>
      </c>
      <c r="AK26" s="170">
        <v>1040</v>
      </c>
      <c r="AL26" s="170">
        <v>1040</v>
      </c>
      <c r="AM26" s="170">
        <v>1040</v>
      </c>
      <c r="AN26" s="170">
        <v>1040</v>
      </c>
      <c r="AO26" s="170">
        <v>1040</v>
      </c>
      <c r="AP26" s="169">
        <v>2283.4403867848182</v>
      </c>
      <c r="AQ26" s="170">
        <v>2367</v>
      </c>
      <c r="AR26" s="170">
        <v>2367</v>
      </c>
      <c r="AS26" s="170">
        <v>2300</v>
      </c>
      <c r="AT26" s="170">
        <v>2300</v>
      </c>
      <c r="AU26" s="170">
        <v>2300</v>
      </c>
      <c r="AV26" s="170">
        <v>2300</v>
      </c>
      <c r="AW26" s="170">
        <v>2267</v>
      </c>
      <c r="AX26" s="170">
        <v>2267</v>
      </c>
      <c r="AY26" s="170">
        <v>2267</v>
      </c>
      <c r="AZ26" s="169">
        <v>2383</v>
      </c>
      <c r="BA26" s="170">
        <v>2383</v>
      </c>
      <c r="BB26" s="170">
        <v>2383</v>
      </c>
      <c r="BC26" s="170">
        <v>2383</v>
      </c>
      <c r="BD26" s="170">
        <v>2383</v>
      </c>
      <c r="BE26" s="170">
        <v>2383</v>
      </c>
      <c r="BF26" s="170">
        <v>2383</v>
      </c>
      <c r="BG26" s="170">
        <v>2383</v>
      </c>
      <c r="BH26" s="170">
        <v>2383</v>
      </c>
      <c r="BI26" s="170">
        <v>2383</v>
      </c>
      <c r="BJ26" s="169">
        <v>967</v>
      </c>
      <c r="BK26" s="170">
        <v>1000</v>
      </c>
      <c r="BL26" s="170">
        <v>1000</v>
      </c>
      <c r="BM26" s="170">
        <v>967</v>
      </c>
      <c r="BN26" s="170">
        <v>967</v>
      </c>
      <c r="BO26" s="170">
        <v>967</v>
      </c>
      <c r="BP26" s="170">
        <v>967</v>
      </c>
      <c r="BQ26" s="170">
        <v>967</v>
      </c>
      <c r="BR26" s="170">
        <v>967</v>
      </c>
      <c r="BS26" s="170">
        <v>967</v>
      </c>
      <c r="BT26" s="169">
        <v>1639.1794371168362</v>
      </c>
      <c r="BU26" s="170">
        <v>1580</v>
      </c>
      <c r="BV26" s="170">
        <v>1580</v>
      </c>
      <c r="BW26" s="170">
        <v>1580</v>
      </c>
      <c r="BX26" s="170">
        <v>1580</v>
      </c>
      <c r="BY26" s="170">
        <v>1613</v>
      </c>
      <c r="BZ26" s="170">
        <v>1648</v>
      </c>
      <c r="CA26" s="170">
        <v>1648</v>
      </c>
      <c r="CB26" s="170">
        <v>1648</v>
      </c>
      <c r="CC26" s="170">
        <v>1648</v>
      </c>
      <c r="CD26" s="169">
        <v>1796.715577368597</v>
      </c>
      <c r="CE26" s="170">
        <v>1730</v>
      </c>
      <c r="CF26" s="170">
        <v>1730</v>
      </c>
      <c r="CG26" s="170">
        <v>1730</v>
      </c>
      <c r="CH26" s="170">
        <v>1730</v>
      </c>
      <c r="CI26" s="170">
        <v>1778</v>
      </c>
      <c r="CJ26" s="170">
        <v>1805</v>
      </c>
      <c r="CK26" s="170">
        <v>1805</v>
      </c>
      <c r="CL26" s="170">
        <v>1799</v>
      </c>
      <c r="CM26" s="170">
        <v>1799</v>
      </c>
      <c r="CN26" s="169">
        <v>2096.9420284845964</v>
      </c>
      <c r="CO26" s="170">
        <v>2000</v>
      </c>
      <c r="CP26" s="170">
        <v>2000</v>
      </c>
      <c r="CQ26" s="170">
        <v>2000</v>
      </c>
      <c r="CR26" s="170">
        <v>2008</v>
      </c>
      <c r="CS26" s="170">
        <v>2071</v>
      </c>
      <c r="CT26" s="170">
        <v>2109</v>
      </c>
      <c r="CU26" s="170">
        <v>2109</v>
      </c>
      <c r="CV26" s="170">
        <v>2099</v>
      </c>
      <c r="CW26" s="170">
        <v>2099</v>
      </c>
    </row>
    <row r="27" spans="1:101">
      <c r="A27" s="46" t="s">
        <v>131</v>
      </c>
      <c r="B27" s="169">
        <v>6933</v>
      </c>
      <c r="C27" s="170">
        <v>6933</v>
      </c>
      <c r="D27" s="170">
        <v>6833</v>
      </c>
      <c r="E27" s="170">
        <v>6833</v>
      </c>
      <c r="F27" s="170">
        <v>6833</v>
      </c>
      <c r="G27" s="170">
        <v>6933</v>
      </c>
      <c r="H27" s="170">
        <v>6933</v>
      </c>
      <c r="I27" s="170">
        <v>6933</v>
      </c>
      <c r="J27" s="170">
        <v>6933</v>
      </c>
      <c r="K27" s="170">
        <v>7000</v>
      </c>
      <c r="L27" s="169">
        <v>9500</v>
      </c>
      <c r="M27" s="170">
        <v>9500</v>
      </c>
      <c r="N27" s="170">
        <v>9500</v>
      </c>
      <c r="O27" s="170">
        <v>9500</v>
      </c>
      <c r="P27" s="170">
        <v>9500</v>
      </c>
      <c r="Q27" s="170">
        <v>9500</v>
      </c>
      <c r="R27" s="170">
        <v>9500</v>
      </c>
      <c r="S27" s="170">
        <v>9500</v>
      </c>
      <c r="T27" s="170">
        <v>9500</v>
      </c>
      <c r="U27" s="170">
        <v>9500</v>
      </c>
      <c r="V27" s="169">
        <v>6069.9358380801286</v>
      </c>
      <c r="W27" s="170">
        <v>5933</v>
      </c>
      <c r="X27" s="170">
        <v>5933</v>
      </c>
      <c r="Y27" s="170">
        <v>5833</v>
      </c>
      <c r="Z27" s="170">
        <v>5833</v>
      </c>
      <c r="AA27" s="170">
        <v>6500</v>
      </c>
      <c r="AB27" s="170">
        <v>5933</v>
      </c>
      <c r="AC27" s="170">
        <v>5933</v>
      </c>
      <c r="AD27" s="170">
        <v>5933</v>
      </c>
      <c r="AE27" s="170">
        <v>6000</v>
      </c>
      <c r="AF27" s="169">
        <v>1067</v>
      </c>
      <c r="AG27" s="170">
        <v>1067</v>
      </c>
      <c r="AH27" s="170">
        <v>1067</v>
      </c>
      <c r="AI27" s="170">
        <v>1067</v>
      </c>
      <c r="AJ27" s="170">
        <v>1067</v>
      </c>
      <c r="AK27" s="170">
        <v>1067</v>
      </c>
      <c r="AL27" s="170">
        <v>1067</v>
      </c>
      <c r="AM27" s="170">
        <v>1067</v>
      </c>
      <c r="AN27" s="170">
        <v>1067</v>
      </c>
      <c r="AO27" s="170">
        <v>1067</v>
      </c>
      <c r="AP27" s="169">
        <v>1850.0197498821435</v>
      </c>
      <c r="AQ27" s="170">
        <v>2000</v>
      </c>
      <c r="AR27" s="170">
        <v>2000</v>
      </c>
      <c r="AS27" s="170">
        <v>1867</v>
      </c>
      <c r="AT27" s="170">
        <v>1867</v>
      </c>
      <c r="AU27" s="170">
        <v>1800</v>
      </c>
      <c r="AV27" s="170">
        <v>1867</v>
      </c>
      <c r="AW27" s="170">
        <v>1867</v>
      </c>
      <c r="AX27" s="170">
        <v>1867</v>
      </c>
      <c r="AY27" s="170">
        <v>1867</v>
      </c>
      <c r="AZ27" s="169">
        <v>2200</v>
      </c>
      <c r="BA27" s="170">
        <v>2200</v>
      </c>
      <c r="BB27" s="170">
        <v>2200</v>
      </c>
      <c r="BC27" s="170">
        <v>2200</v>
      </c>
      <c r="BD27" s="170">
        <v>2200</v>
      </c>
      <c r="BE27" s="170">
        <v>2200</v>
      </c>
      <c r="BF27" s="170">
        <v>2200</v>
      </c>
      <c r="BG27" s="170">
        <v>2200</v>
      </c>
      <c r="BH27" s="170">
        <v>2200</v>
      </c>
      <c r="BI27" s="170">
        <v>2200</v>
      </c>
      <c r="BJ27" s="169">
        <v>2000</v>
      </c>
      <c r="BK27" s="170">
        <v>2000</v>
      </c>
      <c r="BL27" s="170">
        <v>2000</v>
      </c>
      <c r="BM27" s="170">
        <v>2000</v>
      </c>
      <c r="BN27" s="170">
        <v>2000</v>
      </c>
      <c r="BO27" s="170">
        <v>2000</v>
      </c>
      <c r="BP27" s="170">
        <v>2000</v>
      </c>
      <c r="BQ27" s="170">
        <v>2000</v>
      </c>
      <c r="BR27" s="170">
        <v>2000</v>
      </c>
      <c r="BS27" s="170">
        <v>2000</v>
      </c>
      <c r="BT27" s="169">
        <v>1715.3620304245615</v>
      </c>
      <c r="BU27" s="170">
        <v>1633</v>
      </c>
      <c r="BV27" s="170">
        <v>1633</v>
      </c>
      <c r="BW27" s="170">
        <v>1633</v>
      </c>
      <c r="BX27" s="170">
        <v>1633</v>
      </c>
      <c r="BY27" s="170">
        <v>1678</v>
      </c>
      <c r="BZ27" s="170">
        <v>1728</v>
      </c>
      <c r="CA27" s="170">
        <v>1728</v>
      </c>
      <c r="CB27" s="170">
        <v>1728</v>
      </c>
      <c r="CC27" s="170">
        <v>1728</v>
      </c>
      <c r="CD27" s="169">
        <v>1849.2230697933828</v>
      </c>
      <c r="CE27" s="170">
        <v>1780</v>
      </c>
      <c r="CF27" s="170">
        <v>1780</v>
      </c>
      <c r="CG27" s="170">
        <v>1780</v>
      </c>
      <c r="CH27" s="170">
        <v>1780</v>
      </c>
      <c r="CI27" s="170">
        <v>1832</v>
      </c>
      <c r="CJ27" s="170">
        <v>1855</v>
      </c>
      <c r="CK27" s="170">
        <v>1855</v>
      </c>
      <c r="CL27" s="170">
        <v>1855</v>
      </c>
      <c r="CM27" s="170">
        <v>1855</v>
      </c>
      <c r="CN27" s="169">
        <v>2185.690947352784</v>
      </c>
      <c r="CO27" s="170">
        <v>2080</v>
      </c>
      <c r="CP27" s="170">
        <v>2080</v>
      </c>
      <c r="CQ27" s="170">
        <v>2080</v>
      </c>
      <c r="CR27" s="170">
        <v>2080</v>
      </c>
      <c r="CS27" s="170">
        <v>2158</v>
      </c>
      <c r="CT27" s="170">
        <v>2195</v>
      </c>
      <c r="CU27" s="170">
        <v>2195</v>
      </c>
      <c r="CV27" s="170">
        <v>2195</v>
      </c>
      <c r="CW27" s="170">
        <v>2195</v>
      </c>
    </row>
    <row r="28" spans="1:101" ht="12.75" customHeight="1">
      <c r="A28" s="46" t="s">
        <v>132</v>
      </c>
      <c r="B28" s="169">
        <v>7500</v>
      </c>
      <c r="C28" s="170">
        <v>7500</v>
      </c>
      <c r="D28" s="170">
        <v>7000</v>
      </c>
      <c r="E28" s="170">
        <v>7000</v>
      </c>
      <c r="F28" s="170">
        <v>7000</v>
      </c>
      <c r="G28" s="170">
        <v>7500</v>
      </c>
      <c r="H28" s="170">
        <v>7500</v>
      </c>
      <c r="I28" s="170">
        <v>7500</v>
      </c>
      <c r="J28" s="170">
        <v>7500</v>
      </c>
      <c r="K28" s="170">
        <v>7000</v>
      </c>
      <c r="L28" s="178" t="s">
        <v>124</v>
      </c>
      <c r="M28" s="178" t="s">
        <v>124</v>
      </c>
      <c r="N28" s="178" t="s">
        <v>124</v>
      </c>
      <c r="O28" s="178" t="s">
        <v>124</v>
      </c>
      <c r="P28" s="178" t="s">
        <v>124</v>
      </c>
      <c r="Q28" s="178" t="s">
        <v>124</v>
      </c>
      <c r="R28" s="178" t="s">
        <v>124</v>
      </c>
      <c r="S28" s="178" t="s">
        <v>124</v>
      </c>
      <c r="T28" s="178" t="s">
        <v>124</v>
      </c>
      <c r="U28" s="178" t="s">
        <v>124</v>
      </c>
      <c r="V28" s="169">
        <v>6696.6625723353336</v>
      </c>
      <c r="W28" s="170">
        <v>6800</v>
      </c>
      <c r="X28" s="170">
        <v>6500</v>
      </c>
      <c r="Y28" s="170">
        <v>6000</v>
      </c>
      <c r="Z28" s="170">
        <v>6000</v>
      </c>
      <c r="AA28" s="170">
        <v>7000</v>
      </c>
      <c r="AB28" s="170">
        <v>6500</v>
      </c>
      <c r="AC28" s="170">
        <v>6500</v>
      </c>
      <c r="AD28" s="170">
        <v>6800</v>
      </c>
      <c r="AE28" s="170">
        <v>6000</v>
      </c>
      <c r="AF28" s="169">
        <v>1214.9074038789952</v>
      </c>
      <c r="AG28" s="170">
        <v>1200</v>
      </c>
      <c r="AH28" s="170">
        <v>1200</v>
      </c>
      <c r="AI28" s="170">
        <v>1200</v>
      </c>
      <c r="AJ28" s="170">
        <v>1200</v>
      </c>
      <c r="AK28" s="170">
        <v>1200</v>
      </c>
      <c r="AL28" s="170">
        <v>1200</v>
      </c>
      <c r="AM28" s="170">
        <v>1230</v>
      </c>
      <c r="AN28" s="170">
        <v>1230</v>
      </c>
      <c r="AO28" s="170">
        <v>1230</v>
      </c>
      <c r="AP28" s="169">
        <v>2000</v>
      </c>
      <c r="AQ28" s="170">
        <v>2000</v>
      </c>
      <c r="AR28" s="170">
        <v>2000</v>
      </c>
      <c r="AS28" s="170">
        <v>2000</v>
      </c>
      <c r="AT28" s="170">
        <v>2100</v>
      </c>
      <c r="AU28" s="170">
        <v>2000</v>
      </c>
      <c r="AV28" s="170">
        <v>2000</v>
      </c>
      <c r="AW28" s="170">
        <v>2000</v>
      </c>
      <c r="AX28" s="170">
        <v>2000</v>
      </c>
      <c r="AY28" s="170">
        <v>2000</v>
      </c>
      <c r="AZ28" s="169">
        <v>2300</v>
      </c>
      <c r="BA28" s="170">
        <v>2283</v>
      </c>
      <c r="BB28" s="170">
        <v>2283</v>
      </c>
      <c r="BC28" s="170">
        <v>2300</v>
      </c>
      <c r="BD28" s="170">
        <v>2300</v>
      </c>
      <c r="BE28" s="170">
        <v>2300</v>
      </c>
      <c r="BF28" s="170">
        <v>2300</v>
      </c>
      <c r="BG28" s="170">
        <v>2300</v>
      </c>
      <c r="BH28" s="170">
        <v>2300</v>
      </c>
      <c r="BI28" s="170">
        <v>2300</v>
      </c>
      <c r="BJ28" s="169">
        <v>2500</v>
      </c>
      <c r="BK28" s="170">
        <v>3000</v>
      </c>
      <c r="BL28" s="170">
        <v>3000</v>
      </c>
      <c r="BM28" s="170">
        <v>3000</v>
      </c>
      <c r="BN28" s="170">
        <v>3000</v>
      </c>
      <c r="BO28" s="170">
        <v>2500</v>
      </c>
      <c r="BP28" s="170">
        <v>2500</v>
      </c>
      <c r="BQ28" s="170">
        <v>2500</v>
      </c>
      <c r="BR28" s="170">
        <v>2500</v>
      </c>
      <c r="BS28" s="170">
        <v>2500</v>
      </c>
      <c r="BT28" s="169">
        <v>1750</v>
      </c>
      <c r="BU28" s="170">
        <v>1660</v>
      </c>
      <c r="BV28" s="170">
        <v>1660</v>
      </c>
      <c r="BW28" s="170">
        <v>1660</v>
      </c>
      <c r="BX28" s="170">
        <v>1660</v>
      </c>
      <c r="BY28" s="170">
        <v>1750</v>
      </c>
      <c r="BZ28" s="170">
        <v>1750</v>
      </c>
      <c r="CA28" s="170">
        <v>1750</v>
      </c>
      <c r="CB28" s="170">
        <v>1750</v>
      </c>
      <c r="CC28" s="170">
        <v>1750</v>
      </c>
      <c r="CD28" s="169">
        <v>1880</v>
      </c>
      <c r="CE28" s="170">
        <v>1780</v>
      </c>
      <c r="CF28" s="170">
        <v>1780</v>
      </c>
      <c r="CG28" s="170">
        <v>1780</v>
      </c>
      <c r="CH28" s="170">
        <v>1780</v>
      </c>
      <c r="CI28" s="170">
        <v>1880</v>
      </c>
      <c r="CJ28" s="170">
        <v>1880</v>
      </c>
      <c r="CK28" s="170">
        <v>1880</v>
      </c>
      <c r="CL28" s="170">
        <v>1880</v>
      </c>
      <c r="CM28" s="170">
        <v>1880</v>
      </c>
      <c r="CN28" s="169">
        <v>2220</v>
      </c>
      <c r="CO28" s="170">
        <v>2100</v>
      </c>
      <c r="CP28" s="170">
        <v>2100</v>
      </c>
      <c r="CQ28" s="170">
        <v>2100</v>
      </c>
      <c r="CR28" s="170">
        <v>2100</v>
      </c>
      <c r="CS28" s="170">
        <v>2220</v>
      </c>
      <c r="CT28" s="170">
        <v>2220</v>
      </c>
      <c r="CU28" s="170">
        <v>2220</v>
      </c>
      <c r="CV28" s="170">
        <v>2220</v>
      </c>
      <c r="CW28" s="170">
        <v>2220</v>
      </c>
    </row>
    <row r="29" spans="1:101">
      <c r="A29" s="46" t="s">
        <v>133</v>
      </c>
      <c r="B29" s="169">
        <v>7720.0166905911128</v>
      </c>
      <c r="C29" s="170">
        <v>8000</v>
      </c>
      <c r="D29" s="170">
        <v>7500</v>
      </c>
      <c r="E29" s="170">
        <v>7500</v>
      </c>
      <c r="F29" s="170">
        <v>7500</v>
      </c>
      <c r="G29" s="170">
        <v>7500</v>
      </c>
      <c r="H29" s="170">
        <v>7400</v>
      </c>
      <c r="I29" s="170">
        <v>8000</v>
      </c>
      <c r="J29" s="170">
        <v>8000</v>
      </c>
      <c r="K29" s="170">
        <v>7767</v>
      </c>
      <c r="L29" s="178" t="s">
        <v>124</v>
      </c>
      <c r="M29" s="178" t="s">
        <v>124</v>
      </c>
      <c r="N29" s="178" t="s">
        <v>124</v>
      </c>
      <c r="O29" s="178" t="s">
        <v>124</v>
      </c>
      <c r="P29" s="178" t="s">
        <v>124</v>
      </c>
      <c r="Q29" s="178" t="s">
        <v>124</v>
      </c>
      <c r="R29" s="178" t="s">
        <v>124</v>
      </c>
      <c r="S29" s="178" t="s">
        <v>124</v>
      </c>
      <c r="T29" s="178" t="s">
        <v>124</v>
      </c>
      <c r="U29" s="178" t="s">
        <v>124</v>
      </c>
      <c r="V29" s="169">
        <v>7245.6883730947193</v>
      </c>
      <c r="W29" s="170">
        <v>7500</v>
      </c>
      <c r="X29" s="170">
        <v>7150</v>
      </c>
      <c r="Y29" s="170">
        <v>7000</v>
      </c>
      <c r="Z29" s="170">
        <v>7000</v>
      </c>
      <c r="AA29" s="170">
        <v>7000</v>
      </c>
      <c r="AB29" s="170">
        <v>7000</v>
      </c>
      <c r="AC29" s="170">
        <v>7500</v>
      </c>
      <c r="AD29" s="170">
        <v>7500</v>
      </c>
      <c r="AE29" s="170">
        <v>7167</v>
      </c>
      <c r="AF29" s="169">
        <v>1241.4134921969317</v>
      </c>
      <c r="AG29" s="170">
        <v>1233</v>
      </c>
      <c r="AH29" s="170">
        <v>1233</v>
      </c>
      <c r="AI29" s="170">
        <v>1233</v>
      </c>
      <c r="AJ29" s="170">
        <v>1233</v>
      </c>
      <c r="AK29" s="170">
        <v>1233</v>
      </c>
      <c r="AL29" s="170">
        <v>1233</v>
      </c>
      <c r="AM29" s="170">
        <v>1233</v>
      </c>
      <c r="AN29" s="170">
        <v>1267</v>
      </c>
      <c r="AO29" s="170">
        <v>1267</v>
      </c>
      <c r="AP29" s="169">
        <v>2000</v>
      </c>
      <c r="AQ29" s="170">
        <v>2000</v>
      </c>
      <c r="AR29" s="170">
        <v>2000</v>
      </c>
      <c r="AS29" s="170">
        <v>2000</v>
      </c>
      <c r="AT29" s="170">
        <v>2000</v>
      </c>
      <c r="AU29" s="170">
        <v>2000</v>
      </c>
      <c r="AV29" s="170">
        <v>2000</v>
      </c>
      <c r="AW29" s="170">
        <v>2000</v>
      </c>
      <c r="AX29" s="170">
        <v>2000</v>
      </c>
      <c r="AY29" s="170">
        <v>2000</v>
      </c>
      <c r="AZ29" s="169">
        <v>2300</v>
      </c>
      <c r="BA29" s="170">
        <v>2300</v>
      </c>
      <c r="BB29" s="170">
        <v>2300</v>
      </c>
      <c r="BC29" s="170">
        <v>2300</v>
      </c>
      <c r="BD29" s="170">
        <v>2300</v>
      </c>
      <c r="BE29" s="170">
        <v>2300</v>
      </c>
      <c r="BF29" s="170">
        <v>2300</v>
      </c>
      <c r="BG29" s="170">
        <v>2300</v>
      </c>
      <c r="BH29" s="170">
        <v>2300</v>
      </c>
      <c r="BI29" s="170">
        <v>2300</v>
      </c>
      <c r="BJ29" s="169">
        <v>4000</v>
      </c>
      <c r="BK29" s="188" t="s">
        <v>124</v>
      </c>
      <c r="BL29" s="188" t="s">
        <v>124</v>
      </c>
      <c r="BM29" s="170">
        <v>4000</v>
      </c>
      <c r="BN29" s="188" t="s">
        <v>124</v>
      </c>
      <c r="BO29" s="188" t="s">
        <v>124</v>
      </c>
      <c r="BP29" s="188" t="s">
        <v>124</v>
      </c>
      <c r="BQ29" s="170">
        <v>4000</v>
      </c>
      <c r="BR29" s="170">
        <v>4000</v>
      </c>
      <c r="BS29" s="170">
        <v>4000</v>
      </c>
      <c r="BT29" s="169">
        <v>1747.4982117301292</v>
      </c>
      <c r="BU29" s="170">
        <v>1650</v>
      </c>
      <c r="BV29" s="170">
        <v>1650</v>
      </c>
      <c r="BW29" s="170">
        <v>1650</v>
      </c>
      <c r="BX29" s="170">
        <v>1650</v>
      </c>
      <c r="BY29" s="170">
        <v>1750</v>
      </c>
      <c r="BZ29" s="170">
        <v>1750</v>
      </c>
      <c r="CA29" s="170">
        <v>1745</v>
      </c>
      <c r="CB29" s="170">
        <v>1745</v>
      </c>
      <c r="CC29" s="170">
        <v>1745</v>
      </c>
      <c r="CD29" s="169">
        <v>1918.9997394476113</v>
      </c>
      <c r="CE29" s="170">
        <v>1850</v>
      </c>
      <c r="CF29" s="170">
        <v>1850</v>
      </c>
      <c r="CG29" s="170">
        <v>1850</v>
      </c>
      <c r="CH29" s="170">
        <v>1850</v>
      </c>
      <c r="CI29" s="170">
        <v>1920</v>
      </c>
      <c r="CJ29" s="170">
        <v>1920</v>
      </c>
      <c r="CK29" s="170">
        <v>1918</v>
      </c>
      <c r="CL29" s="170">
        <v>1918</v>
      </c>
      <c r="CM29" s="170">
        <v>1918</v>
      </c>
      <c r="CN29" s="169">
        <v>2238.9997766860092</v>
      </c>
      <c r="CO29" s="170">
        <v>2150</v>
      </c>
      <c r="CP29" s="170">
        <v>2150</v>
      </c>
      <c r="CQ29" s="170">
        <v>2150</v>
      </c>
      <c r="CR29" s="170">
        <v>2150</v>
      </c>
      <c r="CS29" s="170">
        <v>2240</v>
      </c>
      <c r="CT29" s="170">
        <v>2240</v>
      </c>
      <c r="CU29" s="170">
        <v>2238</v>
      </c>
      <c r="CV29" s="170">
        <v>2238</v>
      </c>
      <c r="CW29" s="170">
        <v>2238</v>
      </c>
    </row>
    <row r="30" spans="1:101" ht="12.75" customHeight="1">
      <c r="A30" s="46" t="s">
        <v>134</v>
      </c>
      <c r="B30" s="169">
        <v>6174.0308429234228</v>
      </c>
      <c r="C30" s="170">
        <v>6500</v>
      </c>
      <c r="D30" s="170">
        <v>6200</v>
      </c>
      <c r="E30" s="170">
        <v>6300</v>
      </c>
      <c r="F30" s="170">
        <v>6300</v>
      </c>
      <c r="G30" s="170">
        <v>6300</v>
      </c>
      <c r="H30" s="170">
        <v>6000</v>
      </c>
      <c r="I30" s="170">
        <v>6200</v>
      </c>
      <c r="J30" s="170">
        <v>6200</v>
      </c>
      <c r="K30" s="170">
        <v>6000</v>
      </c>
      <c r="L30" s="169">
        <v>7500</v>
      </c>
      <c r="M30" s="170">
        <v>8000</v>
      </c>
      <c r="N30" s="170">
        <v>7800</v>
      </c>
      <c r="O30" s="170">
        <v>7500</v>
      </c>
      <c r="P30" s="170">
        <v>7500</v>
      </c>
      <c r="Q30" s="170">
        <v>7500</v>
      </c>
      <c r="R30" s="170">
        <v>7500</v>
      </c>
      <c r="S30" s="170">
        <v>7500</v>
      </c>
      <c r="T30" s="170">
        <v>7500</v>
      </c>
      <c r="U30" s="170">
        <v>7000</v>
      </c>
      <c r="V30" s="169">
        <v>5500</v>
      </c>
      <c r="W30" s="170">
        <v>5500</v>
      </c>
      <c r="X30" s="170">
        <v>5500</v>
      </c>
      <c r="Y30" s="170">
        <v>5500</v>
      </c>
      <c r="Z30" s="170">
        <v>5500</v>
      </c>
      <c r="AA30" s="170">
        <v>5500</v>
      </c>
      <c r="AB30" s="170">
        <v>5500</v>
      </c>
      <c r="AC30" s="170">
        <v>5500</v>
      </c>
      <c r="AD30" s="170">
        <v>5500</v>
      </c>
      <c r="AE30" s="170">
        <v>5000</v>
      </c>
      <c r="AF30" s="169">
        <v>1100</v>
      </c>
      <c r="AG30" s="170">
        <v>1100</v>
      </c>
      <c r="AH30" s="170">
        <v>1100</v>
      </c>
      <c r="AI30" s="170">
        <v>1100</v>
      </c>
      <c r="AJ30" s="170">
        <v>1100</v>
      </c>
      <c r="AK30" s="170">
        <v>1100</v>
      </c>
      <c r="AL30" s="170">
        <v>1100</v>
      </c>
      <c r="AM30" s="170">
        <v>1100</v>
      </c>
      <c r="AN30" s="170">
        <v>1100</v>
      </c>
      <c r="AO30" s="170">
        <v>1100</v>
      </c>
      <c r="AP30" s="169">
        <v>2000</v>
      </c>
      <c r="AQ30" s="170">
        <v>2200</v>
      </c>
      <c r="AR30" s="170">
        <v>2200</v>
      </c>
      <c r="AS30" s="170">
        <v>2000</v>
      </c>
      <c r="AT30" s="170">
        <v>2000</v>
      </c>
      <c r="AU30" s="170">
        <v>2000</v>
      </c>
      <c r="AV30" s="170">
        <v>2000</v>
      </c>
      <c r="AW30" s="170">
        <v>2000</v>
      </c>
      <c r="AX30" s="170">
        <v>2000</v>
      </c>
      <c r="AY30" s="170">
        <v>2000</v>
      </c>
      <c r="AZ30" s="169">
        <v>2300</v>
      </c>
      <c r="BA30" s="170">
        <v>2400</v>
      </c>
      <c r="BB30" s="170">
        <v>2400</v>
      </c>
      <c r="BC30" s="170">
        <v>2300</v>
      </c>
      <c r="BD30" s="170">
        <v>2300</v>
      </c>
      <c r="BE30" s="170">
        <v>2300</v>
      </c>
      <c r="BF30" s="170">
        <v>2300</v>
      </c>
      <c r="BG30" s="170">
        <v>2300</v>
      </c>
      <c r="BH30" s="170">
        <v>2300</v>
      </c>
      <c r="BI30" s="170">
        <v>2300</v>
      </c>
      <c r="BJ30" s="169">
        <v>800</v>
      </c>
      <c r="BK30" s="170">
        <v>800</v>
      </c>
      <c r="BL30" s="170">
        <v>800</v>
      </c>
      <c r="BM30" s="170">
        <v>800</v>
      </c>
      <c r="BN30" s="170">
        <v>800</v>
      </c>
      <c r="BO30" s="170">
        <v>800</v>
      </c>
      <c r="BP30" s="170">
        <v>800</v>
      </c>
      <c r="BQ30" s="170">
        <v>800</v>
      </c>
      <c r="BR30" s="170">
        <v>800</v>
      </c>
      <c r="BS30" s="170">
        <v>800</v>
      </c>
      <c r="BT30" s="169">
        <v>1626.6262477875757</v>
      </c>
      <c r="BU30" s="170">
        <v>1563.3</v>
      </c>
      <c r="BV30" s="170">
        <v>1563.3</v>
      </c>
      <c r="BW30" s="170">
        <v>1563.3</v>
      </c>
      <c r="BX30" s="170">
        <v>1563.3</v>
      </c>
      <c r="BY30" s="170">
        <v>1563.3</v>
      </c>
      <c r="BZ30" s="170">
        <v>1648.3</v>
      </c>
      <c r="CA30" s="170">
        <v>1648.3</v>
      </c>
      <c r="CB30" s="170">
        <v>1648.3</v>
      </c>
      <c r="CC30" s="170">
        <v>1648.3</v>
      </c>
      <c r="CD30" s="169">
        <v>1781.4136364378253</v>
      </c>
      <c r="CE30" s="170">
        <v>1731.7</v>
      </c>
      <c r="CF30" s="170">
        <v>1731.7</v>
      </c>
      <c r="CG30" s="170">
        <v>1731.7</v>
      </c>
      <c r="CH30" s="170">
        <v>1731.7</v>
      </c>
      <c r="CI30" s="170">
        <v>1731.7</v>
      </c>
      <c r="CJ30" s="170">
        <v>1798.3</v>
      </c>
      <c r="CK30" s="170">
        <v>1798.3</v>
      </c>
      <c r="CL30" s="170">
        <v>1798.3</v>
      </c>
      <c r="CM30" s="170">
        <v>1798.3</v>
      </c>
      <c r="CN30" s="169">
        <v>2085.8695726149745</v>
      </c>
      <c r="CO30" s="170">
        <v>2020</v>
      </c>
      <c r="CP30" s="170">
        <v>2020</v>
      </c>
      <c r="CQ30" s="170">
        <v>2020</v>
      </c>
      <c r="CR30" s="170">
        <v>2020</v>
      </c>
      <c r="CS30" s="170">
        <v>2020</v>
      </c>
      <c r="CT30" s="170">
        <v>2108.3000000000002</v>
      </c>
      <c r="CU30" s="170">
        <v>2108.3000000000002</v>
      </c>
      <c r="CV30" s="170">
        <v>2108.3000000000002</v>
      </c>
      <c r="CW30" s="170">
        <v>2108.3000000000002</v>
      </c>
    </row>
    <row r="31" spans="1:101" s="49" customFormat="1">
      <c r="A31" s="46" t="s">
        <v>135</v>
      </c>
      <c r="B31" s="169">
        <v>7371.7476081462801</v>
      </c>
      <c r="C31" s="189">
        <v>7000</v>
      </c>
      <c r="D31" s="189">
        <v>7500</v>
      </c>
      <c r="E31" s="189">
        <v>7500</v>
      </c>
      <c r="F31" s="189">
        <v>7500</v>
      </c>
      <c r="G31" s="189">
        <v>7000</v>
      </c>
      <c r="H31" s="189">
        <v>7500</v>
      </c>
      <c r="I31" s="189">
        <v>7500</v>
      </c>
      <c r="J31" s="189">
        <v>7500</v>
      </c>
      <c r="K31" s="189">
        <v>7000</v>
      </c>
      <c r="L31" s="169">
        <v>8372.1440285926892</v>
      </c>
      <c r="M31" s="189">
        <v>8500</v>
      </c>
      <c r="N31" s="189">
        <v>8500</v>
      </c>
      <c r="O31" s="189">
        <v>8500</v>
      </c>
      <c r="P31" s="189">
        <v>8500</v>
      </c>
      <c r="Q31" s="189">
        <v>8000</v>
      </c>
      <c r="R31" s="189">
        <v>8500</v>
      </c>
      <c r="S31" s="189">
        <v>8500</v>
      </c>
      <c r="T31" s="189">
        <v>8500</v>
      </c>
      <c r="U31" s="189">
        <v>8500</v>
      </c>
      <c r="V31" s="169">
        <v>5500</v>
      </c>
      <c r="W31" s="189">
        <v>5000</v>
      </c>
      <c r="X31" s="189">
        <v>5500</v>
      </c>
      <c r="Y31" s="189">
        <v>5500</v>
      </c>
      <c r="Z31" s="189">
        <v>5500</v>
      </c>
      <c r="AA31" s="189">
        <v>5500</v>
      </c>
      <c r="AB31" s="189">
        <v>5500</v>
      </c>
      <c r="AC31" s="189">
        <v>5500</v>
      </c>
      <c r="AD31" s="189">
        <v>5500</v>
      </c>
      <c r="AE31" s="189">
        <v>5500</v>
      </c>
      <c r="AF31" s="169">
        <v>1100</v>
      </c>
      <c r="AG31" s="189">
        <v>1200</v>
      </c>
      <c r="AH31" s="189">
        <v>1200</v>
      </c>
      <c r="AI31" s="189">
        <v>1100</v>
      </c>
      <c r="AJ31" s="189">
        <v>1100</v>
      </c>
      <c r="AK31" s="189">
        <v>1100</v>
      </c>
      <c r="AL31" s="189">
        <v>1100</v>
      </c>
      <c r="AM31" s="189">
        <v>1100</v>
      </c>
      <c r="AN31" s="189">
        <v>1100</v>
      </c>
      <c r="AO31" s="189">
        <v>1100</v>
      </c>
      <c r="AP31" s="169">
        <v>1924.5212004619243</v>
      </c>
      <c r="AQ31" s="189">
        <v>2200</v>
      </c>
      <c r="AR31" s="189">
        <v>2200</v>
      </c>
      <c r="AS31" s="189">
        <v>1900</v>
      </c>
      <c r="AT31" s="189">
        <v>1900</v>
      </c>
      <c r="AU31" s="189">
        <v>1900</v>
      </c>
      <c r="AV31" s="189">
        <v>1900</v>
      </c>
      <c r="AW31" s="189">
        <v>1900</v>
      </c>
      <c r="AX31" s="189">
        <v>2000</v>
      </c>
      <c r="AY31" s="189">
        <v>2000</v>
      </c>
      <c r="AZ31" s="169">
        <v>2412.4035138076356</v>
      </c>
      <c r="BA31" s="189">
        <v>2500</v>
      </c>
      <c r="BB31" s="189">
        <v>2500</v>
      </c>
      <c r="BC31" s="189">
        <v>2400</v>
      </c>
      <c r="BD31" s="189">
        <v>2400</v>
      </c>
      <c r="BE31" s="189">
        <v>2400</v>
      </c>
      <c r="BF31" s="189">
        <v>2400</v>
      </c>
      <c r="BG31" s="189">
        <v>2400</v>
      </c>
      <c r="BH31" s="189">
        <v>2450</v>
      </c>
      <c r="BI31" s="189">
        <v>2450</v>
      </c>
      <c r="BJ31" s="169">
        <v>1000</v>
      </c>
      <c r="BK31" s="189">
        <v>1500</v>
      </c>
      <c r="BL31" s="189">
        <v>1500</v>
      </c>
      <c r="BM31" s="189">
        <v>1300</v>
      </c>
      <c r="BN31" s="189">
        <v>1000</v>
      </c>
      <c r="BO31" s="189">
        <v>1000</v>
      </c>
      <c r="BP31" s="189">
        <v>1000</v>
      </c>
      <c r="BQ31" s="189">
        <v>1000</v>
      </c>
      <c r="BR31" s="189">
        <v>1000</v>
      </c>
      <c r="BS31" s="189">
        <v>1000</v>
      </c>
      <c r="BT31" s="169">
        <v>1650</v>
      </c>
      <c r="BU31" s="189">
        <v>1520</v>
      </c>
      <c r="BV31" s="189">
        <v>1520</v>
      </c>
      <c r="BW31" s="189">
        <v>1520</v>
      </c>
      <c r="BX31" s="189">
        <v>1520</v>
      </c>
      <c r="BY31" s="189">
        <v>1650</v>
      </c>
      <c r="BZ31" s="189">
        <v>1650</v>
      </c>
      <c r="CA31" s="189">
        <v>1650</v>
      </c>
      <c r="CB31" s="189">
        <v>1650</v>
      </c>
      <c r="CC31" s="189">
        <v>1650</v>
      </c>
      <c r="CD31" s="169">
        <v>1790</v>
      </c>
      <c r="CE31" s="189">
        <v>1720</v>
      </c>
      <c r="CF31" s="189">
        <v>1720</v>
      </c>
      <c r="CG31" s="189">
        <v>1720</v>
      </c>
      <c r="CH31" s="189">
        <v>1720</v>
      </c>
      <c r="CI31" s="189">
        <v>1790</v>
      </c>
      <c r="CJ31" s="189">
        <v>1790</v>
      </c>
      <c r="CK31" s="189">
        <v>1790</v>
      </c>
      <c r="CL31" s="189">
        <v>1790</v>
      </c>
      <c r="CM31" s="189">
        <v>1790</v>
      </c>
      <c r="CN31" s="169">
        <v>2100</v>
      </c>
      <c r="CO31" s="189">
        <v>2020</v>
      </c>
      <c r="CP31" s="189">
        <v>2020</v>
      </c>
      <c r="CQ31" s="189">
        <v>2020</v>
      </c>
      <c r="CR31" s="189">
        <v>2020</v>
      </c>
      <c r="CS31" s="189">
        <v>2100</v>
      </c>
      <c r="CT31" s="189">
        <v>2100</v>
      </c>
      <c r="CU31" s="189">
        <v>2100</v>
      </c>
      <c r="CV31" s="189">
        <v>2100</v>
      </c>
      <c r="CW31" s="189">
        <v>2100</v>
      </c>
    </row>
    <row r="32" spans="1:101" ht="12.75" customHeight="1">
      <c r="A32" s="39"/>
      <c r="B32" s="169"/>
      <c r="C32" s="170"/>
      <c r="D32" s="170"/>
      <c r="E32" s="170"/>
      <c r="F32" s="170" t="s">
        <v>190</v>
      </c>
      <c r="G32" s="170"/>
      <c r="H32" s="170"/>
      <c r="I32" s="170"/>
      <c r="J32" s="170"/>
      <c r="K32" s="170"/>
      <c r="L32" s="169"/>
      <c r="M32" s="170"/>
      <c r="N32" s="170"/>
      <c r="O32" s="170"/>
      <c r="P32" s="170" t="s">
        <v>190</v>
      </c>
      <c r="Q32" s="170"/>
      <c r="R32" s="170"/>
      <c r="S32" s="170"/>
      <c r="T32" s="170"/>
      <c r="U32" s="170"/>
      <c r="V32" s="169"/>
      <c r="W32" s="170"/>
      <c r="X32" s="170"/>
      <c r="Y32" s="170"/>
      <c r="Z32" s="170" t="s">
        <v>190</v>
      </c>
      <c r="AA32" s="170" t="s">
        <v>190</v>
      </c>
      <c r="AB32" s="170"/>
      <c r="AC32" s="170"/>
      <c r="AD32" s="170"/>
      <c r="AE32" s="170"/>
      <c r="AF32" s="169"/>
      <c r="AG32" s="170"/>
      <c r="AH32" s="170"/>
      <c r="AI32" s="170"/>
      <c r="AJ32" s="170" t="s">
        <v>190</v>
      </c>
      <c r="AK32" s="170"/>
      <c r="AL32" s="170"/>
      <c r="AM32" s="170"/>
      <c r="AN32" s="170"/>
      <c r="AO32" s="170"/>
      <c r="AP32" s="169"/>
      <c r="AQ32" s="170"/>
      <c r="AR32" s="170"/>
      <c r="AS32" s="170"/>
      <c r="AT32" s="170" t="s">
        <v>190</v>
      </c>
      <c r="AU32" s="170"/>
      <c r="AV32" s="170"/>
      <c r="AW32" s="170"/>
      <c r="AX32" s="170"/>
      <c r="AY32" s="170"/>
      <c r="AZ32" s="169"/>
      <c r="BA32" s="170"/>
      <c r="BB32" s="170"/>
      <c r="BC32" s="170"/>
      <c r="BD32" s="170" t="s">
        <v>190</v>
      </c>
      <c r="BE32" s="170"/>
      <c r="BF32" s="170"/>
      <c r="BG32" s="170"/>
      <c r="BH32" s="170"/>
      <c r="BI32" s="170"/>
      <c r="BJ32" s="169"/>
      <c r="BK32" s="170"/>
      <c r="BL32" s="170"/>
      <c r="BM32" s="170"/>
      <c r="BN32" s="170" t="s">
        <v>190</v>
      </c>
      <c r="BO32" s="170"/>
      <c r="BP32" s="170"/>
      <c r="BQ32" s="170"/>
      <c r="BR32" s="170"/>
      <c r="BS32" s="170"/>
      <c r="BT32" s="169"/>
      <c r="BU32" s="170"/>
      <c r="BV32" s="170"/>
      <c r="BW32" s="170"/>
      <c r="BX32" s="170" t="s">
        <v>190</v>
      </c>
      <c r="BY32" s="170"/>
      <c r="BZ32" s="170"/>
      <c r="CA32" s="170"/>
      <c r="CB32" s="170"/>
      <c r="CC32" s="170"/>
      <c r="CD32" s="169"/>
      <c r="CE32" s="170"/>
      <c r="CF32" s="170"/>
      <c r="CG32" s="170"/>
      <c r="CH32" s="170" t="s">
        <v>190</v>
      </c>
      <c r="CI32" s="170"/>
      <c r="CJ32" s="170"/>
      <c r="CK32" s="170"/>
      <c r="CL32" s="170"/>
      <c r="CM32" s="170"/>
      <c r="CN32" s="169"/>
      <c r="CO32" s="170"/>
      <c r="CP32" s="170"/>
      <c r="CQ32" s="170"/>
      <c r="CR32" s="170" t="s">
        <v>190</v>
      </c>
      <c r="CS32" s="170"/>
      <c r="CT32" s="170"/>
      <c r="CU32" s="170"/>
      <c r="CV32" s="170"/>
      <c r="CW32" s="170"/>
    </row>
    <row r="33" spans="1:101" s="45" customFormat="1">
      <c r="A33" s="47" t="s">
        <v>136</v>
      </c>
      <c r="B33" s="169"/>
      <c r="C33" s="190" t="s">
        <v>190</v>
      </c>
      <c r="D33" s="190" t="s">
        <v>190</v>
      </c>
      <c r="E33" s="190" t="s">
        <v>190</v>
      </c>
      <c r="F33" s="190"/>
      <c r="G33" s="190" t="s">
        <v>190</v>
      </c>
      <c r="H33" s="190" t="s">
        <v>190</v>
      </c>
      <c r="I33" s="190" t="s">
        <v>190</v>
      </c>
      <c r="J33" s="190" t="s">
        <v>190</v>
      </c>
      <c r="K33" s="190" t="s">
        <v>190</v>
      </c>
      <c r="L33" s="169"/>
      <c r="M33" s="190" t="s">
        <v>190</v>
      </c>
      <c r="N33" s="190" t="s">
        <v>190</v>
      </c>
      <c r="O33" s="190" t="s">
        <v>190</v>
      </c>
      <c r="P33" s="190"/>
      <c r="Q33" s="190" t="s">
        <v>190</v>
      </c>
      <c r="R33" s="190" t="s">
        <v>190</v>
      </c>
      <c r="S33" s="190" t="s">
        <v>190</v>
      </c>
      <c r="T33" s="190" t="s">
        <v>190</v>
      </c>
      <c r="U33" s="190" t="s">
        <v>190</v>
      </c>
      <c r="V33" s="169"/>
      <c r="W33" s="190" t="s">
        <v>190</v>
      </c>
      <c r="X33" s="190" t="s">
        <v>190</v>
      </c>
      <c r="Y33" s="190" t="s">
        <v>190</v>
      </c>
      <c r="Z33" s="190"/>
      <c r="AA33" s="190"/>
      <c r="AB33" s="190" t="s">
        <v>190</v>
      </c>
      <c r="AC33" s="190" t="s">
        <v>190</v>
      </c>
      <c r="AD33" s="190" t="s">
        <v>190</v>
      </c>
      <c r="AE33" s="190" t="s">
        <v>190</v>
      </c>
      <c r="AF33" s="169"/>
      <c r="AG33" s="190" t="s">
        <v>190</v>
      </c>
      <c r="AH33" s="190" t="s">
        <v>190</v>
      </c>
      <c r="AI33" s="190" t="s">
        <v>190</v>
      </c>
      <c r="AJ33" s="190"/>
      <c r="AK33" s="190" t="s">
        <v>190</v>
      </c>
      <c r="AL33" s="190" t="s">
        <v>190</v>
      </c>
      <c r="AM33" s="190" t="s">
        <v>190</v>
      </c>
      <c r="AN33" s="190" t="s">
        <v>190</v>
      </c>
      <c r="AO33" s="190" t="s">
        <v>190</v>
      </c>
      <c r="AP33" s="169"/>
      <c r="AQ33" s="190" t="s">
        <v>190</v>
      </c>
      <c r="AR33" s="190" t="s">
        <v>190</v>
      </c>
      <c r="AS33" s="190" t="s">
        <v>190</v>
      </c>
      <c r="AT33" s="190"/>
      <c r="AU33" s="190" t="s">
        <v>190</v>
      </c>
      <c r="AV33" s="190" t="s">
        <v>190</v>
      </c>
      <c r="AW33" s="190" t="s">
        <v>190</v>
      </c>
      <c r="AX33" s="190" t="s">
        <v>190</v>
      </c>
      <c r="AY33" s="190" t="s">
        <v>190</v>
      </c>
      <c r="AZ33" s="169"/>
      <c r="BA33" s="190" t="s">
        <v>190</v>
      </c>
      <c r="BB33" s="190" t="s">
        <v>190</v>
      </c>
      <c r="BC33" s="190" t="s">
        <v>190</v>
      </c>
      <c r="BD33" s="190"/>
      <c r="BE33" s="190" t="s">
        <v>190</v>
      </c>
      <c r="BF33" s="190" t="s">
        <v>190</v>
      </c>
      <c r="BG33" s="190" t="s">
        <v>190</v>
      </c>
      <c r="BH33" s="190" t="s">
        <v>190</v>
      </c>
      <c r="BI33" s="190" t="s">
        <v>190</v>
      </c>
      <c r="BJ33" s="169"/>
      <c r="BK33" s="190" t="s">
        <v>190</v>
      </c>
      <c r="BL33" s="190" t="s">
        <v>190</v>
      </c>
      <c r="BM33" s="190" t="s">
        <v>190</v>
      </c>
      <c r="BN33" s="190"/>
      <c r="BO33" s="190" t="s">
        <v>190</v>
      </c>
      <c r="BP33" s="190" t="s">
        <v>190</v>
      </c>
      <c r="BQ33" s="190" t="s">
        <v>190</v>
      </c>
      <c r="BR33" s="190" t="s">
        <v>190</v>
      </c>
      <c r="BS33" s="190" t="s">
        <v>190</v>
      </c>
      <c r="BT33" s="169"/>
      <c r="BU33" s="190" t="s">
        <v>190</v>
      </c>
      <c r="BV33" s="190" t="s">
        <v>190</v>
      </c>
      <c r="BW33" s="190" t="s">
        <v>190</v>
      </c>
      <c r="BX33" s="190"/>
      <c r="BY33" s="190" t="s">
        <v>190</v>
      </c>
      <c r="BZ33" s="190" t="s">
        <v>190</v>
      </c>
      <c r="CA33" s="190" t="s">
        <v>190</v>
      </c>
      <c r="CB33" s="190" t="s">
        <v>190</v>
      </c>
      <c r="CC33" s="190" t="s">
        <v>190</v>
      </c>
      <c r="CD33" s="169"/>
      <c r="CE33" s="190" t="s">
        <v>190</v>
      </c>
      <c r="CF33" s="190" t="s">
        <v>190</v>
      </c>
      <c r="CG33" s="190" t="s">
        <v>190</v>
      </c>
      <c r="CH33" s="190"/>
      <c r="CI33" s="190" t="s">
        <v>190</v>
      </c>
      <c r="CJ33" s="190" t="s">
        <v>190</v>
      </c>
      <c r="CK33" s="190" t="s">
        <v>190</v>
      </c>
      <c r="CL33" s="190" t="s">
        <v>190</v>
      </c>
      <c r="CM33" s="190" t="s">
        <v>190</v>
      </c>
      <c r="CN33" s="169"/>
      <c r="CO33" s="190" t="s">
        <v>190</v>
      </c>
      <c r="CP33" s="190" t="s">
        <v>190</v>
      </c>
      <c r="CQ33" s="190" t="s">
        <v>190</v>
      </c>
      <c r="CR33" s="190"/>
      <c r="CS33" s="190" t="s">
        <v>190</v>
      </c>
      <c r="CT33" s="190" t="s">
        <v>190</v>
      </c>
      <c r="CU33" s="190" t="s">
        <v>190</v>
      </c>
      <c r="CV33" s="190" t="s">
        <v>190</v>
      </c>
      <c r="CW33" s="190" t="s">
        <v>190</v>
      </c>
    </row>
    <row r="34" spans="1:101" ht="12.75" customHeight="1">
      <c r="A34" s="46" t="s">
        <v>137</v>
      </c>
      <c r="B34" s="169">
        <v>6371.2233510990327</v>
      </c>
      <c r="C34" s="169">
        <v>6500</v>
      </c>
      <c r="D34" s="169">
        <v>6500</v>
      </c>
      <c r="E34" s="169">
        <v>6500</v>
      </c>
      <c r="F34" s="169">
        <v>6500</v>
      </c>
      <c r="G34" s="169">
        <v>6500</v>
      </c>
      <c r="H34" s="170">
        <v>6500</v>
      </c>
      <c r="I34" s="170">
        <v>6500</v>
      </c>
      <c r="J34" s="170">
        <v>6000</v>
      </c>
      <c r="K34" s="170">
        <v>6000</v>
      </c>
      <c r="L34" s="169">
        <v>7871.9586850617216</v>
      </c>
      <c r="M34" s="169">
        <v>8500</v>
      </c>
      <c r="N34" s="169">
        <v>8500</v>
      </c>
      <c r="O34" s="169">
        <v>8000</v>
      </c>
      <c r="P34" s="169">
        <v>8000</v>
      </c>
      <c r="Q34" s="169">
        <v>8000</v>
      </c>
      <c r="R34" s="170">
        <v>8000</v>
      </c>
      <c r="S34" s="170">
        <v>8000</v>
      </c>
      <c r="T34" s="170">
        <v>7500</v>
      </c>
      <c r="U34" s="170">
        <v>7500</v>
      </c>
      <c r="V34" s="169">
        <v>5870.8922558013419</v>
      </c>
      <c r="W34" s="169">
        <v>6000</v>
      </c>
      <c r="X34" s="169">
        <v>6000</v>
      </c>
      <c r="Y34" s="169">
        <v>6000</v>
      </c>
      <c r="Z34" s="169">
        <v>6000</v>
      </c>
      <c r="AA34" s="169">
        <v>6000</v>
      </c>
      <c r="AB34" s="170">
        <v>6000</v>
      </c>
      <c r="AC34" s="170">
        <v>6000</v>
      </c>
      <c r="AD34" s="170">
        <v>5500</v>
      </c>
      <c r="AE34" s="170">
        <v>5500</v>
      </c>
      <c r="AF34" s="169">
        <v>920</v>
      </c>
      <c r="AG34" s="169">
        <v>920</v>
      </c>
      <c r="AH34" s="169">
        <v>920</v>
      </c>
      <c r="AI34" s="169">
        <v>920</v>
      </c>
      <c r="AJ34" s="169">
        <v>920</v>
      </c>
      <c r="AK34" s="169">
        <v>920</v>
      </c>
      <c r="AL34" s="170">
        <v>920</v>
      </c>
      <c r="AM34" s="170">
        <v>920</v>
      </c>
      <c r="AN34" s="170">
        <v>920</v>
      </c>
      <c r="AO34" s="170">
        <v>920</v>
      </c>
      <c r="AP34" s="169">
        <v>2133.0893089601286</v>
      </c>
      <c r="AQ34" s="178">
        <v>2233.3000000000002</v>
      </c>
      <c r="AR34" s="178">
        <v>2233.3000000000002</v>
      </c>
      <c r="AS34" s="178">
        <v>2233.3000000000002</v>
      </c>
      <c r="AT34" s="178">
        <v>2166.6999999999998</v>
      </c>
      <c r="AU34" s="169">
        <v>2166.6999999999998</v>
      </c>
      <c r="AV34" s="170">
        <v>2166.6999999999998</v>
      </c>
      <c r="AW34" s="170">
        <v>2100</v>
      </c>
      <c r="AX34" s="170">
        <v>2100</v>
      </c>
      <c r="AY34" s="170">
        <v>2100</v>
      </c>
      <c r="AZ34" s="169">
        <v>2208.3342138363023</v>
      </c>
      <c r="BA34" s="169">
        <v>2216.6999999999998</v>
      </c>
      <c r="BB34" s="169">
        <v>2216.6999999999998</v>
      </c>
      <c r="BC34" s="169">
        <v>2216.6999999999998</v>
      </c>
      <c r="BD34" s="169">
        <v>2216.6999999999998</v>
      </c>
      <c r="BE34" s="169">
        <v>2216.6999999999998</v>
      </c>
      <c r="BF34" s="170">
        <v>2216.6999999999998</v>
      </c>
      <c r="BG34" s="170">
        <v>2200</v>
      </c>
      <c r="BH34" s="170">
        <v>2200</v>
      </c>
      <c r="BI34" s="170">
        <v>2200</v>
      </c>
      <c r="BJ34" s="169">
        <v>773.73456810706773</v>
      </c>
      <c r="BK34" s="169">
        <v>1200</v>
      </c>
      <c r="BL34" s="169">
        <v>1200</v>
      </c>
      <c r="BM34" s="169">
        <v>800</v>
      </c>
      <c r="BN34" s="169">
        <v>800</v>
      </c>
      <c r="BO34" s="169">
        <v>800</v>
      </c>
      <c r="BP34" s="170">
        <v>800</v>
      </c>
      <c r="BQ34" s="170">
        <v>800</v>
      </c>
      <c r="BR34" s="170">
        <v>700</v>
      </c>
      <c r="BS34" s="170">
        <v>700</v>
      </c>
      <c r="BT34" s="169">
        <v>1750</v>
      </c>
      <c r="BU34" s="169">
        <v>1680</v>
      </c>
      <c r="BV34" s="169">
        <v>1680</v>
      </c>
      <c r="BW34" s="169">
        <v>1680</v>
      </c>
      <c r="BX34" s="169">
        <v>1680</v>
      </c>
      <c r="BY34" s="170">
        <v>1750</v>
      </c>
      <c r="BZ34" s="170">
        <v>1750</v>
      </c>
      <c r="CA34" s="170">
        <v>1750</v>
      </c>
      <c r="CB34" s="170">
        <v>1750</v>
      </c>
      <c r="CC34" s="170">
        <v>1750</v>
      </c>
      <c r="CD34" s="169">
        <v>1900</v>
      </c>
      <c r="CE34" s="170">
        <v>1830</v>
      </c>
      <c r="CF34" s="170">
        <v>1830</v>
      </c>
      <c r="CG34" s="170">
        <v>1830</v>
      </c>
      <c r="CH34" s="170">
        <v>1830</v>
      </c>
      <c r="CI34" s="170">
        <v>1900</v>
      </c>
      <c r="CJ34" s="170">
        <v>1900</v>
      </c>
      <c r="CK34" s="170">
        <v>1900</v>
      </c>
      <c r="CL34" s="170">
        <v>1900</v>
      </c>
      <c r="CM34" s="170">
        <v>1900</v>
      </c>
      <c r="CN34" s="169">
        <v>2190</v>
      </c>
      <c r="CO34" s="170">
        <v>2100</v>
      </c>
      <c r="CP34" s="170">
        <v>2100</v>
      </c>
      <c r="CQ34" s="170">
        <v>2100</v>
      </c>
      <c r="CR34" s="170">
        <v>2100</v>
      </c>
      <c r="CS34" s="170">
        <v>2190</v>
      </c>
      <c r="CT34" s="170">
        <v>2190</v>
      </c>
      <c r="CU34" s="170">
        <v>2190</v>
      </c>
      <c r="CV34" s="170">
        <v>2190</v>
      </c>
      <c r="CW34" s="170">
        <v>2190</v>
      </c>
    </row>
    <row r="35" spans="1:101">
      <c r="A35" s="46" t="s">
        <v>138</v>
      </c>
      <c r="B35" s="169">
        <v>6500</v>
      </c>
      <c r="C35" s="169">
        <v>6500</v>
      </c>
      <c r="D35" s="169">
        <v>6500</v>
      </c>
      <c r="E35" s="169">
        <v>6500</v>
      </c>
      <c r="F35" s="169">
        <v>6500</v>
      </c>
      <c r="G35" s="169">
        <v>6500</v>
      </c>
      <c r="H35" s="170">
        <v>6500</v>
      </c>
      <c r="I35" s="170">
        <v>6500</v>
      </c>
      <c r="J35" s="170">
        <v>6500</v>
      </c>
      <c r="K35" s="170">
        <v>6500</v>
      </c>
      <c r="L35" s="169">
        <v>7871.9586850617216</v>
      </c>
      <c r="M35" s="169">
        <v>8000</v>
      </c>
      <c r="N35" s="169">
        <v>8000</v>
      </c>
      <c r="O35" s="169">
        <v>8000</v>
      </c>
      <c r="P35" s="169">
        <v>8000</v>
      </c>
      <c r="Q35" s="169">
        <v>8000</v>
      </c>
      <c r="R35" s="170">
        <v>8000</v>
      </c>
      <c r="S35" s="170">
        <v>8000</v>
      </c>
      <c r="T35" s="170">
        <v>7500</v>
      </c>
      <c r="U35" s="170">
        <v>7500</v>
      </c>
      <c r="V35" s="169">
        <v>5500</v>
      </c>
      <c r="W35" s="169">
        <v>5500</v>
      </c>
      <c r="X35" s="169">
        <v>5500</v>
      </c>
      <c r="Y35" s="169">
        <v>5500</v>
      </c>
      <c r="Z35" s="169">
        <v>5500</v>
      </c>
      <c r="AA35" s="169">
        <v>5500</v>
      </c>
      <c r="AB35" s="170">
        <v>5500</v>
      </c>
      <c r="AC35" s="170">
        <v>5500</v>
      </c>
      <c r="AD35" s="170">
        <v>5500</v>
      </c>
      <c r="AE35" s="170">
        <v>5500</v>
      </c>
      <c r="AF35" s="169">
        <v>1250</v>
      </c>
      <c r="AG35" s="169">
        <v>1250</v>
      </c>
      <c r="AH35" s="169">
        <v>1250</v>
      </c>
      <c r="AI35" s="169">
        <v>1250</v>
      </c>
      <c r="AJ35" s="169">
        <v>1250</v>
      </c>
      <c r="AK35" s="169">
        <v>1250</v>
      </c>
      <c r="AL35" s="170">
        <v>1250</v>
      </c>
      <c r="AM35" s="170">
        <v>1250</v>
      </c>
      <c r="AN35" s="170">
        <v>1250</v>
      </c>
      <c r="AO35" s="170">
        <v>1250</v>
      </c>
      <c r="AP35" s="169">
        <v>2087.386816922477</v>
      </c>
      <c r="AQ35" s="169">
        <v>2100</v>
      </c>
      <c r="AR35" s="169">
        <v>2100</v>
      </c>
      <c r="AS35" s="169">
        <v>2100</v>
      </c>
      <c r="AT35" s="169">
        <v>2100</v>
      </c>
      <c r="AU35" s="169">
        <v>2100</v>
      </c>
      <c r="AV35" s="170">
        <v>2100</v>
      </c>
      <c r="AW35" s="170">
        <v>2100</v>
      </c>
      <c r="AX35" s="170">
        <v>2050</v>
      </c>
      <c r="AY35" s="170">
        <v>2050</v>
      </c>
      <c r="AZ35" s="169">
        <v>2350</v>
      </c>
      <c r="BA35" s="169">
        <v>2350</v>
      </c>
      <c r="BB35" s="169">
        <v>2350</v>
      </c>
      <c r="BC35" s="169">
        <v>2350</v>
      </c>
      <c r="BD35" s="169">
        <v>2350</v>
      </c>
      <c r="BE35" s="169">
        <v>2350</v>
      </c>
      <c r="BF35" s="170">
        <v>2350</v>
      </c>
      <c r="BG35" s="170">
        <v>2350</v>
      </c>
      <c r="BH35" s="170">
        <v>2350</v>
      </c>
      <c r="BI35" s="170">
        <v>2350</v>
      </c>
      <c r="BJ35" s="169">
        <v>1274.2446702198065</v>
      </c>
      <c r="BK35" s="169">
        <v>1500</v>
      </c>
      <c r="BL35" s="169">
        <v>1500</v>
      </c>
      <c r="BM35" s="169">
        <v>1300</v>
      </c>
      <c r="BN35" s="169">
        <v>1300</v>
      </c>
      <c r="BO35" s="169">
        <v>1300</v>
      </c>
      <c r="BP35" s="170">
        <v>1300</v>
      </c>
      <c r="BQ35" s="170">
        <v>1300</v>
      </c>
      <c r="BR35" s="170">
        <v>1200</v>
      </c>
      <c r="BS35" s="170">
        <v>1200</v>
      </c>
      <c r="BT35" s="169">
        <v>1730</v>
      </c>
      <c r="BU35" s="169">
        <v>1683</v>
      </c>
      <c r="BV35" s="169">
        <v>1683</v>
      </c>
      <c r="BW35" s="169">
        <v>1683</v>
      </c>
      <c r="BX35" s="169">
        <v>1700</v>
      </c>
      <c r="BY35" s="170">
        <v>1730</v>
      </c>
      <c r="BZ35" s="170">
        <v>1730</v>
      </c>
      <c r="CA35" s="170">
        <v>1730</v>
      </c>
      <c r="CB35" s="170">
        <v>1730</v>
      </c>
      <c r="CC35" s="170">
        <v>1730</v>
      </c>
      <c r="CD35" s="169">
        <v>1884.4950163819835</v>
      </c>
      <c r="CE35" s="170">
        <v>1830</v>
      </c>
      <c r="CF35" s="170">
        <v>1830</v>
      </c>
      <c r="CG35" s="170">
        <v>1830</v>
      </c>
      <c r="CH35" s="170">
        <v>1830</v>
      </c>
      <c r="CI35" s="170">
        <v>1877</v>
      </c>
      <c r="CJ35" s="170">
        <v>1887</v>
      </c>
      <c r="CK35" s="170">
        <v>1887</v>
      </c>
      <c r="CL35" s="170">
        <v>1887</v>
      </c>
      <c r="CM35" s="170">
        <v>1887</v>
      </c>
      <c r="CN35" s="169">
        <v>2187.9828085919439</v>
      </c>
      <c r="CO35" s="170">
        <v>2113</v>
      </c>
      <c r="CP35" s="170">
        <v>2113</v>
      </c>
      <c r="CQ35" s="170">
        <v>2113</v>
      </c>
      <c r="CR35" s="170">
        <v>2113</v>
      </c>
      <c r="CS35" s="170">
        <v>2173</v>
      </c>
      <c r="CT35" s="170">
        <v>2193</v>
      </c>
      <c r="CU35" s="170">
        <v>2193</v>
      </c>
      <c r="CV35" s="170">
        <v>2193</v>
      </c>
      <c r="CW35" s="170">
        <v>2193</v>
      </c>
    </row>
    <row r="36" spans="1:101" s="31" customFormat="1" ht="12.75" customHeight="1">
      <c r="A36" s="50" t="s">
        <v>139</v>
      </c>
      <c r="B36" s="171">
        <v>6871.5050368396114</v>
      </c>
      <c r="C36" s="171">
        <v>7000</v>
      </c>
      <c r="D36" s="171">
        <v>7000</v>
      </c>
      <c r="E36" s="171">
        <v>7000</v>
      </c>
      <c r="F36" s="171">
        <v>7000</v>
      </c>
      <c r="G36" s="171">
        <v>7000</v>
      </c>
      <c r="H36" s="171">
        <v>7000</v>
      </c>
      <c r="I36" s="171">
        <v>7000</v>
      </c>
      <c r="J36" s="171">
        <v>6500</v>
      </c>
      <c r="K36" s="171">
        <v>6500</v>
      </c>
      <c r="L36" s="171">
        <v>9000</v>
      </c>
      <c r="M36" s="171">
        <v>9000</v>
      </c>
      <c r="N36" s="171">
        <v>9000</v>
      </c>
      <c r="O36" s="171">
        <v>9000</v>
      </c>
      <c r="P36" s="171">
        <v>9000</v>
      </c>
      <c r="Q36" s="171">
        <v>9000</v>
      </c>
      <c r="R36" s="171">
        <v>9000</v>
      </c>
      <c r="S36" s="171">
        <v>9000</v>
      </c>
      <c r="T36" s="171">
        <v>9000</v>
      </c>
      <c r="U36" s="171">
        <v>9000</v>
      </c>
      <c r="V36" s="171">
        <v>5573.5129624119891</v>
      </c>
      <c r="W36" s="171">
        <v>5500</v>
      </c>
      <c r="X36" s="171">
        <v>5500</v>
      </c>
      <c r="Y36" s="171">
        <v>5500</v>
      </c>
      <c r="Z36" s="171">
        <v>5500</v>
      </c>
      <c r="AA36" s="171">
        <v>5500</v>
      </c>
      <c r="AB36" s="171">
        <v>5500</v>
      </c>
      <c r="AC36" s="171">
        <v>5500</v>
      </c>
      <c r="AD36" s="171">
        <v>5800</v>
      </c>
      <c r="AE36" s="171">
        <v>5800</v>
      </c>
      <c r="AF36" s="171">
        <v>1024.1136890844452</v>
      </c>
      <c r="AG36" s="171">
        <v>1200</v>
      </c>
      <c r="AH36" s="171">
        <v>1200</v>
      </c>
      <c r="AI36" s="171">
        <v>1200</v>
      </c>
      <c r="AJ36" s="171">
        <v>1200</v>
      </c>
      <c r="AK36" s="171">
        <v>1000</v>
      </c>
      <c r="AL36" s="171">
        <v>1000</v>
      </c>
      <c r="AM36" s="171">
        <v>1000</v>
      </c>
      <c r="AN36" s="171">
        <v>1100</v>
      </c>
      <c r="AO36" s="171">
        <v>1100</v>
      </c>
      <c r="AP36" s="171">
        <v>2200</v>
      </c>
      <c r="AQ36" s="171">
        <v>2200</v>
      </c>
      <c r="AR36" s="171">
        <v>2200</v>
      </c>
      <c r="AS36" s="171">
        <v>2200</v>
      </c>
      <c r="AT36" s="171">
        <v>2200</v>
      </c>
      <c r="AU36" s="171">
        <v>2200</v>
      </c>
      <c r="AV36" s="171">
        <v>2200</v>
      </c>
      <c r="AW36" s="171">
        <v>2200</v>
      </c>
      <c r="AX36" s="171">
        <v>2200</v>
      </c>
      <c r="AY36" s="171">
        <v>2200</v>
      </c>
      <c r="AZ36" s="171">
        <v>2300</v>
      </c>
      <c r="BA36" s="171">
        <v>2200</v>
      </c>
      <c r="BB36" s="171">
        <v>2200</v>
      </c>
      <c r="BC36" s="171">
        <v>2200</v>
      </c>
      <c r="BD36" s="171">
        <v>2200</v>
      </c>
      <c r="BE36" s="171">
        <v>2300</v>
      </c>
      <c r="BF36" s="171">
        <v>2300</v>
      </c>
      <c r="BG36" s="171">
        <v>2300</v>
      </c>
      <c r="BH36" s="171">
        <v>2300</v>
      </c>
      <c r="BI36" s="171">
        <v>2300</v>
      </c>
      <c r="BJ36" s="171">
        <v>1106.6819197003215</v>
      </c>
      <c r="BK36" s="171">
        <v>1800</v>
      </c>
      <c r="BL36" s="171">
        <v>1800</v>
      </c>
      <c r="BM36" s="171">
        <v>1800</v>
      </c>
      <c r="BN36" s="171">
        <v>1500</v>
      </c>
      <c r="BO36" s="171">
        <v>1500</v>
      </c>
      <c r="BP36" s="171">
        <v>1000</v>
      </c>
      <c r="BQ36" s="171">
        <v>1000</v>
      </c>
      <c r="BR36" s="171">
        <v>1000</v>
      </c>
      <c r="BS36" s="171">
        <v>1000</v>
      </c>
      <c r="BT36" s="171">
        <v>1682.9965945960691</v>
      </c>
      <c r="BU36" s="171">
        <v>1633</v>
      </c>
      <c r="BV36" s="171">
        <v>1633</v>
      </c>
      <c r="BW36" s="171">
        <v>1633</v>
      </c>
      <c r="BX36" s="171">
        <v>1633</v>
      </c>
      <c r="BY36" s="171">
        <v>1633</v>
      </c>
      <c r="BZ36" s="171">
        <v>1700</v>
      </c>
      <c r="CA36" s="171">
        <v>1700</v>
      </c>
      <c r="CB36" s="171">
        <v>1700</v>
      </c>
      <c r="CC36" s="171">
        <v>1700</v>
      </c>
      <c r="CD36" s="171">
        <v>1832.246061710842</v>
      </c>
      <c r="CE36" s="171">
        <v>1780</v>
      </c>
      <c r="CF36" s="171">
        <v>1780</v>
      </c>
      <c r="CG36" s="171">
        <v>1780</v>
      </c>
      <c r="CH36" s="171">
        <v>1780</v>
      </c>
      <c r="CI36" s="171">
        <v>1780</v>
      </c>
      <c r="CJ36" s="171">
        <v>1850</v>
      </c>
      <c r="CK36" s="171">
        <v>1850</v>
      </c>
      <c r="CL36" s="171">
        <v>1850</v>
      </c>
      <c r="CM36" s="171">
        <v>1850</v>
      </c>
      <c r="CN36" s="171">
        <v>2168.9483995226847</v>
      </c>
      <c r="CO36" s="171">
        <v>2107</v>
      </c>
      <c r="CP36" s="171">
        <v>2107</v>
      </c>
      <c r="CQ36" s="171">
        <v>2107</v>
      </c>
      <c r="CR36" s="171">
        <v>2107</v>
      </c>
      <c r="CS36" s="171">
        <v>2107</v>
      </c>
      <c r="CT36" s="171">
        <v>2190</v>
      </c>
      <c r="CU36" s="171">
        <v>2190</v>
      </c>
      <c r="CV36" s="171">
        <v>2190</v>
      </c>
      <c r="CW36" s="171">
        <v>2190</v>
      </c>
    </row>
    <row r="37" spans="1:101" ht="15" customHeight="1">
      <c r="A37" s="31"/>
      <c r="B37" s="31"/>
      <c r="C37" s="31"/>
      <c r="D37" s="31"/>
      <c r="E37" s="31"/>
      <c r="F37" s="31"/>
      <c r="G37" s="31"/>
      <c r="H37" s="31"/>
      <c r="I37" s="31"/>
      <c r="J37" s="163"/>
      <c r="K37" s="163"/>
      <c r="L37" s="36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165"/>
      <c r="AF37" s="31"/>
      <c r="AG37" s="31"/>
      <c r="AH37" s="31"/>
      <c r="AI37" s="31"/>
      <c r="AJ37" s="31"/>
      <c r="AK37" s="31"/>
      <c r="AL37" s="31"/>
      <c r="AP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D37" s="31"/>
      <c r="CE37" s="31"/>
      <c r="CF37" s="31"/>
      <c r="CG37" s="31"/>
      <c r="CH37" s="31"/>
      <c r="CI37" s="31"/>
      <c r="CJ37" s="31"/>
      <c r="CK37" s="31"/>
      <c r="CL37" s="31"/>
      <c r="CM37" s="163"/>
      <c r="CN37" s="31"/>
      <c r="CW37" s="165"/>
    </row>
    <row r="38" spans="1:101" ht="5.25" customHeight="1">
      <c r="CV38" s="27"/>
    </row>
    <row r="39" spans="1:101" ht="15" customHeight="1">
      <c r="C39" s="58" t="s">
        <v>186</v>
      </c>
      <c r="D39" s="59"/>
      <c r="E39" s="59"/>
      <c r="F39" s="59"/>
      <c r="G39" s="59"/>
      <c r="H39" s="59"/>
      <c r="I39" s="59"/>
      <c r="CM39" s="164"/>
      <c r="CV39" s="27"/>
      <c r="CW39" s="164"/>
    </row>
    <row r="40" spans="1:101">
      <c r="C40" s="61"/>
      <c r="D40" s="62" t="s">
        <v>305</v>
      </c>
      <c r="E40" s="63"/>
      <c r="F40" s="63"/>
      <c r="G40" s="63"/>
      <c r="H40" s="63"/>
      <c r="I40" s="63"/>
      <c r="CV40" s="27"/>
    </row>
    <row r="41" spans="1:101">
      <c r="C41" s="58"/>
      <c r="D41" s="64"/>
      <c r="E41" s="63"/>
      <c r="F41" s="63"/>
      <c r="G41" s="63"/>
      <c r="H41" s="63"/>
      <c r="I41" s="38" t="s">
        <v>187</v>
      </c>
      <c r="CV41" s="27"/>
    </row>
    <row r="42" spans="1:101" ht="25.5">
      <c r="B42" s="31"/>
      <c r="C42" s="150"/>
      <c r="D42" s="67"/>
      <c r="E42" s="66" t="s">
        <v>143</v>
      </c>
      <c r="F42" s="66" t="s">
        <v>144</v>
      </c>
      <c r="G42" s="66" t="s">
        <v>145</v>
      </c>
      <c r="H42" s="66" t="s">
        <v>146</v>
      </c>
      <c r="I42" s="148" t="s">
        <v>147</v>
      </c>
      <c r="J42" s="31"/>
      <c r="CV42" s="27"/>
    </row>
    <row r="43" spans="1:101">
      <c r="B43" s="31"/>
      <c r="C43" s="150">
        <v>1</v>
      </c>
      <c r="D43" s="5" t="s">
        <v>148</v>
      </c>
      <c r="E43" s="133">
        <v>2120</v>
      </c>
      <c r="F43" s="133">
        <v>2120</v>
      </c>
      <c r="G43" s="133">
        <v>2120</v>
      </c>
      <c r="H43" s="133">
        <v>2080</v>
      </c>
      <c r="I43" s="149">
        <v>2120</v>
      </c>
      <c r="J43" s="31"/>
      <c r="CV43" s="27"/>
    </row>
    <row r="44" spans="1:101">
      <c r="B44" s="31"/>
      <c r="C44" s="150">
        <v>2</v>
      </c>
      <c r="D44" s="5" t="s">
        <v>149</v>
      </c>
      <c r="E44" s="133"/>
      <c r="F44" s="133">
        <v>1690</v>
      </c>
      <c r="G44" s="133"/>
      <c r="H44" s="133"/>
      <c r="I44" s="149"/>
      <c r="J44" s="31"/>
      <c r="CV44" s="27"/>
    </row>
    <row r="45" spans="1:101">
      <c r="B45" s="31"/>
      <c r="C45" s="150">
        <v>3</v>
      </c>
      <c r="D45" s="5" t="s">
        <v>104</v>
      </c>
      <c r="E45" s="133">
        <v>1800</v>
      </c>
      <c r="F45" s="133">
        <v>1800</v>
      </c>
      <c r="G45" s="133">
        <v>1800</v>
      </c>
      <c r="H45" s="133">
        <v>1800</v>
      </c>
      <c r="I45" s="149">
        <v>1795</v>
      </c>
      <c r="J45" s="31"/>
      <c r="CV45" s="27"/>
    </row>
    <row r="46" spans="1:101" ht="18" customHeight="1">
      <c r="B46" s="31"/>
      <c r="C46" s="150">
        <v>5</v>
      </c>
      <c r="D46" s="5" t="s">
        <v>151</v>
      </c>
      <c r="E46" s="133">
        <v>2100</v>
      </c>
      <c r="F46" s="133">
        <v>2100</v>
      </c>
      <c r="G46" s="133">
        <v>2100</v>
      </c>
      <c r="H46" s="133">
        <v>2100</v>
      </c>
      <c r="I46" s="149">
        <v>2095</v>
      </c>
      <c r="J46" s="31"/>
      <c r="CV46" s="27"/>
    </row>
    <row r="47" spans="1:101">
      <c r="E47" s="165"/>
      <c r="F47" s="165"/>
      <c r="G47" s="165"/>
      <c r="H47" s="165"/>
      <c r="I47" s="165"/>
      <c r="CV47" s="27"/>
    </row>
  </sheetData>
  <mergeCells count="112">
    <mergeCell ref="BD6:BD7"/>
    <mergeCell ref="BG6:BG7"/>
    <mergeCell ref="AZ5:BI5"/>
    <mergeCell ref="AZ6:AZ7"/>
    <mergeCell ref="BJ5:BS5"/>
    <mergeCell ref="BO6:BO7"/>
    <mergeCell ref="BP6:BP7"/>
    <mergeCell ref="BQ6:BQ7"/>
    <mergeCell ref="BB6:BB7"/>
    <mergeCell ref="BE6:BE7"/>
    <mergeCell ref="BF6:BF7"/>
    <mergeCell ref="BM6:BM7"/>
    <mergeCell ref="BH6:BH7"/>
    <mergeCell ref="BR6:BR7"/>
    <mergeCell ref="BK6:BK7"/>
    <mergeCell ref="BL6:BL7"/>
    <mergeCell ref="BN6:BN7"/>
    <mergeCell ref="BJ6:BJ7"/>
    <mergeCell ref="CV6:CV7"/>
    <mergeCell ref="CW6:CW7"/>
    <mergeCell ref="CR6:CR7"/>
    <mergeCell ref="CS6:CS7"/>
    <mergeCell ref="CU6:CU7"/>
    <mergeCell ref="BZ6:BZ7"/>
    <mergeCell ref="CM6:CM7"/>
    <mergeCell ref="CH6:CH7"/>
    <mergeCell ref="BS6:BS7"/>
    <mergeCell ref="CC6:CC7"/>
    <mergeCell ref="CL6:CL7"/>
    <mergeCell ref="CK6:CK7"/>
    <mergeCell ref="N6:N7"/>
    <mergeCell ref="BW6:BW7"/>
    <mergeCell ref="BX6:BX7"/>
    <mergeCell ref="BY6:BY7"/>
    <mergeCell ref="CN5:CW5"/>
    <mergeCell ref="CN6:CN7"/>
    <mergeCell ref="CD5:CM5"/>
    <mergeCell ref="CE6:CE7"/>
    <mergeCell ref="CF6:CF7"/>
    <mergeCell ref="CG6:CG7"/>
    <mergeCell ref="CJ6:CJ7"/>
    <mergeCell ref="BT5:CC5"/>
    <mergeCell ref="BT6:BT7"/>
    <mergeCell ref="CI6:CI7"/>
    <mergeCell ref="CD6:CD7"/>
    <mergeCell ref="CQ6:CQ7"/>
    <mergeCell ref="CA6:CA7"/>
    <mergeCell ref="BU6:BU7"/>
    <mergeCell ref="BV6:BV7"/>
    <mergeCell ref="CO6:CO7"/>
    <mergeCell ref="CP6:CP7"/>
    <mergeCell ref="CB6:CB7"/>
    <mergeCell ref="CT6:CT7"/>
    <mergeCell ref="BC6:BC7"/>
    <mergeCell ref="C6:C7"/>
    <mergeCell ref="D6:D7"/>
    <mergeCell ref="E6:E7"/>
    <mergeCell ref="F6:F7"/>
    <mergeCell ref="G6:G7"/>
    <mergeCell ref="H6:H7"/>
    <mergeCell ref="I6:I7"/>
    <mergeCell ref="M6:M7"/>
    <mergeCell ref="J6:J7"/>
    <mergeCell ref="K6:K7"/>
    <mergeCell ref="AW6:AW7"/>
    <mergeCell ref="AS6:AS7"/>
    <mergeCell ref="AU6:AU7"/>
    <mergeCell ref="BI6:BI7"/>
    <mergeCell ref="AV6:AV7"/>
    <mergeCell ref="AX6:AX7"/>
    <mergeCell ref="BA6:BA7"/>
    <mergeCell ref="A5:A7"/>
    <mergeCell ref="B6:B7"/>
    <mergeCell ref="B5:K5"/>
    <mergeCell ref="L5:U5"/>
    <mergeCell ref="AF5:AO5"/>
    <mergeCell ref="AP5:AY5"/>
    <mergeCell ref="V5:AE5"/>
    <mergeCell ref="AT6:AT7"/>
    <mergeCell ref="AH6:AH7"/>
    <mergeCell ref="AI6:AI7"/>
    <mergeCell ref="L6:L7"/>
    <mergeCell ref="Z6:Z7"/>
    <mergeCell ref="R6:R7"/>
    <mergeCell ref="AA6:AA7"/>
    <mergeCell ref="AB6:AB7"/>
    <mergeCell ref="AC6:AC7"/>
    <mergeCell ref="V6:V7"/>
    <mergeCell ref="CX6:CX7"/>
    <mergeCell ref="U6:U7"/>
    <mergeCell ref="AE6:AE7"/>
    <mergeCell ref="W6:W7"/>
    <mergeCell ref="AO6:AO7"/>
    <mergeCell ref="AG6:AG7"/>
    <mergeCell ref="AJ6:AJ7"/>
    <mergeCell ref="AY6:AY7"/>
    <mergeCell ref="O6:O7"/>
    <mergeCell ref="P6:P7"/>
    <mergeCell ref="Q6:Q7"/>
    <mergeCell ref="S6:S7"/>
    <mergeCell ref="T6:T7"/>
    <mergeCell ref="AD6:AD7"/>
    <mergeCell ref="X6:X7"/>
    <mergeCell ref="Y6:Y7"/>
    <mergeCell ref="AF6:AF7"/>
    <mergeCell ref="AK6:AK7"/>
    <mergeCell ref="AL6:AL7"/>
    <mergeCell ref="AM6:AM7"/>
    <mergeCell ref="AP6:AP7"/>
    <mergeCell ref="AN6:AN7"/>
    <mergeCell ref="AQ6:AQ7"/>
    <mergeCell ref="AR6:AR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F33"/>
  <sheetViews>
    <sheetView zoomScaleNormal="100" workbookViewId="0">
      <pane xSplit="2" ySplit="7" topLeftCell="EG8" activePane="bottomRight" state="frozen"/>
      <selection activeCell="L6" sqref="L6"/>
      <selection pane="topRight" activeCell="L6" sqref="L6"/>
      <selection pane="bottomLeft" activeCell="L6" sqref="L6"/>
      <selection pane="bottomRight" activeCell="L6" sqref="L6"/>
    </sheetView>
  </sheetViews>
  <sheetFormatPr defaultRowHeight="12.75"/>
  <cols>
    <col min="1" max="1" width="4.28515625" style="10" customWidth="1"/>
    <col min="2" max="2" width="13.7109375" style="10" customWidth="1"/>
    <col min="3" max="4" width="9.140625" style="10" hidden="1" customWidth="1"/>
    <col min="5" max="148" width="0" style="10" hidden="1" customWidth="1"/>
    <col min="149" max="16384" width="9.140625" style="10"/>
  </cols>
  <sheetData>
    <row r="2" spans="1:162">
      <c r="A2" s="72"/>
      <c r="B2" s="72" t="s">
        <v>309</v>
      </c>
    </row>
    <row r="3" spans="1:162">
      <c r="A3" s="72"/>
      <c r="B3" s="72"/>
    </row>
    <row r="4" spans="1:162" ht="13.5" thickBot="1">
      <c r="A4" s="73"/>
      <c r="B4" s="73"/>
      <c r="DG4" s="268" t="s">
        <v>188</v>
      </c>
      <c r="DH4" s="268"/>
    </row>
    <row r="5" spans="1:162" ht="20.25" customHeight="1">
      <c r="A5" s="264" t="s">
        <v>98</v>
      </c>
      <c r="B5" s="265"/>
      <c r="C5" s="258" t="s">
        <v>153</v>
      </c>
      <c r="D5" s="259"/>
      <c r="E5" s="258" t="s">
        <v>153</v>
      </c>
      <c r="F5" s="259"/>
      <c r="G5" s="258" t="s">
        <v>153</v>
      </c>
      <c r="H5" s="259"/>
      <c r="I5" s="258" t="s">
        <v>153</v>
      </c>
      <c r="J5" s="259"/>
      <c r="K5" s="258" t="s">
        <v>153</v>
      </c>
      <c r="L5" s="259"/>
      <c r="M5" s="258" t="s">
        <v>153</v>
      </c>
      <c r="N5" s="259"/>
      <c r="O5" s="258" t="s">
        <v>153</v>
      </c>
      <c r="P5" s="259"/>
      <c r="Q5" s="258" t="s">
        <v>153</v>
      </c>
      <c r="R5" s="259"/>
      <c r="S5" s="258" t="s">
        <v>153</v>
      </c>
      <c r="T5" s="259"/>
      <c r="U5" s="258" t="s">
        <v>153</v>
      </c>
      <c r="V5" s="259"/>
      <c r="W5" s="258" t="s">
        <v>153</v>
      </c>
      <c r="X5" s="259"/>
      <c r="Y5" s="258" t="s">
        <v>153</v>
      </c>
      <c r="Z5" s="259"/>
      <c r="AA5" s="258" t="s">
        <v>153</v>
      </c>
      <c r="AB5" s="259"/>
      <c r="AC5" s="258" t="s">
        <v>153</v>
      </c>
      <c r="AD5" s="259"/>
      <c r="AE5" s="258" t="s">
        <v>153</v>
      </c>
      <c r="AF5" s="259"/>
      <c r="AG5" s="258" t="s">
        <v>153</v>
      </c>
      <c r="AH5" s="259"/>
      <c r="AI5" s="258" t="s">
        <v>153</v>
      </c>
      <c r="AJ5" s="259"/>
      <c r="AK5" s="258" t="s">
        <v>153</v>
      </c>
      <c r="AL5" s="259"/>
      <c r="AM5" s="258" t="s">
        <v>153</v>
      </c>
      <c r="AN5" s="259"/>
      <c r="AO5" s="258" t="s">
        <v>153</v>
      </c>
      <c r="AP5" s="259"/>
      <c r="AQ5" s="258" t="s">
        <v>153</v>
      </c>
      <c r="AR5" s="259"/>
      <c r="AS5" s="258" t="s">
        <v>153</v>
      </c>
      <c r="AT5" s="259"/>
      <c r="AU5" s="258" t="s">
        <v>153</v>
      </c>
      <c r="AV5" s="259"/>
      <c r="AW5" s="258" t="s">
        <v>153</v>
      </c>
      <c r="AX5" s="259"/>
      <c r="AY5" s="258" t="s">
        <v>153</v>
      </c>
      <c r="AZ5" s="259"/>
      <c r="BA5" s="258" t="s">
        <v>153</v>
      </c>
      <c r="BB5" s="259"/>
      <c r="BC5" s="258" t="s">
        <v>153</v>
      </c>
      <c r="BD5" s="259"/>
      <c r="BE5" s="258" t="s">
        <v>153</v>
      </c>
      <c r="BF5" s="259"/>
      <c r="BG5" s="258" t="s">
        <v>153</v>
      </c>
      <c r="BH5" s="259"/>
      <c r="BI5" s="258" t="s">
        <v>153</v>
      </c>
      <c r="BJ5" s="259"/>
      <c r="BK5" s="258" t="s">
        <v>153</v>
      </c>
      <c r="BL5" s="259"/>
      <c r="BM5" s="258" t="s">
        <v>153</v>
      </c>
      <c r="BN5" s="259"/>
      <c r="BO5" s="258" t="s">
        <v>153</v>
      </c>
      <c r="BP5" s="259"/>
      <c r="BQ5" s="258" t="s">
        <v>153</v>
      </c>
      <c r="BR5" s="259"/>
      <c r="BS5" s="258" t="s">
        <v>153</v>
      </c>
      <c r="BT5" s="259"/>
      <c r="BU5" s="258" t="s">
        <v>153</v>
      </c>
      <c r="BV5" s="259"/>
      <c r="BW5" s="258" t="s">
        <v>153</v>
      </c>
      <c r="BX5" s="259"/>
      <c r="BY5" s="258" t="s">
        <v>153</v>
      </c>
      <c r="BZ5" s="259"/>
      <c r="CA5" s="258" t="s">
        <v>153</v>
      </c>
      <c r="CB5" s="259"/>
      <c r="CC5" s="258" t="s">
        <v>153</v>
      </c>
      <c r="CD5" s="259"/>
      <c r="CE5" s="258" t="s">
        <v>153</v>
      </c>
      <c r="CF5" s="259"/>
      <c r="CG5" s="258" t="s">
        <v>153</v>
      </c>
      <c r="CH5" s="259"/>
      <c r="CI5" s="258" t="s">
        <v>153</v>
      </c>
      <c r="CJ5" s="259"/>
      <c r="CK5" s="258" t="s">
        <v>153</v>
      </c>
      <c r="CL5" s="259"/>
      <c r="CM5" s="258" t="s">
        <v>153</v>
      </c>
      <c r="CN5" s="259"/>
      <c r="CO5" s="258" t="s">
        <v>153</v>
      </c>
      <c r="CP5" s="259"/>
      <c r="CQ5" s="258" t="s">
        <v>153</v>
      </c>
      <c r="CR5" s="259"/>
      <c r="CS5" s="258" t="s">
        <v>153</v>
      </c>
      <c r="CT5" s="259"/>
      <c r="CU5" s="258" t="s">
        <v>153</v>
      </c>
      <c r="CV5" s="259"/>
      <c r="CW5" s="258" t="s">
        <v>153</v>
      </c>
      <c r="CX5" s="259"/>
      <c r="CY5" s="258" t="s">
        <v>153</v>
      </c>
      <c r="CZ5" s="259"/>
      <c r="DA5" s="258" t="s">
        <v>153</v>
      </c>
      <c r="DB5" s="259"/>
      <c r="DC5" s="258" t="s">
        <v>153</v>
      </c>
      <c r="DD5" s="259"/>
      <c r="DE5" s="258" t="s">
        <v>153</v>
      </c>
      <c r="DF5" s="259"/>
      <c r="DG5" s="258" t="s">
        <v>153</v>
      </c>
      <c r="DH5" s="259"/>
      <c r="DI5" s="258" t="s">
        <v>153</v>
      </c>
      <c r="DJ5" s="259"/>
      <c r="DK5" s="258" t="s">
        <v>153</v>
      </c>
      <c r="DL5" s="259"/>
      <c r="DM5" s="258" t="s">
        <v>153</v>
      </c>
      <c r="DN5" s="259"/>
      <c r="DO5" s="258" t="s">
        <v>153</v>
      </c>
      <c r="DP5" s="259"/>
      <c r="DQ5" s="258" t="s">
        <v>153</v>
      </c>
      <c r="DR5" s="259"/>
      <c r="DS5" s="258" t="s">
        <v>153</v>
      </c>
      <c r="DT5" s="259"/>
      <c r="DU5" s="258" t="s">
        <v>153</v>
      </c>
      <c r="DV5" s="259"/>
      <c r="DW5" s="258" t="s">
        <v>153</v>
      </c>
      <c r="DX5" s="259"/>
      <c r="DY5" s="258" t="s">
        <v>153</v>
      </c>
      <c r="DZ5" s="259"/>
      <c r="EA5" s="258" t="s">
        <v>153</v>
      </c>
      <c r="EB5" s="259"/>
      <c r="EC5" s="258" t="s">
        <v>153</v>
      </c>
      <c r="ED5" s="259"/>
      <c r="EE5" s="258" t="s">
        <v>153</v>
      </c>
      <c r="EF5" s="259"/>
      <c r="EG5" s="258" t="s">
        <v>153</v>
      </c>
      <c r="EH5" s="259"/>
      <c r="EI5" s="258" t="s">
        <v>153</v>
      </c>
      <c r="EJ5" s="259"/>
      <c r="EK5" s="258" t="s">
        <v>153</v>
      </c>
      <c r="EL5" s="259"/>
      <c r="EM5" s="258" t="s">
        <v>153</v>
      </c>
      <c r="EN5" s="259"/>
      <c r="EO5" s="258" t="s">
        <v>153</v>
      </c>
      <c r="EP5" s="259"/>
      <c r="EQ5" s="258" t="s">
        <v>153</v>
      </c>
      <c r="ER5" s="259"/>
      <c r="ES5" s="258" t="s">
        <v>153</v>
      </c>
      <c r="ET5" s="259"/>
      <c r="EU5" s="258" t="s">
        <v>153</v>
      </c>
      <c r="EV5" s="259"/>
      <c r="EW5" s="258" t="s">
        <v>153</v>
      </c>
      <c r="EX5" s="259"/>
      <c r="EY5" s="258" t="s">
        <v>153</v>
      </c>
      <c r="EZ5" s="259"/>
      <c r="FA5" s="258" t="s">
        <v>153</v>
      </c>
      <c r="FB5" s="259"/>
      <c r="FC5" s="258" t="s">
        <v>153</v>
      </c>
      <c r="FD5" s="259"/>
      <c r="FE5" s="258" t="s">
        <v>153</v>
      </c>
      <c r="FF5" s="259"/>
    </row>
    <row r="6" spans="1:162" ht="12.75" customHeight="1">
      <c r="A6" s="266"/>
      <c r="B6" s="267"/>
      <c r="C6" s="75" t="s">
        <v>154</v>
      </c>
      <c r="D6" s="76" t="s">
        <v>155</v>
      </c>
      <c r="E6" s="75" t="s">
        <v>154</v>
      </c>
      <c r="F6" s="76" t="s">
        <v>155</v>
      </c>
      <c r="G6" s="75" t="s">
        <v>154</v>
      </c>
      <c r="H6" s="76" t="s">
        <v>155</v>
      </c>
      <c r="I6" s="75" t="s">
        <v>154</v>
      </c>
      <c r="J6" s="76" t="s">
        <v>155</v>
      </c>
      <c r="K6" s="75" t="s">
        <v>154</v>
      </c>
      <c r="L6" s="76" t="s">
        <v>155</v>
      </c>
      <c r="M6" s="75" t="s">
        <v>154</v>
      </c>
      <c r="N6" s="76" t="s">
        <v>155</v>
      </c>
      <c r="O6" s="75" t="s">
        <v>154</v>
      </c>
      <c r="P6" s="76" t="s">
        <v>155</v>
      </c>
      <c r="Q6" s="75" t="s">
        <v>154</v>
      </c>
      <c r="R6" s="76" t="s">
        <v>155</v>
      </c>
      <c r="S6" s="75" t="s">
        <v>154</v>
      </c>
      <c r="T6" s="76" t="s">
        <v>155</v>
      </c>
      <c r="U6" s="75" t="s">
        <v>154</v>
      </c>
      <c r="V6" s="76" t="s">
        <v>155</v>
      </c>
      <c r="W6" s="75" t="s">
        <v>154</v>
      </c>
      <c r="X6" s="76" t="s">
        <v>155</v>
      </c>
      <c r="Y6" s="75" t="s">
        <v>154</v>
      </c>
      <c r="Z6" s="76" t="s">
        <v>155</v>
      </c>
      <c r="AA6" s="75" t="s">
        <v>154</v>
      </c>
      <c r="AB6" s="76" t="s">
        <v>155</v>
      </c>
      <c r="AC6" s="75" t="s">
        <v>154</v>
      </c>
      <c r="AD6" s="76" t="s">
        <v>155</v>
      </c>
      <c r="AE6" s="75" t="s">
        <v>154</v>
      </c>
      <c r="AF6" s="76" t="s">
        <v>155</v>
      </c>
      <c r="AG6" s="75" t="s">
        <v>154</v>
      </c>
      <c r="AH6" s="76" t="s">
        <v>155</v>
      </c>
      <c r="AI6" s="75" t="s">
        <v>154</v>
      </c>
      <c r="AJ6" s="76" t="s">
        <v>155</v>
      </c>
      <c r="AK6" s="75" t="s">
        <v>154</v>
      </c>
      <c r="AL6" s="76" t="s">
        <v>155</v>
      </c>
      <c r="AM6" s="75" t="s">
        <v>154</v>
      </c>
      <c r="AN6" s="76" t="s">
        <v>155</v>
      </c>
      <c r="AO6" s="75" t="s">
        <v>154</v>
      </c>
      <c r="AP6" s="76" t="s">
        <v>155</v>
      </c>
      <c r="AQ6" s="75" t="s">
        <v>154</v>
      </c>
      <c r="AR6" s="76" t="s">
        <v>155</v>
      </c>
      <c r="AS6" s="75" t="s">
        <v>154</v>
      </c>
      <c r="AT6" s="76" t="s">
        <v>155</v>
      </c>
      <c r="AU6" s="75" t="s">
        <v>154</v>
      </c>
      <c r="AV6" s="76" t="s">
        <v>155</v>
      </c>
      <c r="AW6" s="75" t="s">
        <v>154</v>
      </c>
      <c r="AX6" s="76" t="s">
        <v>155</v>
      </c>
      <c r="AY6" s="75" t="s">
        <v>154</v>
      </c>
      <c r="AZ6" s="76" t="s">
        <v>155</v>
      </c>
      <c r="BA6" s="75" t="s">
        <v>154</v>
      </c>
      <c r="BB6" s="76" t="s">
        <v>155</v>
      </c>
      <c r="BC6" s="75" t="s">
        <v>154</v>
      </c>
      <c r="BD6" s="76" t="s">
        <v>155</v>
      </c>
      <c r="BE6" s="75" t="s">
        <v>154</v>
      </c>
      <c r="BF6" s="76" t="s">
        <v>155</v>
      </c>
      <c r="BG6" s="75" t="s">
        <v>154</v>
      </c>
      <c r="BH6" s="76" t="s">
        <v>155</v>
      </c>
      <c r="BI6" s="75" t="s">
        <v>154</v>
      </c>
      <c r="BJ6" s="76" t="s">
        <v>155</v>
      </c>
      <c r="BK6" s="75" t="s">
        <v>154</v>
      </c>
      <c r="BL6" s="76" t="s">
        <v>155</v>
      </c>
      <c r="BM6" s="75" t="s">
        <v>154</v>
      </c>
      <c r="BN6" s="76" t="s">
        <v>155</v>
      </c>
      <c r="BO6" s="75" t="s">
        <v>154</v>
      </c>
      <c r="BP6" s="76" t="s">
        <v>155</v>
      </c>
      <c r="BQ6" s="75" t="s">
        <v>154</v>
      </c>
      <c r="BR6" s="76" t="s">
        <v>155</v>
      </c>
      <c r="BS6" s="75" t="s">
        <v>154</v>
      </c>
      <c r="BT6" s="76" t="s">
        <v>155</v>
      </c>
      <c r="BU6" s="75" t="s">
        <v>154</v>
      </c>
      <c r="BV6" s="76" t="s">
        <v>155</v>
      </c>
      <c r="BW6" s="75" t="s">
        <v>154</v>
      </c>
      <c r="BX6" s="76" t="s">
        <v>155</v>
      </c>
      <c r="BY6" s="75" t="s">
        <v>154</v>
      </c>
      <c r="BZ6" s="76" t="s">
        <v>155</v>
      </c>
      <c r="CA6" s="75" t="s">
        <v>154</v>
      </c>
      <c r="CB6" s="76" t="s">
        <v>155</v>
      </c>
      <c r="CC6" s="75" t="s">
        <v>154</v>
      </c>
      <c r="CD6" s="76" t="s">
        <v>155</v>
      </c>
      <c r="CE6" s="75" t="s">
        <v>154</v>
      </c>
      <c r="CF6" s="76" t="s">
        <v>155</v>
      </c>
      <c r="CG6" s="75" t="s">
        <v>154</v>
      </c>
      <c r="CH6" s="76" t="s">
        <v>155</v>
      </c>
      <c r="CI6" s="75" t="s">
        <v>154</v>
      </c>
      <c r="CJ6" s="76" t="s">
        <v>155</v>
      </c>
      <c r="CK6" s="75" t="s">
        <v>154</v>
      </c>
      <c r="CL6" s="76" t="s">
        <v>155</v>
      </c>
      <c r="CM6" s="75" t="s">
        <v>154</v>
      </c>
      <c r="CN6" s="76" t="s">
        <v>155</v>
      </c>
      <c r="CO6" s="75" t="s">
        <v>154</v>
      </c>
      <c r="CP6" s="76" t="s">
        <v>155</v>
      </c>
      <c r="CQ6" s="75" t="s">
        <v>154</v>
      </c>
      <c r="CR6" s="76" t="s">
        <v>155</v>
      </c>
      <c r="CS6" s="75" t="s">
        <v>154</v>
      </c>
      <c r="CT6" s="76" t="s">
        <v>155</v>
      </c>
      <c r="CU6" s="75" t="s">
        <v>154</v>
      </c>
      <c r="CV6" s="76" t="s">
        <v>155</v>
      </c>
      <c r="CW6" s="75" t="s">
        <v>154</v>
      </c>
      <c r="CX6" s="76" t="s">
        <v>155</v>
      </c>
      <c r="CY6" s="75" t="s">
        <v>154</v>
      </c>
      <c r="CZ6" s="76" t="s">
        <v>155</v>
      </c>
      <c r="DA6" s="75" t="s">
        <v>154</v>
      </c>
      <c r="DB6" s="76" t="s">
        <v>155</v>
      </c>
      <c r="DC6" s="75" t="s">
        <v>154</v>
      </c>
      <c r="DD6" s="76" t="s">
        <v>155</v>
      </c>
      <c r="DE6" s="75" t="s">
        <v>154</v>
      </c>
      <c r="DF6" s="76" t="s">
        <v>155</v>
      </c>
      <c r="DG6" s="75" t="s">
        <v>154</v>
      </c>
      <c r="DH6" s="76" t="s">
        <v>155</v>
      </c>
      <c r="DI6" s="75" t="s">
        <v>154</v>
      </c>
      <c r="DJ6" s="76" t="s">
        <v>155</v>
      </c>
      <c r="DK6" s="75" t="s">
        <v>154</v>
      </c>
      <c r="DL6" s="76" t="s">
        <v>155</v>
      </c>
      <c r="DM6" s="75" t="s">
        <v>154</v>
      </c>
      <c r="DN6" s="76" t="s">
        <v>155</v>
      </c>
      <c r="DO6" s="75" t="s">
        <v>154</v>
      </c>
      <c r="DP6" s="76" t="s">
        <v>155</v>
      </c>
      <c r="DQ6" s="75" t="s">
        <v>154</v>
      </c>
      <c r="DR6" s="76" t="s">
        <v>155</v>
      </c>
      <c r="DS6" s="75" t="s">
        <v>154</v>
      </c>
      <c r="DT6" s="76" t="s">
        <v>155</v>
      </c>
      <c r="DU6" s="75" t="s">
        <v>154</v>
      </c>
      <c r="DV6" s="76" t="s">
        <v>155</v>
      </c>
      <c r="DW6" s="75" t="s">
        <v>154</v>
      </c>
      <c r="DX6" s="76" t="s">
        <v>155</v>
      </c>
      <c r="DY6" s="75" t="s">
        <v>154</v>
      </c>
      <c r="DZ6" s="76" t="s">
        <v>155</v>
      </c>
      <c r="EA6" s="75" t="s">
        <v>154</v>
      </c>
      <c r="EB6" s="76" t="s">
        <v>155</v>
      </c>
      <c r="EC6" s="75" t="s">
        <v>154</v>
      </c>
      <c r="ED6" s="76" t="s">
        <v>155</v>
      </c>
      <c r="EE6" s="75" t="s">
        <v>154</v>
      </c>
      <c r="EF6" s="76" t="s">
        <v>155</v>
      </c>
      <c r="EG6" s="75" t="s">
        <v>154</v>
      </c>
      <c r="EH6" s="76" t="s">
        <v>155</v>
      </c>
      <c r="EI6" s="75" t="s">
        <v>154</v>
      </c>
      <c r="EJ6" s="76" t="s">
        <v>155</v>
      </c>
      <c r="EK6" s="75" t="s">
        <v>154</v>
      </c>
      <c r="EL6" s="76" t="s">
        <v>155</v>
      </c>
      <c r="EM6" s="75" t="s">
        <v>154</v>
      </c>
      <c r="EN6" s="76" t="s">
        <v>155</v>
      </c>
      <c r="EO6" s="75" t="s">
        <v>154</v>
      </c>
      <c r="EP6" s="76" t="s">
        <v>155</v>
      </c>
      <c r="EQ6" s="75" t="s">
        <v>154</v>
      </c>
      <c r="ER6" s="76" t="s">
        <v>155</v>
      </c>
      <c r="ES6" s="75" t="s">
        <v>154</v>
      </c>
      <c r="ET6" s="76" t="s">
        <v>155</v>
      </c>
      <c r="EU6" s="75" t="s">
        <v>154</v>
      </c>
      <c r="EV6" s="76" t="s">
        <v>155</v>
      </c>
      <c r="EW6" s="75" t="s">
        <v>154</v>
      </c>
      <c r="EX6" s="76" t="s">
        <v>155</v>
      </c>
      <c r="EY6" s="75" t="s">
        <v>154</v>
      </c>
      <c r="EZ6" s="76" t="s">
        <v>155</v>
      </c>
      <c r="FA6" s="75" t="s">
        <v>154</v>
      </c>
      <c r="FB6" s="76" t="s">
        <v>155</v>
      </c>
      <c r="FC6" s="75" t="s">
        <v>154</v>
      </c>
      <c r="FD6" s="76" t="s">
        <v>155</v>
      </c>
      <c r="FE6" s="75" t="s">
        <v>154</v>
      </c>
      <c r="FF6" s="76" t="s">
        <v>155</v>
      </c>
    </row>
    <row r="7" spans="1:162">
      <c r="A7" s="77" t="s">
        <v>156</v>
      </c>
      <c r="B7" s="78" t="s">
        <v>157</v>
      </c>
      <c r="C7" s="262" t="s">
        <v>192</v>
      </c>
      <c r="D7" s="263"/>
      <c r="E7" s="262" t="s">
        <v>193</v>
      </c>
      <c r="F7" s="263"/>
      <c r="G7" s="262" t="s">
        <v>194</v>
      </c>
      <c r="H7" s="263"/>
      <c r="I7" s="262" t="s">
        <v>208</v>
      </c>
      <c r="J7" s="263"/>
      <c r="K7" s="262" t="s">
        <v>209</v>
      </c>
      <c r="L7" s="263"/>
      <c r="M7" s="262" t="s">
        <v>210</v>
      </c>
      <c r="N7" s="263"/>
      <c r="O7" s="262" t="s">
        <v>211</v>
      </c>
      <c r="P7" s="263"/>
      <c r="Q7" s="262" t="s">
        <v>212</v>
      </c>
      <c r="R7" s="263"/>
      <c r="S7" s="262" t="s">
        <v>213</v>
      </c>
      <c r="T7" s="263"/>
      <c r="U7" s="262" t="s">
        <v>214</v>
      </c>
      <c r="V7" s="263"/>
      <c r="W7" s="262" t="s">
        <v>215</v>
      </c>
      <c r="X7" s="263"/>
      <c r="Y7" s="262" t="s">
        <v>216</v>
      </c>
      <c r="Z7" s="263"/>
      <c r="AA7" s="262" t="s">
        <v>217</v>
      </c>
      <c r="AB7" s="263"/>
      <c r="AC7" s="262" t="s">
        <v>218</v>
      </c>
      <c r="AD7" s="263"/>
      <c r="AE7" s="262" t="s">
        <v>219</v>
      </c>
      <c r="AF7" s="263"/>
      <c r="AG7" s="262" t="s">
        <v>220</v>
      </c>
      <c r="AH7" s="263"/>
      <c r="AI7" s="262" t="s">
        <v>221</v>
      </c>
      <c r="AJ7" s="263"/>
      <c r="AK7" s="262" t="s">
        <v>222</v>
      </c>
      <c r="AL7" s="263"/>
      <c r="AM7" s="262" t="s">
        <v>223</v>
      </c>
      <c r="AN7" s="263"/>
      <c r="AO7" s="260" t="s">
        <v>224</v>
      </c>
      <c r="AP7" s="261"/>
      <c r="AQ7" s="260" t="s">
        <v>225</v>
      </c>
      <c r="AR7" s="261"/>
      <c r="AS7" s="260" t="s">
        <v>226</v>
      </c>
      <c r="AT7" s="261"/>
      <c r="AU7" s="260" t="s">
        <v>227</v>
      </c>
      <c r="AV7" s="261"/>
      <c r="AW7" s="260" t="s">
        <v>228</v>
      </c>
      <c r="AX7" s="261"/>
      <c r="AY7" s="260" t="s">
        <v>229</v>
      </c>
      <c r="AZ7" s="261"/>
      <c r="BA7" s="260" t="s">
        <v>230</v>
      </c>
      <c r="BB7" s="261"/>
      <c r="BC7" s="260" t="s">
        <v>231</v>
      </c>
      <c r="BD7" s="261"/>
      <c r="BE7" s="260" t="s">
        <v>232</v>
      </c>
      <c r="BF7" s="261"/>
      <c r="BG7" s="260" t="s">
        <v>233</v>
      </c>
      <c r="BH7" s="261"/>
      <c r="BI7" s="260" t="s">
        <v>234</v>
      </c>
      <c r="BJ7" s="261"/>
      <c r="BK7" s="260" t="s">
        <v>235</v>
      </c>
      <c r="BL7" s="261"/>
      <c r="BM7" s="260" t="s">
        <v>236</v>
      </c>
      <c r="BN7" s="261"/>
      <c r="BO7" s="260" t="s">
        <v>237</v>
      </c>
      <c r="BP7" s="261"/>
      <c r="BQ7" s="260" t="s">
        <v>238</v>
      </c>
      <c r="BR7" s="261"/>
      <c r="BS7" s="260" t="s">
        <v>239</v>
      </c>
      <c r="BT7" s="261"/>
      <c r="BU7" s="260" t="s">
        <v>240</v>
      </c>
      <c r="BV7" s="261"/>
      <c r="BW7" s="260" t="s">
        <v>241</v>
      </c>
      <c r="BX7" s="261"/>
      <c r="BY7" s="260" t="s">
        <v>242</v>
      </c>
      <c r="BZ7" s="261"/>
      <c r="CA7" s="260" t="s">
        <v>243</v>
      </c>
      <c r="CB7" s="261"/>
      <c r="CC7" s="260" t="s">
        <v>244</v>
      </c>
      <c r="CD7" s="261"/>
      <c r="CE7" s="260" t="s">
        <v>245</v>
      </c>
      <c r="CF7" s="261"/>
      <c r="CG7" s="260" t="s">
        <v>246</v>
      </c>
      <c r="CH7" s="261"/>
      <c r="CI7" s="260" t="s">
        <v>247</v>
      </c>
      <c r="CJ7" s="261"/>
      <c r="CK7" s="260" t="s">
        <v>248</v>
      </c>
      <c r="CL7" s="261"/>
      <c r="CM7" s="260" t="s">
        <v>249</v>
      </c>
      <c r="CN7" s="261"/>
      <c r="CO7" s="260" t="s">
        <v>250</v>
      </c>
      <c r="CP7" s="261"/>
      <c r="CQ7" s="260" t="s">
        <v>251</v>
      </c>
      <c r="CR7" s="261"/>
      <c r="CS7" s="260" t="s">
        <v>252</v>
      </c>
      <c r="CT7" s="261"/>
      <c r="CU7" s="260" t="s">
        <v>258</v>
      </c>
      <c r="CV7" s="261"/>
      <c r="CW7" s="260" t="s">
        <v>260</v>
      </c>
      <c r="CX7" s="261"/>
      <c r="CY7" s="260" t="s">
        <v>261</v>
      </c>
      <c r="CZ7" s="261"/>
      <c r="DA7" s="260" t="s">
        <v>262</v>
      </c>
      <c r="DB7" s="261"/>
      <c r="DC7" s="260" t="s">
        <v>263</v>
      </c>
      <c r="DD7" s="261"/>
      <c r="DE7" s="260" t="s">
        <v>264</v>
      </c>
      <c r="DF7" s="261"/>
      <c r="DG7" s="260" t="s">
        <v>265</v>
      </c>
      <c r="DH7" s="261"/>
      <c r="DI7" s="260" t="s">
        <v>266</v>
      </c>
      <c r="DJ7" s="261"/>
      <c r="DK7" s="260" t="s">
        <v>267</v>
      </c>
      <c r="DL7" s="261"/>
      <c r="DM7" s="260" t="s">
        <v>268</v>
      </c>
      <c r="DN7" s="261"/>
      <c r="DO7" s="260" t="s">
        <v>269</v>
      </c>
      <c r="DP7" s="261"/>
      <c r="DQ7" s="260" t="s">
        <v>270</v>
      </c>
      <c r="DR7" s="261"/>
      <c r="DS7" s="260" t="s">
        <v>271</v>
      </c>
      <c r="DT7" s="261"/>
      <c r="DU7" s="260" t="s">
        <v>272</v>
      </c>
      <c r="DV7" s="261"/>
      <c r="DW7" s="260" t="s">
        <v>273</v>
      </c>
      <c r="DX7" s="261"/>
      <c r="DY7" s="260" t="s">
        <v>274</v>
      </c>
      <c r="DZ7" s="261"/>
      <c r="EA7" s="260" t="s">
        <v>275</v>
      </c>
      <c r="EB7" s="261"/>
      <c r="EC7" s="260" t="s">
        <v>276</v>
      </c>
      <c r="ED7" s="261"/>
      <c r="EE7" s="260" t="s">
        <v>277</v>
      </c>
      <c r="EF7" s="261"/>
      <c r="EG7" s="260" t="s">
        <v>278</v>
      </c>
      <c r="EH7" s="261"/>
      <c r="EI7" s="260" t="s">
        <v>279</v>
      </c>
      <c r="EJ7" s="261"/>
      <c r="EK7" s="260" t="s">
        <v>280</v>
      </c>
      <c r="EL7" s="261"/>
      <c r="EM7" s="260" t="s">
        <v>281</v>
      </c>
      <c r="EN7" s="261"/>
      <c r="EO7" s="260" t="s">
        <v>283</v>
      </c>
      <c r="EP7" s="261"/>
      <c r="EQ7" s="260" t="s">
        <v>284</v>
      </c>
      <c r="ER7" s="261"/>
      <c r="ES7" s="260" t="s">
        <v>286</v>
      </c>
      <c r="ET7" s="261"/>
      <c r="EU7" s="260" t="s">
        <v>288</v>
      </c>
      <c r="EV7" s="261"/>
      <c r="EW7" s="260" t="s">
        <v>290</v>
      </c>
      <c r="EX7" s="261"/>
      <c r="EY7" s="260" t="s">
        <v>293</v>
      </c>
      <c r="EZ7" s="261"/>
      <c r="FA7" s="260" t="s">
        <v>294</v>
      </c>
      <c r="FB7" s="261"/>
      <c r="FC7" s="260" t="s">
        <v>297</v>
      </c>
      <c r="FD7" s="261"/>
      <c r="FE7" s="260" t="s">
        <v>308</v>
      </c>
      <c r="FF7" s="261"/>
    </row>
    <row r="8" spans="1:162">
      <c r="A8" s="79">
        <v>1</v>
      </c>
      <c r="B8" s="119" t="s">
        <v>121</v>
      </c>
      <c r="C8" s="131">
        <v>40000</v>
      </c>
      <c r="D8" s="82">
        <v>40000</v>
      </c>
      <c r="E8" s="131">
        <v>40000</v>
      </c>
      <c r="F8" s="82">
        <v>40000</v>
      </c>
      <c r="G8" s="131">
        <v>40000</v>
      </c>
      <c r="H8" s="82">
        <v>40000</v>
      </c>
      <c r="I8" s="131">
        <v>40000</v>
      </c>
      <c r="J8" s="82">
        <v>40000</v>
      </c>
      <c r="K8" s="131">
        <v>40000</v>
      </c>
      <c r="L8" s="82">
        <v>40000</v>
      </c>
      <c r="M8" s="131">
        <v>40000</v>
      </c>
      <c r="N8" s="82">
        <v>40000</v>
      </c>
      <c r="O8" s="131">
        <v>40000</v>
      </c>
      <c r="P8" s="82">
        <v>40000</v>
      </c>
      <c r="Q8" s="131">
        <v>40000</v>
      </c>
      <c r="R8" s="82">
        <v>40000</v>
      </c>
      <c r="S8" s="131">
        <v>40000</v>
      </c>
      <c r="T8" s="82">
        <v>40000</v>
      </c>
      <c r="U8" s="131">
        <v>40000</v>
      </c>
      <c r="V8" s="82">
        <v>40000</v>
      </c>
      <c r="W8" s="131">
        <v>40000</v>
      </c>
      <c r="X8" s="82">
        <v>40000</v>
      </c>
      <c r="Y8" s="131">
        <v>40000</v>
      </c>
      <c r="Z8" s="82">
        <v>40000</v>
      </c>
      <c r="AA8" s="131">
        <v>85000</v>
      </c>
      <c r="AB8" s="82">
        <v>85000</v>
      </c>
      <c r="AC8" s="131">
        <v>88000</v>
      </c>
      <c r="AD8" s="82">
        <v>88000</v>
      </c>
      <c r="AE8" s="131">
        <v>71000</v>
      </c>
      <c r="AF8" s="82">
        <v>71000</v>
      </c>
      <c r="AG8" s="131">
        <v>76000</v>
      </c>
      <c r="AH8" s="82">
        <v>76000</v>
      </c>
      <c r="AI8" s="131">
        <v>67000</v>
      </c>
      <c r="AJ8" s="82">
        <v>67000</v>
      </c>
      <c r="AK8" s="131">
        <v>65000</v>
      </c>
      <c r="AL8" s="82">
        <v>65000</v>
      </c>
      <c r="AM8" s="131">
        <v>63000</v>
      </c>
      <c r="AN8" s="82">
        <v>63000</v>
      </c>
      <c r="AO8" s="131">
        <v>48000</v>
      </c>
      <c r="AP8" s="82">
        <v>48000</v>
      </c>
      <c r="AQ8" s="131">
        <v>52000</v>
      </c>
      <c r="AR8" s="82">
        <v>52000</v>
      </c>
      <c r="AS8" s="131">
        <v>52000</v>
      </c>
      <c r="AT8" s="82">
        <v>52000</v>
      </c>
      <c r="AU8" s="131">
        <v>45000</v>
      </c>
      <c r="AV8" s="82">
        <v>45000</v>
      </c>
      <c r="AW8" s="131">
        <v>45000</v>
      </c>
      <c r="AX8" s="82">
        <v>45000</v>
      </c>
      <c r="AY8" s="131">
        <v>45000</v>
      </c>
      <c r="AZ8" s="82">
        <v>45000</v>
      </c>
      <c r="BA8" s="131">
        <v>45000</v>
      </c>
      <c r="BB8" s="82">
        <v>45000</v>
      </c>
      <c r="BC8" s="131">
        <v>45000</v>
      </c>
      <c r="BD8" s="82">
        <v>45000</v>
      </c>
      <c r="BE8" s="131">
        <v>45000</v>
      </c>
      <c r="BF8" s="82">
        <v>45000</v>
      </c>
      <c r="BG8" s="131">
        <v>45000</v>
      </c>
      <c r="BH8" s="82">
        <v>45000</v>
      </c>
      <c r="BI8" s="131">
        <v>45000</v>
      </c>
      <c r="BJ8" s="82">
        <v>45000</v>
      </c>
      <c r="BK8" s="131">
        <v>45000</v>
      </c>
      <c r="BL8" s="82">
        <v>45000</v>
      </c>
      <c r="BM8" s="131">
        <v>45000</v>
      </c>
      <c r="BN8" s="82">
        <v>45000</v>
      </c>
      <c r="BO8" s="131">
        <v>45000</v>
      </c>
      <c r="BP8" s="82">
        <v>45000</v>
      </c>
      <c r="BQ8" s="131">
        <v>45000</v>
      </c>
      <c r="BR8" s="82">
        <v>45000</v>
      </c>
      <c r="BS8" s="131">
        <v>45000</v>
      </c>
      <c r="BT8" s="82">
        <v>45000</v>
      </c>
      <c r="BU8" s="131">
        <v>45000</v>
      </c>
      <c r="BV8" s="82">
        <v>45000</v>
      </c>
      <c r="BW8" s="131">
        <v>45000</v>
      </c>
      <c r="BX8" s="82">
        <v>45000</v>
      </c>
      <c r="BY8" s="131">
        <v>45000</v>
      </c>
      <c r="BZ8" s="82">
        <v>45000</v>
      </c>
      <c r="CA8" s="131">
        <v>50000</v>
      </c>
      <c r="CB8" s="82">
        <v>50000</v>
      </c>
      <c r="CC8" s="131">
        <v>45000</v>
      </c>
      <c r="CD8" s="82">
        <v>45000</v>
      </c>
      <c r="CE8" s="131">
        <v>45000</v>
      </c>
      <c r="CF8" s="82">
        <v>45000</v>
      </c>
      <c r="CG8" s="131">
        <v>45000</v>
      </c>
      <c r="CH8" s="82">
        <v>45000</v>
      </c>
      <c r="CI8" s="131">
        <v>45000</v>
      </c>
      <c r="CJ8" s="82">
        <v>45000</v>
      </c>
      <c r="CK8" s="131">
        <v>45000</v>
      </c>
      <c r="CL8" s="82">
        <v>45000</v>
      </c>
      <c r="CM8" s="131">
        <v>45000</v>
      </c>
      <c r="CN8" s="82">
        <v>45000</v>
      </c>
      <c r="CO8" s="131">
        <v>45000</v>
      </c>
      <c r="CP8" s="82">
        <v>45000</v>
      </c>
      <c r="CQ8" s="131">
        <v>45000</v>
      </c>
      <c r="CR8" s="82">
        <v>45000</v>
      </c>
      <c r="CS8" s="131">
        <v>45000</v>
      </c>
      <c r="CT8" s="82">
        <v>45000</v>
      </c>
      <c r="CU8" s="131">
        <v>45000</v>
      </c>
      <c r="CV8" s="82">
        <v>45000</v>
      </c>
      <c r="CW8" s="131">
        <v>45000</v>
      </c>
      <c r="CX8" s="82">
        <v>45000</v>
      </c>
      <c r="CY8" s="131">
        <v>45000</v>
      </c>
      <c r="CZ8" s="82">
        <v>45000</v>
      </c>
      <c r="DA8" s="131">
        <v>45000</v>
      </c>
      <c r="DB8" s="82">
        <v>45000</v>
      </c>
      <c r="DC8" s="131">
        <v>45000</v>
      </c>
      <c r="DD8" s="82">
        <v>45000</v>
      </c>
      <c r="DE8" s="131">
        <v>45000</v>
      </c>
      <c r="DF8" s="82">
        <v>45000</v>
      </c>
      <c r="DG8" s="131">
        <v>45000</v>
      </c>
      <c r="DH8" s="82">
        <v>45000</v>
      </c>
      <c r="DI8" s="131">
        <v>45000</v>
      </c>
      <c r="DJ8" s="82">
        <v>45000</v>
      </c>
      <c r="DK8" s="131">
        <v>45000</v>
      </c>
      <c r="DL8" s="82">
        <v>45000</v>
      </c>
      <c r="DM8" s="131">
        <v>45000</v>
      </c>
      <c r="DN8" s="82">
        <v>45000</v>
      </c>
      <c r="DO8" s="131">
        <v>45000</v>
      </c>
      <c r="DP8" s="82">
        <v>45000</v>
      </c>
      <c r="DQ8" s="131">
        <v>45000</v>
      </c>
      <c r="DR8" s="82">
        <v>45000</v>
      </c>
      <c r="DS8" s="131">
        <v>80000</v>
      </c>
      <c r="DT8" s="82">
        <v>80000</v>
      </c>
      <c r="DU8" s="131">
        <v>80000</v>
      </c>
      <c r="DV8" s="82">
        <v>80000</v>
      </c>
      <c r="DW8" s="131">
        <v>100000</v>
      </c>
      <c r="DX8" s="82">
        <v>100000</v>
      </c>
      <c r="DY8" s="131">
        <v>104000</v>
      </c>
      <c r="DZ8" s="82">
        <v>104000</v>
      </c>
      <c r="EA8" s="131">
        <v>105000</v>
      </c>
      <c r="EB8" s="82">
        <v>105000</v>
      </c>
      <c r="EC8" s="131">
        <v>104000</v>
      </c>
      <c r="ED8" s="82">
        <v>104000</v>
      </c>
      <c r="EE8" s="131">
        <v>102000</v>
      </c>
      <c r="EF8" s="82">
        <v>102000</v>
      </c>
      <c r="EG8" s="131">
        <v>103000</v>
      </c>
      <c r="EH8" s="82">
        <v>103000</v>
      </c>
      <c r="EI8" s="131">
        <v>104000</v>
      </c>
      <c r="EJ8" s="82">
        <v>104000</v>
      </c>
      <c r="EK8" s="131">
        <v>100000</v>
      </c>
      <c r="EL8" s="82">
        <v>100000</v>
      </c>
      <c r="EM8" s="131">
        <v>100000</v>
      </c>
      <c r="EN8" s="82">
        <v>100000</v>
      </c>
      <c r="EO8" s="131">
        <v>90000</v>
      </c>
      <c r="EP8" s="82">
        <v>90000</v>
      </c>
      <c r="EQ8" s="131">
        <v>90000</v>
      </c>
      <c r="ER8" s="82">
        <v>90000</v>
      </c>
      <c r="ES8" s="131">
        <v>80000</v>
      </c>
      <c r="ET8" s="82">
        <v>80000</v>
      </c>
      <c r="EU8" s="131">
        <v>80000</v>
      </c>
      <c r="EV8" s="82">
        <v>80000</v>
      </c>
      <c r="EW8" s="131">
        <v>80000</v>
      </c>
      <c r="EX8" s="82">
        <v>80000</v>
      </c>
      <c r="EY8" s="131">
        <v>50000</v>
      </c>
      <c r="EZ8" s="82">
        <v>50000</v>
      </c>
      <c r="FA8" s="131">
        <v>50000</v>
      </c>
      <c r="FB8" s="82">
        <v>50000</v>
      </c>
      <c r="FC8" s="131">
        <v>50000</v>
      </c>
      <c r="FD8" s="82">
        <v>50000</v>
      </c>
      <c r="FE8" s="131">
        <v>40000</v>
      </c>
      <c r="FF8" s="82">
        <v>40000</v>
      </c>
    </row>
    <row r="9" spans="1:162">
      <c r="A9" s="79">
        <v>2</v>
      </c>
      <c r="B9" s="119" t="s">
        <v>115</v>
      </c>
      <c r="C9" s="131">
        <v>49666</v>
      </c>
      <c r="D9" s="82">
        <v>49666</v>
      </c>
      <c r="E9" s="131">
        <v>50333</v>
      </c>
      <c r="F9" s="82">
        <v>50333</v>
      </c>
      <c r="G9" s="131">
        <v>54000</v>
      </c>
      <c r="H9" s="82">
        <v>54000</v>
      </c>
      <c r="I9" s="131">
        <v>55666</v>
      </c>
      <c r="J9" s="82">
        <v>55666</v>
      </c>
      <c r="K9" s="131">
        <v>57000</v>
      </c>
      <c r="L9" s="82">
        <v>57000</v>
      </c>
      <c r="M9" s="131">
        <v>60000</v>
      </c>
      <c r="N9" s="82">
        <v>60000</v>
      </c>
      <c r="O9" s="131">
        <v>58000</v>
      </c>
      <c r="P9" s="82">
        <v>58000</v>
      </c>
      <c r="Q9" s="131">
        <v>58000</v>
      </c>
      <c r="R9" s="82">
        <v>58000</v>
      </c>
      <c r="S9" s="131">
        <v>59000</v>
      </c>
      <c r="T9" s="82">
        <v>59000</v>
      </c>
      <c r="U9" s="131">
        <v>60000</v>
      </c>
      <c r="V9" s="82">
        <v>60000</v>
      </c>
      <c r="W9" s="131">
        <v>63000</v>
      </c>
      <c r="X9" s="82">
        <v>63000</v>
      </c>
      <c r="Y9" s="131">
        <v>64333</v>
      </c>
      <c r="Z9" s="82">
        <v>64333</v>
      </c>
      <c r="AA9" s="131">
        <v>60000</v>
      </c>
      <c r="AB9" s="82">
        <v>60000</v>
      </c>
      <c r="AC9" s="131">
        <v>62000</v>
      </c>
      <c r="AD9" s="82">
        <v>62000</v>
      </c>
      <c r="AE9" s="131">
        <v>50000</v>
      </c>
      <c r="AF9" s="82">
        <v>50000</v>
      </c>
      <c r="AG9" s="131">
        <v>56333</v>
      </c>
      <c r="AH9" s="82">
        <v>56333</v>
      </c>
      <c r="AI9" s="131">
        <v>53000</v>
      </c>
      <c r="AJ9" s="82">
        <v>53000</v>
      </c>
      <c r="AK9" s="131">
        <v>54333</v>
      </c>
      <c r="AL9" s="82">
        <v>54333</v>
      </c>
      <c r="AM9" s="131">
        <v>54000</v>
      </c>
      <c r="AN9" s="82">
        <v>54000</v>
      </c>
      <c r="AO9" s="131">
        <v>52333</v>
      </c>
      <c r="AP9" s="82">
        <v>52333</v>
      </c>
      <c r="AQ9" s="131">
        <v>52000</v>
      </c>
      <c r="AR9" s="82">
        <v>52000</v>
      </c>
      <c r="AS9" s="131">
        <v>55166</v>
      </c>
      <c r="AT9" s="82">
        <v>55166</v>
      </c>
      <c r="AU9" s="131">
        <v>56500</v>
      </c>
      <c r="AV9" s="82">
        <v>56500</v>
      </c>
      <c r="AW9" s="131">
        <v>59500</v>
      </c>
      <c r="AX9" s="82">
        <v>59500</v>
      </c>
      <c r="AY9" s="131">
        <v>60000</v>
      </c>
      <c r="AZ9" s="82">
        <v>60000</v>
      </c>
      <c r="BA9" s="131">
        <v>56333</v>
      </c>
      <c r="BB9" s="82">
        <v>56333</v>
      </c>
      <c r="BC9" s="131">
        <v>54000</v>
      </c>
      <c r="BD9" s="82">
        <v>54000</v>
      </c>
      <c r="BE9" s="131">
        <v>54000</v>
      </c>
      <c r="BF9" s="82">
        <v>54000</v>
      </c>
      <c r="BG9" s="131">
        <v>57500</v>
      </c>
      <c r="BH9" s="82">
        <v>57500</v>
      </c>
      <c r="BI9" s="131">
        <v>61000</v>
      </c>
      <c r="BJ9" s="82">
        <v>61000</v>
      </c>
      <c r="BK9" s="131">
        <v>63666</v>
      </c>
      <c r="BL9" s="82">
        <v>63666</v>
      </c>
      <c r="BM9" s="131">
        <v>66666</v>
      </c>
      <c r="BN9" s="82">
        <v>66666</v>
      </c>
      <c r="BO9" s="131">
        <v>69333</v>
      </c>
      <c r="BP9" s="82">
        <v>69333</v>
      </c>
      <c r="BQ9" s="131">
        <v>69000</v>
      </c>
      <c r="BR9" s="82">
        <v>69000</v>
      </c>
      <c r="BS9" s="131">
        <v>71666</v>
      </c>
      <c r="BT9" s="82">
        <v>71666</v>
      </c>
      <c r="BU9" s="131">
        <v>71333</v>
      </c>
      <c r="BV9" s="82">
        <v>71333</v>
      </c>
      <c r="BW9" s="131">
        <v>71000</v>
      </c>
      <c r="BX9" s="82">
        <v>71000</v>
      </c>
      <c r="BY9" s="131">
        <v>71333</v>
      </c>
      <c r="BZ9" s="82">
        <v>71333</v>
      </c>
      <c r="CA9" s="131">
        <v>68000</v>
      </c>
      <c r="CB9" s="82">
        <v>68000</v>
      </c>
      <c r="CC9" s="131">
        <v>65666</v>
      </c>
      <c r="CD9" s="82">
        <v>65666</v>
      </c>
      <c r="CE9" s="131">
        <v>70000</v>
      </c>
      <c r="CF9" s="82">
        <v>70000</v>
      </c>
      <c r="CG9" s="159">
        <v>61666.6</v>
      </c>
      <c r="CH9" s="160">
        <v>61666.6</v>
      </c>
      <c r="CI9" s="159">
        <v>64000</v>
      </c>
      <c r="CJ9" s="160">
        <v>64000</v>
      </c>
      <c r="CK9" s="159">
        <v>64000</v>
      </c>
      <c r="CL9" s="160">
        <v>64000</v>
      </c>
      <c r="CM9" s="161" t="s">
        <v>124</v>
      </c>
      <c r="CN9" s="162" t="s">
        <v>124</v>
      </c>
      <c r="CO9" s="161" t="s">
        <v>124</v>
      </c>
      <c r="CP9" s="162" t="s">
        <v>124</v>
      </c>
      <c r="CQ9" s="161" t="s">
        <v>124</v>
      </c>
      <c r="CR9" s="162" t="s">
        <v>124</v>
      </c>
      <c r="CS9" s="161" t="s">
        <v>124</v>
      </c>
      <c r="CT9" s="162" t="s">
        <v>124</v>
      </c>
      <c r="CU9" s="161" t="s">
        <v>124</v>
      </c>
      <c r="CV9" s="162" t="s">
        <v>124</v>
      </c>
      <c r="CW9" s="161" t="s">
        <v>124</v>
      </c>
      <c r="CX9" s="162" t="s">
        <v>124</v>
      </c>
      <c r="CY9" s="161" t="s">
        <v>124</v>
      </c>
      <c r="CZ9" s="162" t="s">
        <v>124</v>
      </c>
      <c r="DA9" s="161" t="s">
        <v>124</v>
      </c>
      <c r="DB9" s="162" t="s">
        <v>124</v>
      </c>
      <c r="DC9" s="161" t="s">
        <v>124</v>
      </c>
      <c r="DD9" s="162" t="s">
        <v>124</v>
      </c>
      <c r="DE9" s="161" t="s">
        <v>124</v>
      </c>
      <c r="DF9" s="162" t="s">
        <v>124</v>
      </c>
      <c r="DG9" s="161" t="s">
        <v>124</v>
      </c>
      <c r="DH9" s="162" t="s">
        <v>124</v>
      </c>
      <c r="DI9" s="161">
        <v>50000</v>
      </c>
      <c r="DJ9" s="162">
        <v>50000</v>
      </c>
      <c r="DK9" s="161">
        <v>60000</v>
      </c>
      <c r="DL9" s="162">
        <v>60000</v>
      </c>
      <c r="DM9" s="161">
        <v>60000</v>
      </c>
      <c r="DN9" s="162">
        <v>60000</v>
      </c>
      <c r="DO9" s="161">
        <v>60000</v>
      </c>
      <c r="DP9" s="162">
        <v>60000</v>
      </c>
      <c r="DQ9" s="161">
        <v>57500</v>
      </c>
      <c r="DR9" s="162">
        <v>57500</v>
      </c>
      <c r="DS9" s="161">
        <v>57500</v>
      </c>
      <c r="DT9" s="162">
        <v>57500</v>
      </c>
      <c r="DU9" s="161">
        <v>57500</v>
      </c>
      <c r="DV9" s="162">
        <v>57500</v>
      </c>
      <c r="DW9" s="161">
        <v>62500</v>
      </c>
      <c r="DX9" s="162">
        <v>62500</v>
      </c>
      <c r="DY9" s="161">
        <v>70000</v>
      </c>
      <c r="DZ9" s="162">
        <v>70000</v>
      </c>
      <c r="EA9" s="161">
        <v>71666</v>
      </c>
      <c r="EB9" s="162">
        <v>71666</v>
      </c>
      <c r="EC9" s="161">
        <v>71666</v>
      </c>
      <c r="ED9" s="162">
        <v>71666</v>
      </c>
      <c r="EE9" s="161">
        <v>84666</v>
      </c>
      <c r="EF9" s="162">
        <v>84666</v>
      </c>
      <c r="EG9" s="161">
        <v>98666</v>
      </c>
      <c r="EH9" s="162">
        <v>98666</v>
      </c>
      <c r="EI9" s="161">
        <v>102600</v>
      </c>
      <c r="EJ9" s="162">
        <v>102600</v>
      </c>
      <c r="EK9" s="161">
        <v>100000</v>
      </c>
      <c r="EL9" s="162">
        <v>100000</v>
      </c>
      <c r="EM9" s="161">
        <v>100000</v>
      </c>
      <c r="EN9" s="162">
        <v>100000</v>
      </c>
      <c r="EO9" s="161">
        <v>93333</v>
      </c>
      <c r="EP9" s="162">
        <v>93333</v>
      </c>
      <c r="EQ9" s="161">
        <v>96333</v>
      </c>
      <c r="ER9" s="162">
        <v>96333</v>
      </c>
      <c r="ES9" s="161">
        <v>95000</v>
      </c>
      <c r="ET9" s="162">
        <v>95000</v>
      </c>
      <c r="EU9" s="161">
        <v>99000</v>
      </c>
      <c r="EV9" s="162">
        <v>99000</v>
      </c>
      <c r="EW9" s="161">
        <v>95000</v>
      </c>
      <c r="EX9" s="162">
        <v>95000</v>
      </c>
      <c r="EY9" s="161">
        <v>95000</v>
      </c>
      <c r="EZ9" s="162">
        <v>95000</v>
      </c>
      <c r="FA9" s="161">
        <v>96000</v>
      </c>
      <c r="FB9" s="162">
        <v>96000</v>
      </c>
      <c r="FC9" s="161">
        <v>95000</v>
      </c>
      <c r="FD9" s="162">
        <v>95000</v>
      </c>
      <c r="FE9" s="161">
        <v>92666</v>
      </c>
      <c r="FF9" s="162">
        <v>92666</v>
      </c>
    </row>
    <row r="10" spans="1:162">
      <c r="A10" s="79">
        <v>3</v>
      </c>
      <c r="B10" s="119" t="s">
        <v>122</v>
      </c>
      <c r="C10" s="131">
        <v>50000</v>
      </c>
      <c r="D10" s="82">
        <v>50000</v>
      </c>
      <c r="E10" s="131">
        <v>52000</v>
      </c>
      <c r="F10" s="82">
        <v>52000</v>
      </c>
      <c r="G10" s="131">
        <v>53000</v>
      </c>
      <c r="H10" s="82">
        <v>53000</v>
      </c>
      <c r="I10" s="131">
        <v>53000</v>
      </c>
      <c r="J10" s="82">
        <v>53000</v>
      </c>
      <c r="K10" s="131">
        <v>55000</v>
      </c>
      <c r="L10" s="82">
        <v>55000</v>
      </c>
      <c r="M10" s="131">
        <v>58000</v>
      </c>
      <c r="N10" s="82">
        <v>58000</v>
      </c>
      <c r="O10" s="131">
        <v>58000</v>
      </c>
      <c r="P10" s="82">
        <v>58000</v>
      </c>
      <c r="Q10" s="131">
        <v>59000</v>
      </c>
      <c r="R10" s="82">
        <v>59000</v>
      </c>
      <c r="S10" s="131">
        <v>60000</v>
      </c>
      <c r="T10" s="82">
        <v>60000</v>
      </c>
      <c r="U10" s="131">
        <v>61000</v>
      </c>
      <c r="V10" s="82">
        <v>61000</v>
      </c>
      <c r="W10" s="131">
        <v>61000</v>
      </c>
      <c r="X10" s="82">
        <v>61000</v>
      </c>
      <c r="Y10" s="131">
        <v>63000</v>
      </c>
      <c r="Z10" s="82">
        <v>63000</v>
      </c>
      <c r="AA10" s="131">
        <v>70000</v>
      </c>
      <c r="AB10" s="82">
        <v>70000</v>
      </c>
      <c r="AC10" s="131">
        <v>72000</v>
      </c>
      <c r="AD10" s="82">
        <v>72000</v>
      </c>
      <c r="AE10" s="131">
        <v>70000</v>
      </c>
      <c r="AF10" s="82">
        <v>70000</v>
      </c>
      <c r="AG10" s="131">
        <v>71000</v>
      </c>
      <c r="AH10" s="82">
        <v>71000</v>
      </c>
      <c r="AI10" s="131">
        <v>65000</v>
      </c>
      <c r="AJ10" s="82">
        <v>65000</v>
      </c>
      <c r="AK10" s="131">
        <v>64000</v>
      </c>
      <c r="AL10" s="82">
        <v>64000</v>
      </c>
      <c r="AM10" s="131">
        <v>68000</v>
      </c>
      <c r="AN10" s="82">
        <v>62500</v>
      </c>
      <c r="AO10" s="131">
        <v>66000</v>
      </c>
      <c r="AP10" s="82">
        <v>57000</v>
      </c>
      <c r="AQ10" s="131">
        <v>67000</v>
      </c>
      <c r="AR10" s="82">
        <v>57000</v>
      </c>
      <c r="AS10" s="131">
        <v>63000</v>
      </c>
      <c r="AT10" s="82">
        <v>58000</v>
      </c>
      <c r="AU10" s="131">
        <v>62000</v>
      </c>
      <c r="AV10" s="82">
        <v>58000</v>
      </c>
      <c r="AW10" s="131">
        <v>65000</v>
      </c>
      <c r="AX10" s="82">
        <v>59000</v>
      </c>
      <c r="AY10" s="131">
        <v>60000</v>
      </c>
      <c r="AZ10" s="82">
        <v>60000</v>
      </c>
      <c r="BA10" s="131">
        <v>58000</v>
      </c>
      <c r="BB10" s="82">
        <v>58000</v>
      </c>
      <c r="BC10" s="131">
        <v>58000</v>
      </c>
      <c r="BD10" s="82">
        <v>58000</v>
      </c>
      <c r="BE10" s="131">
        <v>58000</v>
      </c>
      <c r="BF10" s="82">
        <v>58000</v>
      </c>
      <c r="BG10" s="131">
        <v>58000</v>
      </c>
      <c r="BH10" s="82">
        <v>58000</v>
      </c>
      <c r="BI10" s="131">
        <v>59000</v>
      </c>
      <c r="BJ10" s="82">
        <v>59000</v>
      </c>
      <c r="BK10" s="131">
        <v>60000</v>
      </c>
      <c r="BL10" s="82">
        <v>60000</v>
      </c>
      <c r="BM10" s="131">
        <v>62000</v>
      </c>
      <c r="BN10" s="82">
        <v>62000</v>
      </c>
      <c r="BO10" s="131">
        <v>65000</v>
      </c>
      <c r="BP10" s="82">
        <v>65000</v>
      </c>
      <c r="BQ10" s="131">
        <v>65000</v>
      </c>
      <c r="BR10" s="82">
        <v>65000</v>
      </c>
      <c r="BS10" s="131">
        <v>65000</v>
      </c>
      <c r="BT10" s="82">
        <v>65000</v>
      </c>
      <c r="BU10" s="131">
        <v>70000</v>
      </c>
      <c r="BV10" s="82">
        <v>70000</v>
      </c>
      <c r="BW10" s="131">
        <v>70000</v>
      </c>
      <c r="BX10" s="82">
        <v>70000</v>
      </c>
      <c r="BY10" s="131">
        <v>70000</v>
      </c>
      <c r="BZ10" s="82">
        <v>70000</v>
      </c>
      <c r="CA10" s="131">
        <v>70000</v>
      </c>
      <c r="CB10" s="82">
        <v>70000</v>
      </c>
      <c r="CC10" s="131">
        <v>70000</v>
      </c>
      <c r="CD10" s="82">
        <v>70000</v>
      </c>
      <c r="CE10" s="131">
        <v>70000</v>
      </c>
      <c r="CF10" s="82">
        <v>70000</v>
      </c>
      <c r="CG10" s="131">
        <v>70000</v>
      </c>
      <c r="CH10" s="82">
        <v>70000</v>
      </c>
      <c r="CI10" s="131">
        <v>70000</v>
      </c>
      <c r="CJ10" s="82">
        <v>70000</v>
      </c>
      <c r="CK10" s="131">
        <v>70000</v>
      </c>
      <c r="CL10" s="82">
        <v>70000</v>
      </c>
      <c r="CM10" s="131">
        <v>70000</v>
      </c>
      <c r="CN10" s="82">
        <v>70000</v>
      </c>
      <c r="CO10" s="131">
        <v>68000</v>
      </c>
      <c r="CP10" s="82">
        <v>68000</v>
      </c>
      <c r="CQ10" s="131">
        <v>68000</v>
      </c>
      <c r="CR10" s="82">
        <v>68000</v>
      </c>
      <c r="CS10" s="131">
        <v>60000</v>
      </c>
      <c r="CT10" s="82">
        <v>60000</v>
      </c>
      <c r="CU10" s="131">
        <v>60000</v>
      </c>
      <c r="CV10" s="82">
        <v>60000</v>
      </c>
      <c r="CW10" s="131">
        <v>60000</v>
      </c>
      <c r="CX10" s="82">
        <v>60000</v>
      </c>
      <c r="CY10" s="131">
        <v>65000</v>
      </c>
      <c r="CZ10" s="82">
        <v>65000</v>
      </c>
      <c r="DA10" s="131">
        <v>70000</v>
      </c>
      <c r="DB10" s="82">
        <v>70000</v>
      </c>
      <c r="DC10" s="131">
        <v>68000</v>
      </c>
      <c r="DD10" s="82">
        <v>68000</v>
      </c>
      <c r="DE10" s="131">
        <v>68000</v>
      </c>
      <c r="DF10" s="82">
        <v>68000</v>
      </c>
      <c r="DG10" s="131">
        <v>65000</v>
      </c>
      <c r="DH10" s="82">
        <v>65000</v>
      </c>
      <c r="DI10" s="131">
        <v>68000</v>
      </c>
      <c r="DJ10" s="82">
        <v>68000</v>
      </c>
      <c r="DK10" s="131">
        <v>65000</v>
      </c>
      <c r="DL10" s="82">
        <v>65000</v>
      </c>
      <c r="DM10" s="131">
        <v>65000</v>
      </c>
      <c r="DN10" s="82">
        <v>65000</v>
      </c>
      <c r="DO10" s="131">
        <v>65000</v>
      </c>
      <c r="DP10" s="82">
        <v>65000</v>
      </c>
      <c r="DQ10" s="131">
        <v>65000</v>
      </c>
      <c r="DR10" s="82">
        <v>65000</v>
      </c>
      <c r="DS10" s="131">
        <v>65000</v>
      </c>
      <c r="DT10" s="82">
        <v>65000</v>
      </c>
      <c r="DU10" s="131">
        <v>70000</v>
      </c>
      <c r="DV10" s="82">
        <v>70000</v>
      </c>
      <c r="DW10" s="131">
        <v>72000</v>
      </c>
      <c r="DX10" s="82">
        <v>72000</v>
      </c>
      <c r="DY10" s="131">
        <v>75000</v>
      </c>
      <c r="DZ10" s="82">
        <v>75000</v>
      </c>
      <c r="EA10" s="131">
        <v>85000</v>
      </c>
      <c r="EB10" s="82">
        <v>85000</v>
      </c>
      <c r="EC10" s="131">
        <v>85000</v>
      </c>
      <c r="ED10" s="82">
        <v>85000</v>
      </c>
      <c r="EE10" s="131">
        <v>98000</v>
      </c>
      <c r="EF10" s="82">
        <v>98000</v>
      </c>
      <c r="EG10" s="131">
        <v>100000</v>
      </c>
      <c r="EH10" s="82">
        <v>95000</v>
      </c>
      <c r="EI10" s="131">
        <v>110000</v>
      </c>
      <c r="EJ10" s="82">
        <v>105000</v>
      </c>
      <c r="EK10" s="131">
        <v>113000</v>
      </c>
      <c r="EL10" s="82">
        <v>100000</v>
      </c>
      <c r="EM10" s="131">
        <v>113000</v>
      </c>
      <c r="EN10" s="82">
        <v>100000</v>
      </c>
      <c r="EO10" s="131">
        <v>95000</v>
      </c>
      <c r="EP10" s="82">
        <v>95000</v>
      </c>
      <c r="EQ10" s="131">
        <v>97000</v>
      </c>
      <c r="ER10" s="82">
        <v>97000</v>
      </c>
      <c r="ES10" s="131">
        <v>93000</v>
      </c>
      <c r="ET10" s="82">
        <v>93000</v>
      </c>
      <c r="EU10" s="131">
        <v>100000</v>
      </c>
      <c r="EV10" s="82">
        <v>93000</v>
      </c>
      <c r="EW10" s="131">
        <v>94000</v>
      </c>
      <c r="EX10" s="82">
        <v>93000</v>
      </c>
      <c r="EY10" s="131">
        <v>100000</v>
      </c>
      <c r="EZ10" s="82">
        <v>95000</v>
      </c>
      <c r="FA10" s="131">
        <v>100000</v>
      </c>
      <c r="FB10" s="82">
        <v>95000</v>
      </c>
      <c r="FC10" s="131">
        <v>80000</v>
      </c>
      <c r="FD10" s="82">
        <v>80000</v>
      </c>
      <c r="FE10" s="131">
        <v>80000</v>
      </c>
      <c r="FF10" s="82">
        <v>80000</v>
      </c>
    </row>
    <row r="11" spans="1:162">
      <c r="A11" s="79">
        <v>4</v>
      </c>
      <c r="B11" s="119" t="s">
        <v>123</v>
      </c>
      <c r="C11" s="131">
        <v>40000</v>
      </c>
      <c r="D11" s="84">
        <v>40000</v>
      </c>
      <c r="E11" s="131">
        <v>40000</v>
      </c>
      <c r="F11" s="84">
        <v>40000</v>
      </c>
      <c r="G11" s="131">
        <v>40000</v>
      </c>
      <c r="H11" s="84">
        <v>40000</v>
      </c>
      <c r="I11" s="131">
        <v>40000</v>
      </c>
      <c r="J11" s="84">
        <v>40000</v>
      </c>
      <c r="K11" s="131">
        <v>40000</v>
      </c>
      <c r="L11" s="84">
        <v>40000</v>
      </c>
      <c r="M11" s="131">
        <v>40000</v>
      </c>
      <c r="N11" s="84">
        <v>40000</v>
      </c>
      <c r="O11" s="131">
        <v>40000</v>
      </c>
      <c r="P11" s="84">
        <v>40000</v>
      </c>
      <c r="Q11" s="131">
        <v>40000</v>
      </c>
      <c r="R11" s="84">
        <v>40000</v>
      </c>
      <c r="S11" s="131">
        <v>40000</v>
      </c>
      <c r="T11" s="84">
        <v>40000</v>
      </c>
      <c r="U11" s="131">
        <v>40000</v>
      </c>
      <c r="V11" s="84">
        <v>40000</v>
      </c>
      <c r="W11" s="131">
        <v>40000</v>
      </c>
      <c r="X11" s="84">
        <v>40000</v>
      </c>
      <c r="Y11" s="131">
        <v>85000</v>
      </c>
      <c r="Z11" s="84">
        <v>85000</v>
      </c>
      <c r="AA11" s="131">
        <v>85000</v>
      </c>
      <c r="AB11" s="84">
        <v>85000</v>
      </c>
      <c r="AC11" s="131">
        <v>82000</v>
      </c>
      <c r="AD11" s="84">
        <v>82000</v>
      </c>
      <c r="AE11" s="131">
        <v>60000</v>
      </c>
      <c r="AF11" s="84">
        <v>60000</v>
      </c>
      <c r="AG11" s="131">
        <v>72000</v>
      </c>
      <c r="AH11" s="84">
        <v>72000</v>
      </c>
      <c r="AI11" s="131">
        <v>60000</v>
      </c>
      <c r="AJ11" s="84">
        <v>60000</v>
      </c>
      <c r="AK11" s="131">
        <v>60000</v>
      </c>
      <c r="AL11" s="84">
        <v>60000</v>
      </c>
      <c r="AM11" s="131">
        <v>55000</v>
      </c>
      <c r="AN11" s="84">
        <v>55000</v>
      </c>
      <c r="AO11" s="131">
        <v>50000</v>
      </c>
      <c r="AP11" s="84">
        <v>50000</v>
      </c>
      <c r="AQ11" s="131">
        <v>50000</v>
      </c>
      <c r="AR11" s="84">
        <v>50000</v>
      </c>
      <c r="AS11" s="131">
        <v>50000</v>
      </c>
      <c r="AT11" s="84">
        <v>50000</v>
      </c>
      <c r="AU11" s="131">
        <v>50000</v>
      </c>
      <c r="AV11" s="84">
        <v>50000</v>
      </c>
      <c r="AW11" s="131">
        <v>50000</v>
      </c>
      <c r="AX11" s="84">
        <v>50000</v>
      </c>
      <c r="AY11" s="131">
        <v>50000</v>
      </c>
      <c r="AZ11" s="84">
        <v>50000</v>
      </c>
      <c r="BA11" s="131">
        <v>50000</v>
      </c>
      <c r="BB11" s="84">
        <v>50000</v>
      </c>
      <c r="BC11" s="131">
        <v>50000</v>
      </c>
      <c r="BD11" s="84">
        <v>50000</v>
      </c>
      <c r="BE11" s="131">
        <v>50000</v>
      </c>
      <c r="BF11" s="84">
        <v>50000</v>
      </c>
      <c r="BG11" s="131">
        <v>50000</v>
      </c>
      <c r="BH11" s="84">
        <v>50000</v>
      </c>
      <c r="BI11" s="131">
        <v>40000</v>
      </c>
      <c r="BJ11" s="84">
        <v>40000</v>
      </c>
      <c r="BK11" s="131">
        <v>40000</v>
      </c>
      <c r="BL11" s="84">
        <v>40000</v>
      </c>
      <c r="BM11" s="131">
        <v>40000</v>
      </c>
      <c r="BN11" s="84">
        <v>40000</v>
      </c>
      <c r="BO11" s="131">
        <v>40000</v>
      </c>
      <c r="BP11" s="84">
        <v>40000</v>
      </c>
      <c r="BQ11" s="131">
        <v>40000</v>
      </c>
      <c r="BR11" s="84">
        <v>40000</v>
      </c>
      <c r="BS11" s="131">
        <v>40000</v>
      </c>
      <c r="BT11" s="84">
        <v>40000</v>
      </c>
      <c r="BU11" s="131">
        <v>50000</v>
      </c>
      <c r="BV11" s="84">
        <v>50000</v>
      </c>
      <c r="BW11" s="131">
        <v>45000</v>
      </c>
      <c r="BX11" s="84">
        <v>45000</v>
      </c>
      <c r="BY11" s="131">
        <v>47500</v>
      </c>
      <c r="BZ11" s="84">
        <v>47500</v>
      </c>
      <c r="CA11" s="131">
        <v>47500</v>
      </c>
      <c r="CB11" s="84">
        <v>47500</v>
      </c>
      <c r="CC11" s="131">
        <v>50000</v>
      </c>
      <c r="CD11" s="84">
        <v>50000</v>
      </c>
      <c r="CE11" s="131">
        <v>50000</v>
      </c>
      <c r="CF11" s="84">
        <v>50000</v>
      </c>
      <c r="CG11" s="131">
        <v>50000</v>
      </c>
      <c r="CH11" s="84">
        <v>50000</v>
      </c>
      <c r="CI11" s="131">
        <v>50000</v>
      </c>
      <c r="CJ11" s="84">
        <v>50000</v>
      </c>
      <c r="CK11" s="131">
        <v>50000</v>
      </c>
      <c r="CL11" s="84">
        <v>50000</v>
      </c>
      <c r="CM11" s="131">
        <v>50000</v>
      </c>
      <c r="CN11" s="84">
        <v>50000</v>
      </c>
      <c r="CO11" s="131">
        <v>50000</v>
      </c>
      <c r="CP11" s="84">
        <v>50000</v>
      </c>
      <c r="CQ11" s="131">
        <v>50000</v>
      </c>
      <c r="CR11" s="84">
        <v>50000</v>
      </c>
      <c r="CS11" s="131">
        <v>50000</v>
      </c>
      <c r="CT11" s="84">
        <v>50000</v>
      </c>
      <c r="CU11" s="131">
        <v>50000</v>
      </c>
      <c r="CV11" s="84">
        <v>50000</v>
      </c>
      <c r="CW11" s="131">
        <v>50000</v>
      </c>
      <c r="CX11" s="84">
        <v>50000</v>
      </c>
      <c r="CY11" s="131">
        <v>50000</v>
      </c>
      <c r="CZ11" s="84">
        <v>50000</v>
      </c>
      <c r="DA11" s="131">
        <v>50000</v>
      </c>
      <c r="DB11" s="84">
        <v>50000</v>
      </c>
      <c r="DC11" s="131">
        <v>50000</v>
      </c>
      <c r="DD11" s="84">
        <v>50000</v>
      </c>
      <c r="DE11" s="131">
        <v>50000</v>
      </c>
      <c r="DF11" s="84">
        <v>50000</v>
      </c>
      <c r="DG11" s="131">
        <v>50000</v>
      </c>
      <c r="DH11" s="84">
        <v>50000</v>
      </c>
      <c r="DI11" s="131">
        <v>50000</v>
      </c>
      <c r="DJ11" s="84">
        <v>50000</v>
      </c>
      <c r="DK11" s="131">
        <v>50000</v>
      </c>
      <c r="DL11" s="84">
        <v>50000</v>
      </c>
      <c r="DM11" s="131">
        <v>50000</v>
      </c>
      <c r="DN11" s="84">
        <v>50000</v>
      </c>
      <c r="DO11" s="131">
        <v>50000</v>
      </c>
      <c r="DP11" s="84">
        <v>50000</v>
      </c>
      <c r="DQ11" s="131">
        <v>50000</v>
      </c>
      <c r="DR11" s="84">
        <v>50000</v>
      </c>
      <c r="DS11" s="131">
        <v>50000</v>
      </c>
      <c r="DT11" s="84">
        <v>50000</v>
      </c>
      <c r="DU11" s="131">
        <v>90000</v>
      </c>
      <c r="DV11" s="84">
        <v>85000</v>
      </c>
      <c r="DW11" s="131">
        <v>98000</v>
      </c>
      <c r="DX11" s="84">
        <v>95000</v>
      </c>
      <c r="DY11" s="131">
        <v>102000</v>
      </c>
      <c r="DZ11" s="84">
        <v>100000</v>
      </c>
      <c r="EA11" s="131">
        <v>102000</v>
      </c>
      <c r="EB11" s="84">
        <v>102000</v>
      </c>
      <c r="EC11" s="131">
        <v>90000</v>
      </c>
      <c r="ED11" s="84">
        <v>90000</v>
      </c>
      <c r="EE11" s="131">
        <v>97000</v>
      </c>
      <c r="EF11" s="84">
        <v>97000</v>
      </c>
      <c r="EG11" s="131">
        <v>97000</v>
      </c>
      <c r="EH11" s="84">
        <v>97000</v>
      </c>
      <c r="EI11" s="131">
        <v>95000</v>
      </c>
      <c r="EJ11" s="84">
        <v>95000</v>
      </c>
      <c r="EK11" s="131">
        <v>95000</v>
      </c>
      <c r="EL11" s="84">
        <v>95000</v>
      </c>
      <c r="EM11" s="131">
        <v>90000</v>
      </c>
      <c r="EN11" s="84">
        <v>90000</v>
      </c>
      <c r="EO11" s="131">
        <v>90000</v>
      </c>
      <c r="EP11" s="84">
        <v>90000</v>
      </c>
      <c r="EQ11" s="131">
        <v>80000</v>
      </c>
      <c r="ER11" s="84">
        <v>80000</v>
      </c>
      <c r="ES11" s="131">
        <v>80000</v>
      </c>
      <c r="ET11" s="84">
        <v>80000</v>
      </c>
      <c r="EU11" s="131">
        <v>80000</v>
      </c>
      <c r="EV11" s="84">
        <v>80000</v>
      </c>
      <c r="EW11" s="131">
        <v>80000</v>
      </c>
      <c r="EX11" s="84">
        <v>80000</v>
      </c>
      <c r="EY11" s="131">
        <v>80000</v>
      </c>
      <c r="EZ11" s="84">
        <v>80000</v>
      </c>
      <c r="FA11" s="131">
        <v>80000</v>
      </c>
      <c r="FB11" s="84">
        <v>80000</v>
      </c>
      <c r="FC11" s="131">
        <v>80000</v>
      </c>
      <c r="FD11" s="84">
        <v>80000</v>
      </c>
      <c r="FE11" s="131">
        <v>80000</v>
      </c>
      <c r="FF11" s="84">
        <v>80000</v>
      </c>
    </row>
    <row r="12" spans="1:162">
      <c r="A12" s="79">
        <v>5</v>
      </c>
      <c r="B12" s="119" t="s">
        <v>116</v>
      </c>
      <c r="C12" s="117">
        <v>49000</v>
      </c>
      <c r="D12" s="82">
        <v>49000</v>
      </c>
      <c r="E12" s="117">
        <v>49000</v>
      </c>
      <c r="F12" s="82">
        <v>49000</v>
      </c>
      <c r="G12" s="117">
        <v>49000</v>
      </c>
      <c r="H12" s="82">
        <v>49000</v>
      </c>
      <c r="I12" s="117">
        <v>49000</v>
      </c>
      <c r="J12" s="82">
        <v>49000</v>
      </c>
      <c r="K12" s="117">
        <v>49000</v>
      </c>
      <c r="L12" s="82">
        <v>49000</v>
      </c>
      <c r="M12" s="117">
        <v>49000</v>
      </c>
      <c r="N12" s="82">
        <v>49000</v>
      </c>
      <c r="O12" s="117">
        <v>49000</v>
      </c>
      <c r="P12" s="82">
        <v>49000</v>
      </c>
      <c r="Q12" s="117">
        <v>49000</v>
      </c>
      <c r="R12" s="82">
        <v>49000</v>
      </c>
      <c r="S12" s="117">
        <v>63000</v>
      </c>
      <c r="T12" s="82">
        <v>63000</v>
      </c>
      <c r="U12" s="117">
        <v>60000</v>
      </c>
      <c r="V12" s="82">
        <v>60000</v>
      </c>
      <c r="W12" s="117">
        <v>60000</v>
      </c>
      <c r="X12" s="82">
        <v>60000</v>
      </c>
      <c r="Y12" s="117">
        <v>60000</v>
      </c>
      <c r="Z12" s="82">
        <v>60000</v>
      </c>
      <c r="AA12" s="117">
        <v>65000</v>
      </c>
      <c r="AB12" s="82">
        <v>65000</v>
      </c>
      <c r="AC12" s="117">
        <v>65000</v>
      </c>
      <c r="AD12" s="82">
        <v>65000</v>
      </c>
      <c r="AE12" s="117">
        <v>65000</v>
      </c>
      <c r="AF12" s="82">
        <v>65000</v>
      </c>
      <c r="AG12" s="117">
        <v>60000</v>
      </c>
      <c r="AH12" s="82">
        <v>60000</v>
      </c>
      <c r="AI12" s="117">
        <v>56000</v>
      </c>
      <c r="AJ12" s="82">
        <v>56000</v>
      </c>
      <c r="AK12" s="117">
        <v>60000</v>
      </c>
      <c r="AL12" s="82">
        <v>60000</v>
      </c>
      <c r="AM12" s="117">
        <v>59000</v>
      </c>
      <c r="AN12" s="82">
        <v>59000</v>
      </c>
      <c r="AO12" s="117">
        <v>56000</v>
      </c>
      <c r="AP12" s="82">
        <v>56000</v>
      </c>
      <c r="AQ12" s="117">
        <v>55500</v>
      </c>
      <c r="AR12" s="82">
        <v>55500</v>
      </c>
      <c r="AS12" s="117">
        <v>57000</v>
      </c>
      <c r="AT12" s="82">
        <v>57000</v>
      </c>
      <c r="AU12" s="117">
        <v>57000</v>
      </c>
      <c r="AV12" s="82">
        <v>57000</v>
      </c>
      <c r="AW12" s="117">
        <v>29500</v>
      </c>
      <c r="AX12" s="82">
        <v>59500</v>
      </c>
      <c r="AY12" s="117">
        <v>59500</v>
      </c>
      <c r="AZ12" s="82">
        <v>59500</v>
      </c>
      <c r="BA12" s="117">
        <v>61000</v>
      </c>
      <c r="BB12" s="82">
        <v>61000</v>
      </c>
      <c r="BC12" s="117">
        <v>60000</v>
      </c>
      <c r="BD12" s="82">
        <v>60000</v>
      </c>
      <c r="BE12" s="117">
        <v>61500</v>
      </c>
      <c r="BF12" s="82">
        <v>61500</v>
      </c>
      <c r="BG12" s="117">
        <v>61000</v>
      </c>
      <c r="BH12" s="82">
        <v>61000</v>
      </c>
      <c r="BI12" s="117">
        <v>61000</v>
      </c>
      <c r="BJ12" s="82">
        <v>61000</v>
      </c>
      <c r="BK12" s="117">
        <v>61000</v>
      </c>
      <c r="BL12" s="82">
        <v>61000</v>
      </c>
      <c r="BM12" s="117">
        <v>60000</v>
      </c>
      <c r="BN12" s="82">
        <v>60000</v>
      </c>
      <c r="BO12" s="117">
        <v>65000</v>
      </c>
      <c r="BP12" s="82">
        <v>65000</v>
      </c>
      <c r="BQ12" s="117">
        <v>66000</v>
      </c>
      <c r="BR12" s="82">
        <v>66000</v>
      </c>
      <c r="BS12" s="117">
        <v>70000</v>
      </c>
      <c r="BT12" s="82">
        <v>70000</v>
      </c>
      <c r="BU12" s="117">
        <v>68000</v>
      </c>
      <c r="BV12" s="82">
        <v>68000</v>
      </c>
      <c r="BW12" s="117">
        <v>75000</v>
      </c>
      <c r="BX12" s="82">
        <v>75000</v>
      </c>
      <c r="BY12" s="117">
        <v>73000</v>
      </c>
      <c r="BZ12" s="82">
        <v>73000</v>
      </c>
      <c r="CA12" s="117">
        <v>73000</v>
      </c>
      <c r="CB12" s="82">
        <v>73000</v>
      </c>
      <c r="CC12" s="117">
        <v>70000</v>
      </c>
      <c r="CD12" s="82">
        <v>70000</v>
      </c>
      <c r="CE12" s="117">
        <v>70000</v>
      </c>
      <c r="CF12" s="82">
        <v>70000</v>
      </c>
      <c r="CG12" s="117">
        <v>70000</v>
      </c>
      <c r="CH12" s="82">
        <v>70000</v>
      </c>
      <c r="CI12" s="117">
        <v>68000</v>
      </c>
      <c r="CJ12" s="82">
        <v>68000</v>
      </c>
      <c r="CK12" s="117">
        <v>72000</v>
      </c>
      <c r="CL12" s="82">
        <v>72000</v>
      </c>
      <c r="CM12" s="117">
        <v>70000</v>
      </c>
      <c r="CN12" s="82">
        <v>70000</v>
      </c>
      <c r="CO12" s="117">
        <v>70000</v>
      </c>
      <c r="CP12" s="82">
        <v>70000</v>
      </c>
      <c r="CQ12" s="117">
        <v>70000</v>
      </c>
      <c r="CR12" s="82">
        <v>70000</v>
      </c>
      <c r="CS12" s="117">
        <v>70000</v>
      </c>
      <c r="CT12" s="82">
        <v>70000</v>
      </c>
      <c r="CU12" s="117">
        <v>70000</v>
      </c>
      <c r="CV12" s="82">
        <v>70000</v>
      </c>
      <c r="CW12" s="117">
        <v>70000</v>
      </c>
      <c r="CX12" s="82">
        <v>70000</v>
      </c>
      <c r="CY12" s="117">
        <v>70000</v>
      </c>
      <c r="CZ12" s="82">
        <v>70000</v>
      </c>
      <c r="DA12" s="117">
        <v>70000</v>
      </c>
      <c r="DB12" s="82">
        <v>70000</v>
      </c>
      <c r="DC12" s="117">
        <v>70000</v>
      </c>
      <c r="DD12" s="82">
        <v>70000</v>
      </c>
      <c r="DE12" s="117">
        <v>70000</v>
      </c>
      <c r="DF12" s="82">
        <v>70000</v>
      </c>
      <c r="DG12" s="117">
        <v>70000</v>
      </c>
      <c r="DH12" s="82">
        <v>70000</v>
      </c>
      <c r="DI12" s="117">
        <v>70000</v>
      </c>
      <c r="DJ12" s="82">
        <v>70000</v>
      </c>
      <c r="DK12" s="117">
        <v>70000</v>
      </c>
      <c r="DL12" s="82">
        <v>70000</v>
      </c>
      <c r="DM12" s="117">
        <v>70000</v>
      </c>
      <c r="DN12" s="82">
        <v>70000</v>
      </c>
      <c r="DO12" s="117">
        <v>70000</v>
      </c>
      <c r="DP12" s="82">
        <v>70000</v>
      </c>
      <c r="DQ12" s="117">
        <v>70000</v>
      </c>
      <c r="DR12" s="82">
        <v>70000</v>
      </c>
      <c r="DS12" s="117">
        <v>70000</v>
      </c>
      <c r="DT12" s="82">
        <v>70000</v>
      </c>
      <c r="DU12" s="117">
        <v>70000</v>
      </c>
      <c r="DV12" s="82">
        <v>70000</v>
      </c>
      <c r="DW12" s="117">
        <v>70000</v>
      </c>
      <c r="DX12" s="82">
        <v>70000</v>
      </c>
      <c r="DY12" s="117">
        <v>70000</v>
      </c>
      <c r="DZ12" s="82">
        <v>70000</v>
      </c>
      <c r="EA12" s="117">
        <v>70000</v>
      </c>
      <c r="EB12" s="82">
        <v>70000</v>
      </c>
      <c r="EC12" s="117">
        <v>80000</v>
      </c>
      <c r="ED12" s="82">
        <v>80000</v>
      </c>
      <c r="EE12" s="117">
        <v>80000</v>
      </c>
      <c r="EF12" s="82">
        <v>80000</v>
      </c>
      <c r="EG12" s="117">
        <v>100000</v>
      </c>
      <c r="EH12" s="82">
        <v>100000</v>
      </c>
      <c r="EI12" s="117">
        <v>105000</v>
      </c>
      <c r="EJ12" s="82">
        <v>105000</v>
      </c>
      <c r="EK12" s="117">
        <v>100000</v>
      </c>
      <c r="EL12" s="82">
        <v>100000</v>
      </c>
      <c r="EM12" s="117">
        <v>101000</v>
      </c>
      <c r="EN12" s="82">
        <v>101000</v>
      </c>
      <c r="EO12" s="117">
        <v>100000</v>
      </c>
      <c r="EP12" s="82">
        <v>100000</v>
      </c>
      <c r="EQ12" s="117">
        <v>95000</v>
      </c>
      <c r="ER12" s="82">
        <v>95000</v>
      </c>
      <c r="ES12" s="117">
        <v>96500</v>
      </c>
      <c r="ET12" s="82">
        <v>96500</v>
      </c>
      <c r="EU12" s="117">
        <v>97500</v>
      </c>
      <c r="EV12" s="82">
        <v>97500</v>
      </c>
      <c r="EW12" s="117">
        <v>96500</v>
      </c>
      <c r="EX12" s="82">
        <v>96500</v>
      </c>
      <c r="EY12" s="117">
        <v>96500</v>
      </c>
      <c r="EZ12" s="82">
        <v>96500</v>
      </c>
      <c r="FA12" s="117">
        <v>96000</v>
      </c>
      <c r="FB12" s="82">
        <v>96000</v>
      </c>
      <c r="FC12" s="187" t="s">
        <v>124</v>
      </c>
      <c r="FD12" s="84" t="s">
        <v>124</v>
      </c>
      <c r="FE12" s="117">
        <v>96000</v>
      </c>
      <c r="FF12" s="82">
        <v>96000</v>
      </c>
    </row>
    <row r="13" spans="1:162">
      <c r="A13" s="79">
        <v>6</v>
      </c>
      <c r="B13" s="119" t="s">
        <v>131</v>
      </c>
      <c r="C13" s="107">
        <v>45000</v>
      </c>
      <c r="D13" s="84">
        <v>45000</v>
      </c>
      <c r="E13" s="107">
        <v>45000</v>
      </c>
      <c r="F13" s="84">
        <v>45000</v>
      </c>
      <c r="G13" s="107">
        <v>45000</v>
      </c>
      <c r="H13" s="84">
        <v>45000</v>
      </c>
      <c r="I13" s="107">
        <v>45000</v>
      </c>
      <c r="J13" s="84">
        <v>45000</v>
      </c>
      <c r="K13" s="107">
        <v>45000</v>
      </c>
      <c r="L13" s="84">
        <v>45000</v>
      </c>
      <c r="M13" s="107">
        <v>45000</v>
      </c>
      <c r="N13" s="84">
        <v>45000</v>
      </c>
      <c r="O13" s="107">
        <v>55000</v>
      </c>
      <c r="P13" s="84">
        <v>55000</v>
      </c>
      <c r="Q13" s="107">
        <v>55000</v>
      </c>
      <c r="R13" s="84">
        <v>55000</v>
      </c>
      <c r="S13" s="107">
        <v>56500</v>
      </c>
      <c r="T13" s="84">
        <v>56500</v>
      </c>
      <c r="U13" s="107">
        <v>75000</v>
      </c>
      <c r="V13" s="84">
        <v>75000</v>
      </c>
      <c r="W13" s="107">
        <v>85000</v>
      </c>
      <c r="X13" s="84">
        <v>85000</v>
      </c>
      <c r="Y13" s="107">
        <v>95000</v>
      </c>
      <c r="Z13" s="84">
        <v>95000</v>
      </c>
      <c r="AA13" s="107">
        <v>80000</v>
      </c>
      <c r="AB13" s="84">
        <v>80000</v>
      </c>
      <c r="AC13" s="107">
        <v>75000</v>
      </c>
      <c r="AD13" s="84">
        <v>75000</v>
      </c>
      <c r="AE13" s="107">
        <v>75000</v>
      </c>
      <c r="AF13" s="84">
        <v>75000</v>
      </c>
      <c r="AG13" s="107">
        <v>64000</v>
      </c>
      <c r="AH13" s="84">
        <v>64000</v>
      </c>
      <c r="AI13" s="107">
        <v>55000</v>
      </c>
      <c r="AJ13" s="84">
        <v>55000</v>
      </c>
      <c r="AK13" s="107">
        <v>57000</v>
      </c>
      <c r="AL13" s="84">
        <v>57000</v>
      </c>
      <c r="AM13" s="107">
        <v>57000</v>
      </c>
      <c r="AN13" s="84">
        <v>57000</v>
      </c>
      <c r="AO13" s="107">
        <v>53000</v>
      </c>
      <c r="AP13" s="84">
        <v>53000</v>
      </c>
      <c r="AQ13" s="107">
        <v>53000</v>
      </c>
      <c r="AR13" s="84">
        <v>53000</v>
      </c>
      <c r="AS13" s="107">
        <v>53000</v>
      </c>
      <c r="AT13" s="84">
        <v>53000</v>
      </c>
      <c r="AU13" s="107">
        <v>52000</v>
      </c>
      <c r="AV13" s="84">
        <v>52000</v>
      </c>
      <c r="AW13" s="107">
        <v>52000</v>
      </c>
      <c r="AX13" s="84">
        <v>52000</v>
      </c>
      <c r="AY13" s="107">
        <v>53000</v>
      </c>
      <c r="AZ13" s="84">
        <v>53000</v>
      </c>
      <c r="BA13" s="107">
        <v>53000</v>
      </c>
      <c r="BB13" s="84">
        <v>53000</v>
      </c>
      <c r="BC13" s="107">
        <v>55000</v>
      </c>
      <c r="BD13" s="84">
        <v>55000</v>
      </c>
      <c r="BE13" s="107">
        <v>55000</v>
      </c>
      <c r="BF13" s="84">
        <v>55000</v>
      </c>
      <c r="BG13" s="107">
        <v>55000</v>
      </c>
      <c r="BH13" s="84">
        <v>55000</v>
      </c>
      <c r="BI13" s="107">
        <v>55000</v>
      </c>
      <c r="BJ13" s="84">
        <v>55000</v>
      </c>
      <c r="BK13" s="107">
        <v>55000</v>
      </c>
      <c r="BL13" s="84">
        <v>55000</v>
      </c>
      <c r="BM13" s="107">
        <v>55000</v>
      </c>
      <c r="BN13" s="84">
        <v>55000</v>
      </c>
      <c r="BO13" s="107">
        <v>55000</v>
      </c>
      <c r="BP13" s="84">
        <v>55000</v>
      </c>
      <c r="BQ13" s="107">
        <v>55000</v>
      </c>
      <c r="BR13" s="84">
        <v>55000</v>
      </c>
      <c r="BS13" s="107">
        <v>60000</v>
      </c>
      <c r="BT13" s="84">
        <v>60000</v>
      </c>
      <c r="BU13" s="107">
        <v>60000</v>
      </c>
      <c r="BV13" s="84">
        <v>60000</v>
      </c>
      <c r="BW13" s="107">
        <v>65000</v>
      </c>
      <c r="BX13" s="84">
        <v>65000</v>
      </c>
      <c r="BY13" s="107">
        <v>70000</v>
      </c>
      <c r="BZ13" s="84">
        <v>70000</v>
      </c>
      <c r="CA13" s="107">
        <v>70000</v>
      </c>
      <c r="CB13" s="84">
        <v>70000</v>
      </c>
      <c r="CC13" s="107">
        <v>70000</v>
      </c>
      <c r="CD13" s="84">
        <v>70000</v>
      </c>
      <c r="CE13" s="107">
        <v>70000</v>
      </c>
      <c r="CF13" s="84">
        <v>70000</v>
      </c>
      <c r="CG13" s="107">
        <v>65000</v>
      </c>
      <c r="CH13" s="84">
        <v>65000</v>
      </c>
      <c r="CI13" s="107">
        <v>65000</v>
      </c>
      <c r="CJ13" s="84">
        <v>65000</v>
      </c>
      <c r="CK13" s="107">
        <v>65000</v>
      </c>
      <c r="CL13" s="84">
        <v>65000</v>
      </c>
      <c r="CM13" s="107">
        <v>65000</v>
      </c>
      <c r="CN13" s="84">
        <v>65000</v>
      </c>
      <c r="CO13" s="107">
        <v>65000</v>
      </c>
      <c r="CP13" s="84">
        <v>65000</v>
      </c>
      <c r="CQ13" s="107">
        <v>65000</v>
      </c>
      <c r="CR13" s="84">
        <v>65000</v>
      </c>
      <c r="CS13" s="107">
        <v>65000</v>
      </c>
      <c r="CT13" s="84">
        <v>65000</v>
      </c>
      <c r="CU13" s="107">
        <v>60000</v>
      </c>
      <c r="CV13" s="84">
        <v>60000</v>
      </c>
      <c r="CW13" s="107">
        <v>60000</v>
      </c>
      <c r="CX13" s="84">
        <v>60000</v>
      </c>
      <c r="CY13" s="107">
        <v>60000</v>
      </c>
      <c r="CZ13" s="84">
        <v>60000</v>
      </c>
      <c r="DA13" s="107">
        <v>60000</v>
      </c>
      <c r="DB13" s="84">
        <v>60000</v>
      </c>
      <c r="DC13" s="107">
        <v>60000</v>
      </c>
      <c r="DD13" s="84">
        <v>60000</v>
      </c>
      <c r="DE13" s="107">
        <v>70000</v>
      </c>
      <c r="DF13" s="84">
        <v>70000</v>
      </c>
      <c r="DG13" s="107">
        <v>70000</v>
      </c>
      <c r="DH13" s="84">
        <v>70000</v>
      </c>
      <c r="DI13" s="107">
        <v>70000</v>
      </c>
      <c r="DJ13" s="84">
        <v>70000</v>
      </c>
      <c r="DK13" s="107">
        <v>70000</v>
      </c>
      <c r="DL13" s="84">
        <v>70000</v>
      </c>
      <c r="DM13" s="107">
        <v>70000</v>
      </c>
      <c r="DN13" s="84">
        <v>70000</v>
      </c>
      <c r="DO13" s="107">
        <v>75000</v>
      </c>
      <c r="DP13" s="84">
        <v>75000</v>
      </c>
      <c r="DQ13" s="107">
        <v>85000</v>
      </c>
      <c r="DR13" s="84">
        <v>85000</v>
      </c>
      <c r="DS13" s="107">
        <v>85000</v>
      </c>
      <c r="DT13" s="84">
        <v>85000</v>
      </c>
      <c r="DU13" s="107">
        <v>95000</v>
      </c>
      <c r="DV13" s="84">
        <v>95000</v>
      </c>
      <c r="DW13" s="107">
        <v>92000</v>
      </c>
      <c r="DX13" s="84">
        <v>92000</v>
      </c>
      <c r="DY13" s="107">
        <v>93000</v>
      </c>
      <c r="DZ13" s="84">
        <v>93000</v>
      </c>
      <c r="EA13" s="107">
        <v>93000</v>
      </c>
      <c r="EB13" s="84">
        <v>93000</v>
      </c>
      <c r="EC13" s="107">
        <v>82000</v>
      </c>
      <c r="ED13" s="84">
        <v>82000</v>
      </c>
      <c r="EE13" s="107">
        <v>85000</v>
      </c>
      <c r="EF13" s="84">
        <v>85000</v>
      </c>
      <c r="EG13" s="107">
        <v>92000</v>
      </c>
      <c r="EH13" s="84">
        <v>92000</v>
      </c>
      <c r="EI13" s="107">
        <v>95000</v>
      </c>
      <c r="EJ13" s="84">
        <v>95000</v>
      </c>
      <c r="EK13" s="107">
        <v>95000</v>
      </c>
      <c r="EL13" s="84">
        <v>95000</v>
      </c>
      <c r="EM13" s="107">
        <v>95000</v>
      </c>
      <c r="EN13" s="84">
        <v>95000</v>
      </c>
      <c r="EO13" s="107">
        <v>90000</v>
      </c>
      <c r="EP13" s="84">
        <v>90000</v>
      </c>
      <c r="EQ13" s="107">
        <v>90000</v>
      </c>
      <c r="ER13" s="84">
        <v>90000</v>
      </c>
      <c r="ES13" s="107">
        <v>80000</v>
      </c>
      <c r="ET13" s="84">
        <v>80000</v>
      </c>
      <c r="EU13" s="107">
        <v>80000</v>
      </c>
      <c r="EV13" s="84">
        <v>80000</v>
      </c>
      <c r="EW13" s="107">
        <v>80000</v>
      </c>
      <c r="EX13" s="84">
        <v>80000</v>
      </c>
      <c r="EY13" s="107">
        <v>80000</v>
      </c>
      <c r="EZ13" s="84">
        <v>80000</v>
      </c>
      <c r="FA13" s="107">
        <v>80000</v>
      </c>
      <c r="FB13" s="84">
        <v>80000</v>
      </c>
      <c r="FC13" s="107">
        <v>75000</v>
      </c>
      <c r="FD13" s="84">
        <v>75000</v>
      </c>
      <c r="FE13" s="107">
        <v>75000</v>
      </c>
      <c r="FF13" s="84">
        <v>75000</v>
      </c>
    </row>
    <row r="14" spans="1:162">
      <c r="A14" s="79"/>
      <c r="B14" s="120"/>
      <c r="C14" s="118"/>
      <c r="D14" s="87"/>
      <c r="E14" s="118"/>
      <c r="F14" s="87"/>
      <c r="G14" s="118"/>
      <c r="H14" s="87"/>
      <c r="I14" s="118"/>
      <c r="J14" s="87"/>
      <c r="K14" s="118"/>
      <c r="L14" s="87"/>
      <c r="M14" s="118"/>
      <c r="N14" s="87"/>
      <c r="O14" s="118"/>
      <c r="P14" s="87"/>
      <c r="Q14" s="118"/>
      <c r="R14" s="87"/>
      <c r="S14" s="118"/>
      <c r="T14" s="87"/>
      <c r="U14" s="118"/>
      <c r="V14" s="87"/>
      <c r="W14" s="118"/>
      <c r="X14" s="87"/>
      <c r="Y14" s="118"/>
      <c r="Z14" s="87"/>
      <c r="AA14" s="118"/>
      <c r="AB14" s="87"/>
      <c r="AC14" s="118"/>
      <c r="AD14" s="87"/>
      <c r="AE14" s="118"/>
      <c r="AF14" s="87"/>
      <c r="AG14" s="118"/>
      <c r="AH14" s="87"/>
      <c r="AI14" s="118"/>
      <c r="AJ14" s="87"/>
      <c r="AK14" s="118"/>
      <c r="AL14" s="87"/>
      <c r="AM14" s="118"/>
      <c r="AN14" s="87"/>
      <c r="AO14" s="118"/>
      <c r="AP14" s="87"/>
      <c r="AQ14" s="118"/>
      <c r="AR14" s="87"/>
      <c r="AS14" s="118"/>
      <c r="AT14" s="87"/>
      <c r="AU14" s="118"/>
      <c r="AV14" s="87"/>
      <c r="AW14" s="118"/>
      <c r="AX14" s="87"/>
      <c r="AY14" s="118"/>
      <c r="AZ14" s="87"/>
      <c r="BA14" s="118"/>
      <c r="BB14" s="87"/>
      <c r="BC14" s="118"/>
      <c r="BD14" s="87"/>
      <c r="BE14" s="118"/>
      <c r="BF14" s="87"/>
      <c r="BG14" s="118"/>
      <c r="BH14" s="87"/>
      <c r="BI14" s="118"/>
      <c r="BJ14" s="87"/>
      <c r="BK14" s="118"/>
      <c r="BL14" s="87"/>
      <c r="BM14" s="118"/>
      <c r="BN14" s="87"/>
      <c r="BO14" s="118"/>
      <c r="BP14" s="87"/>
      <c r="BQ14" s="118"/>
      <c r="BR14" s="87"/>
      <c r="BS14" s="118"/>
      <c r="BT14" s="87"/>
      <c r="BU14" s="118"/>
      <c r="BV14" s="87"/>
      <c r="BW14" s="118"/>
      <c r="BX14" s="87"/>
      <c r="BY14" s="118"/>
      <c r="BZ14" s="87"/>
      <c r="CA14" s="118"/>
      <c r="CB14" s="87"/>
      <c r="CC14" s="118"/>
      <c r="CD14" s="87"/>
      <c r="CE14" s="118"/>
      <c r="CF14" s="87"/>
      <c r="CG14" s="118"/>
      <c r="CH14" s="87"/>
      <c r="CI14" s="118"/>
      <c r="CJ14" s="87"/>
      <c r="CK14" s="118"/>
      <c r="CL14" s="87"/>
      <c r="CM14" s="118"/>
      <c r="CN14" s="87"/>
      <c r="CO14" s="118"/>
      <c r="CP14" s="87"/>
      <c r="CQ14" s="118"/>
      <c r="CR14" s="87"/>
      <c r="CS14" s="118"/>
      <c r="CT14" s="87"/>
      <c r="CU14" s="118"/>
      <c r="CV14" s="87"/>
      <c r="CW14" s="118"/>
      <c r="CX14" s="87"/>
      <c r="CY14" s="118"/>
      <c r="CZ14" s="87"/>
      <c r="DA14" s="118"/>
      <c r="DB14" s="87"/>
      <c r="DC14" s="118"/>
      <c r="DD14" s="87"/>
      <c r="DE14" s="118"/>
      <c r="DF14" s="87"/>
      <c r="DG14" s="118"/>
      <c r="DH14" s="87"/>
      <c r="DI14" s="118"/>
      <c r="DJ14" s="87"/>
      <c r="DK14" s="118"/>
      <c r="DL14" s="87"/>
      <c r="DM14" s="118"/>
      <c r="DN14" s="87"/>
      <c r="DO14" s="118"/>
      <c r="DP14" s="87"/>
      <c r="DQ14" s="118"/>
      <c r="DR14" s="87"/>
      <c r="DS14" s="118"/>
      <c r="DT14" s="87"/>
      <c r="DU14" s="118"/>
      <c r="DV14" s="87"/>
      <c r="DW14" s="118"/>
      <c r="DX14" s="87"/>
      <c r="DY14" s="118"/>
      <c r="DZ14" s="87"/>
      <c r="EA14" s="118"/>
      <c r="EB14" s="87"/>
      <c r="EC14" s="118"/>
      <c r="ED14" s="87"/>
      <c r="EE14" s="118"/>
      <c r="EF14" s="87"/>
      <c r="EG14" s="118"/>
      <c r="EH14" s="87"/>
      <c r="EI14" s="118"/>
      <c r="EJ14" s="87"/>
      <c r="EK14" s="118"/>
      <c r="EL14" s="87"/>
      <c r="EM14" s="118"/>
      <c r="EN14" s="87"/>
      <c r="EO14" s="118"/>
      <c r="EP14" s="87"/>
      <c r="EQ14" s="118"/>
      <c r="ER14" s="87"/>
      <c r="ES14" s="118"/>
      <c r="ET14" s="87"/>
      <c r="EU14" s="118"/>
      <c r="EV14" s="87"/>
      <c r="EW14" s="118"/>
      <c r="EX14" s="87"/>
      <c r="EY14" s="118"/>
      <c r="EZ14" s="87"/>
      <c r="FA14" s="118"/>
      <c r="FB14" s="87"/>
      <c r="FC14" s="118"/>
      <c r="FD14" s="87"/>
      <c r="FE14" s="118"/>
      <c r="FF14" s="87"/>
    </row>
    <row r="15" spans="1:162">
      <c r="A15" s="79">
        <v>7</v>
      </c>
      <c r="B15" s="119" t="s">
        <v>137</v>
      </c>
      <c r="C15" s="107">
        <v>40000</v>
      </c>
      <c r="D15" s="84">
        <v>40000</v>
      </c>
      <c r="E15" s="107">
        <v>40000</v>
      </c>
      <c r="F15" s="84">
        <v>40000</v>
      </c>
      <c r="G15" s="107">
        <v>40000</v>
      </c>
      <c r="H15" s="84">
        <v>40000</v>
      </c>
      <c r="I15" s="107">
        <v>40000</v>
      </c>
      <c r="J15" s="84">
        <v>40000</v>
      </c>
      <c r="K15" s="107">
        <v>40000</v>
      </c>
      <c r="L15" s="84">
        <v>40000</v>
      </c>
      <c r="M15" s="107">
        <v>40000</v>
      </c>
      <c r="N15" s="84">
        <v>40000</v>
      </c>
      <c r="O15" s="107">
        <v>40000</v>
      </c>
      <c r="P15" s="84">
        <v>40000</v>
      </c>
      <c r="Q15" s="107">
        <v>40000</v>
      </c>
      <c r="R15" s="84">
        <v>40000</v>
      </c>
      <c r="S15" s="107">
        <v>40000</v>
      </c>
      <c r="T15" s="84">
        <v>40000</v>
      </c>
      <c r="U15" s="107">
        <v>40000</v>
      </c>
      <c r="V15" s="84">
        <v>40000</v>
      </c>
      <c r="W15" s="107">
        <v>40000</v>
      </c>
      <c r="X15" s="84">
        <v>40000</v>
      </c>
      <c r="Y15" s="107">
        <v>98000</v>
      </c>
      <c r="Z15" s="84">
        <v>98000</v>
      </c>
      <c r="AA15" s="107">
        <v>90000</v>
      </c>
      <c r="AB15" s="84">
        <v>90000</v>
      </c>
      <c r="AC15" s="107">
        <v>90000</v>
      </c>
      <c r="AD15" s="84">
        <v>90000</v>
      </c>
      <c r="AE15" s="107">
        <v>65000</v>
      </c>
      <c r="AF15" s="84">
        <v>65000</v>
      </c>
      <c r="AG15" s="107">
        <v>65000</v>
      </c>
      <c r="AH15" s="84">
        <v>65000</v>
      </c>
      <c r="AI15" s="107">
        <v>60000</v>
      </c>
      <c r="AJ15" s="84">
        <v>60000</v>
      </c>
      <c r="AK15" s="107">
        <v>60000</v>
      </c>
      <c r="AL15" s="84">
        <v>60000</v>
      </c>
      <c r="AM15" s="107">
        <v>50000</v>
      </c>
      <c r="AN15" s="84">
        <v>50000</v>
      </c>
      <c r="AO15" s="107">
        <v>40000</v>
      </c>
      <c r="AP15" s="84">
        <v>40000</v>
      </c>
      <c r="AQ15" s="107">
        <v>40000</v>
      </c>
      <c r="AR15" s="84">
        <v>40000</v>
      </c>
      <c r="AS15" s="107">
        <v>40000</v>
      </c>
      <c r="AT15" s="84">
        <v>40000</v>
      </c>
      <c r="AU15" s="107">
        <v>40000</v>
      </c>
      <c r="AV15" s="84">
        <v>40000</v>
      </c>
      <c r="AW15" s="107">
        <v>40000</v>
      </c>
      <c r="AX15" s="84">
        <v>40000</v>
      </c>
      <c r="AY15" s="107">
        <v>40000</v>
      </c>
      <c r="AZ15" s="84">
        <v>40000</v>
      </c>
      <c r="BA15" s="107">
        <v>40000</v>
      </c>
      <c r="BB15" s="84">
        <v>40000</v>
      </c>
      <c r="BC15" s="107">
        <v>40000</v>
      </c>
      <c r="BD15" s="84">
        <v>40000</v>
      </c>
      <c r="BE15" s="107">
        <v>40000</v>
      </c>
      <c r="BF15" s="84">
        <v>40000</v>
      </c>
      <c r="BG15" s="107">
        <v>40000</v>
      </c>
      <c r="BH15" s="84">
        <v>40000</v>
      </c>
      <c r="BI15" s="107">
        <v>40000</v>
      </c>
      <c r="BJ15" s="84">
        <v>40000</v>
      </c>
      <c r="BK15" s="107">
        <v>40000</v>
      </c>
      <c r="BL15" s="84">
        <v>40000</v>
      </c>
      <c r="BM15" s="107">
        <v>40000</v>
      </c>
      <c r="BN15" s="84">
        <v>40000</v>
      </c>
      <c r="BO15" s="107">
        <v>40000</v>
      </c>
      <c r="BP15" s="84">
        <v>40000</v>
      </c>
      <c r="BQ15" s="107">
        <v>40000</v>
      </c>
      <c r="BR15" s="84">
        <v>40000</v>
      </c>
      <c r="BS15" s="107">
        <v>40000</v>
      </c>
      <c r="BT15" s="84">
        <v>40000</v>
      </c>
      <c r="BU15" s="107">
        <v>40000</v>
      </c>
      <c r="BV15" s="84">
        <v>40000</v>
      </c>
      <c r="BW15" s="107">
        <v>40000</v>
      </c>
      <c r="BX15" s="84">
        <v>40000</v>
      </c>
      <c r="BY15" s="107">
        <v>40000</v>
      </c>
      <c r="BZ15" s="84">
        <v>40000</v>
      </c>
      <c r="CA15" s="107">
        <v>40000</v>
      </c>
      <c r="CB15" s="84">
        <v>40000</v>
      </c>
      <c r="CC15" s="107">
        <v>40000</v>
      </c>
      <c r="CD15" s="84">
        <v>40000</v>
      </c>
      <c r="CE15" s="107">
        <v>40000</v>
      </c>
      <c r="CF15" s="84">
        <v>40000</v>
      </c>
      <c r="CG15" s="107">
        <v>40000</v>
      </c>
      <c r="CH15" s="84">
        <v>40000</v>
      </c>
      <c r="CI15" s="107">
        <v>40000</v>
      </c>
      <c r="CJ15" s="84">
        <v>40000</v>
      </c>
      <c r="CK15" s="107">
        <v>40000</v>
      </c>
      <c r="CL15" s="84">
        <v>40000</v>
      </c>
      <c r="CM15" s="107">
        <v>40000</v>
      </c>
      <c r="CN15" s="84">
        <v>40000</v>
      </c>
      <c r="CO15" s="107">
        <v>40000</v>
      </c>
      <c r="CP15" s="84">
        <v>40000</v>
      </c>
      <c r="CQ15" s="107">
        <v>40000</v>
      </c>
      <c r="CR15" s="84">
        <v>40000</v>
      </c>
      <c r="CS15" s="107">
        <v>40000</v>
      </c>
      <c r="CT15" s="84">
        <v>40000</v>
      </c>
      <c r="CU15" s="107">
        <v>40000</v>
      </c>
      <c r="CV15" s="84">
        <v>40000</v>
      </c>
      <c r="CW15" s="107">
        <v>40000</v>
      </c>
      <c r="CX15" s="84">
        <v>40000</v>
      </c>
      <c r="CY15" s="107">
        <v>40000</v>
      </c>
      <c r="CZ15" s="84">
        <v>40000</v>
      </c>
      <c r="DA15" s="107">
        <v>40000</v>
      </c>
      <c r="DB15" s="84">
        <v>40000</v>
      </c>
      <c r="DC15" s="107">
        <v>40000</v>
      </c>
      <c r="DD15" s="84">
        <v>40000</v>
      </c>
      <c r="DE15" s="107">
        <v>40000</v>
      </c>
      <c r="DF15" s="84">
        <v>40000</v>
      </c>
      <c r="DG15" s="107">
        <v>40000</v>
      </c>
      <c r="DH15" s="84">
        <v>40000</v>
      </c>
      <c r="DI15" s="107">
        <v>40000</v>
      </c>
      <c r="DJ15" s="84">
        <v>40000</v>
      </c>
      <c r="DK15" s="107">
        <v>40000</v>
      </c>
      <c r="DL15" s="84">
        <v>40000</v>
      </c>
      <c r="DM15" s="107">
        <v>40000</v>
      </c>
      <c r="DN15" s="84">
        <v>40000</v>
      </c>
      <c r="DO15" s="107">
        <v>40000</v>
      </c>
      <c r="DP15" s="84">
        <v>40000</v>
      </c>
      <c r="DQ15" s="107">
        <v>80000</v>
      </c>
      <c r="DR15" s="84">
        <v>80000</v>
      </c>
      <c r="DS15" s="107">
        <v>100333</v>
      </c>
      <c r="DT15" s="84">
        <v>100333</v>
      </c>
      <c r="DU15" s="107">
        <v>100333.3</v>
      </c>
      <c r="DV15" s="84">
        <v>100333.3</v>
      </c>
      <c r="DW15" s="107">
        <v>105000</v>
      </c>
      <c r="DX15" s="84">
        <v>105000</v>
      </c>
      <c r="DY15" s="107">
        <v>101000</v>
      </c>
      <c r="DZ15" s="84">
        <v>101000</v>
      </c>
      <c r="EA15" s="107">
        <v>90000</v>
      </c>
      <c r="EB15" s="84">
        <v>90000</v>
      </c>
      <c r="EC15" s="107">
        <v>90000</v>
      </c>
      <c r="ED15" s="84">
        <v>90000</v>
      </c>
      <c r="EE15" s="107">
        <v>85000</v>
      </c>
      <c r="EF15" s="84">
        <v>85000</v>
      </c>
      <c r="EG15" s="107">
        <v>70000</v>
      </c>
      <c r="EH15" s="84">
        <v>70000</v>
      </c>
      <c r="EI15" s="107">
        <v>50000</v>
      </c>
      <c r="EJ15" s="84">
        <v>50000</v>
      </c>
      <c r="EK15" s="107">
        <v>50000</v>
      </c>
      <c r="EL15" s="84">
        <v>50000</v>
      </c>
      <c r="EM15" s="107">
        <v>50000</v>
      </c>
      <c r="EN15" s="84">
        <v>50000</v>
      </c>
      <c r="EO15" s="107">
        <v>50000</v>
      </c>
      <c r="EP15" s="84">
        <v>50000</v>
      </c>
      <c r="EQ15" s="107">
        <v>50000</v>
      </c>
      <c r="ER15" s="84">
        <v>50000</v>
      </c>
      <c r="ES15" s="107">
        <v>50000</v>
      </c>
      <c r="ET15" s="84">
        <v>50000</v>
      </c>
      <c r="EU15" s="107">
        <v>50000</v>
      </c>
      <c r="EV15" s="84">
        <v>50000</v>
      </c>
      <c r="EW15" s="107">
        <v>50000</v>
      </c>
      <c r="EX15" s="84">
        <v>50000</v>
      </c>
      <c r="EY15" s="107">
        <v>50000</v>
      </c>
      <c r="EZ15" s="84">
        <v>50000</v>
      </c>
      <c r="FA15" s="107">
        <v>50000</v>
      </c>
      <c r="FB15" s="84">
        <v>50000</v>
      </c>
      <c r="FC15" s="107">
        <v>50000</v>
      </c>
      <c r="FD15" s="84">
        <v>50000</v>
      </c>
      <c r="FE15" s="107">
        <v>40000</v>
      </c>
      <c r="FF15" s="84">
        <v>40000</v>
      </c>
    </row>
    <row r="16" spans="1:162">
      <c r="A16" s="79">
        <v>8</v>
      </c>
      <c r="B16" s="119" t="s">
        <v>132</v>
      </c>
      <c r="C16" s="107">
        <v>40000</v>
      </c>
      <c r="D16" s="84">
        <v>40000</v>
      </c>
      <c r="E16" s="107">
        <v>40000</v>
      </c>
      <c r="F16" s="84">
        <v>40000</v>
      </c>
      <c r="G16" s="107">
        <v>40000</v>
      </c>
      <c r="H16" s="84">
        <v>40000</v>
      </c>
      <c r="I16" s="107">
        <v>40000</v>
      </c>
      <c r="J16" s="84">
        <v>40000</v>
      </c>
      <c r="K16" s="107">
        <v>40000</v>
      </c>
      <c r="L16" s="84">
        <v>40000</v>
      </c>
      <c r="M16" s="107">
        <v>40000</v>
      </c>
      <c r="N16" s="84">
        <v>40000</v>
      </c>
      <c r="O16" s="107">
        <v>40000</v>
      </c>
      <c r="P16" s="84">
        <v>40000</v>
      </c>
      <c r="Q16" s="107">
        <v>40000</v>
      </c>
      <c r="R16" s="84">
        <v>40000</v>
      </c>
      <c r="S16" s="107">
        <v>40000</v>
      </c>
      <c r="T16" s="84">
        <v>40000</v>
      </c>
      <c r="U16" s="107">
        <v>40000</v>
      </c>
      <c r="V16" s="84">
        <v>40000</v>
      </c>
      <c r="W16" s="107">
        <v>75000</v>
      </c>
      <c r="X16" s="84">
        <v>75000</v>
      </c>
      <c r="Y16" s="107">
        <v>85000</v>
      </c>
      <c r="Z16" s="84">
        <v>85000</v>
      </c>
      <c r="AA16" s="107">
        <v>80000</v>
      </c>
      <c r="AB16" s="84">
        <v>80000</v>
      </c>
      <c r="AC16" s="107">
        <v>79000</v>
      </c>
      <c r="AD16" s="84">
        <v>79000</v>
      </c>
      <c r="AE16" s="107">
        <v>62000</v>
      </c>
      <c r="AF16" s="84">
        <v>62000</v>
      </c>
      <c r="AG16" s="107">
        <v>67000</v>
      </c>
      <c r="AH16" s="84">
        <v>67000</v>
      </c>
      <c r="AI16" s="107">
        <v>57000</v>
      </c>
      <c r="AJ16" s="84">
        <v>57000</v>
      </c>
      <c r="AK16" s="107">
        <v>57000</v>
      </c>
      <c r="AL16" s="84">
        <v>57000</v>
      </c>
      <c r="AM16" s="107">
        <v>57000</v>
      </c>
      <c r="AN16" s="84">
        <v>57000</v>
      </c>
      <c r="AO16" s="107">
        <v>55000</v>
      </c>
      <c r="AP16" s="84">
        <v>55000</v>
      </c>
      <c r="AQ16" s="107">
        <v>55000</v>
      </c>
      <c r="AR16" s="84">
        <v>55000</v>
      </c>
      <c r="AS16" s="107">
        <v>52000</v>
      </c>
      <c r="AT16" s="84">
        <v>52000</v>
      </c>
      <c r="AU16" s="107">
        <v>57000</v>
      </c>
      <c r="AV16" s="84">
        <v>57000</v>
      </c>
      <c r="AW16" s="107">
        <v>58000</v>
      </c>
      <c r="AX16" s="84">
        <v>58000</v>
      </c>
      <c r="AY16" s="107">
        <v>60000</v>
      </c>
      <c r="AZ16" s="84">
        <v>60000</v>
      </c>
      <c r="BA16" s="107">
        <v>60000</v>
      </c>
      <c r="BB16" s="84">
        <v>60000</v>
      </c>
      <c r="BC16" s="107">
        <v>60000</v>
      </c>
      <c r="BD16" s="84">
        <v>60000</v>
      </c>
      <c r="BE16" s="107">
        <v>60000</v>
      </c>
      <c r="BF16" s="84">
        <v>60000</v>
      </c>
      <c r="BG16" s="107">
        <v>60000</v>
      </c>
      <c r="BH16" s="84">
        <v>60000</v>
      </c>
      <c r="BI16" s="107">
        <v>60000</v>
      </c>
      <c r="BJ16" s="84">
        <v>60000</v>
      </c>
      <c r="BK16" s="107">
        <v>60000</v>
      </c>
      <c r="BL16" s="84">
        <v>60000</v>
      </c>
      <c r="BM16" s="107">
        <v>60000</v>
      </c>
      <c r="BN16" s="84">
        <v>60000</v>
      </c>
      <c r="BO16" s="107">
        <v>60000</v>
      </c>
      <c r="BP16" s="84">
        <v>60000</v>
      </c>
      <c r="BQ16" s="107">
        <v>60000</v>
      </c>
      <c r="BR16" s="84">
        <v>60000</v>
      </c>
      <c r="BS16" s="107">
        <v>60000</v>
      </c>
      <c r="BT16" s="84">
        <v>60000</v>
      </c>
      <c r="BU16" s="107">
        <v>60000</v>
      </c>
      <c r="BV16" s="84">
        <v>60000</v>
      </c>
      <c r="BW16" s="107">
        <v>60000</v>
      </c>
      <c r="BX16" s="84">
        <v>60000</v>
      </c>
      <c r="BY16" s="107">
        <v>60000</v>
      </c>
      <c r="BZ16" s="84">
        <v>60000</v>
      </c>
      <c r="CA16" s="107">
        <v>70000</v>
      </c>
      <c r="CB16" s="84">
        <v>70000</v>
      </c>
      <c r="CC16" s="107">
        <v>70000</v>
      </c>
      <c r="CD16" s="84">
        <v>70000</v>
      </c>
      <c r="CE16" s="107">
        <v>70000</v>
      </c>
      <c r="CF16" s="84">
        <v>70000</v>
      </c>
      <c r="CG16" s="107">
        <v>70000</v>
      </c>
      <c r="CH16" s="84">
        <v>70000</v>
      </c>
      <c r="CI16" s="107">
        <v>65000</v>
      </c>
      <c r="CJ16" s="84">
        <v>65000</v>
      </c>
      <c r="CK16" s="107">
        <v>65000</v>
      </c>
      <c r="CL16" s="84">
        <v>65000</v>
      </c>
      <c r="CM16" s="107">
        <v>65000</v>
      </c>
      <c r="CN16" s="84">
        <v>65000</v>
      </c>
      <c r="CO16" s="107">
        <v>65000</v>
      </c>
      <c r="CP16" s="84">
        <v>65000</v>
      </c>
      <c r="CQ16" s="107">
        <v>65000</v>
      </c>
      <c r="CR16" s="84">
        <v>65000</v>
      </c>
      <c r="CS16" s="107">
        <v>65000</v>
      </c>
      <c r="CT16" s="84">
        <v>65000</v>
      </c>
      <c r="CU16" s="107">
        <v>65000</v>
      </c>
      <c r="CV16" s="84">
        <v>65000</v>
      </c>
      <c r="CW16" s="107">
        <v>65000</v>
      </c>
      <c r="CX16" s="84">
        <v>65000</v>
      </c>
      <c r="CY16" s="107">
        <v>65000</v>
      </c>
      <c r="CZ16" s="84">
        <v>65000</v>
      </c>
      <c r="DA16" s="107">
        <v>65000</v>
      </c>
      <c r="DB16" s="84">
        <v>65000</v>
      </c>
      <c r="DC16" s="107">
        <v>65000</v>
      </c>
      <c r="DD16" s="84">
        <v>65000</v>
      </c>
      <c r="DE16" s="107">
        <v>65000</v>
      </c>
      <c r="DF16" s="84">
        <v>65000</v>
      </c>
      <c r="DG16" s="107">
        <v>70000</v>
      </c>
      <c r="DH16" s="84">
        <v>70000</v>
      </c>
      <c r="DI16" s="107">
        <v>70000</v>
      </c>
      <c r="DJ16" s="84">
        <v>70000</v>
      </c>
      <c r="DK16" s="107">
        <v>70000</v>
      </c>
      <c r="DL16" s="84">
        <v>70000</v>
      </c>
      <c r="DM16" s="107">
        <v>70000</v>
      </c>
      <c r="DN16" s="84">
        <v>70000</v>
      </c>
      <c r="DO16" s="107">
        <v>70000</v>
      </c>
      <c r="DP16" s="84">
        <v>70000</v>
      </c>
      <c r="DQ16" s="107">
        <v>72000</v>
      </c>
      <c r="DR16" s="84">
        <v>72000</v>
      </c>
      <c r="DS16" s="107">
        <v>80000</v>
      </c>
      <c r="DT16" s="84">
        <v>80000</v>
      </c>
      <c r="DU16" s="107">
        <v>90000</v>
      </c>
      <c r="DV16" s="84">
        <v>90000</v>
      </c>
      <c r="DW16" s="107">
        <v>92000</v>
      </c>
      <c r="DX16" s="84">
        <v>92000</v>
      </c>
      <c r="DY16" s="107">
        <v>95000</v>
      </c>
      <c r="DZ16" s="84">
        <v>95000</v>
      </c>
      <c r="EA16" s="107">
        <v>90000</v>
      </c>
      <c r="EB16" s="84">
        <v>90000</v>
      </c>
      <c r="EC16" s="107">
        <v>85000</v>
      </c>
      <c r="ED16" s="84">
        <v>85000</v>
      </c>
      <c r="EE16" s="107">
        <v>92000</v>
      </c>
      <c r="EF16" s="84">
        <v>92000</v>
      </c>
      <c r="EG16" s="107">
        <v>97000</v>
      </c>
      <c r="EH16" s="84">
        <v>97000</v>
      </c>
      <c r="EI16" s="107">
        <v>100000</v>
      </c>
      <c r="EJ16" s="84">
        <v>100000</v>
      </c>
      <c r="EK16" s="107">
        <v>97000</v>
      </c>
      <c r="EL16" s="84">
        <v>97000</v>
      </c>
      <c r="EM16" s="107">
        <v>97000</v>
      </c>
      <c r="EN16" s="84">
        <v>97000</v>
      </c>
      <c r="EO16" s="107">
        <v>95000</v>
      </c>
      <c r="EP16" s="84">
        <v>95000</v>
      </c>
      <c r="EQ16" s="107">
        <v>90000</v>
      </c>
      <c r="ER16" s="84">
        <v>90000</v>
      </c>
      <c r="ES16" s="107">
        <v>90000</v>
      </c>
      <c r="ET16" s="84">
        <v>90000</v>
      </c>
      <c r="EU16" s="107">
        <v>90000</v>
      </c>
      <c r="EV16" s="84">
        <v>90000</v>
      </c>
      <c r="EW16" s="107">
        <v>90000</v>
      </c>
      <c r="EX16" s="84">
        <v>90000</v>
      </c>
      <c r="EY16" s="107">
        <v>85000</v>
      </c>
      <c r="EZ16" s="84">
        <v>85000</v>
      </c>
      <c r="FA16" s="107">
        <v>85000</v>
      </c>
      <c r="FB16" s="84">
        <v>85000</v>
      </c>
      <c r="FC16" s="107">
        <v>85000</v>
      </c>
      <c r="FD16" s="84">
        <v>85000</v>
      </c>
      <c r="FE16" s="107">
        <v>85000</v>
      </c>
      <c r="FF16" s="84">
        <v>85000</v>
      </c>
    </row>
    <row r="17" spans="1:162">
      <c r="A17" s="79">
        <v>9</v>
      </c>
      <c r="B17" s="119" t="s">
        <v>117</v>
      </c>
      <c r="C17" s="132">
        <v>50000</v>
      </c>
      <c r="D17" s="82">
        <v>50000</v>
      </c>
      <c r="E17" s="132">
        <v>50000</v>
      </c>
      <c r="F17" s="82">
        <v>50000</v>
      </c>
      <c r="G17" s="132">
        <v>50000</v>
      </c>
      <c r="H17" s="82">
        <v>50000</v>
      </c>
      <c r="I17" s="132">
        <v>50000</v>
      </c>
      <c r="J17" s="82">
        <v>50000</v>
      </c>
      <c r="K17" s="132">
        <v>51000</v>
      </c>
      <c r="L17" s="82">
        <v>51000</v>
      </c>
      <c r="M17" s="132">
        <v>51000</v>
      </c>
      <c r="N17" s="82">
        <v>51000</v>
      </c>
      <c r="O17" s="132">
        <v>52000</v>
      </c>
      <c r="P17" s="82">
        <v>52000</v>
      </c>
      <c r="Q17" s="132">
        <v>52000</v>
      </c>
      <c r="R17" s="82">
        <v>52000</v>
      </c>
      <c r="S17" s="132">
        <v>58000</v>
      </c>
      <c r="T17" s="82">
        <v>58000</v>
      </c>
      <c r="U17" s="132">
        <v>58000</v>
      </c>
      <c r="V17" s="82">
        <v>58000</v>
      </c>
      <c r="W17" s="132">
        <v>58000</v>
      </c>
      <c r="X17" s="82">
        <v>58000</v>
      </c>
      <c r="Y17" s="132">
        <v>70000</v>
      </c>
      <c r="Z17" s="82">
        <v>70000</v>
      </c>
      <c r="AA17" s="132">
        <v>60000</v>
      </c>
      <c r="AB17" s="82">
        <v>60000</v>
      </c>
      <c r="AC17" s="132">
        <v>75000</v>
      </c>
      <c r="AD17" s="82">
        <v>75000</v>
      </c>
      <c r="AE17" s="132">
        <v>70000</v>
      </c>
      <c r="AF17" s="82">
        <v>70000</v>
      </c>
      <c r="AG17" s="132">
        <v>72000</v>
      </c>
      <c r="AH17" s="82">
        <v>72000</v>
      </c>
      <c r="AI17" s="132">
        <v>63000</v>
      </c>
      <c r="AJ17" s="82">
        <v>63000</v>
      </c>
      <c r="AK17" s="132">
        <v>62000</v>
      </c>
      <c r="AL17" s="82">
        <v>62000</v>
      </c>
      <c r="AM17" s="132">
        <v>62000</v>
      </c>
      <c r="AN17" s="82">
        <v>62000</v>
      </c>
      <c r="AO17" s="132">
        <v>55000</v>
      </c>
      <c r="AP17" s="82">
        <v>55000</v>
      </c>
      <c r="AQ17" s="132">
        <v>55000</v>
      </c>
      <c r="AR17" s="82">
        <v>55000</v>
      </c>
      <c r="AS17" s="132">
        <v>56000</v>
      </c>
      <c r="AT17" s="82">
        <v>56000</v>
      </c>
      <c r="AU17" s="132">
        <v>57000</v>
      </c>
      <c r="AV17" s="82">
        <v>57000</v>
      </c>
      <c r="AW17" s="132">
        <v>58000</v>
      </c>
      <c r="AX17" s="82">
        <v>58000</v>
      </c>
      <c r="AY17" s="132">
        <v>58000</v>
      </c>
      <c r="AZ17" s="82">
        <v>58000</v>
      </c>
      <c r="BA17" s="132">
        <v>58000</v>
      </c>
      <c r="BB17" s="82">
        <v>58000</v>
      </c>
      <c r="BC17" s="132">
        <v>60000</v>
      </c>
      <c r="BD17" s="82">
        <v>60000</v>
      </c>
      <c r="BE17" s="132">
        <v>60000</v>
      </c>
      <c r="BF17" s="82">
        <v>60000</v>
      </c>
      <c r="BG17" s="132">
        <v>60000</v>
      </c>
      <c r="BH17" s="82">
        <v>60000</v>
      </c>
      <c r="BI17" s="132">
        <v>60000</v>
      </c>
      <c r="BJ17" s="82">
        <v>60000</v>
      </c>
      <c r="BK17" s="132">
        <v>60000</v>
      </c>
      <c r="BL17" s="82">
        <v>60000</v>
      </c>
      <c r="BM17" s="132">
        <v>60000</v>
      </c>
      <c r="BN17" s="82">
        <v>60000</v>
      </c>
      <c r="BO17" s="132">
        <v>65000</v>
      </c>
      <c r="BP17" s="82">
        <v>65000</v>
      </c>
      <c r="BQ17" s="132">
        <v>65000</v>
      </c>
      <c r="BR17" s="82">
        <v>65000</v>
      </c>
      <c r="BS17" s="132">
        <v>65000</v>
      </c>
      <c r="BT17" s="82">
        <v>65000</v>
      </c>
      <c r="BU17" s="132">
        <v>65000</v>
      </c>
      <c r="BV17" s="82">
        <v>65000</v>
      </c>
      <c r="BW17" s="132">
        <v>65000</v>
      </c>
      <c r="BX17" s="82">
        <v>65000</v>
      </c>
      <c r="BY17" s="132">
        <v>65000</v>
      </c>
      <c r="BZ17" s="82">
        <v>65000</v>
      </c>
      <c r="CA17" s="132">
        <v>63000</v>
      </c>
      <c r="CB17" s="82">
        <v>63000</v>
      </c>
      <c r="CC17" s="132">
        <v>60000</v>
      </c>
      <c r="CD17" s="82">
        <v>60000</v>
      </c>
      <c r="CE17" s="132">
        <v>65000</v>
      </c>
      <c r="CF17" s="82">
        <v>65000</v>
      </c>
      <c r="CG17" s="132">
        <v>60000</v>
      </c>
      <c r="CH17" s="82">
        <v>60000</v>
      </c>
      <c r="CI17" s="132">
        <v>60000</v>
      </c>
      <c r="CJ17" s="82">
        <v>60000</v>
      </c>
      <c r="CK17" s="132">
        <v>60000</v>
      </c>
      <c r="CL17" s="82">
        <v>60000</v>
      </c>
      <c r="CM17" s="132">
        <v>65000</v>
      </c>
      <c r="CN17" s="82">
        <v>65000</v>
      </c>
      <c r="CO17" s="132">
        <v>65000</v>
      </c>
      <c r="CP17" s="82">
        <v>65000</v>
      </c>
      <c r="CQ17" s="132">
        <v>65000</v>
      </c>
      <c r="CR17" s="82">
        <v>65000</v>
      </c>
      <c r="CS17" s="132">
        <v>65000</v>
      </c>
      <c r="CT17" s="82">
        <v>65000</v>
      </c>
      <c r="CU17" s="132">
        <v>65000</v>
      </c>
      <c r="CV17" s="82">
        <v>65000</v>
      </c>
      <c r="CW17" s="132">
        <v>65000</v>
      </c>
      <c r="CX17" s="82">
        <v>65000</v>
      </c>
      <c r="CY17" s="132">
        <v>65000</v>
      </c>
      <c r="CZ17" s="82">
        <v>65000</v>
      </c>
      <c r="DA17" s="132">
        <v>65000</v>
      </c>
      <c r="DB17" s="82">
        <v>65000</v>
      </c>
      <c r="DC17" s="132">
        <v>65000</v>
      </c>
      <c r="DD17" s="82">
        <v>65000</v>
      </c>
      <c r="DE17" s="132">
        <v>65000</v>
      </c>
      <c r="DF17" s="82">
        <v>65000</v>
      </c>
      <c r="DG17" s="132">
        <v>65000</v>
      </c>
      <c r="DH17" s="82">
        <v>65000</v>
      </c>
      <c r="DI17" s="132">
        <v>65000</v>
      </c>
      <c r="DJ17" s="82">
        <v>65000</v>
      </c>
      <c r="DK17" s="132">
        <v>65000</v>
      </c>
      <c r="DL17" s="82">
        <v>65000</v>
      </c>
      <c r="DM17" s="132">
        <v>60000</v>
      </c>
      <c r="DN17" s="82">
        <v>60000</v>
      </c>
      <c r="DO17" s="132">
        <v>60000</v>
      </c>
      <c r="DP17" s="82">
        <v>60000</v>
      </c>
      <c r="DQ17" s="132">
        <v>65000</v>
      </c>
      <c r="DR17" s="82">
        <v>65000</v>
      </c>
      <c r="DS17" s="132">
        <v>65000</v>
      </c>
      <c r="DT17" s="82">
        <v>65000</v>
      </c>
      <c r="DU17" s="132">
        <v>70000</v>
      </c>
      <c r="DV17" s="82">
        <v>70000</v>
      </c>
      <c r="DW17" s="132">
        <v>70000</v>
      </c>
      <c r="DX17" s="82">
        <v>70000</v>
      </c>
      <c r="DY17" s="132">
        <v>70000</v>
      </c>
      <c r="DZ17" s="82">
        <v>70000</v>
      </c>
      <c r="EA17" s="132">
        <v>90000</v>
      </c>
      <c r="EB17" s="82">
        <v>90000</v>
      </c>
      <c r="EC17" s="132">
        <v>95000</v>
      </c>
      <c r="ED17" s="82">
        <v>95000</v>
      </c>
      <c r="EE17" s="132">
        <v>95000</v>
      </c>
      <c r="EF17" s="82">
        <v>95000</v>
      </c>
      <c r="EG17" s="132">
        <v>103000</v>
      </c>
      <c r="EH17" s="82">
        <v>103000</v>
      </c>
      <c r="EI17" s="132">
        <v>102000</v>
      </c>
      <c r="EJ17" s="82">
        <v>102000</v>
      </c>
      <c r="EK17" s="132">
        <v>102000</v>
      </c>
      <c r="EL17" s="82">
        <v>102000</v>
      </c>
      <c r="EM17" s="132">
        <v>100000</v>
      </c>
      <c r="EN17" s="82">
        <v>100000</v>
      </c>
      <c r="EO17" s="132">
        <v>90000</v>
      </c>
      <c r="EP17" s="82">
        <v>90000</v>
      </c>
      <c r="EQ17" s="132">
        <v>90000</v>
      </c>
      <c r="ER17" s="82">
        <v>90000</v>
      </c>
      <c r="ES17" s="132">
        <v>90000</v>
      </c>
      <c r="ET17" s="82">
        <v>90000</v>
      </c>
      <c r="EU17" s="132">
        <v>90000</v>
      </c>
      <c r="EV17" s="82">
        <v>90000</v>
      </c>
      <c r="EW17" s="107" t="s">
        <v>124</v>
      </c>
      <c r="EX17" s="84" t="s">
        <v>124</v>
      </c>
      <c r="EY17" s="107" t="s">
        <v>124</v>
      </c>
      <c r="EZ17" s="84" t="s">
        <v>124</v>
      </c>
      <c r="FA17" s="107">
        <v>90000</v>
      </c>
      <c r="FB17" s="84">
        <v>90000</v>
      </c>
      <c r="FC17" s="107">
        <v>85000</v>
      </c>
      <c r="FD17" s="84">
        <v>85000</v>
      </c>
      <c r="FE17" s="107">
        <v>85000</v>
      </c>
      <c r="FF17" s="84">
        <v>85000</v>
      </c>
    </row>
    <row r="18" spans="1:162">
      <c r="A18" s="79">
        <v>10</v>
      </c>
      <c r="B18" s="119" t="s">
        <v>126</v>
      </c>
      <c r="C18" s="107">
        <v>52000</v>
      </c>
      <c r="D18" s="84">
        <v>52000</v>
      </c>
      <c r="E18" s="107">
        <v>52000</v>
      </c>
      <c r="F18" s="84">
        <v>52000</v>
      </c>
      <c r="G18" s="107">
        <v>52000</v>
      </c>
      <c r="H18" s="84">
        <v>52000</v>
      </c>
      <c r="I18" s="107">
        <v>52000</v>
      </c>
      <c r="J18" s="84">
        <v>52000</v>
      </c>
      <c r="K18" s="107">
        <v>52000</v>
      </c>
      <c r="L18" s="84">
        <v>52000</v>
      </c>
      <c r="M18" s="107">
        <v>60000</v>
      </c>
      <c r="N18" s="84">
        <v>60000</v>
      </c>
      <c r="O18" s="107">
        <v>58000</v>
      </c>
      <c r="P18" s="84">
        <v>58000</v>
      </c>
      <c r="Q18" s="107">
        <v>56000</v>
      </c>
      <c r="R18" s="84">
        <v>56000</v>
      </c>
      <c r="S18" s="107">
        <v>60000</v>
      </c>
      <c r="T18" s="84">
        <v>60000</v>
      </c>
      <c r="U18" s="107">
        <v>60000</v>
      </c>
      <c r="V18" s="84">
        <v>60000</v>
      </c>
      <c r="W18" s="107">
        <v>60000</v>
      </c>
      <c r="X18" s="84">
        <v>60000</v>
      </c>
      <c r="Y18" s="107">
        <v>70000</v>
      </c>
      <c r="Z18" s="84">
        <v>70000</v>
      </c>
      <c r="AA18" s="107">
        <v>80000</v>
      </c>
      <c r="AB18" s="84">
        <v>80000</v>
      </c>
      <c r="AC18" s="107">
        <v>82000</v>
      </c>
      <c r="AD18" s="84">
        <v>82000</v>
      </c>
      <c r="AE18" s="107">
        <v>68000</v>
      </c>
      <c r="AF18" s="84">
        <v>68000</v>
      </c>
      <c r="AG18" s="107">
        <v>72000</v>
      </c>
      <c r="AH18" s="84">
        <v>72000</v>
      </c>
      <c r="AI18" s="107">
        <v>62000</v>
      </c>
      <c r="AJ18" s="84">
        <v>62000</v>
      </c>
      <c r="AK18" s="107">
        <v>63000</v>
      </c>
      <c r="AL18" s="84">
        <v>63000</v>
      </c>
      <c r="AM18" s="107">
        <v>63000</v>
      </c>
      <c r="AN18" s="84">
        <v>63000</v>
      </c>
      <c r="AO18" s="107">
        <v>59000</v>
      </c>
      <c r="AP18" s="84">
        <v>59000</v>
      </c>
      <c r="AQ18" s="107">
        <v>58000</v>
      </c>
      <c r="AR18" s="84">
        <v>58000</v>
      </c>
      <c r="AS18" s="107">
        <v>60000</v>
      </c>
      <c r="AT18" s="84">
        <v>60000</v>
      </c>
      <c r="AU18" s="107">
        <v>60000</v>
      </c>
      <c r="AV18" s="84">
        <v>60000</v>
      </c>
      <c r="AW18" s="107">
        <v>60500</v>
      </c>
      <c r="AX18" s="84">
        <v>60500</v>
      </c>
      <c r="AY18" s="107">
        <v>60500</v>
      </c>
      <c r="AZ18" s="84">
        <v>60500</v>
      </c>
      <c r="BA18" s="107">
        <v>61000</v>
      </c>
      <c r="BB18" s="84">
        <v>61000</v>
      </c>
      <c r="BC18" s="107">
        <v>56000</v>
      </c>
      <c r="BD18" s="84">
        <v>56000</v>
      </c>
      <c r="BE18" s="107">
        <v>56000</v>
      </c>
      <c r="BF18" s="84">
        <v>56000</v>
      </c>
      <c r="BG18" s="107">
        <v>56000</v>
      </c>
      <c r="BH18" s="84">
        <v>56000</v>
      </c>
      <c r="BI18" s="107">
        <v>56000</v>
      </c>
      <c r="BJ18" s="84">
        <v>56000</v>
      </c>
      <c r="BK18" s="107">
        <v>56000</v>
      </c>
      <c r="BL18" s="84">
        <v>56000</v>
      </c>
      <c r="BM18" s="107">
        <v>68000</v>
      </c>
      <c r="BN18" s="84">
        <v>68000</v>
      </c>
      <c r="BO18" s="107">
        <v>65000</v>
      </c>
      <c r="BP18" s="84">
        <v>65000</v>
      </c>
      <c r="BQ18" s="107">
        <v>72000</v>
      </c>
      <c r="BR18" s="84">
        <v>72000</v>
      </c>
      <c r="BS18" s="107">
        <v>72000</v>
      </c>
      <c r="BT18" s="84">
        <v>72000</v>
      </c>
      <c r="BU18" s="107">
        <v>70000</v>
      </c>
      <c r="BV18" s="84">
        <v>70000</v>
      </c>
      <c r="BW18" s="107">
        <v>72000</v>
      </c>
      <c r="BX18" s="84">
        <v>72000</v>
      </c>
      <c r="BY18" s="107">
        <v>70000</v>
      </c>
      <c r="BZ18" s="84">
        <v>70000</v>
      </c>
      <c r="CA18" s="107">
        <v>68000</v>
      </c>
      <c r="CB18" s="84">
        <v>68000</v>
      </c>
      <c r="CC18" s="107">
        <v>68000</v>
      </c>
      <c r="CD18" s="84">
        <v>68000</v>
      </c>
      <c r="CE18" s="107">
        <v>68000</v>
      </c>
      <c r="CF18" s="84">
        <v>68000</v>
      </c>
      <c r="CG18" s="107">
        <v>70000</v>
      </c>
      <c r="CH18" s="84">
        <v>70000</v>
      </c>
      <c r="CI18" s="107">
        <v>70000</v>
      </c>
      <c r="CJ18" s="84">
        <v>70000</v>
      </c>
      <c r="CK18" s="107">
        <v>70000</v>
      </c>
      <c r="CL18" s="84">
        <v>70000</v>
      </c>
      <c r="CM18" s="107">
        <v>70000</v>
      </c>
      <c r="CN18" s="84">
        <v>70000</v>
      </c>
      <c r="CO18" s="107">
        <v>68000</v>
      </c>
      <c r="CP18" s="84">
        <v>68000</v>
      </c>
      <c r="CQ18" s="107">
        <v>68000</v>
      </c>
      <c r="CR18" s="84">
        <v>68000</v>
      </c>
      <c r="CS18" s="107">
        <v>68000</v>
      </c>
      <c r="CT18" s="84">
        <v>68000</v>
      </c>
      <c r="CU18" s="107">
        <v>68000</v>
      </c>
      <c r="CV18" s="84">
        <v>68000</v>
      </c>
      <c r="CW18" s="107">
        <v>68000</v>
      </c>
      <c r="CX18" s="84">
        <v>68000</v>
      </c>
      <c r="CY18" s="107">
        <v>65000</v>
      </c>
      <c r="CZ18" s="84">
        <v>65000</v>
      </c>
      <c r="DA18" s="107">
        <v>65000</v>
      </c>
      <c r="DB18" s="84">
        <v>65000</v>
      </c>
      <c r="DC18" s="107">
        <v>65000</v>
      </c>
      <c r="DD18" s="84">
        <v>65000</v>
      </c>
      <c r="DE18" s="107">
        <v>65000</v>
      </c>
      <c r="DF18" s="84">
        <v>65000</v>
      </c>
      <c r="DG18" s="107">
        <v>65000</v>
      </c>
      <c r="DH18" s="84">
        <v>65000</v>
      </c>
      <c r="DI18" s="107">
        <v>65000</v>
      </c>
      <c r="DJ18" s="84">
        <v>65000</v>
      </c>
      <c r="DK18" s="107">
        <v>65000</v>
      </c>
      <c r="DL18" s="84">
        <v>65000</v>
      </c>
      <c r="DM18" s="107">
        <v>60000</v>
      </c>
      <c r="DN18" s="84">
        <v>60000</v>
      </c>
      <c r="DO18" s="107">
        <v>60000</v>
      </c>
      <c r="DP18" s="84">
        <v>60000</v>
      </c>
      <c r="DQ18" s="107">
        <v>70000</v>
      </c>
      <c r="DR18" s="84">
        <v>70000</v>
      </c>
      <c r="DS18" s="107">
        <v>70000</v>
      </c>
      <c r="DT18" s="84">
        <v>70000</v>
      </c>
      <c r="DU18" s="107">
        <v>100000</v>
      </c>
      <c r="DV18" s="84">
        <v>100000</v>
      </c>
      <c r="DW18" s="107">
        <v>90000</v>
      </c>
      <c r="DX18" s="84">
        <v>90000</v>
      </c>
      <c r="DY18" s="107">
        <v>87500</v>
      </c>
      <c r="DZ18" s="84">
        <v>87500</v>
      </c>
      <c r="EA18" s="107">
        <v>100500</v>
      </c>
      <c r="EB18" s="84">
        <v>100500</v>
      </c>
      <c r="EC18" s="107">
        <v>95000</v>
      </c>
      <c r="ED18" s="84">
        <v>95000</v>
      </c>
      <c r="EE18" s="107">
        <v>100000</v>
      </c>
      <c r="EF18" s="84">
        <v>100000</v>
      </c>
      <c r="EG18" s="107">
        <v>103000</v>
      </c>
      <c r="EH18" s="84">
        <v>103000</v>
      </c>
      <c r="EI18" s="107">
        <v>106000</v>
      </c>
      <c r="EJ18" s="84">
        <v>106000</v>
      </c>
      <c r="EK18" s="107">
        <v>100000</v>
      </c>
      <c r="EL18" s="84">
        <v>100000</v>
      </c>
      <c r="EM18" s="107">
        <v>100000</v>
      </c>
      <c r="EN18" s="84">
        <v>100000</v>
      </c>
      <c r="EO18" s="107">
        <v>103000</v>
      </c>
      <c r="EP18" s="84">
        <v>103000</v>
      </c>
      <c r="EQ18" s="107">
        <v>105000</v>
      </c>
      <c r="ER18" s="84">
        <v>105000</v>
      </c>
      <c r="ES18" s="107">
        <v>97000</v>
      </c>
      <c r="ET18" s="84">
        <v>97000</v>
      </c>
      <c r="EU18" s="107">
        <v>95000</v>
      </c>
      <c r="EV18" s="84">
        <v>95000</v>
      </c>
      <c r="EW18" s="107">
        <v>93000</v>
      </c>
      <c r="EX18" s="84">
        <v>93000</v>
      </c>
      <c r="EY18" s="107">
        <v>93000</v>
      </c>
      <c r="EZ18" s="84">
        <v>93000</v>
      </c>
      <c r="FA18" s="107">
        <v>98000</v>
      </c>
      <c r="FB18" s="84">
        <v>98000</v>
      </c>
      <c r="FC18" s="107">
        <v>95000</v>
      </c>
      <c r="FD18" s="84">
        <v>95000</v>
      </c>
      <c r="FE18" s="107">
        <v>95000</v>
      </c>
      <c r="FF18" s="84">
        <v>95000</v>
      </c>
    </row>
    <row r="19" spans="1:162" ht="13.5" customHeight="1">
      <c r="A19" s="79">
        <v>11</v>
      </c>
      <c r="B19" s="119" t="s">
        <v>133</v>
      </c>
      <c r="C19" s="107" t="s">
        <v>124</v>
      </c>
      <c r="D19" s="84" t="s">
        <v>124</v>
      </c>
      <c r="E19" s="107" t="s">
        <v>124</v>
      </c>
      <c r="F19" s="84" t="s">
        <v>124</v>
      </c>
      <c r="G19" s="107" t="s">
        <v>124</v>
      </c>
      <c r="H19" s="84" t="s">
        <v>124</v>
      </c>
      <c r="I19" s="107" t="s">
        <v>124</v>
      </c>
      <c r="J19" s="84" t="s">
        <v>124</v>
      </c>
      <c r="K19" s="107" t="s">
        <v>124</v>
      </c>
      <c r="L19" s="84" t="s">
        <v>124</v>
      </c>
      <c r="M19" s="107" t="s">
        <v>124</v>
      </c>
      <c r="N19" s="84" t="s">
        <v>124</v>
      </c>
      <c r="O19" s="107" t="s">
        <v>124</v>
      </c>
      <c r="P19" s="84" t="s">
        <v>124</v>
      </c>
      <c r="Q19" s="107" t="s">
        <v>124</v>
      </c>
      <c r="R19" s="84" t="s">
        <v>124</v>
      </c>
      <c r="S19" s="107">
        <v>60000</v>
      </c>
      <c r="T19" s="84">
        <v>55000</v>
      </c>
      <c r="U19" s="107">
        <v>65000</v>
      </c>
      <c r="V19" s="84">
        <v>65000</v>
      </c>
      <c r="W19" s="107">
        <v>65000</v>
      </c>
      <c r="X19" s="84">
        <v>65000</v>
      </c>
      <c r="Y19" s="107">
        <v>69000</v>
      </c>
      <c r="Z19" s="84">
        <v>69000</v>
      </c>
      <c r="AA19" s="107">
        <v>68000</v>
      </c>
      <c r="AB19" s="84">
        <v>65000</v>
      </c>
      <c r="AC19" s="107">
        <v>76000</v>
      </c>
      <c r="AD19" s="84">
        <v>75000</v>
      </c>
      <c r="AE19" s="107">
        <v>60000</v>
      </c>
      <c r="AF19" s="84">
        <v>59000</v>
      </c>
      <c r="AG19" s="107">
        <v>68000</v>
      </c>
      <c r="AH19" s="84">
        <v>67000</v>
      </c>
      <c r="AI19" s="107">
        <v>57500</v>
      </c>
      <c r="AJ19" s="84">
        <v>56500</v>
      </c>
      <c r="AK19" s="107">
        <v>60500</v>
      </c>
      <c r="AL19" s="84">
        <v>58000</v>
      </c>
      <c r="AM19" s="107">
        <v>60000</v>
      </c>
      <c r="AN19" s="84">
        <v>58000</v>
      </c>
      <c r="AO19" s="107">
        <v>57000</v>
      </c>
      <c r="AP19" s="84">
        <v>52500</v>
      </c>
      <c r="AQ19" s="107">
        <v>57000</v>
      </c>
      <c r="AR19" s="84">
        <v>52500</v>
      </c>
      <c r="AS19" s="107">
        <v>57000</v>
      </c>
      <c r="AT19" s="84">
        <v>55000</v>
      </c>
      <c r="AU19" s="107">
        <v>57000</v>
      </c>
      <c r="AV19" s="84">
        <v>55000</v>
      </c>
      <c r="AW19" s="107">
        <v>53000</v>
      </c>
      <c r="AX19" s="84">
        <v>53000</v>
      </c>
      <c r="AY19" s="107">
        <v>61000</v>
      </c>
      <c r="AZ19" s="84">
        <v>61000</v>
      </c>
      <c r="BA19" s="107">
        <v>60000</v>
      </c>
      <c r="BB19" s="84">
        <v>60000</v>
      </c>
      <c r="BC19" s="107">
        <v>60000</v>
      </c>
      <c r="BD19" s="84">
        <v>60000</v>
      </c>
      <c r="BE19" s="107" t="s">
        <v>124</v>
      </c>
      <c r="BF19" s="84" t="s">
        <v>124</v>
      </c>
      <c r="BG19" s="107" t="s">
        <v>124</v>
      </c>
      <c r="BH19" s="84" t="s">
        <v>124</v>
      </c>
      <c r="BI19" s="107">
        <v>62000</v>
      </c>
      <c r="BJ19" s="84">
        <v>62000</v>
      </c>
      <c r="BK19" s="107">
        <v>64000</v>
      </c>
      <c r="BL19" s="84">
        <v>64000</v>
      </c>
      <c r="BM19" s="107">
        <v>64000</v>
      </c>
      <c r="BN19" s="84">
        <v>64000</v>
      </c>
      <c r="BO19" s="107">
        <v>64000</v>
      </c>
      <c r="BP19" s="84">
        <v>64000</v>
      </c>
      <c r="BQ19" s="107">
        <v>70000</v>
      </c>
      <c r="BR19" s="84">
        <v>70000</v>
      </c>
      <c r="BS19" s="107">
        <v>65000</v>
      </c>
      <c r="BT19" s="84">
        <v>65000</v>
      </c>
      <c r="BU19" s="107">
        <v>69000</v>
      </c>
      <c r="BV19" s="84">
        <v>68000</v>
      </c>
      <c r="BW19" s="107">
        <v>69000</v>
      </c>
      <c r="BX19" s="84">
        <v>68000</v>
      </c>
      <c r="BY19" s="107">
        <v>70000</v>
      </c>
      <c r="BZ19" s="84">
        <v>70000</v>
      </c>
      <c r="CA19" s="107">
        <v>70000</v>
      </c>
      <c r="CB19" s="84">
        <v>70000</v>
      </c>
      <c r="CC19" s="107">
        <v>70000</v>
      </c>
      <c r="CD19" s="84">
        <v>70000</v>
      </c>
      <c r="CE19" s="107">
        <v>70000</v>
      </c>
      <c r="CF19" s="84">
        <v>70000</v>
      </c>
      <c r="CG19" s="107">
        <v>70000</v>
      </c>
      <c r="CH19" s="84">
        <v>70000</v>
      </c>
      <c r="CI19" s="107">
        <v>70000</v>
      </c>
      <c r="CJ19" s="84">
        <v>70000</v>
      </c>
      <c r="CK19" s="107">
        <v>70000</v>
      </c>
      <c r="CL19" s="84">
        <v>70000</v>
      </c>
      <c r="CM19" s="107">
        <v>70000</v>
      </c>
      <c r="CN19" s="84">
        <v>70000</v>
      </c>
      <c r="CO19" s="107">
        <v>70000</v>
      </c>
      <c r="CP19" s="84">
        <v>70000</v>
      </c>
      <c r="CQ19" s="107">
        <v>70000</v>
      </c>
      <c r="CR19" s="84">
        <v>70000</v>
      </c>
      <c r="CS19" s="107">
        <v>60000</v>
      </c>
      <c r="CT19" s="84">
        <v>60000</v>
      </c>
      <c r="CU19" s="107">
        <v>60000</v>
      </c>
      <c r="CV19" s="84">
        <v>60000</v>
      </c>
      <c r="CW19" s="107">
        <v>60000</v>
      </c>
      <c r="CX19" s="84">
        <v>60000</v>
      </c>
      <c r="CY19" s="107">
        <v>60000</v>
      </c>
      <c r="CZ19" s="84">
        <v>60000</v>
      </c>
      <c r="DA19" s="107">
        <v>67000</v>
      </c>
      <c r="DB19" s="84">
        <v>67000</v>
      </c>
      <c r="DC19" s="107">
        <v>65000</v>
      </c>
      <c r="DD19" s="84">
        <v>65000</v>
      </c>
      <c r="DE19" s="107">
        <v>68000</v>
      </c>
      <c r="DF19" s="84">
        <v>68000</v>
      </c>
      <c r="DG19" s="107">
        <v>68000</v>
      </c>
      <c r="DH19" s="84">
        <v>68000</v>
      </c>
      <c r="DI19" s="107">
        <v>68000</v>
      </c>
      <c r="DJ19" s="84">
        <v>68000</v>
      </c>
      <c r="DK19" s="107">
        <v>65000</v>
      </c>
      <c r="DL19" s="84">
        <v>65000</v>
      </c>
      <c r="DM19" s="107">
        <v>65000</v>
      </c>
      <c r="DN19" s="84">
        <v>65000</v>
      </c>
      <c r="DO19" s="107">
        <v>65000</v>
      </c>
      <c r="DP19" s="84">
        <v>65000</v>
      </c>
      <c r="DQ19" s="107">
        <v>65000</v>
      </c>
      <c r="DR19" s="84">
        <v>65000</v>
      </c>
      <c r="DS19" s="107">
        <v>70000</v>
      </c>
      <c r="DT19" s="84">
        <v>70000</v>
      </c>
      <c r="DU19" s="107">
        <v>75000</v>
      </c>
      <c r="DV19" s="84">
        <v>75000</v>
      </c>
      <c r="DW19" s="107">
        <v>85000</v>
      </c>
      <c r="DX19" s="84">
        <v>85000</v>
      </c>
      <c r="DY19" s="107">
        <v>93000</v>
      </c>
      <c r="DZ19" s="84">
        <v>93000</v>
      </c>
      <c r="EA19" s="107">
        <v>90000</v>
      </c>
      <c r="EB19" s="84">
        <v>90000</v>
      </c>
      <c r="EC19" s="107">
        <v>83000</v>
      </c>
      <c r="ED19" s="84">
        <v>83000</v>
      </c>
      <c r="EE19" s="107">
        <v>92500</v>
      </c>
      <c r="EF19" s="84">
        <v>92500</v>
      </c>
      <c r="EG19" s="107">
        <v>98500</v>
      </c>
      <c r="EH19" s="84">
        <v>98500</v>
      </c>
      <c r="EI19" s="107">
        <v>104000</v>
      </c>
      <c r="EJ19" s="84">
        <v>104000</v>
      </c>
      <c r="EK19" s="107">
        <v>97000</v>
      </c>
      <c r="EL19" s="84">
        <v>97000</v>
      </c>
      <c r="EM19" s="107">
        <v>95000</v>
      </c>
      <c r="EN19" s="84">
        <v>95000</v>
      </c>
      <c r="EO19" s="107">
        <v>90000</v>
      </c>
      <c r="EP19" s="84">
        <v>90000</v>
      </c>
      <c r="EQ19" s="107">
        <v>92000</v>
      </c>
      <c r="ER19" s="84">
        <v>92000</v>
      </c>
      <c r="ES19" s="107">
        <v>92000</v>
      </c>
      <c r="ET19" s="84">
        <v>92000</v>
      </c>
      <c r="EU19" s="107">
        <v>85000</v>
      </c>
      <c r="EV19" s="84">
        <v>85000</v>
      </c>
      <c r="EW19" s="107">
        <v>85000</v>
      </c>
      <c r="EX19" s="84">
        <v>85000</v>
      </c>
      <c r="EY19" s="107">
        <v>90000</v>
      </c>
      <c r="EZ19" s="84">
        <v>90000</v>
      </c>
      <c r="FA19" s="107">
        <v>90000</v>
      </c>
      <c r="FB19" s="84">
        <v>90000</v>
      </c>
      <c r="FC19" s="107">
        <v>90000</v>
      </c>
      <c r="FD19" s="84">
        <v>90000</v>
      </c>
      <c r="FE19" s="107" t="s">
        <v>124</v>
      </c>
      <c r="FF19" s="84" t="s">
        <v>124</v>
      </c>
    </row>
    <row r="20" spans="1:162">
      <c r="A20" s="79">
        <v>12</v>
      </c>
      <c r="B20" s="119" t="s">
        <v>138</v>
      </c>
      <c r="C20" s="132">
        <v>30000</v>
      </c>
      <c r="D20" s="84">
        <v>30000</v>
      </c>
      <c r="E20" s="132">
        <v>30000</v>
      </c>
      <c r="F20" s="84">
        <v>30000</v>
      </c>
      <c r="G20" s="132">
        <v>50000</v>
      </c>
      <c r="H20" s="84">
        <v>50000</v>
      </c>
      <c r="I20" s="132">
        <v>50000</v>
      </c>
      <c r="J20" s="84">
        <v>50000</v>
      </c>
      <c r="K20" s="132">
        <v>50000</v>
      </c>
      <c r="L20" s="84">
        <v>50000</v>
      </c>
      <c r="M20" s="132">
        <v>50000</v>
      </c>
      <c r="N20" s="84">
        <v>50000</v>
      </c>
      <c r="O20" s="132">
        <v>50000</v>
      </c>
      <c r="P20" s="84">
        <v>50000</v>
      </c>
      <c r="Q20" s="132">
        <v>50000</v>
      </c>
      <c r="R20" s="84">
        <v>50000</v>
      </c>
      <c r="S20" s="132">
        <v>50000</v>
      </c>
      <c r="T20" s="84">
        <v>50000</v>
      </c>
      <c r="U20" s="132">
        <v>75000</v>
      </c>
      <c r="V20" s="84">
        <v>75000</v>
      </c>
      <c r="W20" s="132">
        <v>91000</v>
      </c>
      <c r="X20" s="84">
        <v>91000</v>
      </c>
      <c r="Y20" s="132">
        <v>95000</v>
      </c>
      <c r="Z20" s="84">
        <v>95000</v>
      </c>
      <c r="AA20" s="132">
        <v>85000</v>
      </c>
      <c r="AB20" s="84">
        <v>85000</v>
      </c>
      <c r="AC20" s="132">
        <v>83000</v>
      </c>
      <c r="AD20" s="84">
        <v>83000</v>
      </c>
      <c r="AE20" s="132">
        <v>65000</v>
      </c>
      <c r="AF20" s="84">
        <v>65000</v>
      </c>
      <c r="AG20" s="132">
        <v>65000</v>
      </c>
      <c r="AH20" s="84">
        <v>65000</v>
      </c>
      <c r="AI20" s="132">
        <v>55000</v>
      </c>
      <c r="AJ20" s="84">
        <v>55000</v>
      </c>
      <c r="AK20" s="132">
        <v>50000</v>
      </c>
      <c r="AL20" s="84">
        <v>50000</v>
      </c>
      <c r="AM20" s="132">
        <v>50000</v>
      </c>
      <c r="AN20" s="84">
        <v>50000</v>
      </c>
      <c r="AO20" s="132">
        <v>50000</v>
      </c>
      <c r="AP20" s="84">
        <v>50000</v>
      </c>
      <c r="AQ20" s="132">
        <v>40000</v>
      </c>
      <c r="AR20" s="84">
        <v>40000</v>
      </c>
      <c r="AS20" s="132">
        <v>40000</v>
      </c>
      <c r="AT20" s="84">
        <v>40000</v>
      </c>
      <c r="AU20" s="132">
        <v>40000</v>
      </c>
      <c r="AV20" s="84">
        <v>40000</v>
      </c>
      <c r="AW20" s="132">
        <v>40000</v>
      </c>
      <c r="AX20" s="84">
        <v>40000</v>
      </c>
      <c r="AY20" s="132">
        <v>40000</v>
      </c>
      <c r="AZ20" s="84">
        <v>40000</v>
      </c>
      <c r="BA20" s="132">
        <v>40000</v>
      </c>
      <c r="BB20" s="84">
        <v>40000</v>
      </c>
      <c r="BC20" s="132">
        <v>40000</v>
      </c>
      <c r="BD20" s="84">
        <v>40000</v>
      </c>
      <c r="BE20" s="132">
        <v>40000</v>
      </c>
      <c r="BF20" s="84">
        <v>40000</v>
      </c>
      <c r="BG20" s="132">
        <v>40000</v>
      </c>
      <c r="BH20" s="84">
        <v>40000</v>
      </c>
      <c r="BI20" s="132">
        <v>40000</v>
      </c>
      <c r="BJ20" s="84">
        <v>40000</v>
      </c>
      <c r="BK20" s="132">
        <v>40000</v>
      </c>
      <c r="BL20" s="84">
        <v>40000</v>
      </c>
      <c r="BM20" s="132">
        <v>40000</v>
      </c>
      <c r="BN20" s="84">
        <v>40000</v>
      </c>
      <c r="BO20" s="132">
        <v>40000</v>
      </c>
      <c r="BP20" s="84">
        <v>40000</v>
      </c>
      <c r="BQ20" s="132">
        <v>40000</v>
      </c>
      <c r="BR20" s="84">
        <v>40000</v>
      </c>
      <c r="BS20" s="132">
        <v>40000</v>
      </c>
      <c r="BT20" s="84">
        <v>40000</v>
      </c>
      <c r="BU20" s="132">
        <v>40000</v>
      </c>
      <c r="BV20" s="84">
        <v>40000</v>
      </c>
      <c r="BW20" s="132">
        <v>40000</v>
      </c>
      <c r="BX20" s="84">
        <v>40000</v>
      </c>
      <c r="BY20" s="132">
        <v>40000</v>
      </c>
      <c r="BZ20" s="84">
        <v>40000</v>
      </c>
      <c r="CA20" s="132">
        <v>40000</v>
      </c>
      <c r="CB20" s="84">
        <v>40000</v>
      </c>
      <c r="CC20" s="132">
        <v>40000</v>
      </c>
      <c r="CD20" s="84">
        <v>40000</v>
      </c>
      <c r="CE20" s="132">
        <v>40000</v>
      </c>
      <c r="CF20" s="84">
        <v>40000</v>
      </c>
      <c r="CG20" s="132">
        <v>45000</v>
      </c>
      <c r="CH20" s="84">
        <v>45000</v>
      </c>
      <c r="CI20" s="132">
        <v>45000</v>
      </c>
      <c r="CJ20" s="84">
        <v>45000</v>
      </c>
      <c r="CK20" s="132">
        <v>45000</v>
      </c>
      <c r="CL20" s="84">
        <v>45000</v>
      </c>
      <c r="CM20" s="132">
        <v>45000</v>
      </c>
      <c r="CN20" s="84">
        <v>45000</v>
      </c>
      <c r="CO20" s="132">
        <v>50000</v>
      </c>
      <c r="CP20" s="84">
        <v>50000</v>
      </c>
      <c r="CQ20" s="132">
        <v>50000</v>
      </c>
      <c r="CR20" s="84">
        <v>50000</v>
      </c>
      <c r="CS20" s="132">
        <v>50000</v>
      </c>
      <c r="CT20" s="84">
        <v>50000</v>
      </c>
      <c r="CU20" s="132">
        <v>50000</v>
      </c>
      <c r="CV20" s="84">
        <v>5000</v>
      </c>
      <c r="CW20" s="132">
        <v>50000</v>
      </c>
      <c r="CX20" s="84">
        <v>50000</v>
      </c>
      <c r="CY20" s="132">
        <v>50000</v>
      </c>
      <c r="CZ20" s="84">
        <v>50000</v>
      </c>
      <c r="DA20" s="132">
        <v>50000</v>
      </c>
      <c r="DB20" s="84">
        <v>50000</v>
      </c>
      <c r="DC20" s="132">
        <v>50000</v>
      </c>
      <c r="DD20" s="84">
        <v>50000</v>
      </c>
      <c r="DE20" s="132">
        <v>70000</v>
      </c>
      <c r="DF20" s="84">
        <v>70000</v>
      </c>
      <c r="DG20" s="132">
        <v>70000</v>
      </c>
      <c r="DH20" s="84">
        <v>70000</v>
      </c>
      <c r="DI20" s="132">
        <v>80000</v>
      </c>
      <c r="DJ20" s="84">
        <v>80000</v>
      </c>
      <c r="DK20" s="132">
        <v>80000</v>
      </c>
      <c r="DL20" s="84">
        <v>80000</v>
      </c>
      <c r="DM20" s="132">
        <v>80000</v>
      </c>
      <c r="DN20" s="84">
        <v>80000</v>
      </c>
      <c r="DO20" s="132">
        <v>80000</v>
      </c>
      <c r="DP20" s="84">
        <v>80000</v>
      </c>
      <c r="DQ20" s="132">
        <v>100000</v>
      </c>
      <c r="DR20" s="84">
        <v>100000</v>
      </c>
      <c r="DS20" s="132">
        <v>100000</v>
      </c>
      <c r="DT20" s="84">
        <v>100000</v>
      </c>
      <c r="DU20" s="132">
        <v>102000</v>
      </c>
      <c r="DV20" s="84">
        <v>102000</v>
      </c>
      <c r="DW20" s="132">
        <v>104000</v>
      </c>
      <c r="DX20" s="84">
        <v>104000</v>
      </c>
      <c r="DY20" s="132">
        <v>104000</v>
      </c>
      <c r="DZ20" s="84">
        <v>104000</v>
      </c>
      <c r="EA20" s="132">
        <v>100000</v>
      </c>
      <c r="EB20" s="84">
        <v>100000</v>
      </c>
      <c r="EC20" s="132">
        <v>100000</v>
      </c>
      <c r="ED20" s="84">
        <v>100000</v>
      </c>
      <c r="EE20" s="132">
        <v>90000</v>
      </c>
      <c r="EF20" s="84">
        <v>90000</v>
      </c>
      <c r="EG20" s="132">
        <v>90000</v>
      </c>
      <c r="EH20" s="84">
        <v>90000</v>
      </c>
      <c r="EI20" s="132">
        <v>90000</v>
      </c>
      <c r="EJ20" s="84">
        <v>90000</v>
      </c>
      <c r="EK20" s="132">
        <v>90000</v>
      </c>
      <c r="EL20" s="84">
        <v>90000</v>
      </c>
      <c r="EM20" s="132">
        <v>80000</v>
      </c>
      <c r="EN20" s="84">
        <v>80000</v>
      </c>
      <c r="EO20" s="132">
        <v>80000</v>
      </c>
      <c r="EP20" s="84">
        <v>80000</v>
      </c>
      <c r="EQ20" s="132">
        <v>70000</v>
      </c>
      <c r="ER20" s="84">
        <v>70000</v>
      </c>
      <c r="ES20" s="132">
        <v>80000</v>
      </c>
      <c r="ET20" s="84">
        <v>80000</v>
      </c>
      <c r="EU20" s="132">
        <v>80000</v>
      </c>
      <c r="EV20" s="84">
        <v>80000</v>
      </c>
      <c r="EW20" s="132">
        <v>80000</v>
      </c>
      <c r="EX20" s="84">
        <v>80000</v>
      </c>
      <c r="EY20" s="132">
        <v>65000</v>
      </c>
      <c r="EZ20" s="84">
        <v>65000</v>
      </c>
      <c r="FA20" s="132">
        <v>65000</v>
      </c>
      <c r="FB20" s="84">
        <v>65000</v>
      </c>
      <c r="FC20" s="132">
        <v>65000</v>
      </c>
      <c r="FD20" s="84">
        <v>65000</v>
      </c>
      <c r="FE20" s="132">
        <v>65000</v>
      </c>
      <c r="FF20" s="84">
        <v>65000</v>
      </c>
    </row>
    <row r="21" spans="1:162">
      <c r="A21" s="79">
        <v>13</v>
      </c>
      <c r="B21" s="119" t="s">
        <v>134</v>
      </c>
      <c r="C21" s="107" t="s">
        <v>124</v>
      </c>
      <c r="D21" s="84" t="s">
        <v>124</v>
      </c>
      <c r="E21" s="107" t="s">
        <v>124</v>
      </c>
      <c r="F21" s="84" t="s">
        <v>124</v>
      </c>
      <c r="G21" s="107" t="s">
        <v>124</v>
      </c>
      <c r="H21" s="84" t="s">
        <v>124</v>
      </c>
      <c r="I21" s="107" t="s">
        <v>124</v>
      </c>
      <c r="J21" s="84" t="s">
        <v>124</v>
      </c>
      <c r="K21" s="107" t="s">
        <v>124</v>
      </c>
      <c r="L21" s="84" t="s">
        <v>124</v>
      </c>
      <c r="M21" s="107" t="s">
        <v>124</v>
      </c>
      <c r="N21" s="84" t="s">
        <v>124</v>
      </c>
      <c r="O21" s="107" t="s">
        <v>124</v>
      </c>
      <c r="P21" s="84" t="s">
        <v>124</v>
      </c>
      <c r="Q21" s="107" t="s">
        <v>124</v>
      </c>
      <c r="R21" s="84" t="s">
        <v>124</v>
      </c>
      <c r="S21" s="107" t="s">
        <v>124</v>
      </c>
      <c r="T21" s="84" t="s">
        <v>124</v>
      </c>
      <c r="U21" s="107" t="s">
        <v>124</v>
      </c>
      <c r="V21" s="84" t="s">
        <v>124</v>
      </c>
      <c r="W21" s="107" t="s">
        <v>124</v>
      </c>
      <c r="X21" s="84" t="s">
        <v>124</v>
      </c>
      <c r="Y21" s="107" t="s">
        <v>124</v>
      </c>
      <c r="Z21" s="84" t="s">
        <v>124</v>
      </c>
      <c r="AA21" s="107" t="s">
        <v>124</v>
      </c>
      <c r="AB21" s="84" t="s">
        <v>124</v>
      </c>
      <c r="AC21" s="107">
        <v>81000</v>
      </c>
      <c r="AD21" s="84">
        <v>80000</v>
      </c>
      <c r="AE21" s="107">
        <v>60000</v>
      </c>
      <c r="AF21" s="84">
        <v>60000</v>
      </c>
      <c r="AG21" s="107">
        <v>65000</v>
      </c>
      <c r="AH21" s="84">
        <v>65000</v>
      </c>
      <c r="AI21" s="107">
        <v>55000</v>
      </c>
      <c r="AJ21" s="84">
        <v>55000</v>
      </c>
      <c r="AK21" s="107">
        <v>50000</v>
      </c>
      <c r="AL21" s="84">
        <v>50000</v>
      </c>
      <c r="AM21" s="107">
        <v>47500</v>
      </c>
      <c r="AN21" s="84">
        <v>47500</v>
      </c>
      <c r="AO21" s="107">
        <v>42500</v>
      </c>
      <c r="AP21" s="84">
        <v>42500</v>
      </c>
      <c r="AQ21" s="107">
        <v>37500</v>
      </c>
      <c r="AR21" s="84">
        <v>37500</v>
      </c>
      <c r="AS21" s="107">
        <v>40000</v>
      </c>
      <c r="AT21" s="84">
        <v>40000</v>
      </c>
      <c r="AU21" s="107" t="s">
        <v>124</v>
      </c>
      <c r="AV21" s="84" t="s">
        <v>124</v>
      </c>
      <c r="AW21" s="107" t="s">
        <v>124</v>
      </c>
      <c r="AX21" s="84" t="s">
        <v>124</v>
      </c>
      <c r="AY21" s="107" t="s">
        <v>124</v>
      </c>
      <c r="AZ21" s="84" t="s">
        <v>124</v>
      </c>
      <c r="BA21" s="107" t="s">
        <v>124</v>
      </c>
      <c r="BB21" s="84" t="s">
        <v>124</v>
      </c>
      <c r="BC21" s="107" t="s">
        <v>124</v>
      </c>
      <c r="BD21" s="84" t="s">
        <v>124</v>
      </c>
      <c r="BE21" s="107" t="s">
        <v>124</v>
      </c>
      <c r="BF21" s="84" t="s">
        <v>124</v>
      </c>
      <c r="BG21" s="107" t="s">
        <v>124</v>
      </c>
      <c r="BH21" s="84" t="s">
        <v>124</v>
      </c>
      <c r="BI21" s="107" t="s">
        <v>124</v>
      </c>
      <c r="BJ21" s="84" t="s">
        <v>124</v>
      </c>
      <c r="BK21" s="107" t="s">
        <v>124</v>
      </c>
      <c r="BL21" s="84" t="s">
        <v>124</v>
      </c>
      <c r="BM21" s="107" t="s">
        <v>124</v>
      </c>
      <c r="BN21" s="84" t="s">
        <v>124</v>
      </c>
      <c r="BO21" s="107" t="s">
        <v>124</v>
      </c>
      <c r="BP21" s="84" t="s">
        <v>124</v>
      </c>
      <c r="BQ21" s="107" t="s">
        <v>124</v>
      </c>
      <c r="BR21" s="84" t="s">
        <v>124</v>
      </c>
      <c r="BS21" s="107" t="s">
        <v>124</v>
      </c>
      <c r="BT21" s="84" t="s">
        <v>124</v>
      </c>
      <c r="BU21" s="107" t="s">
        <v>124</v>
      </c>
      <c r="BV21" s="84" t="s">
        <v>124</v>
      </c>
      <c r="BW21" s="107" t="s">
        <v>124</v>
      </c>
      <c r="BX21" s="84" t="s">
        <v>124</v>
      </c>
      <c r="BY21" s="107" t="s">
        <v>124</v>
      </c>
      <c r="BZ21" s="84" t="s">
        <v>124</v>
      </c>
      <c r="CA21" s="107" t="s">
        <v>124</v>
      </c>
      <c r="CB21" s="84" t="s">
        <v>124</v>
      </c>
      <c r="CC21" s="107" t="s">
        <v>124</v>
      </c>
      <c r="CD21" s="84" t="s">
        <v>124</v>
      </c>
      <c r="CE21" s="107" t="s">
        <v>124</v>
      </c>
      <c r="CF21" s="84" t="s">
        <v>124</v>
      </c>
      <c r="CG21" s="107" t="s">
        <v>124</v>
      </c>
      <c r="CH21" s="84" t="s">
        <v>124</v>
      </c>
      <c r="CI21" s="107" t="s">
        <v>124</v>
      </c>
      <c r="CJ21" s="84" t="s">
        <v>124</v>
      </c>
      <c r="CK21" s="107" t="s">
        <v>124</v>
      </c>
      <c r="CL21" s="84" t="s">
        <v>124</v>
      </c>
      <c r="CM21" s="107" t="s">
        <v>124</v>
      </c>
      <c r="CN21" s="84" t="s">
        <v>124</v>
      </c>
      <c r="CO21" s="107" t="s">
        <v>124</v>
      </c>
      <c r="CP21" s="84" t="s">
        <v>124</v>
      </c>
      <c r="CQ21" s="107" t="s">
        <v>124</v>
      </c>
      <c r="CR21" s="84" t="s">
        <v>124</v>
      </c>
      <c r="CS21" s="107" t="s">
        <v>124</v>
      </c>
      <c r="CT21" s="84" t="s">
        <v>124</v>
      </c>
      <c r="CU21" s="107" t="s">
        <v>124</v>
      </c>
      <c r="CV21" s="84" t="s">
        <v>124</v>
      </c>
      <c r="CW21" s="107" t="s">
        <v>124</v>
      </c>
      <c r="CX21" s="84" t="s">
        <v>124</v>
      </c>
      <c r="CY21" s="107" t="s">
        <v>124</v>
      </c>
      <c r="CZ21" s="84" t="s">
        <v>124</v>
      </c>
      <c r="DA21" s="107" t="s">
        <v>124</v>
      </c>
      <c r="DB21" s="84" t="s">
        <v>124</v>
      </c>
      <c r="DC21" s="107" t="s">
        <v>124</v>
      </c>
      <c r="DD21" s="84" t="s">
        <v>124</v>
      </c>
      <c r="DE21" s="107" t="s">
        <v>124</v>
      </c>
      <c r="DF21" s="84" t="s">
        <v>124</v>
      </c>
      <c r="DG21" s="107" t="s">
        <v>124</v>
      </c>
      <c r="DH21" s="84" t="s">
        <v>124</v>
      </c>
      <c r="DI21" s="107" t="s">
        <v>124</v>
      </c>
      <c r="DJ21" s="84" t="s">
        <v>124</v>
      </c>
      <c r="DK21" s="107" t="s">
        <v>124</v>
      </c>
      <c r="DL21" s="84" t="s">
        <v>124</v>
      </c>
      <c r="DM21" s="107" t="s">
        <v>124</v>
      </c>
      <c r="DN21" s="84" t="s">
        <v>124</v>
      </c>
      <c r="DO21" s="107" t="s">
        <v>124</v>
      </c>
      <c r="DP21" s="84" t="s">
        <v>124</v>
      </c>
      <c r="DQ21" s="107" t="s">
        <v>124</v>
      </c>
      <c r="DR21" s="84" t="s">
        <v>124</v>
      </c>
      <c r="DS21" s="107" t="s">
        <v>124</v>
      </c>
      <c r="DT21" s="84" t="s">
        <v>124</v>
      </c>
      <c r="DU21" s="107" t="s">
        <v>124</v>
      </c>
      <c r="DV21" s="84" t="s">
        <v>124</v>
      </c>
      <c r="DW21" s="107" t="s">
        <v>124</v>
      </c>
      <c r="DX21" s="84" t="s">
        <v>124</v>
      </c>
      <c r="DY21" s="107" t="s">
        <v>124</v>
      </c>
      <c r="DZ21" s="84" t="s">
        <v>124</v>
      </c>
      <c r="EA21" s="107" t="s">
        <v>124</v>
      </c>
      <c r="EB21" s="84" t="s">
        <v>124</v>
      </c>
      <c r="EC21" s="107" t="s">
        <v>124</v>
      </c>
      <c r="ED21" s="84" t="s">
        <v>124</v>
      </c>
      <c r="EE21" s="107" t="s">
        <v>124</v>
      </c>
      <c r="EF21" s="84" t="s">
        <v>124</v>
      </c>
      <c r="EG21" s="107" t="s">
        <v>124</v>
      </c>
      <c r="EH21" s="84" t="s">
        <v>124</v>
      </c>
      <c r="EI21" s="107" t="s">
        <v>124</v>
      </c>
      <c r="EJ21" s="84" t="s">
        <v>124</v>
      </c>
      <c r="EK21" s="107" t="s">
        <v>124</v>
      </c>
      <c r="EL21" s="84" t="s">
        <v>124</v>
      </c>
      <c r="EM21" s="107" t="s">
        <v>124</v>
      </c>
      <c r="EN21" s="84" t="s">
        <v>124</v>
      </c>
      <c r="EO21" s="107" t="s">
        <v>124</v>
      </c>
      <c r="EP21" s="84" t="s">
        <v>124</v>
      </c>
      <c r="EQ21" s="107">
        <v>90000</v>
      </c>
      <c r="ER21" s="84">
        <v>80000</v>
      </c>
      <c r="ES21" s="107">
        <v>90000</v>
      </c>
      <c r="ET21" s="84">
        <v>80000</v>
      </c>
      <c r="EU21" s="107">
        <v>90000</v>
      </c>
      <c r="EV21" s="84">
        <v>80000</v>
      </c>
      <c r="EW21" s="107" t="s">
        <v>124</v>
      </c>
      <c r="EX21" s="84" t="s">
        <v>124</v>
      </c>
      <c r="EY21" s="107" t="s">
        <v>124</v>
      </c>
      <c r="EZ21" s="84" t="s">
        <v>124</v>
      </c>
      <c r="FA21" s="107">
        <v>90000</v>
      </c>
      <c r="FB21" s="84">
        <v>80000</v>
      </c>
      <c r="FC21" s="107">
        <v>90000</v>
      </c>
      <c r="FD21" s="84">
        <v>80000</v>
      </c>
      <c r="FE21" s="107">
        <v>90000</v>
      </c>
      <c r="FF21" s="84">
        <v>80000</v>
      </c>
    </row>
    <row r="22" spans="1:162">
      <c r="A22" s="79">
        <v>14</v>
      </c>
      <c r="B22" s="80" t="s">
        <v>135</v>
      </c>
      <c r="C22" s="83" t="s">
        <v>124</v>
      </c>
      <c r="D22" s="84" t="s">
        <v>124</v>
      </c>
      <c r="E22" s="83" t="s">
        <v>124</v>
      </c>
      <c r="F22" s="84" t="s">
        <v>124</v>
      </c>
      <c r="G22" s="83" t="s">
        <v>124</v>
      </c>
      <c r="H22" s="84" t="s">
        <v>124</v>
      </c>
      <c r="I22" s="83" t="s">
        <v>124</v>
      </c>
      <c r="J22" s="84" t="s">
        <v>124</v>
      </c>
      <c r="K22" s="83" t="s">
        <v>124</v>
      </c>
      <c r="L22" s="84" t="s">
        <v>124</v>
      </c>
      <c r="M22" s="83" t="s">
        <v>124</v>
      </c>
      <c r="N22" s="84" t="s">
        <v>124</v>
      </c>
      <c r="O22" s="83" t="s">
        <v>124</v>
      </c>
      <c r="P22" s="84" t="s">
        <v>124</v>
      </c>
      <c r="Q22" s="83" t="s">
        <v>124</v>
      </c>
      <c r="R22" s="84" t="s">
        <v>124</v>
      </c>
      <c r="S22" s="83" t="s">
        <v>124</v>
      </c>
      <c r="T22" s="84" t="s">
        <v>124</v>
      </c>
      <c r="U22" s="83" t="s">
        <v>124</v>
      </c>
      <c r="V22" s="84" t="s">
        <v>124</v>
      </c>
      <c r="W22" s="83" t="s">
        <v>124</v>
      </c>
      <c r="X22" s="84" t="s">
        <v>124</v>
      </c>
      <c r="Y22" s="83" t="s">
        <v>124</v>
      </c>
      <c r="Z22" s="84">
        <v>80000</v>
      </c>
      <c r="AA22" s="83" t="s">
        <v>124</v>
      </c>
      <c r="AB22" s="84">
        <v>80000</v>
      </c>
      <c r="AC22" s="83" t="s">
        <v>124</v>
      </c>
      <c r="AD22" s="84">
        <v>80000</v>
      </c>
      <c r="AE22" s="83">
        <v>60000</v>
      </c>
      <c r="AF22" s="84">
        <v>60000</v>
      </c>
      <c r="AG22" s="83">
        <v>65000</v>
      </c>
      <c r="AH22" s="84">
        <v>65000</v>
      </c>
      <c r="AI22" s="83">
        <v>59000</v>
      </c>
      <c r="AJ22" s="84">
        <v>59000</v>
      </c>
      <c r="AK22" s="83">
        <v>54000</v>
      </c>
      <c r="AL22" s="84">
        <v>54000</v>
      </c>
      <c r="AM22" s="83">
        <v>54500</v>
      </c>
      <c r="AN22" s="84">
        <v>54500</v>
      </c>
      <c r="AO22" s="83">
        <v>52000</v>
      </c>
      <c r="AP22" s="84">
        <v>52000</v>
      </c>
      <c r="AQ22" s="83">
        <v>50000</v>
      </c>
      <c r="AR22" s="84">
        <v>50000</v>
      </c>
      <c r="AS22" s="83">
        <v>50000</v>
      </c>
      <c r="AT22" s="84">
        <v>50000</v>
      </c>
      <c r="AU22" s="83">
        <v>50000</v>
      </c>
      <c r="AV22" s="84">
        <v>50000</v>
      </c>
      <c r="AW22" s="83">
        <v>50000</v>
      </c>
      <c r="AX22" s="84">
        <v>50000</v>
      </c>
      <c r="AY22" s="83" t="s">
        <v>124</v>
      </c>
      <c r="AZ22" s="84" t="s">
        <v>124</v>
      </c>
      <c r="BA22" s="83">
        <v>50000</v>
      </c>
      <c r="BB22" s="84">
        <v>50000</v>
      </c>
      <c r="BC22" s="83" t="s">
        <v>124</v>
      </c>
      <c r="BD22" s="84" t="s">
        <v>124</v>
      </c>
      <c r="BE22" s="83" t="s">
        <v>124</v>
      </c>
      <c r="BF22" s="84" t="s">
        <v>124</v>
      </c>
      <c r="BG22" s="83" t="s">
        <v>124</v>
      </c>
      <c r="BH22" s="84" t="s">
        <v>124</v>
      </c>
      <c r="BI22" s="83" t="s">
        <v>124</v>
      </c>
      <c r="BJ22" s="84" t="s">
        <v>124</v>
      </c>
      <c r="BK22" s="83" t="s">
        <v>124</v>
      </c>
      <c r="BL22" s="84" t="s">
        <v>124</v>
      </c>
      <c r="BM22" s="83" t="s">
        <v>124</v>
      </c>
      <c r="BN22" s="84" t="s">
        <v>124</v>
      </c>
      <c r="BO22" s="83" t="s">
        <v>124</v>
      </c>
      <c r="BP22" s="84" t="s">
        <v>124</v>
      </c>
      <c r="BQ22" s="83" t="s">
        <v>124</v>
      </c>
      <c r="BR22" s="84" t="s">
        <v>124</v>
      </c>
      <c r="BS22" s="83" t="s">
        <v>124</v>
      </c>
      <c r="BT22" s="84" t="s">
        <v>124</v>
      </c>
      <c r="BU22" s="83" t="s">
        <v>124</v>
      </c>
      <c r="BV22" s="84" t="s">
        <v>124</v>
      </c>
      <c r="BW22" s="83" t="s">
        <v>124</v>
      </c>
      <c r="BX22" s="84" t="s">
        <v>124</v>
      </c>
      <c r="BY22" s="83" t="s">
        <v>124</v>
      </c>
      <c r="BZ22" s="84" t="s">
        <v>124</v>
      </c>
      <c r="CA22" s="83" t="s">
        <v>124</v>
      </c>
      <c r="CB22" s="84" t="s">
        <v>124</v>
      </c>
      <c r="CC22" s="83" t="s">
        <v>124</v>
      </c>
      <c r="CD22" s="84" t="s">
        <v>124</v>
      </c>
      <c r="CE22" s="83" t="s">
        <v>124</v>
      </c>
      <c r="CF22" s="84" t="s">
        <v>124</v>
      </c>
      <c r="CG22" s="83" t="s">
        <v>124</v>
      </c>
      <c r="CH22" s="84" t="s">
        <v>124</v>
      </c>
      <c r="CI22" s="83" t="s">
        <v>124</v>
      </c>
      <c r="CJ22" s="84" t="s">
        <v>124</v>
      </c>
      <c r="CK22" s="83" t="s">
        <v>124</v>
      </c>
      <c r="CL22" s="84" t="s">
        <v>124</v>
      </c>
      <c r="CM22" s="83" t="s">
        <v>124</v>
      </c>
      <c r="CN22" s="84" t="s">
        <v>124</v>
      </c>
      <c r="CO22" s="83" t="s">
        <v>124</v>
      </c>
      <c r="CP22" s="84" t="s">
        <v>124</v>
      </c>
      <c r="CQ22" s="83" t="s">
        <v>124</v>
      </c>
      <c r="CR22" s="84" t="s">
        <v>124</v>
      </c>
      <c r="CS22" s="83" t="s">
        <v>124</v>
      </c>
      <c r="CT22" s="84" t="s">
        <v>124</v>
      </c>
      <c r="CU22" s="83" t="s">
        <v>124</v>
      </c>
      <c r="CV22" s="84" t="s">
        <v>124</v>
      </c>
      <c r="CW22" s="83" t="s">
        <v>124</v>
      </c>
      <c r="CX22" s="84" t="s">
        <v>124</v>
      </c>
      <c r="CY22" s="83" t="s">
        <v>124</v>
      </c>
      <c r="CZ22" s="84" t="s">
        <v>124</v>
      </c>
      <c r="DA22" s="83" t="s">
        <v>124</v>
      </c>
      <c r="DB22" s="84" t="s">
        <v>124</v>
      </c>
      <c r="DC22" s="83" t="s">
        <v>124</v>
      </c>
      <c r="DD22" s="84" t="s">
        <v>124</v>
      </c>
      <c r="DE22" s="83" t="s">
        <v>124</v>
      </c>
      <c r="DF22" s="84" t="s">
        <v>124</v>
      </c>
      <c r="DG22" s="83" t="s">
        <v>124</v>
      </c>
      <c r="DH22" s="84" t="s">
        <v>124</v>
      </c>
      <c r="DI22" s="83" t="s">
        <v>124</v>
      </c>
      <c r="DJ22" s="84" t="s">
        <v>124</v>
      </c>
      <c r="DK22" s="83" t="s">
        <v>124</v>
      </c>
      <c r="DL22" s="84" t="s">
        <v>124</v>
      </c>
      <c r="DM22" s="83" t="s">
        <v>124</v>
      </c>
      <c r="DN22" s="84" t="s">
        <v>124</v>
      </c>
      <c r="DO22" s="83" t="s">
        <v>124</v>
      </c>
      <c r="DP22" s="84" t="s">
        <v>124</v>
      </c>
      <c r="DQ22" s="83" t="s">
        <v>124</v>
      </c>
      <c r="DR22" s="84" t="s">
        <v>124</v>
      </c>
      <c r="DS22" s="83">
        <v>90000</v>
      </c>
      <c r="DT22" s="84">
        <v>90000</v>
      </c>
      <c r="DU22" s="83">
        <v>98000</v>
      </c>
      <c r="DV22" s="84">
        <v>98000</v>
      </c>
      <c r="DW22" s="83">
        <v>97000</v>
      </c>
      <c r="DX22" s="84">
        <v>97000</v>
      </c>
      <c r="DY22" s="83">
        <v>98000</v>
      </c>
      <c r="DZ22" s="84">
        <v>98000</v>
      </c>
      <c r="EA22" s="83">
        <v>96000</v>
      </c>
      <c r="EB22" s="84">
        <v>96000</v>
      </c>
      <c r="EC22" s="83">
        <v>85000</v>
      </c>
      <c r="ED22" s="84">
        <v>85000</v>
      </c>
      <c r="EE22" s="83">
        <v>93000</v>
      </c>
      <c r="EF22" s="84">
        <v>93000</v>
      </c>
      <c r="EG22" s="83">
        <v>96000</v>
      </c>
      <c r="EH22" s="84">
        <v>96000</v>
      </c>
      <c r="EI22" s="83">
        <v>100000</v>
      </c>
      <c r="EJ22" s="84">
        <v>100000</v>
      </c>
      <c r="EK22" s="83">
        <v>80000</v>
      </c>
      <c r="EL22" s="84">
        <v>80000</v>
      </c>
      <c r="EM22" s="83">
        <v>90000</v>
      </c>
      <c r="EN22" s="84">
        <v>90000</v>
      </c>
      <c r="EO22" s="83">
        <v>85000</v>
      </c>
      <c r="EP22" s="84">
        <v>85000</v>
      </c>
      <c r="EQ22" s="83">
        <v>80000</v>
      </c>
      <c r="ER22" s="84">
        <v>80000</v>
      </c>
      <c r="ES22" s="83">
        <v>80000</v>
      </c>
      <c r="ET22" s="84">
        <v>80000</v>
      </c>
      <c r="EU22" s="83">
        <v>80000</v>
      </c>
      <c r="EV22" s="84">
        <v>80000</v>
      </c>
      <c r="EW22" s="83">
        <v>75000</v>
      </c>
      <c r="EX22" s="84">
        <v>75000</v>
      </c>
      <c r="EY22" s="83">
        <v>70000</v>
      </c>
      <c r="EZ22" s="84">
        <v>70000</v>
      </c>
      <c r="FA22" s="83">
        <v>70000</v>
      </c>
      <c r="FB22" s="84">
        <v>70000</v>
      </c>
      <c r="FC22" s="83" t="s">
        <v>124</v>
      </c>
      <c r="FD22" s="84" t="s">
        <v>124</v>
      </c>
      <c r="FE22" s="83" t="s">
        <v>124</v>
      </c>
      <c r="FF22" s="84" t="s">
        <v>124</v>
      </c>
    </row>
    <row r="23" spans="1:162">
      <c r="A23" s="79"/>
      <c r="B23" s="85"/>
      <c r="C23" s="109"/>
      <c r="D23" s="87"/>
      <c r="E23" s="109"/>
      <c r="F23" s="87"/>
      <c r="G23" s="109"/>
      <c r="H23" s="87"/>
      <c r="I23" s="109"/>
      <c r="J23" s="87"/>
      <c r="K23" s="109"/>
      <c r="L23" s="87"/>
      <c r="M23" s="109"/>
      <c r="N23" s="87"/>
      <c r="O23" s="109"/>
      <c r="P23" s="87"/>
      <c r="Q23" s="109"/>
      <c r="R23" s="87"/>
      <c r="S23" s="109"/>
      <c r="T23" s="87"/>
      <c r="U23" s="109"/>
      <c r="V23" s="87"/>
      <c r="W23" s="109"/>
      <c r="X23" s="87"/>
      <c r="Y23" s="109"/>
      <c r="Z23" s="87"/>
      <c r="AA23" s="109"/>
      <c r="AB23" s="87"/>
      <c r="AC23" s="109"/>
      <c r="AD23" s="87"/>
      <c r="AE23" s="109"/>
      <c r="AF23" s="87"/>
      <c r="AG23" s="109"/>
      <c r="AH23" s="87"/>
      <c r="AI23" s="109"/>
      <c r="AJ23" s="87"/>
      <c r="AK23" s="109"/>
      <c r="AL23" s="87"/>
      <c r="AM23" s="109"/>
      <c r="AN23" s="87"/>
      <c r="AO23" s="109"/>
      <c r="AP23" s="87"/>
      <c r="AQ23" s="109"/>
      <c r="AR23" s="87"/>
      <c r="AS23" s="109"/>
      <c r="AT23" s="87"/>
      <c r="AU23" s="109"/>
      <c r="AV23" s="87"/>
      <c r="AW23" s="109"/>
      <c r="AX23" s="87"/>
      <c r="AY23" s="109"/>
      <c r="AZ23" s="87"/>
      <c r="BA23" s="109"/>
      <c r="BB23" s="87"/>
      <c r="BC23" s="109"/>
      <c r="BD23" s="87"/>
      <c r="BE23" s="109"/>
      <c r="BF23" s="87"/>
      <c r="BG23" s="109"/>
      <c r="BH23" s="87"/>
      <c r="BI23" s="109"/>
      <c r="BJ23" s="87"/>
      <c r="BK23" s="109"/>
      <c r="BL23" s="87"/>
      <c r="BM23" s="109"/>
      <c r="BN23" s="87"/>
      <c r="BO23" s="109"/>
      <c r="BP23" s="87"/>
      <c r="BQ23" s="109"/>
      <c r="BR23" s="87"/>
      <c r="BS23" s="109"/>
      <c r="BT23" s="87"/>
      <c r="BU23" s="109"/>
      <c r="BV23" s="87"/>
      <c r="BW23" s="109"/>
      <c r="BX23" s="87"/>
      <c r="BY23" s="109"/>
      <c r="BZ23" s="87"/>
      <c r="CA23" s="109"/>
      <c r="CB23" s="87"/>
      <c r="CC23" s="109"/>
      <c r="CD23" s="87"/>
      <c r="CE23" s="109"/>
      <c r="CF23" s="87"/>
      <c r="CG23" s="109"/>
      <c r="CH23" s="87"/>
      <c r="CI23" s="109"/>
      <c r="CJ23" s="87"/>
      <c r="CK23" s="109"/>
      <c r="CL23" s="87"/>
      <c r="CM23" s="109"/>
      <c r="CN23" s="87"/>
      <c r="CO23" s="109"/>
      <c r="CP23" s="87"/>
      <c r="CQ23" s="109"/>
      <c r="CR23" s="87"/>
      <c r="CS23" s="109"/>
      <c r="CT23" s="87"/>
      <c r="CU23" s="109"/>
      <c r="CV23" s="87"/>
      <c r="CW23" s="109"/>
      <c r="CX23" s="87"/>
      <c r="CY23" s="109"/>
      <c r="CZ23" s="87"/>
      <c r="DA23" s="109"/>
      <c r="DB23" s="87"/>
      <c r="DC23" s="109"/>
      <c r="DD23" s="87"/>
      <c r="DE23" s="109"/>
      <c r="DF23" s="87"/>
      <c r="DG23" s="109"/>
      <c r="DH23" s="87"/>
      <c r="DI23" s="109"/>
      <c r="DJ23" s="87"/>
      <c r="DK23" s="109"/>
      <c r="DL23" s="87"/>
      <c r="DM23" s="109"/>
      <c r="DN23" s="87"/>
      <c r="DO23" s="109"/>
      <c r="DP23" s="87"/>
      <c r="DQ23" s="109"/>
      <c r="DR23" s="87"/>
      <c r="DS23" s="109"/>
      <c r="DT23" s="87"/>
      <c r="DU23" s="109"/>
      <c r="DV23" s="87"/>
      <c r="DW23" s="109"/>
      <c r="DX23" s="87"/>
      <c r="DY23" s="109"/>
      <c r="DZ23" s="87"/>
      <c r="EA23" s="109"/>
      <c r="EB23" s="87"/>
      <c r="EC23" s="109"/>
      <c r="ED23" s="87"/>
      <c r="EE23" s="109"/>
      <c r="EF23" s="87"/>
      <c r="EG23" s="109"/>
      <c r="EH23" s="87"/>
      <c r="EI23" s="109"/>
      <c r="EJ23" s="87"/>
      <c r="EK23" s="109"/>
      <c r="EL23" s="87"/>
      <c r="EM23" s="109"/>
      <c r="EN23" s="87"/>
      <c r="EO23" s="109"/>
      <c r="EP23" s="87"/>
      <c r="EQ23" s="109"/>
      <c r="ER23" s="87"/>
      <c r="ES23" s="109"/>
      <c r="ET23" s="87"/>
      <c r="EU23" s="109"/>
      <c r="EV23" s="87"/>
      <c r="EW23" s="109"/>
      <c r="EX23" s="87"/>
      <c r="EY23" s="109"/>
      <c r="EZ23" s="87"/>
      <c r="FA23" s="109"/>
      <c r="FB23" s="87"/>
      <c r="FC23" s="109"/>
      <c r="FD23" s="87"/>
      <c r="FE23" s="109"/>
      <c r="FF23" s="87"/>
    </row>
    <row r="24" spans="1:162">
      <c r="A24" s="79">
        <v>15</v>
      </c>
      <c r="B24" s="119" t="s">
        <v>118</v>
      </c>
      <c r="C24" s="107" t="s">
        <v>124</v>
      </c>
      <c r="D24" s="84" t="s">
        <v>124</v>
      </c>
      <c r="E24" s="107" t="s">
        <v>124</v>
      </c>
      <c r="F24" s="84" t="s">
        <v>124</v>
      </c>
      <c r="G24" s="107" t="s">
        <v>124</v>
      </c>
      <c r="H24" s="84" t="s">
        <v>124</v>
      </c>
      <c r="I24" s="107" t="s">
        <v>124</v>
      </c>
      <c r="J24" s="84">
        <v>48000</v>
      </c>
      <c r="K24" s="107">
        <v>45000</v>
      </c>
      <c r="L24" s="84">
        <v>45000</v>
      </c>
      <c r="M24" s="107">
        <v>45000</v>
      </c>
      <c r="N24" s="84">
        <v>45000</v>
      </c>
      <c r="O24" s="107">
        <v>45000</v>
      </c>
      <c r="P24" s="84">
        <v>45000</v>
      </c>
      <c r="Q24" s="107">
        <v>50000</v>
      </c>
      <c r="R24" s="84">
        <v>50000</v>
      </c>
      <c r="S24" s="107">
        <v>50000</v>
      </c>
      <c r="T24" s="84">
        <v>50000</v>
      </c>
      <c r="U24" s="107">
        <v>50000</v>
      </c>
      <c r="V24" s="84">
        <v>50000</v>
      </c>
      <c r="W24" s="107">
        <v>50000</v>
      </c>
      <c r="X24" s="84">
        <v>50000</v>
      </c>
      <c r="Y24" s="107">
        <v>60000</v>
      </c>
      <c r="Z24" s="84">
        <v>60000</v>
      </c>
      <c r="AA24" s="107">
        <v>60000</v>
      </c>
      <c r="AB24" s="84">
        <v>60000</v>
      </c>
      <c r="AC24" s="107">
        <v>65000</v>
      </c>
      <c r="AD24" s="84">
        <v>65000</v>
      </c>
      <c r="AE24" s="107">
        <v>60000</v>
      </c>
      <c r="AF24" s="84">
        <v>60000</v>
      </c>
      <c r="AG24" s="107">
        <v>62000</v>
      </c>
      <c r="AH24" s="84">
        <v>62000</v>
      </c>
      <c r="AI24" s="107">
        <v>60000</v>
      </c>
      <c r="AJ24" s="84">
        <v>65000</v>
      </c>
      <c r="AK24" s="107">
        <v>60000</v>
      </c>
      <c r="AL24" s="84">
        <v>65000</v>
      </c>
      <c r="AM24" s="107">
        <v>61000</v>
      </c>
      <c r="AN24" s="84">
        <v>60000</v>
      </c>
      <c r="AO24" s="107">
        <v>55000</v>
      </c>
      <c r="AP24" s="84">
        <v>54000</v>
      </c>
      <c r="AQ24" s="107">
        <v>55000</v>
      </c>
      <c r="AR24" s="84">
        <v>54000</v>
      </c>
      <c r="AS24" s="107">
        <v>56000</v>
      </c>
      <c r="AT24" s="84">
        <v>56000</v>
      </c>
      <c r="AU24" s="107">
        <v>56300</v>
      </c>
      <c r="AV24" s="84">
        <v>56300</v>
      </c>
      <c r="AW24" s="107">
        <v>58000</v>
      </c>
      <c r="AX24" s="84">
        <v>58000</v>
      </c>
      <c r="AY24" s="107">
        <v>58000</v>
      </c>
      <c r="AZ24" s="84">
        <v>58000</v>
      </c>
      <c r="BA24" s="107">
        <v>58000</v>
      </c>
      <c r="BB24" s="84">
        <v>58000</v>
      </c>
      <c r="BC24" s="107" t="s">
        <v>124</v>
      </c>
      <c r="BD24" s="84" t="s">
        <v>124</v>
      </c>
      <c r="BE24" s="107" t="s">
        <v>124</v>
      </c>
      <c r="BF24" s="84" t="s">
        <v>124</v>
      </c>
      <c r="BG24" s="107">
        <v>55000</v>
      </c>
      <c r="BH24" s="84">
        <v>55000</v>
      </c>
      <c r="BI24" s="107">
        <v>52000</v>
      </c>
      <c r="BJ24" s="84">
        <v>52000</v>
      </c>
      <c r="BK24" s="107">
        <v>58000</v>
      </c>
      <c r="BL24" s="84">
        <v>58000</v>
      </c>
      <c r="BM24" s="107">
        <v>58000</v>
      </c>
      <c r="BN24" s="84">
        <v>58000</v>
      </c>
      <c r="BO24" s="107">
        <v>60000</v>
      </c>
      <c r="BP24" s="84">
        <v>60000</v>
      </c>
      <c r="BQ24" s="107">
        <v>60000</v>
      </c>
      <c r="BR24" s="84">
        <v>60000</v>
      </c>
      <c r="BS24" s="107">
        <v>65000</v>
      </c>
      <c r="BT24" s="84">
        <v>65000</v>
      </c>
      <c r="BU24" s="107">
        <v>62000</v>
      </c>
      <c r="BV24" s="84">
        <v>62000</v>
      </c>
      <c r="BW24" s="107">
        <v>62000</v>
      </c>
      <c r="BX24" s="84">
        <v>62000</v>
      </c>
      <c r="BY24" s="107">
        <v>65000</v>
      </c>
      <c r="BZ24" s="84">
        <v>65000</v>
      </c>
      <c r="CA24" s="107">
        <v>62000</v>
      </c>
      <c r="CB24" s="84">
        <v>62000</v>
      </c>
      <c r="CC24" s="107">
        <v>60000</v>
      </c>
      <c r="CD24" s="84">
        <v>60000</v>
      </c>
      <c r="CE24" s="107">
        <v>58000</v>
      </c>
      <c r="CF24" s="84">
        <v>58000</v>
      </c>
      <c r="CG24" s="107">
        <v>54000</v>
      </c>
      <c r="CH24" s="84">
        <v>54000</v>
      </c>
      <c r="CI24" s="107">
        <v>50000</v>
      </c>
      <c r="CJ24" s="84">
        <v>50000</v>
      </c>
      <c r="CK24" s="107">
        <v>53125</v>
      </c>
      <c r="CL24" s="84">
        <v>53125</v>
      </c>
      <c r="CM24" s="107">
        <v>50000</v>
      </c>
      <c r="CN24" s="84">
        <v>50000</v>
      </c>
      <c r="CO24" s="107">
        <v>55000</v>
      </c>
      <c r="CP24" s="84">
        <v>55000</v>
      </c>
      <c r="CQ24" s="107">
        <v>58000</v>
      </c>
      <c r="CR24" s="84">
        <v>58000</v>
      </c>
      <c r="CS24" s="107">
        <v>55000</v>
      </c>
      <c r="CT24" s="84">
        <v>55000</v>
      </c>
      <c r="CU24" s="107">
        <v>55000</v>
      </c>
      <c r="CV24" s="84">
        <v>55000</v>
      </c>
      <c r="CW24" s="107">
        <v>58000</v>
      </c>
      <c r="CX24" s="84">
        <v>58000</v>
      </c>
      <c r="CY24" s="107">
        <v>58000</v>
      </c>
      <c r="CZ24" s="84">
        <v>58000</v>
      </c>
      <c r="DA24" s="107">
        <v>58000</v>
      </c>
      <c r="DB24" s="84">
        <v>58000</v>
      </c>
      <c r="DC24" s="107">
        <v>58000</v>
      </c>
      <c r="DD24" s="84">
        <v>58000</v>
      </c>
      <c r="DE24" s="107">
        <v>56000</v>
      </c>
      <c r="DF24" s="84">
        <v>56000</v>
      </c>
      <c r="DG24" s="107">
        <v>51000</v>
      </c>
      <c r="DH24" s="84">
        <v>51000</v>
      </c>
      <c r="DI24" s="107">
        <v>50000</v>
      </c>
      <c r="DJ24" s="84">
        <v>50000</v>
      </c>
      <c r="DK24" s="107">
        <v>50000</v>
      </c>
      <c r="DL24" s="84">
        <v>50000</v>
      </c>
      <c r="DM24" s="107">
        <v>50000</v>
      </c>
      <c r="DN24" s="84">
        <v>50000</v>
      </c>
      <c r="DO24" s="107">
        <v>50000</v>
      </c>
      <c r="DP24" s="84">
        <v>50000</v>
      </c>
      <c r="DQ24" s="107">
        <v>50000</v>
      </c>
      <c r="DR24" s="84">
        <v>50000</v>
      </c>
      <c r="DS24" s="107">
        <v>50000</v>
      </c>
      <c r="DT24" s="84">
        <v>50000</v>
      </c>
      <c r="DU24" s="107">
        <v>50000</v>
      </c>
      <c r="DV24" s="84">
        <v>50000</v>
      </c>
      <c r="DW24" s="107">
        <v>65000</v>
      </c>
      <c r="DX24" s="84">
        <v>60000</v>
      </c>
      <c r="DY24" s="107">
        <v>70000</v>
      </c>
      <c r="DZ24" s="84">
        <v>65000</v>
      </c>
      <c r="EA24" s="107">
        <v>90000</v>
      </c>
      <c r="EB24" s="84">
        <v>85000</v>
      </c>
      <c r="EC24" s="107">
        <v>90000</v>
      </c>
      <c r="ED24" s="84">
        <v>90000</v>
      </c>
      <c r="EE24" s="107">
        <v>90000</v>
      </c>
      <c r="EF24" s="84">
        <v>90000</v>
      </c>
      <c r="EG24" s="107">
        <v>100000</v>
      </c>
      <c r="EH24" s="84">
        <v>100000</v>
      </c>
      <c r="EI24" s="107">
        <v>100000</v>
      </c>
      <c r="EJ24" s="84">
        <v>100000</v>
      </c>
      <c r="EK24" s="107">
        <v>100000</v>
      </c>
      <c r="EL24" s="84">
        <v>98000</v>
      </c>
      <c r="EM24" s="107">
        <v>98000</v>
      </c>
      <c r="EN24" s="84">
        <v>94000</v>
      </c>
      <c r="EO24" s="107">
        <v>100000</v>
      </c>
      <c r="EP24" s="84">
        <v>98000</v>
      </c>
      <c r="EQ24" s="107">
        <v>100000</v>
      </c>
      <c r="ER24" s="84">
        <v>100000</v>
      </c>
      <c r="ES24" s="107">
        <v>90000</v>
      </c>
      <c r="ET24" s="84">
        <v>90000</v>
      </c>
      <c r="EU24" s="107">
        <v>90000</v>
      </c>
      <c r="EV24" s="84">
        <v>90000</v>
      </c>
      <c r="EW24" s="107">
        <v>85000</v>
      </c>
      <c r="EX24" s="84">
        <v>85000</v>
      </c>
      <c r="EY24" s="107">
        <v>90000</v>
      </c>
      <c r="EZ24" s="84">
        <v>85000</v>
      </c>
      <c r="FA24" s="107">
        <v>90000</v>
      </c>
      <c r="FB24" s="84">
        <v>85000</v>
      </c>
      <c r="FC24" s="107">
        <v>90000</v>
      </c>
      <c r="FD24" s="84">
        <v>90000</v>
      </c>
      <c r="FE24" s="107">
        <v>90000</v>
      </c>
      <c r="FF24" s="84">
        <v>90000</v>
      </c>
    </row>
    <row r="25" spans="1:162">
      <c r="A25" s="79">
        <v>16</v>
      </c>
      <c r="B25" s="80" t="s">
        <v>119</v>
      </c>
      <c r="C25" s="83">
        <v>30000</v>
      </c>
      <c r="D25" s="84">
        <v>27000</v>
      </c>
      <c r="E25" s="83">
        <v>30000</v>
      </c>
      <c r="F25" s="84">
        <v>27000</v>
      </c>
      <c r="G25" s="83">
        <v>30000</v>
      </c>
      <c r="H25" s="84">
        <v>27000</v>
      </c>
      <c r="I25" s="83">
        <v>50000</v>
      </c>
      <c r="J25" s="84">
        <v>40000</v>
      </c>
      <c r="K25" s="83">
        <v>50000</v>
      </c>
      <c r="L25" s="84">
        <v>48000</v>
      </c>
      <c r="M25" s="83">
        <v>50000</v>
      </c>
      <c r="N25" s="84">
        <v>48000</v>
      </c>
      <c r="O25" s="83">
        <v>51000</v>
      </c>
      <c r="P25" s="84">
        <v>49000</v>
      </c>
      <c r="Q25" s="83">
        <v>51000</v>
      </c>
      <c r="R25" s="84">
        <v>49000</v>
      </c>
      <c r="S25" s="83">
        <v>53000</v>
      </c>
      <c r="T25" s="84">
        <v>51000</v>
      </c>
      <c r="U25" s="83">
        <v>53000</v>
      </c>
      <c r="V25" s="84">
        <v>52000</v>
      </c>
      <c r="W25" s="83">
        <v>53000</v>
      </c>
      <c r="X25" s="84">
        <v>52000</v>
      </c>
      <c r="Y25" s="83">
        <v>65000</v>
      </c>
      <c r="Z25" s="84">
        <v>65000</v>
      </c>
      <c r="AA25" s="83">
        <v>70000</v>
      </c>
      <c r="AB25" s="84">
        <v>70000</v>
      </c>
      <c r="AC25" s="83">
        <v>70000</v>
      </c>
      <c r="AD25" s="84">
        <v>70000</v>
      </c>
      <c r="AE25" s="83">
        <v>60000</v>
      </c>
      <c r="AF25" s="84">
        <v>60000</v>
      </c>
      <c r="AG25" s="83">
        <v>66000</v>
      </c>
      <c r="AH25" s="84">
        <v>65000</v>
      </c>
      <c r="AI25" s="83">
        <v>61000</v>
      </c>
      <c r="AJ25" s="84">
        <v>61000</v>
      </c>
      <c r="AK25" s="83">
        <v>60000</v>
      </c>
      <c r="AL25" s="84">
        <v>58000</v>
      </c>
      <c r="AM25" s="83">
        <v>60000</v>
      </c>
      <c r="AN25" s="84">
        <v>58000</v>
      </c>
      <c r="AO25" s="83">
        <v>56000</v>
      </c>
      <c r="AP25" s="84">
        <v>56000</v>
      </c>
      <c r="AQ25" s="83">
        <v>56000</v>
      </c>
      <c r="AR25" s="84">
        <v>52000</v>
      </c>
      <c r="AS25" s="83">
        <v>56000</v>
      </c>
      <c r="AT25" s="84">
        <v>53000</v>
      </c>
      <c r="AU25" s="83">
        <v>58000</v>
      </c>
      <c r="AV25" s="84">
        <v>54000</v>
      </c>
      <c r="AW25" s="83">
        <v>60000</v>
      </c>
      <c r="AX25" s="84">
        <v>58000</v>
      </c>
      <c r="AY25" s="83">
        <v>60000</v>
      </c>
      <c r="AZ25" s="84">
        <v>58000</v>
      </c>
      <c r="BA25" s="83">
        <v>60000</v>
      </c>
      <c r="BB25" s="84">
        <v>58000</v>
      </c>
      <c r="BC25" s="83">
        <v>60000</v>
      </c>
      <c r="BD25" s="84">
        <v>55000</v>
      </c>
      <c r="BE25" s="83">
        <v>60000</v>
      </c>
      <c r="BF25" s="84">
        <v>55000</v>
      </c>
      <c r="BG25" s="83">
        <v>60000</v>
      </c>
      <c r="BH25" s="84">
        <v>55000</v>
      </c>
      <c r="BI25" s="83">
        <v>60000</v>
      </c>
      <c r="BJ25" s="84">
        <v>58000</v>
      </c>
      <c r="BK25" s="83">
        <v>60000</v>
      </c>
      <c r="BL25" s="84">
        <v>58000</v>
      </c>
      <c r="BM25" s="83">
        <v>60000</v>
      </c>
      <c r="BN25" s="84">
        <v>58000</v>
      </c>
      <c r="BO25" s="83">
        <v>60000</v>
      </c>
      <c r="BP25" s="84">
        <v>59000</v>
      </c>
      <c r="BQ25" s="83">
        <v>68000</v>
      </c>
      <c r="BR25" s="84">
        <v>65000</v>
      </c>
      <c r="BS25" s="83">
        <v>68000</v>
      </c>
      <c r="BT25" s="84">
        <v>65000</v>
      </c>
      <c r="BU25" s="83">
        <v>75000</v>
      </c>
      <c r="BV25" s="84">
        <v>73000</v>
      </c>
      <c r="BW25" s="83">
        <v>70000</v>
      </c>
      <c r="BX25" s="84">
        <v>68000</v>
      </c>
      <c r="BY25" s="83">
        <v>70000</v>
      </c>
      <c r="BZ25" s="84">
        <v>68000</v>
      </c>
      <c r="CA25" s="83">
        <v>70000</v>
      </c>
      <c r="CB25" s="84">
        <v>68000</v>
      </c>
      <c r="CC25" s="83">
        <v>70000</v>
      </c>
      <c r="CD25" s="84">
        <v>68000</v>
      </c>
      <c r="CE25" s="83">
        <v>70000</v>
      </c>
      <c r="CF25" s="84">
        <v>68000</v>
      </c>
      <c r="CG25" s="83">
        <v>70000</v>
      </c>
      <c r="CH25" s="84">
        <v>68000</v>
      </c>
      <c r="CI25" s="83">
        <v>70000</v>
      </c>
      <c r="CJ25" s="84">
        <v>68000</v>
      </c>
      <c r="CK25" s="83">
        <v>70000</v>
      </c>
      <c r="CL25" s="84">
        <v>68000</v>
      </c>
      <c r="CM25" s="83">
        <v>70000</v>
      </c>
      <c r="CN25" s="84">
        <v>68000</v>
      </c>
      <c r="CO25" s="83">
        <v>65000</v>
      </c>
      <c r="CP25" s="84">
        <v>63000</v>
      </c>
      <c r="CQ25" s="83">
        <v>65000</v>
      </c>
      <c r="CR25" s="84">
        <v>63000</v>
      </c>
      <c r="CS25" s="83">
        <v>65000</v>
      </c>
      <c r="CT25" s="84">
        <v>63000</v>
      </c>
      <c r="CU25" s="83">
        <v>65000</v>
      </c>
      <c r="CV25" s="84">
        <v>63000</v>
      </c>
      <c r="CW25" s="83">
        <v>65000</v>
      </c>
      <c r="CX25" s="84">
        <v>63000</v>
      </c>
      <c r="CY25" s="83">
        <v>63000</v>
      </c>
      <c r="CZ25" s="84">
        <v>60000</v>
      </c>
      <c r="DA25" s="83">
        <v>67000</v>
      </c>
      <c r="DB25" s="84">
        <v>65000</v>
      </c>
      <c r="DC25" s="83">
        <v>67000</v>
      </c>
      <c r="DD25" s="84">
        <v>65000</v>
      </c>
      <c r="DE25" s="83">
        <v>67000</v>
      </c>
      <c r="DF25" s="84">
        <v>65000</v>
      </c>
      <c r="DG25" s="83">
        <v>70000</v>
      </c>
      <c r="DH25" s="84">
        <v>68000</v>
      </c>
      <c r="DI25" s="83">
        <v>70000</v>
      </c>
      <c r="DJ25" s="84">
        <v>68000</v>
      </c>
      <c r="DK25" s="83" t="s">
        <v>124</v>
      </c>
      <c r="DL25" s="84" t="s">
        <v>124</v>
      </c>
      <c r="DM25" s="83">
        <v>70000</v>
      </c>
      <c r="DN25" s="84">
        <v>68000</v>
      </c>
      <c r="DO25" s="83">
        <v>65000</v>
      </c>
      <c r="DP25" s="84">
        <v>63000</v>
      </c>
      <c r="DQ25" s="83">
        <v>65000</v>
      </c>
      <c r="DR25" s="84">
        <v>63000</v>
      </c>
      <c r="DS25" s="83">
        <v>65000</v>
      </c>
      <c r="DT25" s="84">
        <v>63000</v>
      </c>
      <c r="DU25" s="83">
        <v>70000</v>
      </c>
      <c r="DV25" s="84">
        <v>68000</v>
      </c>
      <c r="DW25" s="83">
        <v>70000</v>
      </c>
      <c r="DX25" s="84">
        <v>65000</v>
      </c>
      <c r="DY25" s="83">
        <v>72000</v>
      </c>
      <c r="DZ25" s="84">
        <v>67000</v>
      </c>
      <c r="EA25" s="83">
        <v>82000</v>
      </c>
      <c r="EB25" s="84">
        <v>82000</v>
      </c>
      <c r="EC25" s="83">
        <v>85000</v>
      </c>
      <c r="ED25" s="84">
        <v>85000</v>
      </c>
      <c r="EE25" s="83">
        <v>90000</v>
      </c>
      <c r="EF25" s="84">
        <v>90000</v>
      </c>
      <c r="EG25" s="83">
        <v>100000</v>
      </c>
      <c r="EH25" s="84">
        <v>100000</v>
      </c>
      <c r="EI25" s="83">
        <v>102000</v>
      </c>
      <c r="EJ25" s="84">
        <v>102000</v>
      </c>
      <c r="EK25" s="83">
        <v>100000</v>
      </c>
      <c r="EL25" s="84">
        <v>100000</v>
      </c>
      <c r="EM25" s="83">
        <v>100000</v>
      </c>
      <c r="EN25" s="84">
        <v>100000</v>
      </c>
      <c r="EO25" s="83">
        <v>100000</v>
      </c>
      <c r="EP25" s="84">
        <v>100000</v>
      </c>
      <c r="EQ25" s="83">
        <v>90000</v>
      </c>
      <c r="ER25" s="84">
        <v>90000</v>
      </c>
      <c r="ES25" s="83">
        <v>90000</v>
      </c>
      <c r="ET25" s="84">
        <v>90000</v>
      </c>
      <c r="EU25" s="83">
        <v>93000</v>
      </c>
      <c r="EV25" s="84">
        <v>91000</v>
      </c>
      <c r="EW25" s="83">
        <v>92000</v>
      </c>
      <c r="EX25" s="84">
        <v>92000</v>
      </c>
      <c r="EY25" s="83">
        <v>92000</v>
      </c>
      <c r="EZ25" s="84">
        <v>92000</v>
      </c>
      <c r="FA25" s="83">
        <v>92000</v>
      </c>
      <c r="FB25" s="84">
        <v>90000</v>
      </c>
      <c r="FC25" s="83">
        <v>88000</v>
      </c>
      <c r="FD25" s="84">
        <v>85000</v>
      </c>
      <c r="FE25" s="83">
        <v>93000</v>
      </c>
      <c r="FF25" s="84">
        <v>93000</v>
      </c>
    </row>
    <row r="26" spans="1:162">
      <c r="A26" s="79">
        <v>17</v>
      </c>
      <c r="B26" s="80" t="s">
        <v>127</v>
      </c>
      <c r="C26" s="81">
        <v>38000</v>
      </c>
      <c r="D26" s="82">
        <v>38000</v>
      </c>
      <c r="E26" s="81">
        <v>40000</v>
      </c>
      <c r="F26" s="82">
        <v>40000</v>
      </c>
      <c r="G26" s="81">
        <v>40000</v>
      </c>
      <c r="H26" s="82">
        <v>40000</v>
      </c>
      <c r="I26" s="81">
        <v>40000</v>
      </c>
      <c r="J26" s="82" t="s">
        <v>124</v>
      </c>
      <c r="K26" s="81">
        <v>45000</v>
      </c>
      <c r="L26" s="82">
        <v>45000</v>
      </c>
      <c r="M26" s="81">
        <v>50000</v>
      </c>
      <c r="N26" s="82">
        <v>50000</v>
      </c>
      <c r="O26" s="81">
        <v>50000</v>
      </c>
      <c r="P26" s="82">
        <v>50000</v>
      </c>
      <c r="Q26" s="81">
        <v>50000</v>
      </c>
      <c r="R26" s="82">
        <v>50000</v>
      </c>
      <c r="S26" s="81">
        <v>65000</v>
      </c>
      <c r="T26" s="82">
        <v>65000</v>
      </c>
      <c r="U26" s="81">
        <v>70000</v>
      </c>
      <c r="V26" s="82">
        <v>70000</v>
      </c>
      <c r="W26" s="81">
        <v>80000</v>
      </c>
      <c r="X26" s="82">
        <v>80000</v>
      </c>
      <c r="Y26" s="81">
        <v>93000</v>
      </c>
      <c r="Z26" s="82">
        <v>93000</v>
      </c>
      <c r="AA26" s="81">
        <v>90000</v>
      </c>
      <c r="AB26" s="82">
        <v>90000</v>
      </c>
      <c r="AC26" s="81">
        <v>89000</v>
      </c>
      <c r="AD26" s="82">
        <v>89000</v>
      </c>
      <c r="AE26" s="81">
        <v>75000</v>
      </c>
      <c r="AF26" s="82">
        <v>75000</v>
      </c>
      <c r="AG26" s="81">
        <v>76000</v>
      </c>
      <c r="AH26" s="82">
        <v>76000</v>
      </c>
      <c r="AI26" s="81">
        <v>70000</v>
      </c>
      <c r="AJ26" s="82">
        <v>70000</v>
      </c>
      <c r="AK26" s="81">
        <v>70000</v>
      </c>
      <c r="AL26" s="82">
        <v>70000</v>
      </c>
      <c r="AM26" s="81">
        <v>63000</v>
      </c>
      <c r="AN26" s="82">
        <v>63000</v>
      </c>
      <c r="AO26" s="81">
        <v>60000</v>
      </c>
      <c r="AP26" s="82">
        <v>60000</v>
      </c>
      <c r="AQ26" s="81">
        <v>56000</v>
      </c>
      <c r="AR26" s="82">
        <v>56000</v>
      </c>
      <c r="AS26" s="81">
        <v>58000</v>
      </c>
      <c r="AT26" s="82">
        <v>58000</v>
      </c>
      <c r="AU26" s="81">
        <v>55000</v>
      </c>
      <c r="AV26" s="82">
        <v>55000</v>
      </c>
      <c r="AW26" s="81">
        <v>56000</v>
      </c>
      <c r="AX26" s="82">
        <v>56000</v>
      </c>
      <c r="AY26" s="81">
        <v>59000</v>
      </c>
      <c r="AZ26" s="82">
        <v>59000</v>
      </c>
      <c r="BA26" s="81">
        <v>52000</v>
      </c>
      <c r="BB26" s="82">
        <v>52000</v>
      </c>
      <c r="BC26" s="81">
        <v>50000</v>
      </c>
      <c r="BD26" s="82">
        <v>50000</v>
      </c>
      <c r="BE26" s="81">
        <v>52000</v>
      </c>
      <c r="BF26" s="82">
        <v>52000</v>
      </c>
      <c r="BG26" s="81">
        <v>58000</v>
      </c>
      <c r="BH26" s="82">
        <v>58000</v>
      </c>
      <c r="BI26" s="81">
        <v>45000</v>
      </c>
      <c r="BJ26" s="82">
        <v>45000</v>
      </c>
      <c r="BK26" s="81">
        <v>48000</v>
      </c>
      <c r="BL26" s="82">
        <v>48000</v>
      </c>
      <c r="BM26" s="81">
        <v>55000</v>
      </c>
      <c r="BN26" s="82">
        <v>55000</v>
      </c>
      <c r="BO26" s="81">
        <v>45000</v>
      </c>
      <c r="BP26" s="82">
        <v>45000</v>
      </c>
      <c r="BQ26" s="81">
        <v>45000</v>
      </c>
      <c r="BR26" s="82">
        <v>45000</v>
      </c>
      <c r="BS26" s="81">
        <v>55000</v>
      </c>
      <c r="BT26" s="82">
        <v>55000</v>
      </c>
      <c r="BU26" s="81">
        <v>45000</v>
      </c>
      <c r="BV26" s="82">
        <v>45000</v>
      </c>
      <c r="BW26" s="81">
        <v>48000</v>
      </c>
      <c r="BX26" s="82">
        <v>48000</v>
      </c>
      <c r="BY26" s="81">
        <v>55000</v>
      </c>
      <c r="BZ26" s="82">
        <v>55000</v>
      </c>
      <c r="CA26" s="81">
        <v>55000</v>
      </c>
      <c r="CB26" s="82">
        <v>55000</v>
      </c>
      <c r="CC26" s="81">
        <v>58000</v>
      </c>
      <c r="CD26" s="82">
        <v>58000</v>
      </c>
      <c r="CE26" s="81">
        <v>48000</v>
      </c>
      <c r="CF26" s="82">
        <v>48000</v>
      </c>
      <c r="CG26" s="81">
        <v>45000</v>
      </c>
      <c r="CH26" s="82">
        <v>45000</v>
      </c>
      <c r="CI26" s="81">
        <v>40000</v>
      </c>
      <c r="CJ26" s="82">
        <v>40000</v>
      </c>
      <c r="CK26" s="81">
        <v>46000</v>
      </c>
      <c r="CL26" s="82">
        <v>46000</v>
      </c>
      <c r="CM26" s="81">
        <v>50000</v>
      </c>
      <c r="CN26" s="82">
        <v>50000</v>
      </c>
      <c r="CO26" s="81">
        <v>58000</v>
      </c>
      <c r="CP26" s="82">
        <v>58000</v>
      </c>
      <c r="CQ26" s="81">
        <v>58000</v>
      </c>
      <c r="CR26" s="82">
        <v>58000</v>
      </c>
      <c r="CS26" s="81">
        <v>60000</v>
      </c>
      <c r="CT26" s="82">
        <v>60000</v>
      </c>
      <c r="CU26" s="81">
        <v>62000</v>
      </c>
      <c r="CV26" s="82">
        <v>62000</v>
      </c>
      <c r="CW26" s="81">
        <v>70000</v>
      </c>
      <c r="CX26" s="82">
        <v>70000</v>
      </c>
      <c r="CY26" s="81">
        <v>63000</v>
      </c>
      <c r="CZ26" s="82">
        <v>62000</v>
      </c>
      <c r="DA26" s="81">
        <v>60000</v>
      </c>
      <c r="DB26" s="82">
        <v>60000</v>
      </c>
      <c r="DC26" s="81">
        <v>60000</v>
      </c>
      <c r="DD26" s="82">
        <v>60000</v>
      </c>
      <c r="DE26" s="81">
        <v>60000</v>
      </c>
      <c r="DF26" s="82">
        <v>60000</v>
      </c>
      <c r="DG26" s="81">
        <v>60000</v>
      </c>
      <c r="DH26" s="82">
        <v>60000</v>
      </c>
      <c r="DI26" s="81">
        <v>60000</v>
      </c>
      <c r="DJ26" s="82">
        <v>60000</v>
      </c>
      <c r="DK26" s="81">
        <v>60000</v>
      </c>
      <c r="DL26" s="82">
        <v>60000</v>
      </c>
      <c r="DM26" s="81">
        <v>60000</v>
      </c>
      <c r="DN26" s="82">
        <v>60000</v>
      </c>
      <c r="DO26" s="81">
        <v>60000</v>
      </c>
      <c r="DP26" s="82">
        <v>60000</v>
      </c>
      <c r="DQ26" s="81">
        <v>70000</v>
      </c>
      <c r="DR26" s="82">
        <v>70000</v>
      </c>
      <c r="DS26" s="81">
        <v>80000</v>
      </c>
      <c r="DT26" s="82">
        <v>80000</v>
      </c>
      <c r="DU26" s="81">
        <v>95000</v>
      </c>
      <c r="DV26" s="82">
        <v>95000</v>
      </c>
      <c r="DW26" s="81">
        <v>102000</v>
      </c>
      <c r="DX26" s="82">
        <v>102000</v>
      </c>
      <c r="DY26" s="81">
        <v>105500</v>
      </c>
      <c r="DZ26" s="82">
        <v>105500</v>
      </c>
      <c r="EA26" s="81">
        <v>106000</v>
      </c>
      <c r="EB26" s="82">
        <v>106000</v>
      </c>
      <c r="EC26" s="81">
        <v>100000</v>
      </c>
      <c r="ED26" s="82">
        <v>100000</v>
      </c>
      <c r="EE26" s="81">
        <v>104000</v>
      </c>
      <c r="EF26" s="82">
        <v>104000</v>
      </c>
      <c r="EG26" s="81">
        <v>106000</v>
      </c>
      <c r="EH26" s="82">
        <v>106000</v>
      </c>
      <c r="EI26" s="81">
        <v>104000</v>
      </c>
      <c r="EJ26" s="82">
        <v>104000</v>
      </c>
      <c r="EK26" s="81">
        <v>100000</v>
      </c>
      <c r="EL26" s="82">
        <v>100000</v>
      </c>
      <c r="EM26" s="81">
        <v>100000</v>
      </c>
      <c r="EN26" s="82">
        <v>100000</v>
      </c>
      <c r="EO26" s="81">
        <v>100000</v>
      </c>
      <c r="EP26" s="82">
        <v>100000</v>
      </c>
      <c r="EQ26" s="81">
        <v>90000</v>
      </c>
      <c r="ER26" s="82">
        <v>90000</v>
      </c>
      <c r="ES26" s="81">
        <v>80000</v>
      </c>
      <c r="ET26" s="82">
        <v>80000</v>
      </c>
      <c r="EU26" s="81">
        <v>70000</v>
      </c>
      <c r="EV26" s="82">
        <v>70000</v>
      </c>
      <c r="EW26" s="81">
        <v>70000</v>
      </c>
      <c r="EX26" s="82">
        <v>70000</v>
      </c>
      <c r="EY26" s="81">
        <v>70000</v>
      </c>
      <c r="EZ26" s="82">
        <v>70000</v>
      </c>
      <c r="FA26" s="81">
        <v>65000</v>
      </c>
      <c r="FB26" s="82">
        <v>65000</v>
      </c>
      <c r="FC26" s="81">
        <v>70000</v>
      </c>
      <c r="FD26" s="82">
        <v>70000</v>
      </c>
      <c r="FE26" s="81">
        <v>70000</v>
      </c>
      <c r="FF26" s="82">
        <v>70000</v>
      </c>
    </row>
    <row r="27" spans="1:162">
      <c r="A27" s="79">
        <v>18</v>
      </c>
      <c r="B27" s="80" t="s">
        <v>139</v>
      </c>
      <c r="C27" s="83" t="s">
        <v>124</v>
      </c>
      <c r="D27" s="84" t="s">
        <v>124</v>
      </c>
      <c r="E27" s="83" t="s">
        <v>124</v>
      </c>
      <c r="F27" s="84" t="s">
        <v>124</v>
      </c>
      <c r="G27" s="83" t="s">
        <v>124</v>
      </c>
      <c r="H27" s="84" t="s">
        <v>124</v>
      </c>
      <c r="I27" s="83" t="s">
        <v>124</v>
      </c>
      <c r="J27" s="84" t="s">
        <v>124</v>
      </c>
      <c r="K27" s="83" t="s">
        <v>124</v>
      </c>
      <c r="L27" s="84" t="s">
        <v>124</v>
      </c>
      <c r="M27" s="83" t="s">
        <v>124</v>
      </c>
      <c r="N27" s="84" t="s">
        <v>124</v>
      </c>
      <c r="O27" s="83" t="s">
        <v>124</v>
      </c>
      <c r="P27" s="84" t="s">
        <v>124</v>
      </c>
      <c r="Q27" s="83" t="s">
        <v>124</v>
      </c>
      <c r="R27" s="84" t="s">
        <v>124</v>
      </c>
      <c r="S27" s="83" t="s">
        <v>124</v>
      </c>
      <c r="T27" s="84" t="s">
        <v>124</v>
      </c>
      <c r="U27" s="83" t="s">
        <v>124</v>
      </c>
      <c r="V27" s="84">
        <v>75000</v>
      </c>
      <c r="W27" s="83" t="s">
        <v>124</v>
      </c>
      <c r="X27" s="84">
        <v>90000</v>
      </c>
      <c r="Y27" s="83" t="s">
        <v>124</v>
      </c>
      <c r="Z27" s="84">
        <v>97000</v>
      </c>
      <c r="AA27" s="83" t="s">
        <v>124</v>
      </c>
      <c r="AB27" s="84">
        <v>80000</v>
      </c>
      <c r="AC27" s="83" t="s">
        <v>124</v>
      </c>
      <c r="AD27" s="84">
        <v>75000</v>
      </c>
      <c r="AE27" s="83">
        <v>60000</v>
      </c>
      <c r="AF27" s="84">
        <v>60000</v>
      </c>
      <c r="AG27" s="81">
        <v>60000</v>
      </c>
      <c r="AH27" s="82">
        <v>60000</v>
      </c>
      <c r="AI27" s="81">
        <v>55000</v>
      </c>
      <c r="AJ27" s="82">
        <v>55000</v>
      </c>
      <c r="AK27" s="81">
        <v>50000</v>
      </c>
      <c r="AL27" s="82">
        <v>50000</v>
      </c>
      <c r="AM27" s="81">
        <v>50000</v>
      </c>
      <c r="AN27" s="82">
        <v>50000</v>
      </c>
      <c r="AO27" s="81">
        <v>40000</v>
      </c>
      <c r="AP27" s="82">
        <v>40000</v>
      </c>
      <c r="AQ27" s="81">
        <v>40000</v>
      </c>
      <c r="AR27" s="82">
        <v>40000</v>
      </c>
      <c r="AS27" s="81">
        <v>35000</v>
      </c>
      <c r="AT27" s="82">
        <v>35000</v>
      </c>
      <c r="AU27" s="81">
        <v>35000</v>
      </c>
      <c r="AV27" s="82">
        <v>35000</v>
      </c>
      <c r="AW27" s="81">
        <v>25000</v>
      </c>
      <c r="AX27" s="82">
        <v>25000</v>
      </c>
      <c r="AY27" s="81">
        <v>25000</v>
      </c>
      <c r="AZ27" s="82">
        <v>25000</v>
      </c>
      <c r="BA27" s="81">
        <v>25000</v>
      </c>
      <c r="BB27" s="82">
        <v>25000</v>
      </c>
      <c r="BC27" s="83">
        <v>25000</v>
      </c>
      <c r="BD27" s="82">
        <v>25000</v>
      </c>
      <c r="BE27" s="83">
        <v>25000</v>
      </c>
      <c r="BF27" s="82">
        <v>25000</v>
      </c>
      <c r="BG27" s="83">
        <v>25000</v>
      </c>
      <c r="BH27" s="82">
        <v>25000</v>
      </c>
      <c r="BI27" s="83">
        <v>25000</v>
      </c>
      <c r="BJ27" s="82">
        <v>25000</v>
      </c>
      <c r="BK27" s="83">
        <v>25000</v>
      </c>
      <c r="BL27" s="82">
        <v>25000</v>
      </c>
      <c r="BM27" s="83" t="s">
        <v>124</v>
      </c>
      <c r="BN27" s="84" t="s">
        <v>124</v>
      </c>
      <c r="BO27" s="83" t="s">
        <v>124</v>
      </c>
      <c r="BP27" s="84" t="s">
        <v>124</v>
      </c>
      <c r="BQ27" s="83" t="s">
        <v>124</v>
      </c>
      <c r="BR27" s="84" t="s">
        <v>124</v>
      </c>
      <c r="BS27" s="83" t="s">
        <v>124</v>
      </c>
      <c r="BT27" s="84" t="s">
        <v>124</v>
      </c>
      <c r="BU27" s="83" t="s">
        <v>124</v>
      </c>
      <c r="BV27" s="84" t="s">
        <v>124</v>
      </c>
      <c r="BW27" s="83" t="s">
        <v>124</v>
      </c>
      <c r="BX27" s="84" t="s">
        <v>124</v>
      </c>
      <c r="BY27" s="83" t="s">
        <v>124</v>
      </c>
      <c r="BZ27" s="84" t="s">
        <v>124</v>
      </c>
      <c r="CA27" s="83" t="s">
        <v>124</v>
      </c>
      <c r="CB27" s="84" t="s">
        <v>124</v>
      </c>
      <c r="CC27" s="83" t="s">
        <v>124</v>
      </c>
      <c r="CD27" s="84" t="s">
        <v>124</v>
      </c>
      <c r="CE27" s="83" t="s">
        <v>124</v>
      </c>
      <c r="CF27" s="84" t="s">
        <v>124</v>
      </c>
      <c r="CG27" s="83" t="s">
        <v>124</v>
      </c>
      <c r="CH27" s="84" t="s">
        <v>124</v>
      </c>
      <c r="CI27" s="83" t="s">
        <v>124</v>
      </c>
      <c r="CJ27" s="84" t="s">
        <v>124</v>
      </c>
      <c r="CK27" s="83" t="s">
        <v>124</v>
      </c>
      <c r="CL27" s="84" t="s">
        <v>124</v>
      </c>
      <c r="CM27" s="83" t="s">
        <v>124</v>
      </c>
      <c r="CN27" s="84" t="s">
        <v>124</v>
      </c>
      <c r="CO27" s="83" t="s">
        <v>124</v>
      </c>
      <c r="CP27" s="84" t="s">
        <v>124</v>
      </c>
      <c r="CQ27" s="83" t="s">
        <v>124</v>
      </c>
      <c r="CR27" s="84" t="s">
        <v>124</v>
      </c>
      <c r="CS27" s="83" t="s">
        <v>124</v>
      </c>
      <c r="CT27" s="84" t="s">
        <v>124</v>
      </c>
      <c r="CU27" s="83" t="s">
        <v>124</v>
      </c>
      <c r="CV27" s="84" t="s">
        <v>124</v>
      </c>
      <c r="CW27" s="83" t="s">
        <v>124</v>
      </c>
      <c r="CX27" s="84" t="s">
        <v>124</v>
      </c>
      <c r="CY27" s="83" t="s">
        <v>124</v>
      </c>
      <c r="CZ27" s="84" t="s">
        <v>124</v>
      </c>
      <c r="DA27" s="83" t="s">
        <v>124</v>
      </c>
      <c r="DB27" s="84" t="s">
        <v>124</v>
      </c>
      <c r="DC27" s="83" t="s">
        <v>124</v>
      </c>
      <c r="DD27" s="84" t="s">
        <v>124</v>
      </c>
      <c r="DE27" s="83" t="s">
        <v>124</v>
      </c>
      <c r="DF27" s="84" t="s">
        <v>124</v>
      </c>
      <c r="DG27" s="83" t="s">
        <v>124</v>
      </c>
      <c r="DH27" s="84" t="s">
        <v>124</v>
      </c>
      <c r="DI27" s="83" t="s">
        <v>124</v>
      </c>
      <c r="DJ27" s="84" t="s">
        <v>124</v>
      </c>
      <c r="DK27" s="83" t="s">
        <v>124</v>
      </c>
      <c r="DL27" s="84" t="s">
        <v>124</v>
      </c>
      <c r="DM27" s="83" t="s">
        <v>124</v>
      </c>
      <c r="DN27" s="84" t="s">
        <v>124</v>
      </c>
      <c r="DO27" s="83" t="s">
        <v>124</v>
      </c>
      <c r="DP27" s="84" t="s">
        <v>124</v>
      </c>
      <c r="DQ27" s="83" t="s">
        <v>124</v>
      </c>
      <c r="DR27" s="84">
        <v>80000</v>
      </c>
      <c r="DS27" s="83" t="s">
        <v>124</v>
      </c>
      <c r="DT27" s="84">
        <v>95000</v>
      </c>
      <c r="DU27" s="83" t="s">
        <v>124</v>
      </c>
      <c r="DV27" s="84">
        <v>103500</v>
      </c>
      <c r="DW27" s="83" t="s">
        <v>124</v>
      </c>
      <c r="DX27" s="84">
        <v>101000</v>
      </c>
      <c r="DY27" s="83" t="s">
        <v>124</v>
      </c>
      <c r="DZ27" s="84">
        <v>100000</v>
      </c>
      <c r="EA27" s="83" t="s">
        <v>124</v>
      </c>
      <c r="EB27" s="84">
        <v>90000</v>
      </c>
      <c r="EC27" s="83" t="s">
        <v>124</v>
      </c>
      <c r="ED27" s="84">
        <v>82000</v>
      </c>
      <c r="EE27" s="83" t="s">
        <v>124</v>
      </c>
      <c r="EF27" s="84">
        <v>85000</v>
      </c>
      <c r="EG27" s="83" t="s">
        <v>124</v>
      </c>
      <c r="EH27" s="84">
        <v>93000</v>
      </c>
      <c r="EI27" s="83" t="s">
        <v>124</v>
      </c>
      <c r="EJ27" s="84">
        <v>90000</v>
      </c>
      <c r="EK27" s="83" t="s">
        <v>124</v>
      </c>
      <c r="EL27" s="84">
        <v>90000</v>
      </c>
      <c r="EM27" s="83" t="s">
        <v>124</v>
      </c>
      <c r="EN27" s="84">
        <v>90000</v>
      </c>
      <c r="EO27" s="83" t="s">
        <v>124</v>
      </c>
      <c r="EP27" s="84">
        <v>90000</v>
      </c>
      <c r="EQ27" s="83" t="s">
        <v>124</v>
      </c>
      <c r="ER27" s="84">
        <v>80000</v>
      </c>
      <c r="ES27" s="83" t="s">
        <v>124</v>
      </c>
      <c r="ET27" s="84">
        <v>80000</v>
      </c>
      <c r="EU27" s="83" t="s">
        <v>124</v>
      </c>
      <c r="EV27" s="84">
        <v>65000</v>
      </c>
      <c r="EW27" s="83" t="s">
        <v>124</v>
      </c>
      <c r="EX27" s="84">
        <v>50000</v>
      </c>
      <c r="EY27" s="83" t="s">
        <v>124</v>
      </c>
      <c r="EZ27" s="84">
        <v>50000</v>
      </c>
      <c r="FA27" s="83" t="s">
        <v>124</v>
      </c>
      <c r="FB27" s="84">
        <v>50000</v>
      </c>
      <c r="FC27" s="83" t="s">
        <v>124</v>
      </c>
      <c r="FD27" s="84">
        <v>50000</v>
      </c>
      <c r="FE27" s="83" t="s">
        <v>124</v>
      </c>
      <c r="FF27" s="84">
        <v>50000</v>
      </c>
    </row>
    <row r="28" spans="1:162">
      <c r="A28" s="79">
        <v>19</v>
      </c>
      <c r="B28" s="80" t="s">
        <v>130</v>
      </c>
      <c r="C28" s="83" t="s">
        <v>124</v>
      </c>
      <c r="D28" s="84" t="s">
        <v>124</v>
      </c>
      <c r="E28" s="83" t="s">
        <v>124</v>
      </c>
      <c r="F28" s="84" t="s">
        <v>124</v>
      </c>
      <c r="G28" s="83" t="s">
        <v>124</v>
      </c>
      <c r="H28" s="84" t="s">
        <v>124</v>
      </c>
      <c r="I28" s="83" t="s">
        <v>124</v>
      </c>
      <c r="J28" s="84" t="s">
        <v>124</v>
      </c>
      <c r="K28" s="83" t="s">
        <v>124</v>
      </c>
      <c r="L28" s="84" t="s">
        <v>124</v>
      </c>
      <c r="M28" s="83" t="s">
        <v>124</v>
      </c>
      <c r="N28" s="84" t="s">
        <v>124</v>
      </c>
      <c r="O28" s="83" t="s">
        <v>124</v>
      </c>
      <c r="P28" s="84" t="s">
        <v>124</v>
      </c>
      <c r="Q28" s="83" t="s">
        <v>124</v>
      </c>
      <c r="R28" s="84" t="s">
        <v>124</v>
      </c>
      <c r="S28" s="83" t="s">
        <v>124</v>
      </c>
      <c r="T28" s="84" t="s">
        <v>124</v>
      </c>
      <c r="U28" s="83" t="s">
        <v>124</v>
      </c>
      <c r="V28" s="84" t="s">
        <v>124</v>
      </c>
      <c r="W28" s="83" t="s">
        <v>124</v>
      </c>
      <c r="X28" s="84" t="s">
        <v>124</v>
      </c>
      <c r="Y28" s="83" t="s">
        <v>124</v>
      </c>
      <c r="Z28" s="84" t="s">
        <v>124</v>
      </c>
      <c r="AA28" s="83" t="s">
        <v>124</v>
      </c>
      <c r="AB28" s="84" t="s">
        <v>124</v>
      </c>
      <c r="AC28" s="83">
        <v>83000</v>
      </c>
      <c r="AD28" s="84">
        <v>83000</v>
      </c>
      <c r="AE28" s="83">
        <v>65000</v>
      </c>
      <c r="AF28" s="84">
        <v>65000</v>
      </c>
      <c r="AG28" s="83">
        <v>67000</v>
      </c>
      <c r="AH28" s="84">
        <v>67000</v>
      </c>
      <c r="AI28" s="83">
        <v>60000</v>
      </c>
      <c r="AJ28" s="84">
        <v>60000</v>
      </c>
      <c r="AK28" s="83">
        <v>60000</v>
      </c>
      <c r="AL28" s="84">
        <v>60000</v>
      </c>
      <c r="AM28" s="83">
        <v>60000</v>
      </c>
      <c r="AN28" s="84">
        <v>60000</v>
      </c>
      <c r="AO28" s="83">
        <v>55000</v>
      </c>
      <c r="AP28" s="84">
        <v>55000</v>
      </c>
      <c r="AQ28" s="83">
        <v>50000</v>
      </c>
      <c r="AR28" s="84">
        <v>50000</v>
      </c>
      <c r="AS28" s="83">
        <v>50000</v>
      </c>
      <c r="AT28" s="84">
        <v>50000</v>
      </c>
      <c r="AU28" s="83">
        <v>55000</v>
      </c>
      <c r="AV28" s="84">
        <v>55000</v>
      </c>
      <c r="AW28" s="83">
        <v>50000</v>
      </c>
      <c r="AX28" s="84">
        <v>50000</v>
      </c>
      <c r="AY28" s="83" t="s">
        <v>124</v>
      </c>
      <c r="AZ28" s="84" t="s">
        <v>124</v>
      </c>
      <c r="BA28" s="83" t="s">
        <v>124</v>
      </c>
      <c r="BB28" s="84" t="s">
        <v>124</v>
      </c>
      <c r="BC28" s="83" t="s">
        <v>124</v>
      </c>
      <c r="BD28" s="84" t="s">
        <v>124</v>
      </c>
      <c r="BE28" s="83" t="s">
        <v>124</v>
      </c>
      <c r="BF28" s="84" t="s">
        <v>124</v>
      </c>
      <c r="BG28" s="83" t="s">
        <v>124</v>
      </c>
      <c r="BH28" s="84" t="s">
        <v>124</v>
      </c>
      <c r="BI28" s="83" t="s">
        <v>124</v>
      </c>
      <c r="BJ28" s="84" t="s">
        <v>124</v>
      </c>
      <c r="BK28" s="83" t="s">
        <v>124</v>
      </c>
      <c r="BL28" s="84" t="s">
        <v>124</v>
      </c>
      <c r="BM28" s="83" t="s">
        <v>124</v>
      </c>
      <c r="BN28" s="84" t="s">
        <v>124</v>
      </c>
      <c r="BO28" s="83" t="s">
        <v>124</v>
      </c>
      <c r="BP28" s="84" t="s">
        <v>124</v>
      </c>
      <c r="BQ28" s="83" t="s">
        <v>124</v>
      </c>
      <c r="BR28" s="84" t="s">
        <v>124</v>
      </c>
      <c r="BS28" s="83" t="s">
        <v>124</v>
      </c>
      <c r="BT28" s="84" t="s">
        <v>124</v>
      </c>
      <c r="BU28" s="83" t="s">
        <v>124</v>
      </c>
      <c r="BV28" s="84" t="s">
        <v>124</v>
      </c>
      <c r="BW28" s="83" t="s">
        <v>124</v>
      </c>
      <c r="BX28" s="84" t="s">
        <v>124</v>
      </c>
      <c r="BY28" s="83" t="s">
        <v>124</v>
      </c>
      <c r="BZ28" s="84" t="s">
        <v>124</v>
      </c>
      <c r="CA28" s="83" t="s">
        <v>124</v>
      </c>
      <c r="CB28" s="84" t="s">
        <v>124</v>
      </c>
      <c r="CC28" s="83" t="s">
        <v>124</v>
      </c>
      <c r="CD28" s="84" t="s">
        <v>124</v>
      </c>
      <c r="CE28" s="83" t="s">
        <v>124</v>
      </c>
      <c r="CF28" s="84" t="s">
        <v>124</v>
      </c>
      <c r="CG28" s="83" t="s">
        <v>124</v>
      </c>
      <c r="CH28" s="84" t="s">
        <v>124</v>
      </c>
      <c r="CI28" s="83" t="s">
        <v>124</v>
      </c>
      <c r="CJ28" s="84" t="s">
        <v>124</v>
      </c>
      <c r="CK28" s="83" t="s">
        <v>124</v>
      </c>
      <c r="CL28" s="84" t="s">
        <v>124</v>
      </c>
      <c r="CM28" s="83" t="s">
        <v>124</v>
      </c>
      <c r="CN28" s="84" t="s">
        <v>124</v>
      </c>
      <c r="CO28" s="83" t="s">
        <v>124</v>
      </c>
      <c r="CP28" s="84" t="s">
        <v>124</v>
      </c>
      <c r="CQ28" s="83" t="s">
        <v>124</v>
      </c>
      <c r="CR28" s="84" t="s">
        <v>124</v>
      </c>
      <c r="CS28" s="83" t="s">
        <v>124</v>
      </c>
      <c r="CT28" s="84" t="s">
        <v>124</v>
      </c>
      <c r="CU28" s="83" t="s">
        <v>124</v>
      </c>
      <c r="CV28" s="84" t="s">
        <v>124</v>
      </c>
      <c r="CW28" s="83" t="s">
        <v>124</v>
      </c>
      <c r="CX28" s="84" t="s">
        <v>124</v>
      </c>
      <c r="CY28" s="83" t="s">
        <v>124</v>
      </c>
      <c r="CZ28" s="84" t="s">
        <v>124</v>
      </c>
      <c r="DA28" s="83" t="s">
        <v>124</v>
      </c>
      <c r="DB28" s="84" t="s">
        <v>124</v>
      </c>
      <c r="DC28" s="83" t="s">
        <v>124</v>
      </c>
      <c r="DD28" s="84" t="s">
        <v>124</v>
      </c>
      <c r="DE28" s="83" t="s">
        <v>124</v>
      </c>
      <c r="DF28" s="84" t="s">
        <v>124</v>
      </c>
      <c r="DG28" s="83" t="s">
        <v>124</v>
      </c>
      <c r="DH28" s="84" t="s">
        <v>124</v>
      </c>
      <c r="DI28" s="83" t="s">
        <v>124</v>
      </c>
      <c r="DJ28" s="84" t="s">
        <v>124</v>
      </c>
      <c r="DK28" s="83" t="s">
        <v>124</v>
      </c>
      <c r="DL28" s="84" t="s">
        <v>124</v>
      </c>
      <c r="DM28" s="83" t="s">
        <v>124</v>
      </c>
      <c r="DN28" s="84" t="s">
        <v>124</v>
      </c>
      <c r="DO28" s="83" t="s">
        <v>124</v>
      </c>
      <c r="DP28" s="84" t="s">
        <v>124</v>
      </c>
      <c r="DQ28" s="83" t="s">
        <v>124</v>
      </c>
      <c r="DR28" s="84" t="s">
        <v>124</v>
      </c>
      <c r="DS28" s="83" t="s">
        <v>124</v>
      </c>
      <c r="DT28" s="84" t="s">
        <v>124</v>
      </c>
      <c r="DU28" s="83" t="s">
        <v>124</v>
      </c>
      <c r="DV28" s="84" t="s">
        <v>124</v>
      </c>
      <c r="DW28" s="83" t="s">
        <v>124</v>
      </c>
      <c r="DX28" s="84" t="s">
        <v>124</v>
      </c>
      <c r="DY28" s="83">
        <v>102000</v>
      </c>
      <c r="DZ28" s="84">
        <v>102000</v>
      </c>
      <c r="EA28" s="83">
        <v>100000</v>
      </c>
      <c r="EB28" s="84">
        <v>100000</v>
      </c>
      <c r="EC28" s="83">
        <v>85000</v>
      </c>
      <c r="ED28" s="84">
        <v>85000</v>
      </c>
      <c r="EE28" s="83">
        <v>90000</v>
      </c>
      <c r="EF28" s="84">
        <v>90000</v>
      </c>
      <c r="EG28" s="83">
        <v>92000</v>
      </c>
      <c r="EH28" s="84">
        <v>92000</v>
      </c>
      <c r="EI28" s="83">
        <v>95000</v>
      </c>
      <c r="EJ28" s="84">
        <v>95000</v>
      </c>
      <c r="EK28" s="83">
        <v>90000</v>
      </c>
      <c r="EL28" s="84">
        <v>90000</v>
      </c>
      <c r="EM28" s="83">
        <v>90000</v>
      </c>
      <c r="EN28" s="84">
        <v>90000</v>
      </c>
      <c r="EO28" s="83">
        <v>80000</v>
      </c>
      <c r="EP28" s="84">
        <v>80000</v>
      </c>
      <c r="EQ28" s="83">
        <v>80000</v>
      </c>
      <c r="ER28" s="84">
        <v>80000</v>
      </c>
      <c r="ES28" s="83">
        <v>80000</v>
      </c>
      <c r="ET28" s="84">
        <v>80000</v>
      </c>
      <c r="EU28" s="83" t="s">
        <v>124</v>
      </c>
      <c r="EV28" s="84" t="s">
        <v>124</v>
      </c>
      <c r="EW28" s="83" t="s">
        <v>124</v>
      </c>
      <c r="EX28" s="84" t="s">
        <v>124</v>
      </c>
      <c r="EY28" s="83" t="s">
        <v>124</v>
      </c>
      <c r="EZ28" s="84" t="s">
        <v>124</v>
      </c>
      <c r="FA28" s="83" t="s">
        <v>124</v>
      </c>
      <c r="FB28" s="84" t="s">
        <v>124</v>
      </c>
      <c r="FC28" s="83" t="s">
        <v>124</v>
      </c>
      <c r="FD28" s="84" t="s">
        <v>124</v>
      </c>
      <c r="FE28" s="83" t="s">
        <v>124</v>
      </c>
      <c r="FF28" s="84" t="s">
        <v>124</v>
      </c>
    </row>
    <row r="29" spans="1:162">
      <c r="A29" s="79">
        <v>20</v>
      </c>
      <c r="B29" s="91" t="s">
        <v>172</v>
      </c>
      <c r="C29" s="108">
        <v>48000</v>
      </c>
      <c r="D29" s="110" t="s">
        <v>124</v>
      </c>
      <c r="E29" s="108">
        <v>48000</v>
      </c>
      <c r="F29" s="110" t="s">
        <v>124</v>
      </c>
      <c r="G29" s="108">
        <v>48000</v>
      </c>
      <c r="H29" s="110" t="s">
        <v>124</v>
      </c>
      <c r="I29" s="108">
        <v>48000</v>
      </c>
      <c r="J29" s="110">
        <v>40000</v>
      </c>
      <c r="K29" s="108" t="s">
        <v>124</v>
      </c>
      <c r="L29" s="110" t="s">
        <v>124</v>
      </c>
      <c r="M29" s="108" t="s">
        <v>124</v>
      </c>
      <c r="N29" s="110" t="s">
        <v>124</v>
      </c>
      <c r="O29" s="108" t="s">
        <v>124</v>
      </c>
      <c r="P29" s="110" t="s">
        <v>124</v>
      </c>
      <c r="Q29" s="108" t="s">
        <v>124</v>
      </c>
      <c r="R29" s="110" t="s">
        <v>124</v>
      </c>
      <c r="S29" s="108" t="s">
        <v>124</v>
      </c>
      <c r="T29" s="110" t="s">
        <v>124</v>
      </c>
      <c r="U29" s="108" t="s">
        <v>124</v>
      </c>
      <c r="V29" s="110" t="s">
        <v>124</v>
      </c>
      <c r="W29" s="108" t="s">
        <v>124</v>
      </c>
      <c r="X29" s="110" t="s">
        <v>124</v>
      </c>
      <c r="Y29" s="108" t="s">
        <v>124</v>
      </c>
      <c r="Z29" s="110" t="s">
        <v>124</v>
      </c>
      <c r="AA29" s="108">
        <v>85000</v>
      </c>
      <c r="AB29" s="110" t="s">
        <v>124</v>
      </c>
      <c r="AC29" s="108" t="s">
        <v>124</v>
      </c>
      <c r="AD29" s="110" t="s">
        <v>124</v>
      </c>
      <c r="AE29" s="108">
        <v>65000</v>
      </c>
      <c r="AF29" s="110">
        <v>65000</v>
      </c>
      <c r="AG29" s="108">
        <v>65000</v>
      </c>
      <c r="AH29" s="110">
        <v>65000</v>
      </c>
      <c r="AI29" s="108">
        <v>60000</v>
      </c>
      <c r="AJ29" s="110">
        <v>60000</v>
      </c>
      <c r="AK29" s="108">
        <v>60000</v>
      </c>
      <c r="AL29" s="110">
        <v>60000</v>
      </c>
      <c r="AM29" s="108">
        <v>58000</v>
      </c>
      <c r="AN29" s="110">
        <v>58000</v>
      </c>
      <c r="AO29" s="108">
        <v>50000</v>
      </c>
      <c r="AP29" s="110">
        <v>50000</v>
      </c>
      <c r="AQ29" s="108">
        <v>55000</v>
      </c>
      <c r="AR29" s="110">
        <v>50000</v>
      </c>
      <c r="AS29" s="108">
        <v>55000</v>
      </c>
      <c r="AT29" s="110">
        <v>55000</v>
      </c>
      <c r="AU29" s="108">
        <v>52500</v>
      </c>
      <c r="AV29" s="110">
        <v>52500</v>
      </c>
      <c r="AW29" s="108">
        <v>50000</v>
      </c>
      <c r="AX29" s="110">
        <v>50000</v>
      </c>
      <c r="AY29" s="108">
        <v>50000</v>
      </c>
      <c r="AZ29" s="110">
        <v>50000</v>
      </c>
      <c r="BA29" s="108">
        <v>55000</v>
      </c>
      <c r="BB29" s="110">
        <v>55000</v>
      </c>
      <c r="BC29" s="108">
        <v>55000</v>
      </c>
      <c r="BD29" s="110">
        <v>55000</v>
      </c>
      <c r="BE29" s="108">
        <v>50000</v>
      </c>
      <c r="BF29" s="110">
        <v>50000</v>
      </c>
      <c r="BG29" s="108">
        <v>50000</v>
      </c>
      <c r="BH29" s="110">
        <v>50000</v>
      </c>
      <c r="BI29" s="108">
        <v>50000</v>
      </c>
      <c r="BJ29" s="110">
        <v>50000</v>
      </c>
      <c r="BK29" s="108">
        <v>48000</v>
      </c>
      <c r="BL29" s="110">
        <v>48000</v>
      </c>
      <c r="BM29" s="83" t="s">
        <v>124</v>
      </c>
      <c r="BN29" s="84" t="s">
        <v>124</v>
      </c>
      <c r="BO29" s="83" t="s">
        <v>124</v>
      </c>
      <c r="BP29" s="84" t="s">
        <v>124</v>
      </c>
      <c r="BQ29" s="108">
        <v>74000</v>
      </c>
      <c r="BR29" s="110">
        <v>74000</v>
      </c>
      <c r="BS29" s="108">
        <v>74000</v>
      </c>
      <c r="BT29" s="110">
        <v>74000</v>
      </c>
      <c r="BU29" s="108">
        <v>70000</v>
      </c>
      <c r="BV29" s="110">
        <v>70000</v>
      </c>
      <c r="BW29" s="108">
        <v>75000</v>
      </c>
      <c r="BX29" s="110">
        <v>75000</v>
      </c>
      <c r="BY29" s="108">
        <v>75000</v>
      </c>
      <c r="BZ29" s="110">
        <v>75000</v>
      </c>
      <c r="CA29" s="108">
        <v>70000</v>
      </c>
      <c r="CB29" s="110">
        <v>70000</v>
      </c>
      <c r="CC29" s="108">
        <v>70000</v>
      </c>
      <c r="CD29" s="110">
        <v>70000</v>
      </c>
      <c r="CE29" s="108">
        <v>72000</v>
      </c>
      <c r="CF29" s="110">
        <v>72000</v>
      </c>
      <c r="CG29" s="108">
        <v>70000</v>
      </c>
      <c r="CH29" s="110">
        <v>70000</v>
      </c>
      <c r="CI29" s="108">
        <v>70000</v>
      </c>
      <c r="CJ29" s="110">
        <v>70000</v>
      </c>
      <c r="CK29" s="108">
        <v>70000</v>
      </c>
      <c r="CL29" s="110">
        <v>70000</v>
      </c>
      <c r="CM29" s="108">
        <v>68000</v>
      </c>
      <c r="CN29" s="110">
        <v>68000</v>
      </c>
      <c r="CO29" s="108" t="s">
        <v>124</v>
      </c>
      <c r="CP29" s="110" t="s">
        <v>124</v>
      </c>
      <c r="CQ29" s="108" t="s">
        <v>124</v>
      </c>
      <c r="CR29" s="110" t="s">
        <v>124</v>
      </c>
      <c r="CS29" s="108" t="s">
        <v>124</v>
      </c>
      <c r="CT29" s="110" t="s">
        <v>124</v>
      </c>
      <c r="CU29" s="108" t="s">
        <v>124</v>
      </c>
      <c r="CV29" s="110" t="s">
        <v>124</v>
      </c>
      <c r="CW29" s="108" t="s">
        <v>124</v>
      </c>
      <c r="CX29" s="110" t="s">
        <v>124</v>
      </c>
      <c r="CY29" s="108" t="s">
        <v>124</v>
      </c>
      <c r="CZ29" s="110" t="s">
        <v>124</v>
      </c>
      <c r="DA29" s="108" t="s">
        <v>124</v>
      </c>
      <c r="DB29" s="110" t="s">
        <v>124</v>
      </c>
      <c r="DC29" s="108" t="s">
        <v>124</v>
      </c>
      <c r="DD29" s="110" t="s">
        <v>124</v>
      </c>
      <c r="DE29" s="108" t="s">
        <v>124</v>
      </c>
      <c r="DF29" s="110" t="s">
        <v>124</v>
      </c>
      <c r="DG29" s="108" t="s">
        <v>124</v>
      </c>
      <c r="DH29" s="110" t="s">
        <v>124</v>
      </c>
      <c r="DI29" s="108" t="s">
        <v>124</v>
      </c>
      <c r="DJ29" s="110" t="s">
        <v>124</v>
      </c>
      <c r="DK29" s="108" t="s">
        <v>124</v>
      </c>
      <c r="DL29" s="110" t="s">
        <v>124</v>
      </c>
      <c r="DM29" s="108" t="s">
        <v>124</v>
      </c>
      <c r="DN29" s="110" t="s">
        <v>124</v>
      </c>
      <c r="DO29" s="108" t="s">
        <v>124</v>
      </c>
      <c r="DP29" s="110" t="s">
        <v>124</v>
      </c>
      <c r="DQ29" s="108" t="s">
        <v>124</v>
      </c>
      <c r="DR29" s="110" t="s">
        <v>124</v>
      </c>
      <c r="DS29" s="108" t="s">
        <v>124</v>
      </c>
      <c r="DT29" s="110" t="s">
        <v>124</v>
      </c>
      <c r="DU29" s="108" t="s">
        <v>124</v>
      </c>
      <c r="DV29" s="110" t="s">
        <v>124</v>
      </c>
      <c r="DW29" s="108">
        <v>97500</v>
      </c>
      <c r="DX29" s="110">
        <v>97500</v>
      </c>
      <c r="DY29" s="108">
        <v>98500</v>
      </c>
      <c r="DZ29" s="110">
        <v>98500</v>
      </c>
      <c r="EA29" s="108">
        <v>95000</v>
      </c>
      <c r="EB29" s="110">
        <v>95000</v>
      </c>
      <c r="EC29" s="108">
        <v>85000</v>
      </c>
      <c r="ED29" s="110">
        <v>85000</v>
      </c>
      <c r="EE29" s="108" t="s">
        <v>124</v>
      </c>
      <c r="EF29" s="110" t="s">
        <v>124</v>
      </c>
      <c r="EG29" s="108">
        <v>96500</v>
      </c>
      <c r="EH29" s="110">
        <v>96500</v>
      </c>
      <c r="EI29" s="108">
        <v>96500</v>
      </c>
      <c r="EJ29" s="110">
        <v>96500</v>
      </c>
      <c r="EK29" s="108">
        <v>98500</v>
      </c>
      <c r="EL29" s="110">
        <v>98500</v>
      </c>
      <c r="EM29" s="108">
        <v>97500</v>
      </c>
      <c r="EN29" s="110">
        <v>97500</v>
      </c>
      <c r="EO29" s="108">
        <v>97500</v>
      </c>
      <c r="EP29" s="110">
        <v>97500</v>
      </c>
      <c r="EQ29" s="108">
        <v>95000</v>
      </c>
      <c r="ER29" s="110">
        <v>95000</v>
      </c>
      <c r="ES29" s="108">
        <v>95000</v>
      </c>
      <c r="ET29" s="110">
        <v>95000</v>
      </c>
      <c r="EU29" s="108">
        <v>95000</v>
      </c>
      <c r="EV29" s="110">
        <v>95000</v>
      </c>
      <c r="EW29" s="108">
        <v>97000</v>
      </c>
      <c r="EX29" s="110">
        <v>97000</v>
      </c>
      <c r="EY29" s="108">
        <v>97000</v>
      </c>
      <c r="EZ29" s="110">
        <v>97000</v>
      </c>
      <c r="FA29" s="108">
        <v>95000</v>
      </c>
      <c r="FB29" s="110">
        <v>90000</v>
      </c>
      <c r="FC29" s="108">
        <v>90000</v>
      </c>
      <c r="FD29" s="110">
        <v>90000</v>
      </c>
      <c r="FE29" s="108">
        <v>90000</v>
      </c>
      <c r="FF29" s="110">
        <v>90000</v>
      </c>
    </row>
    <row r="30" spans="1:162">
      <c r="A30" s="79">
        <v>21</v>
      </c>
      <c r="B30" s="80" t="s">
        <v>125</v>
      </c>
      <c r="C30" s="81">
        <v>45000</v>
      </c>
      <c r="D30" s="82">
        <v>40000</v>
      </c>
      <c r="E30" s="81">
        <v>45000</v>
      </c>
      <c r="F30" s="82">
        <v>40000</v>
      </c>
      <c r="G30" s="81">
        <v>45000</v>
      </c>
      <c r="H30" s="82">
        <v>40000</v>
      </c>
      <c r="I30" s="81">
        <v>45000</v>
      </c>
      <c r="J30" s="82" t="s">
        <v>124</v>
      </c>
      <c r="K30" s="81">
        <v>45000</v>
      </c>
      <c r="L30" s="82">
        <v>40000</v>
      </c>
      <c r="M30" s="81">
        <v>45000</v>
      </c>
      <c r="N30" s="82">
        <v>40000</v>
      </c>
      <c r="O30" s="81">
        <v>45000</v>
      </c>
      <c r="P30" s="82">
        <v>40000</v>
      </c>
      <c r="Q30" s="81">
        <v>45000</v>
      </c>
      <c r="R30" s="82">
        <v>40000</v>
      </c>
      <c r="S30" s="81">
        <v>45000</v>
      </c>
      <c r="T30" s="82">
        <v>40000</v>
      </c>
      <c r="U30" s="81">
        <v>45000</v>
      </c>
      <c r="V30" s="82">
        <v>40000</v>
      </c>
      <c r="W30" s="81">
        <v>65000</v>
      </c>
      <c r="X30" s="82">
        <v>60000</v>
      </c>
      <c r="Y30" s="81">
        <v>90000</v>
      </c>
      <c r="Z30" s="82">
        <v>90000</v>
      </c>
      <c r="AA30" s="81">
        <v>85000</v>
      </c>
      <c r="AB30" s="82">
        <v>80000</v>
      </c>
      <c r="AC30" s="81">
        <v>83000</v>
      </c>
      <c r="AD30" s="82">
        <v>80000</v>
      </c>
      <c r="AE30" s="81">
        <v>75000</v>
      </c>
      <c r="AF30" s="82">
        <v>70000</v>
      </c>
      <c r="AG30" s="81">
        <v>65000</v>
      </c>
      <c r="AH30" s="82">
        <v>60000</v>
      </c>
      <c r="AI30" s="81">
        <v>65000</v>
      </c>
      <c r="AJ30" s="82">
        <v>60000</v>
      </c>
      <c r="AK30" s="81">
        <v>55000</v>
      </c>
      <c r="AL30" s="82">
        <v>50000</v>
      </c>
      <c r="AM30" s="81">
        <v>55000</v>
      </c>
      <c r="AN30" s="82">
        <v>50000</v>
      </c>
      <c r="AO30" s="81">
        <v>50000</v>
      </c>
      <c r="AP30" s="82">
        <v>50000</v>
      </c>
      <c r="AQ30" s="81">
        <v>50000</v>
      </c>
      <c r="AR30" s="82">
        <v>50000</v>
      </c>
      <c r="AS30" s="81">
        <v>50000</v>
      </c>
      <c r="AT30" s="82">
        <v>45000</v>
      </c>
      <c r="AU30" s="81">
        <v>50000</v>
      </c>
      <c r="AV30" s="82">
        <v>45000</v>
      </c>
      <c r="AW30" s="81">
        <v>50000</v>
      </c>
      <c r="AX30" s="82">
        <v>45000</v>
      </c>
      <c r="AY30" s="81">
        <v>45000</v>
      </c>
      <c r="AZ30" s="82">
        <v>45000</v>
      </c>
      <c r="BA30" s="81">
        <v>45000</v>
      </c>
      <c r="BB30" s="82">
        <v>45000</v>
      </c>
      <c r="BC30" s="81">
        <v>45000</v>
      </c>
      <c r="BD30" s="82">
        <v>45000</v>
      </c>
      <c r="BE30" s="81">
        <v>45000</v>
      </c>
      <c r="BF30" s="82">
        <v>45000</v>
      </c>
      <c r="BG30" s="81">
        <v>45000</v>
      </c>
      <c r="BH30" s="82">
        <v>45000</v>
      </c>
      <c r="BI30" s="81">
        <v>50000</v>
      </c>
      <c r="BJ30" s="82">
        <v>50000</v>
      </c>
      <c r="BK30" s="81">
        <v>50000</v>
      </c>
      <c r="BL30" s="82">
        <v>50000</v>
      </c>
      <c r="BM30" s="81">
        <v>50000</v>
      </c>
      <c r="BN30" s="82">
        <v>50000</v>
      </c>
      <c r="BO30" s="81">
        <v>50000</v>
      </c>
      <c r="BP30" s="82">
        <v>50000</v>
      </c>
      <c r="BQ30" s="81">
        <v>50000</v>
      </c>
      <c r="BR30" s="82">
        <v>50000</v>
      </c>
      <c r="BS30" s="81">
        <v>45000</v>
      </c>
      <c r="BT30" s="82">
        <v>45000</v>
      </c>
      <c r="BU30" s="81">
        <v>45000</v>
      </c>
      <c r="BV30" s="82">
        <v>45000</v>
      </c>
      <c r="BW30" s="81">
        <v>45000</v>
      </c>
      <c r="BX30" s="82">
        <v>45000</v>
      </c>
      <c r="BY30" s="81">
        <v>45000</v>
      </c>
      <c r="BZ30" s="82">
        <v>45000</v>
      </c>
      <c r="CA30" s="81">
        <v>45000</v>
      </c>
      <c r="CB30" s="82">
        <v>45000</v>
      </c>
      <c r="CC30" s="81">
        <v>55000</v>
      </c>
      <c r="CD30" s="82">
        <v>55000</v>
      </c>
      <c r="CE30" s="81">
        <v>60000</v>
      </c>
      <c r="CF30" s="82">
        <v>60000</v>
      </c>
      <c r="CG30" s="81">
        <v>55000</v>
      </c>
      <c r="CH30" s="82">
        <v>55000</v>
      </c>
      <c r="CI30" s="81">
        <v>55000</v>
      </c>
      <c r="CJ30" s="82">
        <v>55000</v>
      </c>
      <c r="CK30" s="81">
        <v>55000</v>
      </c>
      <c r="CL30" s="82">
        <v>55000</v>
      </c>
      <c r="CM30" s="81">
        <v>58000</v>
      </c>
      <c r="CN30" s="82">
        <v>58000</v>
      </c>
      <c r="CO30" s="81">
        <v>58000</v>
      </c>
      <c r="CP30" s="82">
        <v>58000</v>
      </c>
      <c r="CQ30" s="81">
        <v>58000</v>
      </c>
      <c r="CR30" s="82">
        <v>58000</v>
      </c>
      <c r="CS30" s="81">
        <v>58000</v>
      </c>
      <c r="CT30" s="82">
        <v>58000</v>
      </c>
      <c r="CU30" s="81">
        <v>58000</v>
      </c>
      <c r="CV30" s="82">
        <v>58000</v>
      </c>
      <c r="CW30" s="81">
        <v>58000</v>
      </c>
      <c r="CX30" s="82">
        <v>58000</v>
      </c>
      <c r="CY30" s="81">
        <v>58000</v>
      </c>
      <c r="CZ30" s="82">
        <v>58000</v>
      </c>
      <c r="DA30" s="81">
        <v>58000</v>
      </c>
      <c r="DB30" s="82">
        <v>58000</v>
      </c>
      <c r="DC30" s="81">
        <v>58000</v>
      </c>
      <c r="DD30" s="82">
        <v>58000</v>
      </c>
      <c r="DE30" s="83" t="s">
        <v>124</v>
      </c>
      <c r="DF30" s="84" t="s">
        <v>124</v>
      </c>
      <c r="DG30" s="81">
        <v>58000</v>
      </c>
      <c r="DH30" s="82">
        <v>58000</v>
      </c>
      <c r="DI30" s="81">
        <v>55000</v>
      </c>
      <c r="DJ30" s="82">
        <v>55000</v>
      </c>
      <c r="DK30" s="81">
        <v>55000</v>
      </c>
      <c r="DL30" s="82">
        <v>55000</v>
      </c>
      <c r="DM30" s="81">
        <v>55000</v>
      </c>
      <c r="DN30" s="82">
        <v>55000</v>
      </c>
      <c r="DO30" s="81">
        <v>55000</v>
      </c>
      <c r="DP30" s="82">
        <v>55000</v>
      </c>
      <c r="DQ30" s="81">
        <v>55000</v>
      </c>
      <c r="DR30" s="82">
        <v>55000</v>
      </c>
      <c r="DS30" s="81">
        <v>65000</v>
      </c>
      <c r="DT30" s="82">
        <v>65000</v>
      </c>
      <c r="DU30" s="81">
        <v>80000</v>
      </c>
      <c r="DV30" s="82">
        <v>80000</v>
      </c>
      <c r="DW30" s="81">
        <v>100000</v>
      </c>
      <c r="DX30" s="82">
        <v>100000</v>
      </c>
      <c r="DY30" s="81">
        <v>102000</v>
      </c>
      <c r="DZ30" s="82">
        <v>102000</v>
      </c>
      <c r="EA30" s="81">
        <v>100000</v>
      </c>
      <c r="EB30" s="82">
        <v>100000</v>
      </c>
      <c r="EC30" s="81">
        <v>90000</v>
      </c>
      <c r="ED30" s="82">
        <v>90000</v>
      </c>
      <c r="EE30" s="81">
        <v>95000</v>
      </c>
      <c r="EF30" s="82">
        <v>95000</v>
      </c>
      <c r="EG30" s="81">
        <v>95000</v>
      </c>
      <c r="EH30" s="82">
        <v>95000</v>
      </c>
      <c r="EI30" s="81">
        <v>95000</v>
      </c>
      <c r="EJ30" s="82">
        <v>95000</v>
      </c>
      <c r="EK30" s="81">
        <v>95000</v>
      </c>
      <c r="EL30" s="82">
        <v>95000</v>
      </c>
      <c r="EM30" s="81">
        <v>90000</v>
      </c>
      <c r="EN30" s="82">
        <v>90000</v>
      </c>
      <c r="EO30" s="81">
        <v>90000</v>
      </c>
      <c r="EP30" s="82">
        <v>90000</v>
      </c>
      <c r="EQ30" s="81">
        <v>85000</v>
      </c>
      <c r="ER30" s="82">
        <v>85000</v>
      </c>
      <c r="ES30" s="81">
        <v>85000</v>
      </c>
      <c r="ET30" s="82">
        <v>85000</v>
      </c>
      <c r="EU30" s="81">
        <v>85000</v>
      </c>
      <c r="EV30" s="82">
        <v>85000</v>
      </c>
      <c r="EW30" s="81">
        <v>85000</v>
      </c>
      <c r="EX30" s="82">
        <v>85000</v>
      </c>
      <c r="EY30" s="81">
        <v>75000</v>
      </c>
      <c r="EZ30" s="82">
        <v>75000</v>
      </c>
      <c r="FA30" s="81">
        <v>75000</v>
      </c>
      <c r="FB30" s="82">
        <v>75000</v>
      </c>
      <c r="FC30" s="81">
        <v>75000</v>
      </c>
      <c r="FD30" s="82">
        <v>75000</v>
      </c>
      <c r="FE30" s="81">
        <v>75000</v>
      </c>
      <c r="FF30" s="82">
        <v>75000</v>
      </c>
    </row>
    <row r="31" spans="1:162" ht="13.5" thickBot="1">
      <c r="A31" s="93">
        <v>22</v>
      </c>
      <c r="B31" s="94" t="s">
        <v>129</v>
      </c>
      <c r="C31" s="111" t="s">
        <v>124</v>
      </c>
      <c r="D31" s="112" t="s">
        <v>124</v>
      </c>
      <c r="E31" s="111" t="s">
        <v>124</v>
      </c>
      <c r="F31" s="112" t="s">
        <v>124</v>
      </c>
      <c r="G31" s="111" t="s">
        <v>124</v>
      </c>
      <c r="H31" s="112" t="s">
        <v>124</v>
      </c>
      <c r="I31" s="111" t="s">
        <v>124</v>
      </c>
      <c r="J31" s="112"/>
      <c r="K31" s="111" t="s">
        <v>124</v>
      </c>
      <c r="L31" s="112" t="s">
        <v>124</v>
      </c>
      <c r="M31" s="111" t="s">
        <v>124</v>
      </c>
      <c r="N31" s="112" t="s">
        <v>124</v>
      </c>
      <c r="O31" s="111" t="s">
        <v>124</v>
      </c>
      <c r="P31" s="112" t="s">
        <v>124</v>
      </c>
      <c r="Q31" s="111" t="s">
        <v>124</v>
      </c>
      <c r="R31" s="112" t="s">
        <v>124</v>
      </c>
      <c r="S31" s="111" t="s">
        <v>124</v>
      </c>
      <c r="T31" s="112" t="s">
        <v>124</v>
      </c>
      <c r="U31" s="111" t="s">
        <v>124</v>
      </c>
      <c r="V31" s="112" t="s">
        <v>124</v>
      </c>
      <c r="W31" s="111" t="s">
        <v>124</v>
      </c>
      <c r="X31" s="112" t="s">
        <v>124</v>
      </c>
      <c r="Y31" s="111">
        <v>90000</v>
      </c>
      <c r="Z31" s="112">
        <v>87000</v>
      </c>
      <c r="AA31" s="111">
        <v>80000</v>
      </c>
      <c r="AB31" s="112">
        <v>75000</v>
      </c>
      <c r="AC31" s="111">
        <v>75000</v>
      </c>
      <c r="AD31" s="112" t="s">
        <v>124</v>
      </c>
      <c r="AE31" s="111">
        <v>65000</v>
      </c>
      <c r="AF31" s="112">
        <v>65000</v>
      </c>
      <c r="AG31" s="111">
        <v>62000</v>
      </c>
      <c r="AH31" s="112">
        <v>62000</v>
      </c>
      <c r="AI31" s="111">
        <v>60000</v>
      </c>
      <c r="AJ31" s="112">
        <v>60000</v>
      </c>
      <c r="AK31" s="111">
        <v>50000</v>
      </c>
      <c r="AL31" s="112">
        <v>50000</v>
      </c>
      <c r="AM31" s="111">
        <v>50000</v>
      </c>
      <c r="AN31" s="112">
        <v>50000</v>
      </c>
      <c r="AO31" s="111">
        <v>50000</v>
      </c>
      <c r="AP31" s="112">
        <v>50000</v>
      </c>
      <c r="AQ31" s="111">
        <v>45000</v>
      </c>
      <c r="AR31" s="112">
        <v>45000</v>
      </c>
      <c r="AS31" s="111">
        <v>45000</v>
      </c>
      <c r="AT31" s="112">
        <v>45000</v>
      </c>
      <c r="AU31" s="111">
        <v>40000</v>
      </c>
      <c r="AV31" s="112">
        <v>40000</v>
      </c>
      <c r="AW31" s="111">
        <v>30000</v>
      </c>
      <c r="AX31" s="112">
        <v>30000</v>
      </c>
      <c r="AY31" s="111">
        <v>30000</v>
      </c>
      <c r="AZ31" s="112">
        <v>30000</v>
      </c>
      <c r="BA31" s="111" t="s">
        <v>124</v>
      </c>
      <c r="BB31" s="112" t="s">
        <v>124</v>
      </c>
      <c r="BC31" s="111" t="s">
        <v>124</v>
      </c>
      <c r="BD31" s="112" t="s">
        <v>124</v>
      </c>
      <c r="BE31" s="111" t="s">
        <v>124</v>
      </c>
      <c r="BF31" s="112" t="s">
        <v>124</v>
      </c>
      <c r="BG31" s="111" t="s">
        <v>124</v>
      </c>
      <c r="BH31" s="112" t="s">
        <v>124</v>
      </c>
      <c r="BI31" s="111" t="s">
        <v>124</v>
      </c>
      <c r="BJ31" s="112" t="s">
        <v>124</v>
      </c>
      <c r="BK31" s="111" t="s">
        <v>124</v>
      </c>
      <c r="BL31" s="112" t="s">
        <v>124</v>
      </c>
      <c r="BM31" s="111" t="s">
        <v>124</v>
      </c>
      <c r="BN31" s="112" t="s">
        <v>124</v>
      </c>
      <c r="BO31" s="111" t="s">
        <v>124</v>
      </c>
      <c r="BP31" s="112" t="s">
        <v>124</v>
      </c>
      <c r="BQ31" s="111" t="s">
        <v>124</v>
      </c>
      <c r="BR31" s="112" t="s">
        <v>124</v>
      </c>
      <c r="BS31" s="111" t="s">
        <v>124</v>
      </c>
      <c r="BT31" s="112" t="s">
        <v>124</v>
      </c>
      <c r="BU31" s="111" t="s">
        <v>124</v>
      </c>
      <c r="BV31" s="112" t="s">
        <v>124</v>
      </c>
      <c r="BW31" s="111" t="s">
        <v>124</v>
      </c>
      <c r="BX31" s="112" t="s">
        <v>124</v>
      </c>
      <c r="BY31" s="111" t="s">
        <v>124</v>
      </c>
      <c r="BZ31" s="112" t="s">
        <v>124</v>
      </c>
      <c r="CA31" s="111" t="s">
        <v>124</v>
      </c>
      <c r="CB31" s="112" t="s">
        <v>124</v>
      </c>
      <c r="CC31" s="111" t="s">
        <v>124</v>
      </c>
      <c r="CD31" s="112" t="s">
        <v>124</v>
      </c>
      <c r="CE31" s="111" t="s">
        <v>124</v>
      </c>
      <c r="CF31" s="112" t="s">
        <v>124</v>
      </c>
      <c r="CG31" s="111" t="s">
        <v>124</v>
      </c>
      <c r="CH31" s="112" t="s">
        <v>124</v>
      </c>
      <c r="CI31" s="111" t="s">
        <v>124</v>
      </c>
      <c r="CJ31" s="112" t="s">
        <v>124</v>
      </c>
      <c r="CK31" s="111" t="s">
        <v>124</v>
      </c>
      <c r="CL31" s="112" t="s">
        <v>124</v>
      </c>
      <c r="CM31" s="111" t="s">
        <v>124</v>
      </c>
      <c r="CN31" s="112" t="s">
        <v>124</v>
      </c>
      <c r="CO31" s="111" t="s">
        <v>124</v>
      </c>
      <c r="CP31" s="112" t="s">
        <v>124</v>
      </c>
      <c r="CQ31" s="111" t="s">
        <v>124</v>
      </c>
      <c r="CR31" s="112" t="s">
        <v>124</v>
      </c>
      <c r="CS31" s="111" t="s">
        <v>124</v>
      </c>
      <c r="CT31" s="112" t="s">
        <v>124</v>
      </c>
      <c r="CU31" s="111" t="s">
        <v>124</v>
      </c>
      <c r="CV31" s="112" t="s">
        <v>124</v>
      </c>
      <c r="CW31" s="111" t="s">
        <v>124</v>
      </c>
      <c r="CX31" s="112" t="s">
        <v>124</v>
      </c>
      <c r="CY31" s="111" t="s">
        <v>124</v>
      </c>
      <c r="CZ31" s="112" t="s">
        <v>124</v>
      </c>
      <c r="DA31" s="111" t="s">
        <v>124</v>
      </c>
      <c r="DB31" s="112" t="s">
        <v>124</v>
      </c>
      <c r="DC31" s="111" t="s">
        <v>124</v>
      </c>
      <c r="DD31" s="112" t="s">
        <v>124</v>
      </c>
      <c r="DE31" s="111" t="s">
        <v>124</v>
      </c>
      <c r="DF31" s="112" t="s">
        <v>124</v>
      </c>
      <c r="DG31" s="111" t="s">
        <v>124</v>
      </c>
      <c r="DH31" s="112" t="s">
        <v>124</v>
      </c>
      <c r="DI31" s="111" t="s">
        <v>124</v>
      </c>
      <c r="DJ31" s="112" t="s">
        <v>124</v>
      </c>
      <c r="DK31" s="111" t="s">
        <v>124</v>
      </c>
      <c r="DL31" s="112" t="s">
        <v>124</v>
      </c>
      <c r="DM31" s="111" t="s">
        <v>124</v>
      </c>
      <c r="DN31" s="112" t="s">
        <v>124</v>
      </c>
      <c r="DO31" s="111" t="s">
        <v>124</v>
      </c>
      <c r="DP31" s="112" t="s">
        <v>124</v>
      </c>
      <c r="DQ31" s="111" t="s">
        <v>124</v>
      </c>
      <c r="DR31" s="112" t="s">
        <v>124</v>
      </c>
      <c r="DS31" s="111" t="s">
        <v>124</v>
      </c>
      <c r="DT31" s="112" t="s">
        <v>124</v>
      </c>
      <c r="DU31" s="111" t="s">
        <v>124</v>
      </c>
      <c r="DV31" s="112">
        <v>90000</v>
      </c>
      <c r="DW31" s="111" t="s">
        <v>124</v>
      </c>
      <c r="DX31" s="112">
        <v>97000</v>
      </c>
      <c r="DY31" s="111" t="s">
        <v>124</v>
      </c>
      <c r="DZ31" s="112">
        <v>97000</v>
      </c>
      <c r="EA31" s="111" t="s">
        <v>124</v>
      </c>
      <c r="EB31" s="112">
        <v>93000</v>
      </c>
      <c r="EC31" s="111" t="s">
        <v>124</v>
      </c>
      <c r="ED31" s="112">
        <v>90000</v>
      </c>
      <c r="EE31" s="111" t="s">
        <v>124</v>
      </c>
      <c r="EF31" s="112">
        <v>85000</v>
      </c>
      <c r="EG31" s="111" t="s">
        <v>124</v>
      </c>
      <c r="EH31" s="112">
        <v>80000</v>
      </c>
      <c r="EI31" s="111" t="s">
        <v>124</v>
      </c>
      <c r="EJ31" s="112">
        <v>85000</v>
      </c>
      <c r="EK31" s="111" t="s">
        <v>124</v>
      </c>
      <c r="EL31" s="112">
        <v>85000</v>
      </c>
      <c r="EM31" s="111" t="s">
        <v>124</v>
      </c>
      <c r="EN31" s="112">
        <v>85000</v>
      </c>
      <c r="EO31" s="111" t="s">
        <v>124</v>
      </c>
      <c r="EP31" s="112">
        <v>85000</v>
      </c>
      <c r="EQ31" s="111" t="s">
        <v>124</v>
      </c>
      <c r="ER31" s="112">
        <v>85000</v>
      </c>
      <c r="ES31" s="111" t="s">
        <v>124</v>
      </c>
      <c r="ET31" s="112">
        <v>82500</v>
      </c>
      <c r="EU31" s="111" t="s">
        <v>124</v>
      </c>
      <c r="EV31" s="112">
        <v>82500</v>
      </c>
      <c r="EW31" s="111" t="s">
        <v>124</v>
      </c>
      <c r="EX31" s="112" t="s">
        <v>124</v>
      </c>
      <c r="EY31" s="111" t="s">
        <v>124</v>
      </c>
      <c r="EZ31" s="112" t="s">
        <v>124</v>
      </c>
      <c r="FA31" s="111" t="s">
        <v>124</v>
      </c>
      <c r="FB31" s="112" t="s">
        <v>124</v>
      </c>
      <c r="FC31" s="111" t="s">
        <v>124</v>
      </c>
      <c r="FD31" s="112" t="s">
        <v>124</v>
      </c>
      <c r="FE31" s="111" t="s">
        <v>124</v>
      </c>
      <c r="FF31" s="112" t="s">
        <v>124</v>
      </c>
    </row>
    <row r="32" spans="1:162">
      <c r="A32" s="97"/>
    </row>
    <row r="33" spans="3:3">
      <c r="C33" s="72" t="s">
        <v>173</v>
      </c>
    </row>
  </sheetData>
  <mergeCells count="162">
    <mergeCell ref="CO5:CP5"/>
    <mergeCell ref="EY5:EZ5"/>
    <mergeCell ref="EY7:EZ7"/>
    <mergeCell ref="EO5:EP5"/>
    <mergeCell ref="EO7:EP7"/>
    <mergeCell ref="EM5:EN5"/>
    <mergeCell ref="EM7:EN7"/>
    <mergeCell ref="EG5:EH5"/>
    <mergeCell ref="EG7:EH7"/>
    <mergeCell ref="EC5:ED5"/>
    <mergeCell ref="EC7:ED7"/>
    <mergeCell ref="EW5:EX5"/>
    <mergeCell ref="EW7:EX7"/>
    <mergeCell ref="EU5:EV5"/>
    <mergeCell ref="EU7:EV7"/>
    <mergeCell ref="ES5:ET5"/>
    <mergeCell ref="ES7:ET7"/>
    <mergeCell ref="EQ5:ER5"/>
    <mergeCell ref="EQ7:ER7"/>
    <mergeCell ref="CO7:CP7"/>
    <mergeCell ref="DG4:DH4"/>
    <mergeCell ref="DM5:DN5"/>
    <mergeCell ref="DM7:DN7"/>
    <mergeCell ref="DY5:DZ5"/>
    <mergeCell ref="DY7:DZ7"/>
    <mergeCell ref="EK5:EL5"/>
    <mergeCell ref="EK7:EL7"/>
    <mergeCell ref="EI5:EJ5"/>
    <mergeCell ref="EI7:EJ7"/>
    <mergeCell ref="EE5:EF5"/>
    <mergeCell ref="EE7:EF7"/>
    <mergeCell ref="EA5:EB5"/>
    <mergeCell ref="EA7:EB7"/>
    <mergeCell ref="DW5:DX5"/>
    <mergeCell ref="DW7:DX7"/>
    <mergeCell ref="DS7:DT7"/>
    <mergeCell ref="Q5:R5"/>
    <mergeCell ref="Q7:R7"/>
    <mergeCell ref="S5:T5"/>
    <mergeCell ref="BI7:BJ7"/>
    <mergeCell ref="BS5:BT5"/>
    <mergeCell ref="AG5:AH5"/>
    <mergeCell ref="AK5:AL5"/>
    <mergeCell ref="AK7:AL7"/>
    <mergeCell ref="AI5:AJ5"/>
    <mergeCell ref="AW5:AX5"/>
    <mergeCell ref="AW7:AX7"/>
    <mergeCell ref="BG5:BH5"/>
    <mergeCell ref="BG7:BH7"/>
    <mergeCell ref="AY5:AZ5"/>
    <mergeCell ref="BE5:BF5"/>
    <mergeCell ref="BE7:BF7"/>
    <mergeCell ref="AC7:AD7"/>
    <mergeCell ref="AE5:AF5"/>
    <mergeCell ref="AE7:AF7"/>
    <mergeCell ref="AC5:AD5"/>
    <mergeCell ref="AG7:AH7"/>
    <mergeCell ref="AI7:AJ7"/>
    <mergeCell ref="S7:T7"/>
    <mergeCell ref="W5:X5"/>
    <mergeCell ref="BA7:BB7"/>
    <mergeCell ref="BC5:BD5"/>
    <mergeCell ref="AM7:AN7"/>
    <mergeCell ref="AO7:AP7"/>
    <mergeCell ref="AS7:AT7"/>
    <mergeCell ref="BO5:BP5"/>
    <mergeCell ref="AY7:AZ7"/>
    <mergeCell ref="BI5:BJ5"/>
    <mergeCell ref="BC7:BD7"/>
    <mergeCell ref="AO5:AP5"/>
    <mergeCell ref="AM5:AN5"/>
    <mergeCell ref="AU7:AV7"/>
    <mergeCell ref="BA5:BB5"/>
    <mergeCell ref="AQ5:AR5"/>
    <mergeCell ref="AQ7:AR7"/>
    <mergeCell ref="AU5:AV5"/>
    <mergeCell ref="AS5:AT5"/>
    <mergeCell ref="A5:B6"/>
    <mergeCell ref="C5:D5"/>
    <mergeCell ref="C7:D7"/>
    <mergeCell ref="E5:F5"/>
    <mergeCell ref="E7:F7"/>
    <mergeCell ref="G5:H5"/>
    <mergeCell ref="G7:H7"/>
    <mergeCell ref="O5:P5"/>
    <mergeCell ref="O7:P7"/>
    <mergeCell ref="M5:N5"/>
    <mergeCell ref="K5:L5"/>
    <mergeCell ref="K7:L7"/>
    <mergeCell ref="M7:N7"/>
    <mergeCell ref="I5:J5"/>
    <mergeCell ref="I7:J7"/>
    <mergeCell ref="W7:X7"/>
    <mergeCell ref="Y5:Z5"/>
    <mergeCell ref="Y7:Z7"/>
    <mergeCell ref="U5:V5"/>
    <mergeCell ref="U7:V7"/>
    <mergeCell ref="AA5:AB5"/>
    <mergeCell ref="AA7:AB7"/>
    <mergeCell ref="CU5:CV5"/>
    <mergeCell ref="CU7:CV7"/>
    <mergeCell ref="CS5:CT5"/>
    <mergeCell ref="CS7:CT7"/>
    <mergeCell ref="BW5:BX5"/>
    <mergeCell ref="BW7:BX7"/>
    <mergeCell ref="BU5:BV5"/>
    <mergeCell ref="BU7:BV7"/>
    <mergeCell ref="BY5:BZ5"/>
    <mergeCell ref="BY7:BZ7"/>
    <mergeCell ref="CQ5:CR5"/>
    <mergeCell ref="CQ7:CR7"/>
    <mergeCell ref="CE7:CF7"/>
    <mergeCell ref="CA7:CB7"/>
    <mergeCell ref="CK5:CL5"/>
    <mergeCell ref="CK7:CL7"/>
    <mergeCell ref="CM5:CN5"/>
    <mergeCell ref="CI5:CJ5"/>
    <mergeCell ref="CI7:CJ7"/>
    <mergeCell ref="CG5:CH5"/>
    <mergeCell ref="CG7:CH7"/>
    <mergeCell ref="BK5:BL5"/>
    <mergeCell ref="BK7:BL7"/>
    <mergeCell ref="DK5:DL5"/>
    <mergeCell ref="DK7:DL7"/>
    <mergeCell ref="BO7:BP7"/>
    <mergeCell ref="BS7:BT7"/>
    <mergeCell ref="BQ5:BR5"/>
    <mergeCell ref="BQ7:BR7"/>
    <mergeCell ref="CW5:CX5"/>
    <mergeCell ref="CW7:CX7"/>
    <mergeCell ref="CY5:CZ5"/>
    <mergeCell ref="CY7:CZ7"/>
    <mergeCell ref="CC5:CD5"/>
    <mergeCell ref="CC7:CD7"/>
    <mergeCell ref="CA5:CB5"/>
    <mergeCell ref="BM5:BN5"/>
    <mergeCell ref="BM7:BN7"/>
    <mergeCell ref="CE5:CF5"/>
    <mergeCell ref="DE5:DF5"/>
    <mergeCell ref="CM7:CN7"/>
    <mergeCell ref="FE5:FF5"/>
    <mergeCell ref="FE7:FF7"/>
    <mergeCell ref="FC5:FD5"/>
    <mergeCell ref="FC7:FD7"/>
    <mergeCell ref="FA5:FB5"/>
    <mergeCell ref="FA7:FB7"/>
    <mergeCell ref="DU5:DV5"/>
    <mergeCell ref="DU7:DV7"/>
    <mergeCell ref="DA7:DB7"/>
    <mergeCell ref="DQ5:DR5"/>
    <mergeCell ref="DQ7:DR7"/>
    <mergeCell ref="DI5:DJ5"/>
    <mergeCell ref="DI7:DJ7"/>
    <mergeCell ref="DG5:DH5"/>
    <mergeCell ref="DG7:DH7"/>
    <mergeCell ref="DO5:DP5"/>
    <mergeCell ref="DO7:DP7"/>
    <mergeCell ref="DS5:DT5"/>
    <mergeCell ref="DE7:DF7"/>
    <mergeCell ref="DC5:DD5"/>
    <mergeCell ref="DC7:DD7"/>
    <mergeCell ref="DA5:DB5"/>
  </mergeCells>
  <pageMargins left="0.2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/>
  <cols>
    <col min="1" max="1" width="16" style="27" customWidth="1"/>
    <col min="2" max="19" width="11" style="27" customWidth="1"/>
    <col min="20" max="20" width="11.85546875" style="27" customWidth="1"/>
    <col min="21" max="28" width="11" style="27" customWidth="1"/>
    <col min="29" max="29" width="11.85546875" style="27" customWidth="1"/>
    <col min="30" max="37" width="11" style="27" customWidth="1"/>
    <col min="38" max="38" width="11.5703125" style="27" customWidth="1"/>
    <col min="39" max="46" width="11" style="27" customWidth="1"/>
    <col min="47" max="47" width="11.7109375" style="27" customWidth="1"/>
    <col min="48" max="55" width="11" style="27" customWidth="1"/>
    <col min="56" max="56" width="11.42578125" style="27" customWidth="1"/>
    <col min="57" max="64" width="11" style="27" customWidth="1"/>
    <col min="65" max="65" width="11.140625" style="27" customWidth="1"/>
    <col min="66" max="73" width="11" style="27" customWidth="1"/>
    <col min="74" max="74" width="12.42578125" style="27" customWidth="1"/>
    <col min="75" max="82" width="11" style="27" customWidth="1"/>
    <col min="83" max="83" width="11.5703125" style="27" customWidth="1"/>
    <col min="84" max="91" width="11" style="27" customWidth="1"/>
    <col min="92" max="92" width="11" style="31" customWidth="1"/>
    <col min="93" max="114" width="11" style="27" customWidth="1"/>
    <col min="115" max="16384" width="9.140625" style="27"/>
  </cols>
  <sheetData>
    <row r="1" spans="1:114" ht="12.75" customHeight="1"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</row>
    <row r="2" spans="1:114">
      <c r="C2" s="32"/>
      <c r="D2" s="32"/>
      <c r="E2" s="32"/>
      <c r="F2" s="271" t="s">
        <v>176</v>
      </c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33"/>
      <c r="R2" s="33"/>
      <c r="S2" s="33"/>
      <c r="T2" s="32"/>
      <c r="U2" s="32"/>
      <c r="V2" s="32"/>
      <c r="W2" s="32"/>
      <c r="X2" s="32"/>
      <c r="Y2" s="32"/>
      <c r="Z2" s="32"/>
      <c r="AA2" s="32"/>
      <c r="AB2" s="32"/>
      <c r="AC2" s="32"/>
      <c r="AD2" s="33"/>
      <c r="AE2" s="33"/>
      <c r="AF2" s="33"/>
      <c r="AG2" s="33"/>
      <c r="AH2" s="33"/>
      <c r="AI2" s="33"/>
      <c r="AJ2" s="33"/>
      <c r="AK2" s="33"/>
      <c r="AL2" s="33"/>
      <c r="AM2" s="32"/>
      <c r="AN2" s="32"/>
      <c r="AO2" s="32"/>
      <c r="AP2" s="32"/>
      <c r="AQ2" s="32"/>
      <c r="AR2" s="32"/>
      <c r="AS2" s="32"/>
      <c r="AT2" s="32"/>
      <c r="AU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I2" s="32"/>
      <c r="CJ2" s="32"/>
      <c r="CK2" s="32"/>
      <c r="CL2" s="32"/>
      <c r="CM2" s="32"/>
      <c r="CN2" s="34"/>
      <c r="CO2" s="32"/>
      <c r="CP2" s="32"/>
      <c r="CQ2" s="32"/>
      <c r="CR2" s="32"/>
      <c r="CS2" s="32"/>
      <c r="DE2" s="31"/>
      <c r="DF2" s="31"/>
      <c r="DG2" s="31"/>
      <c r="DH2" s="31"/>
      <c r="DI2" s="31"/>
      <c r="DJ2" s="31"/>
    </row>
    <row r="3" spans="1:114" ht="12.75" customHeight="1">
      <c r="B3" s="32"/>
      <c r="C3" s="32"/>
      <c r="D3" s="32"/>
      <c r="E3" s="32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33"/>
      <c r="R3" s="33"/>
      <c r="S3" s="33"/>
      <c r="T3" s="32"/>
      <c r="U3" s="32"/>
      <c r="V3" s="32"/>
      <c r="W3" s="32"/>
      <c r="X3" s="32"/>
      <c r="Y3" s="32"/>
      <c r="Z3" s="32"/>
      <c r="AA3" s="32"/>
      <c r="AB3" s="32"/>
      <c r="AC3" s="32"/>
      <c r="AD3" s="33"/>
      <c r="AE3" s="33"/>
      <c r="AF3" s="33"/>
      <c r="AG3" s="33"/>
      <c r="AH3" s="33"/>
      <c r="AI3" s="33"/>
      <c r="AJ3" s="33"/>
      <c r="AK3" s="33"/>
      <c r="AL3" s="33"/>
      <c r="AM3" s="32"/>
      <c r="AN3" s="32"/>
      <c r="AO3" s="32"/>
      <c r="AP3" s="32"/>
      <c r="AQ3" s="32"/>
      <c r="AR3" s="32"/>
      <c r="AS3" s="32"/>
      <c r="AT3" s="32"/>
      <c r="AU3" s="32"/>
      <c r="AV3" s="33"/>
      <c r="AW3" s="33"/>
      <c r="AX3" s="33"/>
      <c r="AY3" s="33"/>
      <c r="AZ3" s="33"/>
      <c r="BA3" s="33"/>
      <c r="BB3" s="33"/>
      <c r="BC3" s="33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I3" s="32"/>
      <c r="CJ3" s="32"/>
      <c r="CK3" s="32"/>
      <c r="CL3" s="32"/>
      <c r="CM3" s="32"/>
      <c r="CN3" s="34"/>
      <c r="CO3" s="32"/>
      <c r="CP3" s="32"/>
      <c r="CQ3" s="32"/>
      <c r="CR3" s="32"/>
      <c r="CS3" s="32"/>
      <c r="DE3" s="31"/>
      <c r="DF3" s="31"/>
      <c r="DG3" s="31"/>
      <c r="DH3" s="31"/>
      <c r="DI3" s="31"/>
      <c r="DJ3" s="31"/>
    </row>
    <row r="4" spans="1:114">
      <c r="B4" s="27" t="s">
        <v>96</v>
      </c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6"/>
      <c r="AN4" s="36"/>
      <c r="AO4" s="36"/>
      <c r="AP4" s="36"/>
      <c r="AQ4" s="36"/>
      <c r="AR4" s="36"/>
      <c r="AS4" s="36"/>
      <c r="AT4" s="36"/>
      <c r="AU4" s="36"/>
      <c r="BD4" s="36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6"/>
      <c r="CM4" s="38" t="s">
        <v>97</v>
      </c>
      <c r="CP4" s="36"/>
      <c r="CQ4" s="36"/>
      <c r="CR4" s="36"/>
      <c r="DE4" s="31"/>
      <c r="DF4" s="31"/>
      <c r="DG4" s="31"/>
      <c r="DH4" s="31"/>
      <c r="DI4" s="31"/>
      <c r="DJ4" s="31"/>
    </row>
    <row r="5" spans="1:114" s="40" customFormat="1">
      <c r="A5" s="272" t="s">
        <v>98</v>
      </c>
      <c r="B5" s="269" t="s">
        <v>13</v>
      </c>
      <c r="C5" s="270"/>
      <c r="D5" s="270"/>
      <c r="E5" s="270"/>
      <c r="F5" s="270"/>
      <c r="G5" s="270"/>
      <c r="H5" s="270"/>
      <c r="I5" s="270"/>
      <c r="J5" s="270"/>
      <c r="K5" s="269" t="s">
        <v>16</v>
      </c>
      <c r="L5" s="270"/>
      <c r="M5" s="270"/>
      <c r="N5" s="270"/>
      <c r="O5" s="270"/>
      <c r="P5" s="270"/>
      <c r="Q5" s="270"/>
      <c r="R5" s="270"/>
      <c r="S5" s="270"/>
      <c r="T5" s="269" t="s">
        <v>99</v>
      </c>
      <c r="U5" s="270"/>
      <c r="V5" s="270"/>
      <c r="W5" s="270"/>
      <c r="X5" s="270"/>
      <c r="Y5" s="270"/>
      <c r="Z5" s="270"/>
      <c r="AA5" s="270"/>
      <c r="AB5" s="270"/>
      <c r="AC5" s="269" t="s">
        <v>100</v>
      </c>
      <c r="AD5" s="270"/>
      <c r="AE5" s="270"/>
      <c r="AF5" s="270"/>
      <c r="AG5" s="270"/>
      <c r="AH5" s="270"/>
      <c r="AI5" s="270"/>
      <c r="AJ5" s="270"/>
      <c r="AK5" s="270"/>
      <c r="AL5" s="269" t="s">
        <v>3</v>
      </c>
      <c r="AM5" s="270"/>
      <c r="AN5" s="270"/>
      <c r="AO5" s="270"/>
      <c r="AP5" s="270"/>
      <c r="AQ5" s="270"/>
      <c r="AR5" s="270"/>
      <c r="AS5" s="270"/>
      <c r="AT5" s="270"/>
      <c r="AU5" s="269" t="s">
        <v>101</v>
      </c>
      <c r="AV5" s="270"/>
      <c r="AW5" s="270"/>
      <c r="AX5" s="270"/>
      <c r="AY5" s="270"/>
      <c r="AZ5" s="270"/>
      <c r="BA5" s="270"/>
      <c r="BB5" s="270"/>
      <c r="BC5" s="270"/>
      <c r="BD5" s="269" t="s">
        <v>102</v>
      </c>
      <c r="BE5" s="270"/>
      <c r="BF5" s="270"/>
      <c r="BG5" s="270"/>
      <c r="BH5" s="270"/>
      <c r="BI5" s="270"/>
      <c r="BJ5" s="270"/>
      <c r="BK5" s="270"/>
      <c r="BL5" s="270"/>
      <c r="BM5" s="269" t="s">
        <v>103</v>
      </c>
      <c r="BN5" s="270"/>
      <c r="BO5" s="270"/>
      <c r="BP5" s="270"/>
      <c r="BQ5" s="270"/>
      <c r="BR5" s="270"/>
      <c r="BS5" s="270"/>
      <c r="BT5" s="270"/>
      <c r="BU5" s="270"/>
      <c r="BV5" s="269" t="s">
        <v>104</v>
      </c>
      <c r="BW5" s="270"/>
      <c r="BX5" s="270"/>
      <c r="BY5" s="270"/>
      <c r="BZ5" s="270"/>
      <c r="CA5" s="270"/>
      <c r="CB5" s="270"/>
      <c r="CC5" s="270"/>
      <c r="CD5" s="270"/>
      <c r="CE5" s="269" t="s">
        <v>105</v>
      </c>
      <c r="CF5" s="270"/>
      <c r="CG5" s="270"/>
      <c r="CH5" s="270"/>
      <c r="CI5" s="270"/>
      <c r="CJ5" s="270"/>
      <c r="CK5" s="270"/>
      <c r="CL5" s="270"/>
      <c r="CM5" s="270"/>
      <c r="CN5" s="39"/>
      <c r="DE5" s="39"/>
      <c r="DF5" s="39"/>
      <c r="DG5" s="39"/>
      <c r="DH5" s="39"/>
      <c r="DI5" s="39"/>
      <c r="DJ5" s="39"/>
    </row>
    <row r="6" spans="1:114" ht="12.75" customHeight="1">
      <c r="A6" s="273"/>
      <c r="B6" s="249" t="s">
        <v>106</v>
      </c>
      <c r="C6" s="275" t="s">
        <v>107</v>
      </c>
      <c r="D6" s="275" t="s">
        <v>108</v>
      </c>
      <c r="E6" s="275" t="s">
        <v>109</v>
      </c>
      <c r="F6" s="275" t="s">
        <v>110</v>
      </c>
      <c r="G6" s="275" t="s">
        <v>111</v>
      </c>
      <c r="H6" s="275" t="s">
        <v>112</v>
      </c>
      <c r="I6" s="275" t="s">
        <v>113</v>
      </c>
      <c r="J6" s="275" t="s">
        <v>174</v>
      </c>
      <c r="K6" s="249" t="s">
        <v>106</v>
      </c>
      <c r="L6" s="275" t="s">
        <v>107</v>
      </c>
      <c r="M6" s="275" t="s">
        <v>108</v>
      </c>
      <c r="N6" s="275" t="s">
        <v>109</v>
      </c>
      <c r="O6" s="275" t="s">
        <v>110</v>
      </c>
      <c r="P6" s="275" t="s">
        <v>111</v>
      </c>
      <c r="Q6" s="275" t="s">
        <v>112</v>
      </c>
      <c r="R6" s="275" t="s">
        <v>113</v>
      </c>
      <c r="S6" s="275" t="s">
        <v>174</v>
      </c>
      <c r="T6" s="249" t="s">
        <v>106</v>
      </c>
      <c r="U6" s="275" t="s">
        <v>107</v>
      </c>
      <c r="V6" s="275" t="s">
        <v>108</v>
      </c>
      <c r="W6" s="275" t="s">
        <v>109</v>
      </c>
      <c r="X6" s="275" t="s">
        <v>110</v>
      </c>
      <c r="Y6" s="275" t="s">
        <v>111</v>
      </c>
      <c r="Z6" s="275" t="s">
        <v>112</v>
      </c>
      <c r="AA6" s="275" t="s">
        <v>113</v>
      </c>
      <c r="AB6" s="275" t="s">
        <v>174</v>
      </c>
      <c r="AC6" s="249" t="s">
        <v>106</v>
      </c>
      <c r="AD6" s="275" t="s">
        <v>107</v>
      </c>
      <c r="AE6" s="275" t="s">
        <v>108</v>
      </c>
      <c r="AF6" s="275" t="s">
        <v>109</v>
      </c>
      <c r="AG6" s="275" t="s">
        <v>110</v>
      </c>
      <c r="AH6" s="275" t="s">
        <v>111</v>
      </c>
      <c r="AI6" s="275" t="s">
        <v>112</v>
      </c>
      <c r="AJ6" s="275" t="s">
        <v>113</v>
      </c>
      <c r="AK6" s="275" t="s">
        <v>174</v>
      </c>
      <c r="AL6" s="249" t="s">
        <v>106</v>
      </c>
      <c r="AM6" s="275" t="s">
        <v>107</v>
      </c>
      <c r="AN6" s="275" t="s">
        <v>108</v>
      </c>
      <c r="AO6" s="275" t="s">
        <v>109</v>
      </c>
      <c r="AP6" s="275" t="s">
        <v>110</v>
      </c>
      <c r="AQ6" s="275" t="s">
        <v>111</v>
      </c>
      <c r="AR6" s="275" t="s">
        <v>112</v>
      </c>
      <c r="AS6" s="275" t="s">
        <v>113</v>
      </c>
      <c r="AT6" s="275" t="s">
        <v>174</v>
      </c>
      <c r="AU6" s="249" t="s">
        <v>106</v>
      </c>
      <c r="AV6" s="275" t="s">
        <v>107</v>
      </c>
      <c r="AW6" s="275" t="s">
        <v>108</v>
      </c>
      <c r="AX6" s="275" t="s">
        <v>109</v>
      </c>
      <c r="AY6" s="275" t="s">
        <v>110</v>
      </c>
      <c r="AZ6" s="275" t="s">
        <v>111</v>
      </c>
      <c r="BA6" s="275" t="s">
        <v>112</v>
      </c>
      <c r="BB6" s="275" t="s">
        <v>113</v>
      </c>
      <c r="BC6" s="275" t="s">
        <v>174</v>
      </c>
      <c r="BD6" s="249" t="s">
        <v>106</v>
      </c>
      <c r="BE6" s="275" t="s">
        <v>107</v>
      </c>
      <c r="BF6" s="275" t="s">
        <v>108</v>
      </c>
      <c r="BG6" s="275" t="s">
        <v>109</v>
      </c>
      <c r="BH6" s="275" t="s">
        <v>110</v>
      </c>
      <c r="BI6" s="275" t="s">
        <v>111</v>
      </c>
      <c r="BJ6" s="275" t="s">
        <v>112</v>
      </c>
      <c r="BK6" s="275" t="s">
        <v>113</v>
      </c>
      <c r="BL6" s="275" t="s">
        <v>174</v>
      </c>
      <c r="BM6" s="249" t="s">
        <v>106</v>
      </c>
      <c r="BN6" s="275" t="s">
        <v>107</v>
      </c>
      <c r="BO6" s="275" t="s">
        <v>108</v>
      </c>
      <c r="BP6" s="275" t="s">
        <v>109</v>
      </c>
      <c r="BQ6" s="275" t="s">
        <v>110</v>
      </c>
      <c r="BR6" s="275" t="s">
        <v>111</v>
      </c>
      <c r="BS6" s="275" t="s">
        <v>112</v>
      </c>
      <c r="BT6" s="275" t="s">
        <v>113</v>
      </c>
      <c r="BU6" s="275" t="s">
        <v>174</v>
      </c>
      <c r="BV6" s="249" t="s">
        <v>106</v>
      </c>
      <c r="BW6" s="275" t="s">
        <v>107</v>
      </c>
      <c r="BX6" s="275" t="s">
        <v>108</v>
      </c>
      <c r="BY6" s="275" t="s">
        <v>109</v>
      </c>
      <c r="BZ6" s="275" t="s">
        <v>110</v>
      </c>
      <c r="CA6" s="275" t="s">
        <v>111</v>
      </c>
      <c r="CB6" s="275" t="s">
        <v>112</v>
      </c>
      <c r="CC6" s="275" t="s">
        <v>113</v>
      </c>
      <c r="CD6" s="275" t="s">
        <v>174</v>
      </c>
      <c r="CE6" s="249" t="s">
        <v>106</v>
      </c>
      <c r="CF6" s="275" t="s">
        <v>107</v>
      </c>
      <c r="CG6" s="275" t="s">
        <v>108</v>
      </c>
      <c r="CH6" s="275" t="s">
        <v>109</v>
      </c>
      <c r="CI6" s="275" t="s">
        <v>110</v>
      </c>
      <c r="CJ6" s="275" t="s">
        <v>111</v>
      </c>
      <c r="CK6" s="275" t="s">
        <v>112</v>
      </c>
      <c r="CL6" s="275" t="s">
        <v>113</v>
      </c>
      <c r="CM6" s="275" t="s">
        <v>174</v>
      </c>
    </row>
    <row r="7" spans="1:114">
      <c r="A7" s="274"/>
      <c r="B7" s="250"/>
      <c r="C7" s="276"/>
      <c r="D7" s="276"/>
      <c r="E7" s="276"/>
      <c r="F7" s="276"/>
      <c r="G7" s="276"/>
      <c r="H7" s="276"/>
      <c r="I7" s="276"/>
      <c r="J7" s="276"/>
      <c r="K7" s="250"/>
      <c r="L7" s="276"/>
      <c r="M7" s="276"/>
      <c r="N7" s="276"/>
      <c r="O7" s="276"/>
      <c r="P7" s="276"/>
      <c r="Q7" s="276"/>
      <c r="R7" s="276"/>
      <c r="S7" s="276"/>
      <c r="T7" s="250"/>
      <c r="U7" s="276"/>
      <c r="V7" s="276"/>
      <c r="W7" s="276"/>
      <c r="X7" s="276"/>
      <c r="Y7" s="276"/>
      <c r="Z7" s="276"/>
      <c r="AA7" s="276"/>
      <c r="AB7" s="276"/>
      <c r="AC7" s="250"/>
      <c r="AD7" s="276"/>
      <c r="AE7" s="276"/>
      <c r="AF7" s="276"/>
      <c r="AG7" s="276"/>
      <c r="AH7" s="276"/>
      <c r="AI7" s="276"/>
      <c r="AJ7" s="276"/>
      <c r="AK7" s="276"/>
      <c r="AL7" s="250"/>
      <c r="AM7" s="276"/>
      <c r="AN7" s="276"/>
      <c r="AO7" s="276"/>
      <c r="AP7" s="276"/>
      <c r="AQ7" s="276"/>
      <c r="AR7" s="276"/>
      <c r="AS7" s="276"/>
      <c r="AT7" s="276"/>
      <c r="AU7" s="250"/>
      <c r="AV7" s="276"/>
      <c r="AW7" s="276"/>
      <c r="AX7" s="276"/>
      <c r="AY7" s="276"/>
      <c r="AZ7" s="276"/>
      <c r="BA7" s="276"/>
      <c r="BB7" s="276"/>
      <c r="BC7" s="276"/>
      <c r="BD7" s="250"/>
      <c r="BE7" s="276"/>
      <c r="BF7" s="276"/>
      <c r="BG7" s="276"/>
      <c r="BH7" s="276"/>
      <c r="BI7" s="276"/>
      <c r="BJ7" s="276"/>
      <c r="BK7" s="276"/>
      <c r="BL7" s="276"/>
      <c r="BM7" s="250"/>
      <c r="BN7" s="276"/>
      <c r="BO7" s="276"/>
      <c r="BP7" s="276"/>
      <c r="BQ7" s="276"/>
      <c r="BR7" s="276"/>
      <c r="BS7" s="276"/>
      <c r="BT7" s="276"/>
      <c r="BU7" s="276"/>
      <c r="BV7" s="250"/>
      <c r="BW7" s="276"/>
      <c r="BX7" s="276"/>
      <c r="BY7" s="276"/>
      <c r="BZ7" s="276"/>
      <c r="CA7" s="276"/>
      <c r="CB7" s="276"/>
      <c r="CC7" s="276"/>
      <c r="CD7" s="276"/>
      <c r="CE7" s="250"/>
      <c r="CF7" s="276"/>
      <c r="CG7" s="276"/>
      <c r="CH7" s="276"/>
      <c r="CI7" s="276"/>
      <c r="CJ7" s="276"/>
      <c r="CK7" s="276"/>
      <c r="CL7" s="276"/>
      <c r="CM7" s="276"/>
    </row>
    <row r="8" spans="1:114" ht="12.75" customHeight="1">
      <c r="A8" s="41"/>
      <c r="B8" s="42"/>
      <c r="K8" s="42"/>
      <c r="T8" s="42"/>
      <c r="AC8" s="42"/>
      <c r="AL8" s="42"/>
      <c r="AU8" s="42"/>
    </row>
    <row r="9" spans="1:114">
      <c r="A9" s="43" t="s">
        <v>114</v>
      </c>
      <c r="B9" s="44"/>
      <c r="K9" s="44"/>
      <c r="T9" s="44"/>
      <c r="AC9" s="42"/>
      <c r="AL9" s="44"/>
      <c r="AU9" s="44"/>
      <c r="BD9" s="45"/>
      <c r="BM9" s="45"/>
    </row>
    <row r="10" spans="1:114">
      <c r="A10" s="46" t="s">
        <v>115</v>
      </c>
      <c r="B10" s="31">
        <v>5707.5</v>
      </c>
      <c r="C10" s="31">
        <v>5500</v>
      </c>
      <c r="D10" s="31">
        <v>5500</v>
      </c>
      <c r="E10" s="100">
        <v>5670</v>
      </c>
      <c r="F10" s="100">
        <v>5830</v>
      </c>
      <c r="G10" s="31">
        <v>5830</v>
      </c>
      <c r="H10" s="100">
        <v>6000</v>
      </c>
      <c r="I10" s="31">
        <v>6000</v>
      </c>
      <c r="J10" s="31">
        <v>6000</v>
      </c>
      <c r="K10" s="31">
        <v>5500</v>
      </c>
      <c r="L10" s="31">
        <v>5000</v>
      </c>
      <c r="M10" s="100">
        <v>5500</v>
      </c>
      <c r="N10" s="31">
        <v>5500</v>
      </c>
      <c r="O10" s="31">
        <v>5500</v>
      </c>
      <c r="P10" s="31">
        <v>5500</v>
      </c>
      <c r="Q10" s="31">
        <v>5500</v>
      </c>
      <c r="R10" s="100">
        <v>5750</v>
      </c>
      <c r="S10" s="31">
        <v>5750</v>
      </c>
      <c r="T10" s="31">
        <v>4792.5</v>
      </c>
      <c r="U10" s="101">
        <v>4500</v>
      </c>
      <c r="V10" s="31">
        <v>4500</v>
      </c>
      <c r="W10" s="100">
        <v>4670</v>
      </c>
      <c r="X10" s="100">
        <v>5000</v>
      </c>
      <c r="Y10" s="31">
        <v>5000</v>
      </c>
      <c r="Z10" s="101">
        <v>4500</v>
      </c>
      <c r="AA10" s="100">
        <v>5000</v>
      </c>
      <c r="AB10" s="31">
        <v>5000</v>
      </c>
      <c r="AC10" s="31">
        <v>760</v>
      </c>
      <c r="AD10" s="31">
        <v>760</v>
      </c>
      <c r="AE10" s="31">
        <v>760</v>
      </c>
      <c r="AF10" s="31">
        <v>760</v>
      </c>
      <c r="AG10" s="31">
        <v>760</v>
      </c>
      <c r="AH10" s="31">
        <v>760</v>
      </c>
      <c r="AI10" s="31">
        <v>760</v>
      </c>
      <c r="AJ10" s="100">
        <v>780</v>
      </c>
      <c r="AK10" s="100">
        <v>860</v>
      </c>
      <c r="AL10" s="31">
        <v>1770</v>
      </c>
      <c r="AM10" s="31">
        <v>1770</v>
      </c>
      <c r="AN10" s="31">
        <v>1770</v>
      </c>
      <c r="AO10" s="31">
        <v>1770</v>
      </c>
      <c r="AP10" s="31">
        <v>1770</v>
      </c>
      <c r="AQ10" s="31">
        <v>1770</v>
      </c>
      <c r="AR10" s="31">
        <v>1770</v>
      </c>
      <c r="AS10" s="31">
        <v>1770</v>
      </c>
      <c r="AT10" s="31">
        <v>1770</v>
      </c>
      <c r="AU10" s="31">
        <v>2030</v>
      </c>
      <c r="AV10" s="31">
        <v>2030</v>
      </c>
      <c r="AW10" s="31">
        <v>2030</v>
      </c>
      <c r="AX10" s="31">
        <v>2030</v>
      </c>
      <c r="AY10" s="31">
        <v>2030</v>
      </c>
      <c r="AZ10" s="31">
        <v>2030</v>
      </c>
      <c r="BA10" s="31">
        <v>2030</v>
      </c>
      <c r="BB10" s="31">
        <v>2030</v>
      </c>
      <c r="BC10" s="31">
        <v>2030</v>
      </c>
      <c r="BD10" s="31">
        <v>2175</v>
      </c>
      <c r="BE10" s="31">
        <v>2000</v>
      </c>
      <c r="BF10" s="31">
        <v>2100</v>
      </c>
      <c r="BG10" s="31">
        <v>2300</v>
      </c>
      <c r="BH10" s="31">
        <v>2300</v>
      </c>
      <c r="BI10" s="101">
        <v>2000</v>
      </c>
      <c r="BJ10" s="31">
        <v>2000</v>
      </c>
      <c r="BK10" s="31">
        <v>2000</v>
      </c>
      <c r="BL10" s="31">
        <v>2000</v>
      </c>
      <c r="BM10" s="31">
        <v>1723</v>
      </c>
      <c r="BN10" s="31">
        <v>1723</v>
      </c>
      <c r="BO10" s="31">
        <v>1723</v>
      </c>
      <c r="BP10" s="31">
        <v>1723</v>
      </c>
      <c r="BQ10" s="31">
        <v>1723</v>
      </c>
      <c r="BR10" s="31">
        <v>1723</v>
      </c>
      <c r="BS10" s="31">
        <v>1723</v>
      </c>
      <c r="BT10" s="31">
        <v>1723</v>
      </c>
      <c r="BU10" s="31">
        <v>1723</v>
      </c>
      <c r="BV10" s="31">
        <v>1956.5</v>
      </c>
      <c r="BW10" s="31">
        <v>1963</v>
      </c>
      <c r="BX10" s="31">
        <v>1963</v>
      </c>
      <c r="BY10" s="31">
        <v>1963</v>
      </c>
      <c r="BZ10" s="31">
        <v>1950</v>
      </c>
      <c r="CA10" s="31">
        <v>1950</v>
      </c>
      <c r="CB10" s="31">
        <v>1950</v>
      </c>
      <c r="CC10" s="31">
        <v>1950</v>
      </c>
      <c r="CD10" s="31">
        <v>1950</v>
      </c>
      <c r="CE10" s="31">
        <v>1956.5</v>
      </c>
      <c r="CF10" s="31">
        <v>1963</v>
      </c>
      <c r="CG10" s="31">
        <v>1963</v>
      </c>
      <c r="CH10" s="31">
        <v>1963</v>
      </c>
      <c r="CI10" s="31">
        <v>1950</v>
      </c>
      <c r="CJ10" s="31">
        <v>1950</v>
      </c>
      <c r="CK10" s="31">
        <v>1950</v>
      </c>
      <c r="CL10" s="31">
        <v>1950</v>
      </c>
      <c r="CM10" s="31">
        <v>1950</v>
      </c>
    </row>
    <row r="11" spans="1:114">
      <c r="A11" s="46" t="s">
        <v>116</v>
      </c>
      <c r="B11" s="31">
        <v>7200</v>
      </c>
      <c r="C11" s="31">
        <v>6300</v>
      </c>
      <c r="D11" s="100">
        <v>7000</v>
      </c>
      <c r="E11" s="100">
        <v>7200</v>
      </c>
      <c r="F11" s="100">
        <v>7300</v>
      </c>
      <c r="G11" s="31">
        <v>7300</v>
      </c>
      <c r="H11" s="101">
        <v>7200</v>
      </c>
      <c r="I11" s="101">
        <v>7000</v>
      </c>
      <c r="J11" s="100">
        <v>7200</v>
      </c>
      <c r="K11" s="31">
        <v>9000</v>
      </c>
      <c r="L11" s="31">
        <v>9000</v>
      </c>
      <c r="M11" s="31">
        <v>9000</v>
      </c>
      <c r="N11" s="31">
        <v>9000</v>
      </c>
      <c r="O11" s="31">
        <v>9000</v>
      </c>
      <c r="P11" s="31">
        <v>9000</v>
      </c>
      <c r="Q11" s="101">
        <v>8500</v>
      </c>
      <c r="R11" s="31">
        <v>8500</v>
      </c>
      <c r="S11" s="31">
        <v>8500</v>
      </c>
      <c r="T11" s="31">
        <v>5500</v>
      </c>
      <c r="U11" s="31">
        <v>4800</v>
      </c>
      <c r="V11" s="100">
        <v>5500</v>
      </c>
      <c r="W11" s="31">
        <v>5500</v>
      </c>
      <c r="X11" s="31">
        <v>5500</v>
      </c>
      <c r="Y11" s="31">
        <v>5500</v>
      </c>
      <c r="Z11" s="31">
        <v>5500</v>
      </c>
      <c r="AA11" s="31">
        <v>5500</v>
      </c>
      <c r="AB11" s="31">
        <v>5500</v>
      </c>
      <c r="AC11" s="31">
        <v>950</v>
      </c>
      <c r="AD11" s="31">
        <v>950</v>
      </c>
      <c r="AE11" s="31">
        <v>950</v>
      </c>
      <c r="AF11" s="31">
        <v>950</v>
      </c>
      <c r="AG11" s="31">
        <v>950</v>
      </c>
      <c r="AH11" s="31">
        <v>950</v>
      </c>
      <c r="AI11" s="31">
        <v>950</v>
      </c>
      <c r="AJ11" s="31">
        <v>950</v>
      </c>
      <c r="AK11" s="31">
        <v>950</v>
      </c>
      <c r="AL11" s="31">
        <v>1800</v>
      </c>
      <c r="AM11" s="31">
        <v>1800</v>
      </c>
      <c r="AN11" s="31">
        <v>1800</v>
      </c>
      <c r="AO11" s="31">
        <v>1800</v>
      </c>
      <c r="AP11" s="31">
        <v>1800</v>
      </c>
      <c r="AQ11" s="31">
        <v>1800</v>
      </c>
      <c r="AR11" s="31">
        <v>1800</v>
      </c>
      <c r="AS11" s="31">
        <v>1800</v>
      </c>
      <c r="AT11" s="31">
        <v>1800</v>
      </c>
      <c r="AU11" s="31">
        <v>2000</v>
      </c>
      <c r="AV11" s="31">
        <v>2000</v>
      </c>
      <c r="AW11" s="31">
        <v>2000</v>
      </c>
      <c r="AX11" s="31">
        <v>2000</v>
      </c>
      <c r="AY11" s="31">
        <v>2000</v>
      </c>
      <c r="AZ11" s="31">
        <v>2000</v>
      </c>
      <c r="BA11" s="31">
        <v>2000</v>
      </c>
      <c r="BB11" s="31">
        <v>2000</v>
      </c>
      <c r="BC11" s="31">
        <v>2000</v>
      </c>
      <c r="BD11" s="31">
        <v>2425</v>
      </c>
      <c r="BE11" s="31">
        <v>2000</v>
      </c>
      <c r="BF11" s="100">
        <v>2200</v>
      </c>
      <c r="BG11" s="31">
        <v>2500</v>
      </c>
      <c r="BH11" s="31">
        <v>2500</v>
      </c>
      <c r="BI11" s="31">
        <v>2500</v>
      </c>
      <c r="BJ11" s="31">
        <v>2500</v>
      </c>
      <c r="BK11" s="31">
        <v>2500</v>
      </c>
      <c r="BL11" s="31">
        <v>2500</v>
      </c>
      <c r="BM11" s="31">
        <v>1690</v>
      </c>
      <c r="BN11" s="31">
        <v>1690</v>
      </c>
      <c r="BO11" s="31">
        <v>1690</v>
      </c>
      <c r="BP11" s="31">
        <v>1690</v>
      </c>
      <c r="BQ11" s="31">
        <v>1690</v>
      </c>
      <c r="BR11" s="31">
        <v>1690</v>
      </c>
      <c r="BS11" s="31">
        <v>1690</v>
      </c>
      <c r="BT11" s="31">
        <v>1690</v>
      </c>
      <c r="BU11" s="31">
        <v>1690</v>
      </c>
      <c r="BV11" s="31">
        <v>2040</v>
      </c>
      <c r="BW11" s="31">
        <v>2040</v>
      </c>
      <c r="BX11" s="31">
        <v>2040</v>
      </c>
      <c r="BY11" s="31">
        <v>2040</v>
      </c>
      <c r="BZ11" s="31">
        <v>2040</v>
      </c>
      <c r="CA11" s="31">
        <v>2040</v>
      </c>
      <c r="CB11" s="31">
        <v>2040</v>
      </c>
      <c r="CC11" s="31">
        <v>2040</v>
      </c>
      <c r="CD11" s="31">
        <v>2040</v>
      </c>
      <c r="CE11" s="31">
        <v>2040</v>
      </c>
      <c r="CF11" s="31">
        <v>2040</v>
      </c>
      <c r="CG11" s="31">
        <v>2040</v>
      </c>
      <c r="CH11" s="31">
        <v>2040</v>
      </c>
      <c r="CI11" s="31">
        <v>2040</v>
      </c>
      <c r="CJ11" s="31">
        <v>2040</v>
      </c>
      <c r="CK11" s="31">
        <v>2040</v>
      </c>
      <c r="CL11" s="31">
        <v>2040</v>
      </c>
      <c r="CM11" s="31">
        <v>2040</v>
      </c>
    </row>
    <row r="12" spans="1:114">
      <c r="A12" s="46" t="s">
        <v>117</v>
      </c>
      <c r="B12" s="31">
        <v>6875</v>
      </c>
      <c r="C12" s="31">
        <v>6500</v>
      </c>
      <c r="D12" s="31">
        <v>6500</v>
      </c>
      <c r="E12" s="31">
        <v>6500</v>
      </c>
      <c r="F12" s="100">
        <v>7000</v>
      </c>
      <c r="G12" s="100">
        <v>7500</v>
      </c>
      <c r="H12" s="31">
        <v>7500</v>
      </c>
      <c r="I12" s="31">
        <v>7500</v>
      </c>
      <c r="J12" s="31">
        <v>7500</v>
      </c>
      <c r="K12" s="31">
        <v>8000</v>
      </c>
      <c r="L12" s="31">
        <v>8000</v>
      </c>
      <c r="M12" s="31">
        <v>8000</v>
      </c>
      <c r="N12" s="31">
        <v>8000</v>
      </c>
      <c r="O12" s="31">
        <v>8000</v>
      </c>
      <c r="P12" s="31">
        <v>8000</v>
      </c>
      <c r="Q12" s="31">
        <v>8000</v>
      </c>
      <c r="R12" s="31">
        <v>8000</v>
      </c>
      <c r="S12" s="31">
        <v>8000</v>
      </c>
      <c r="T12" s="31">
        <v>5625</v>
      </c>
      <c r="U12" s="31">
        <v>5500</v>
      </c>
      <c r="V12" s="31">
        <v>5500</v>
      </c>
      <c r="W12" s="31">
        <v>5500</v>
      </c>
      <c r="X12" s="31">
        <v>5500</v>
      </c>
      <c r="Y12" s="100">
        <v>6000</v>
      </c>
      <c r="Z12" s="100">
        <v>6500</v>
      </c>
      <c r="AA12" s="31">
        <v>6500</v>
      </c>
      <c r="AB12" s="100">
        <v>7500</v>
      </c>
      <c r="AC12" s="31">
        <v>1100</v>
      </c>
      <c r="AD12" s="31">
        <v>1100</v>
      </c>
      <c r="AE12" s="31">
        <v>1100</v>
      </c>
      <c r="AF12" s="31">
        <v>1100</v>
      </c>
      <c r="AG12" s="31">
        <v>1100</v>
      </c>
      <c r="AH12" s="31">
        <v>1100</v>
      </c>
      <c r="AI12" s="31">
        <v>1100</v>
      </c>
      <c r="AJ12" s="31">
        <v>1100</v>
      </c>
      <c r="AK12" s="31">
        <v>1100</v>
      </c>
      <c r="AL12" s="31">
        <v>1700</v>
      </c>
      <c r="AM12" s="31">
        <v>1700</v>
      </c>
      <c r="AN12" s="31">
        <v>1700</v>
      </c>
      <c r="AO12" s="31">
        <v>1700</v>
      </c>
      <c r="AP12" s="31">
        <v>1700</v>
      </c>
      <c r="AQ12" s="31">
        <v>1700</v>
      </c>
      <c r="AR12" s="31">
        <v>1700</v>
      </c>
      <c r="AS12" s="31">
        <v>1700</v>
      </c>
      <c r="AT12" s="31">
        <v>1700</v>
      </c>
      <c r="AU12" s="31">
        <v>2000</v>
      </c>
      <c r="AV12" s="31">
        <v>2000</v>
      </c>
      <c r="AW12" s="31">
        <v>2000</v>
      </c>
      <c r="AX12" s="31">
        <v>2000</v>
      </c>
      <c r="AY12" s="31">
        <v>2000</v>
      </c>
      <c r="AZ12" s="31">
        <v>2000</v>
      </c>
      <c r="BA12" s="31">
        <v>2000</v>
      </c>
      <c r="BB12" s="31">
        <v>2000</v>
      </c>
      <c r="BC12" s="31">
        <v>2000</v>
      </c>
      <c r="BD12" s="31">
        <v>2150</v>
      </c>
      <c r="BE12" s="31">
        <v>2000</v>
      </c>
      <c r="BF12" s="31">
        <v>2000</v>
      </c>
      <c r="BG12" s="31">
        <v>2000</v>
      </c>
      <c r="BH12" s="100">
        <v>2300</v>
      </c>
      <c r="BI12" s="31">
        <v>2300</v>
      </c>
      <c r="BJ12" s="100">
        <v>2500</v>
      </c>
      <c r="BK12" s="31">
        <v>2500</v>
      </c>
      <c r="BL12" s="31">
        <v>2500</v>
      </c>
      <c r="BM12" s="31">
        <v>1690</v>
      </c>
      <c r="BN12" s="31">
        <v>1690</v>
      </c>
      <c r="BO12" s="31">
        <v>1690</v>
      </c>
      <c r="BP12" s="31">
        <v>1690</v>
      </c>
      <c r="BQ12" s="31">
        <v>1690</v>
      </c>
      <c r="BR12" s="31">
        <v>1690</v>
      </c>
      <c r="BS12" s="31">
        <v>1690</v>
      </c>
      <c r="BT12" s="31">
        <v>1690</v>
      </c>
      <c r="BU12" s="31">
        <v>1690</v>
      </c>
      <c r="BV12" s="31">
        <v>2010</v>
      </c>
      <c r="BW12" s="31">
        <v>2010</v>
      </c>
      <c r="BX12" s="31">
        <v>2010</v>
      </c>
      <c r="BY12" s="31">
        <v>2010</v>
      </c>
      <c r="BZ12" s="31">
        <v>2010</v>
      </c>
      <c r="CA12" s="31">
        <v>2010</v>
      </c>
      <c r="CB12" s="31">
        <v>2010</v>
      </c>
      <c r="CC12" s="31">
        <v>2010</v>
      </c>
      <c r="CD12" s="31">
        <v>2010</v>
      </c>
      <c r="CE12" s="31">
        <v>2010</v>
      </c>
      <c r="CF12" s="31">
        <v>2010</v>
      </c>
      <c r="CG12" s="31">
        <v>2010</v>
      </c>
      <c r="CH12" s="31">
        <v>2010</v>
      </c>
      <c r="CI12" s="31">
        <v>2010</v>
      </c>
      <c r="CJ12" s="31">
        <v>2010</v>
      </c>
      <c r="CK12" s="31">
        <v>2010</v>
      </c>
      <c r="CL12" s="31">
        <v>2010</v>
      </c>
      <c r="CM12" s="31">
        <v>2010</v>
      </c>
    </row>
    <row r="13" spans="1:114">
      <c r="A13" s="46" t="s">
        <v>118</v>
      </c>
      <c r="B13" s="31">
        <v>6647.5</v>
      </c>
      <c r="C13" s="100">
        <v>6330</v>
      </c>
      <c r="D13" s="31">
        <v>6330</v>
      </c>
      <c r="E13" s="100">
        <v>6500</v>
      </c>
      <c r="F13" s="100">
        <v>6830</v>
      </c>
      <c r="G13" s="100">
        <v>6930</v>
      </c>
      <c r="H13" s="100">
        <v>7165</v>
      </c>
      <c r="I13" s="100">
        <v>7500</v>
      </c>
      <c r="J13" s="31">
        <v>7500</v>
      </c>
      <c r="K13" s="31">
        <v>6250</v>
      </c>
      <c r="L13" s="31">
        <v>6000</v>
      </c>
      <c r="M13" s="31">
        <v>6000</v>
      </c>
      <c r="N13" s="31">
        <v>6000</v>
      </c>
      <c r="O13" s="100">
        <v>6500</v>
      </c>
      <c r="P13" s="31">
        <v>6500</v>
      </c>
      <c r="Q13" s="100">
        <v>6670</v>
      </c>
      <c r="R13" s="100">
        <v>7000</v>
      </c>
      <c r="S13" s="31">
        <v>7000</v>
      </c>
      <c r="T13" s="31">
        <v>4915</v>
      </c>
      <c r="U13" s="31">
        <v>4830</v>
      </c>
      <c r="V13" s="31">
        <v>4830</v>
      </c>
      <c r="W13" s="31">
        <v>4830</v>
      </c>
      <c r="X13" s="100">
        <v>5000</v>
      </c>
      <c r="Y13" s="31">
        <v>5000</v>
      </c>
      <c r="Z13" s="31">
        <v>5000</v>
      </c>
      <c r="AA13" s="31">
        <v>5000</v>
      </c>
      <c r="AB13" s="100">
        <v>5833</v>
      </c>
      <c r="AC13" s="31">
        <v>900</v>
      </c>
      <c r="AD13" s="31">
        <v>900</v>
      </c>
      <c r="AE13" s="31">
        <v>900</v>
      </c>
      <c r="AF13" s="31">
        <v>900</v>
      </c>
      <c r="AG13" s="31">
        <v>900</v>
      </c>
      <c r="AH13" s="31">
        <v>900</v>
      </c>
      <c r="AI13" s="31">
        <v>900</v>
      </c>
      <c r="AJ13" s="31">
        <v>900</v>
      </c>
      <c r="AK13" s="31">
        <v>900</v>
      </c>
      <c r="AL13" s="31">
        <v>1800</v>
      </c>
      <c r="AM13" s="31">
        <v>1800</v>
      </c>
      <c r="AN13" s="31">
        <v>1800</v>
      </c>
      <c r="AO13" s="31">
        <v>1800</v>
      </c>
      <c r="AP13" s="31">
        <v>1800</v>
      </c>
      <c r="AQ13" s="31">
        <v>1800</v>
      </c>
      <c r="AR13" s="31">
        <v>1800</v>
      </c>
      <c r="AS13" s="31">
        <v>1800</v>
      </c>
      <c r="AT13" s="31">
        <v>1800</v>
      </c>
      <c r="AU13" s="31">
        <v>2100</v>
      </c>
      <c r="AV13" s="31">
        <v>2100</v>
      </c>
      <c r="AW13" s="31">
        <v>2100</v>
      </c>
      <c r="AX13" s="31">
        <v>2100</v>
      </c>
      <c r="AY13" s="31">
        <v>2100</v>
      </c>
      <c r="AZ13" s="31">
        <v>2100</v>
      </c>
      <c r="BA13" s="31">
        <v>2100</v>
      </c>
      <c r="BB13" s="31">
        <v>2100</v>
      </c>
      <c r="BC13" s="31">
        <v>2100</v>
      </c>
      <c r="BD13" s="31">
        <v>1717.5</v>
      </c>
      <c r="BE13" s="31">
        <v>1630</v>
      </c>
      <c r="BF13" s="31">
        <v>1630</v>
      </c>
      <c r="BG13" s="31">
        <v>1700</v>
      </c>
      <c r="BH13" s="100">
        <v>1770</v>
      </c>
      <c r="BI13" s="31">
        <v>1770</v>
      </c>
      <c r="BJ13" s="31">
        <v>1770</v>
      </c>
      <c r="BK13" s="31">
        <v>1770</v>
      </c>
      <c r="BL13" s="101">
        <v>1500</v>
      </c>
      <c r="BM13" s="31">
        <v>1670</v>
      </c>
      <c r="BN13" s="31">
        <v>1670</v>
      </c>
      <c r="BO13" s="31">
        <v>1670</v>
      </c>
      <c r="BP13" s="31">
        <v>1670</v>
      </c>
      <c r="BQ13" s="31">
        <v>1670</v>
      </c>
      <c r="BR13" s="31">
        <v>1670</v>
      </c>
      <c r="BS13" s="31">
        <v>1670</v>
      </c>
      <c r="BT13" s="31">
        <v>1670</v>
      </c>
      <c r="BU13" s="31">
        <v>1670</v>
      </c>
      <c r="BV13" s="31">
        <v>1940</v>
      </c>
      <c r="BW13" s="31">
        <v>1940</v>
      </c>
      <c r="BX13" s="31">
        <v>1940</v>
      </c>
      <c r="BY13" s="31">
        <v>1940</v>
      </c>
      <c r="BZ13" s="31">
        <v>1940</v>
      </c>
      <c r="CA13" s="31">
        <v>1940</v>
      </c>
      <c r="CB13" s="31">
        <v>1940</v>
      </c>
      <c r="CC13" s="31">
        <v>1940</v>
      </c>
      <c r="CD13" s="31">
        <v>1940</v>
      </c>
      <c r="CE13" s="31">
        <v>1944.2250000000001</v>
      </c>
      <c r="CF13" s="31">
        <v>1947</v>
      </c>
      <c r="CG13" s="31">
        <v>1947</v>
      </c>
      <c r="CH13" s="31">
        <v>1943.3</v>
      </c>
      <c r="CI13" s="31">
        <v>1943.3</v>
      </c>
      <c r="CJ13" s="31">
        <v>1943.3</v>
      </c>
      <c r="CK13" s="31">
        <v>1943.3</v>
      </c>
      <c r="CL13" s="31">
        <v>1943.3</v>
      </c>
      <c r="CM13" s="31">
        <v>1943.3</v>
      </c>
    </row>
    <row r="14" spans="1:114">
      <c r="A14" s="46" t="s">
        <v>119</v>
      </c>
      <c r="B14" s="31">
        <v>7000</v>
      </c>
      <c r="C14" s="31">
        <v>7000</v>
      </c>
      <c r="D14" s="31">
        <v>7000</v>
      </c>
      <c r="E14" s="31">
        <v>7000</v>
      </c>
      <c r="F14" s="31">
        <v>7000</v>
      </c>
      <c r="G14" s="31">
        <v>7000</v>
      </c>
      <c r="H14" s="31">
        <v>7000</v>
      </c>
      <c r="I14" s="31">
        <v>7000</v>
      </c>
      <c r="J14" s="31">
        <v>7000</v>
      </c>
      <c r="K14" s="31">
        <v>7000</v>
      </c>
      <c r="L14" s="31">
        <v>7000</v>
      </c>
      <c r="M14" s="31">
        <v>7000</v>
      </c>
      <c r="N14" s="31">
        <v>7000</v>
      </c>
      <c r="O14" s="31">
        <v>7000</v>
      </c>
      <c r="P14" s="31">
        <v>7000</v>
      </c>
      <c r="Q14" s="31">
        <v>7000</v>
      </c>
      <c r="R14" s="31">
        <v>7000</v>
      </c>
      <c r="S14" s="31">
        <v>7000</v>
      </c>
      <c r="T14" s="31">
        <v>6500</v>
      </c>
      <c r="U14" s="31">
        <v>6500</v>
      </c>
      <c r="V14" s="31">
        <v>6500</v>
      </c>
      <c r="W14" s="31">
        <v>6500</v>
      </c>
      <c r="X14" s="31">
        <v>6500</v>
      </c>
      <c r="Y14" s="31">
        <v>6500</v>
      </c>
      <c r="Z14" s="31">
        <v>6500</v>
      </c>
      <c r="AA14" s="31">
        <v>6500</v>
      </c>
      <c r="AB14" s="31">
        <v>6500</v>
      </c>
      <c r="AC14" s="31">
        <v>1000</v>
      </c>
      <c r="AD14" s="31">
        <v>1000</v>
      </c>
      <c r="AE14" s="31">
        <v>1000</v>
      </c>
      <c r="AF14" s="31">
        <v>1000</v>
      </c>
      <c r="AG14" s="31">
        <v>1000</v>
      </c>
      <c r="AH14" s="31">
        <v>1000</v>
      </c>
      <c r="AI14" s="31">
        <v>1000</v>
      </c>
      <c r="AJ14" s="31">
        <v>1000</v>
      </c>
      <c r="AK14" s="31">
        <v>1000</v>
      </c>
      <c r="AL14" s="31">
        <v>2000</v>
      </c>
      <c r="AM14" s="31">
        <v>2000</v>
      </c>
      <c r="AN14" s="31">
        <v>2000</v>
      </c>
      <c r="AO14" s="31">
        <v>2000</v>
      </c>
      <c r="AP14" s="31">
        <v>2000</v>
      </c>
      <c r="AQ14" s="31">
        <v>2000</v>
      </c>
      <c r="AR14" s="100">
        <v>2100</v>
      </c>
      <c r="AS14" s="31">
        <v>2100</v>
      </c>
      <c r="AT14" s="31">
        <v>2100</v>
      </c>
      <c r="AU14" s="31">
        <v>2000</v>
      </c>
      <c r="AV14" s="31">
        <v>2000</v>
      </c>
      <c r="AW14" s="31">
        <v>2000</v>
      </c>
      <c r="AX14" s="31">
        <v>2000</v>
      </c>
      <c r="AY14" s="31">
        <v>2000</v>
      </c>
      <c r="AZ14" s="31">
        <v>2000</v>
      </c>
      <c r="BA14" s="31">
        <v>2000</v>
      </c>
      <c r="BB14" s="31">
        <v>2000</v>
      </c>
      <c r="BC14" s="31">
        <v>2000</v>
      </c>
      <c r="BD14" s="31">
        <v>1900</v>
      </c>
      <c r="BE14" s="31">
        <v>1900</v>
      </c>
      <c r="BF14" s="31">
        <v>1900</v>
      </c>
      <c r="BG14" s="31">
        <v>1900</v>
      </c>
      <c r="BH14" s="31">
        <v>1900</v>
      </c>
      <c r="BI14" s="31">
        <v>1900</v>
      </c>
      <c r="BJ14" s="100">
        <v>2000</v>
      </c>
      <c r="BK14" s="31">
        <v>2000</v>
      </c>
      <c r="BL14" s="31">
        <v>2000</v>
      </c>
      <c r="BM14" s="31">
        <v>1760</v>
      </c>
      <c r="BN14" s="31">
        <v>1760</v>
      </c>
      <c r="BO14" s="31">
        <v>1760</v>
      </c>
      <c r="BP14" s="31">
        <v>1760</v>
      </c>
      <c r="BQ14" s="31">
        <v>1760</v>
      </c>
      <c r="BR14" s="31">
        <v>1760</v>
      </c>
      <c r="BS14" s="31">
        <v>1760</v>
      </c>
      <c r="BT14" s="31">
        <v>1760</v>
      </c>
      <c r="BU14" s="31">
        <v>1760</v>
      </c>
      <c r="BV14" s="31">
        <v>2090</v>
      </c>
      <c r="BW14" s="31">
        <v>2090</v>
      </c>
      <c r="BX14" s="31">
        <v>2090</v>
      </c>
      <c r="BY14" s="31">
        <v>2090</v>
      </c>
      <c r="BZ14" s="31">
        <v>2090</v>
      </c>
      <c r="CA14" s="31">
        <v>2090</v>
      </c>
      <c r="CB14" s="31">
        <v>2090</v>
      </c>
      <c r="CC14" s="31">
        <v>2090</v>
      </c>
      <c r="CD14" s="31">
        <v>2090</v>
      </c>
      <c r="CE14" s="31">
        <v>2090</v>
      </c>
      <c r="CF14" s="31">
        <v>2090</v>
      </c>
      <c r="CG14" s="31">
        <v>2090</v>
      </c>
      <c r="CH14" s="31">
        <v>2090</v>
      </c>
      <c r="CI14" s="31">
        <v>2090</v>
      </c>
      <c r="CJ14" s="31">
        <v>2090</v>
      </c>
      <c r="CK14" s="31">
        <v>2090</v>
      </c>
      <c r="CL14" s="31">
        <v>2090</v>
      </c>
      <c r="CM14" s="31">
        <v>2090</v>
      </c>
    </row>
    <row r="15" spans="1:114">
      <c r="A15" s="39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</row>
    <row r="16" spans="1:114">
      <c r="A16" s="47" t="s">
        <v>120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</row>
    <row r="17" spans="1:92">
      <c r="A17" s="46" t="s">
        <v>121</v>
      </c>
      <c r="B17" s="31">
        <v>7525</v>
      </c>
      <c r="C17" s="101">
        <v>7000</v>
      </c>
      <c r="D17" s="31">
        <v>7000</v>
      </c>
      <c r="E17" s="100">
        <v>7500</v>
      </c>
      <c r="F17" s="100">
        <v>7800</v>
      </c>
      <c r="G17" s="31">
        <v>7800</v>
      </c>
      <c r="H17" s="101">
        <v>7500</v>
      </c>
      <c r="I17" s="100">
        <v>8500</v>
      </c>
      <c r="J17" s="31">
        <v>8500</v>
      </c>
      <c r="K17" s="31">
        <v>8375</v>
      </c>
      <c r="L17" s="101">
        <v>8000</v>
      </c>
      <c r="M17" s="31">
        <v>8000</v>
      </c>
      <c r="N17" s="100">
        <v>8500</v>
      </c>
      <c r="O17" s="31">
        <v>8500</v>
      </c>
      <c r="P17" s="31">
        <v>8500</v>
      </c>
      <c r="Q17" s="31">
        <v>8500</v>
      </c>
      <c r="R17" s="100">
        <v>8800</v>
      </c>
      <c r="S17" s="31">
        <v>8800</v>
      </c>
      <c r="T17" s="31">
        <v>6725</v>
      </c>
      <c r="U17" s="100">
        <v>6500</v>
      </c>
      <c r="V17" s="31">
        <v>6500</v>
      </c>
      <c r="W17" s="100">
        <v>6800</v>
      </c>
      <c r="X17" s="31">
        <v>6800</v>
      </c>
      <c r="Y17" s="31">
        <v>6800</v>
      </c>
      <c r="Z17" s="31">
        <v>6800</v>
      </c>
      <c r="AA17" s="100">
        <v>7500</v>
      </c>
      <c r="AB17" s="101">
        <v>7300</v>
      </c>
      <c r="AC17" s="31">
        <v>850</v>
      </c>
      <c r="AD17" s="31">
        <v>850</v>
      </c>
      <c r="AE17" s="31">
        <v>850</v>
      </c>
      <c r="AF17" s="31">
        <v>850</v>
      </c>
      <c r="AG17" s="31">
        <v>850</v>
      </c>
      <c r="AH17" s="31">
        <v>850</v>
      </c>
      <c r="AI17" s="31">
        <v>850</v>
      </c>
      <c r="AJ17" s="31">
        <v>850</v>
      </c>
      <c r="AK17" s="31">
        <v>850</v>
      </c>
      <c r="AL17" s="31">
        <v>1600</v>
      </c>
      <c r="AM17" s="31">
        <v>1600</v>
      </c>
      <c r="AN17" s="31">
        <v>1600</v>
      </c>
      <c r="AO17" s="31">
        <v>1600</v>
      </c>
      <c r="AP17" s="31">
        <v>1600</v>
      </c>
      <c r="AQ17" s="31">
        <v>1600</v>
      </c>
      <c r="AR17" s="31">
        <v>1600</v>
      </c>
      <c r="AS17" s="31">
        <v>1600</v>
      </c>
      <c r="AT17" s="31">
        <v>1600</v>
      </c>
      <c r="AU17" s="31">
        <v>2200</v>
      </c>
      <c r="AV17" s="31">
        <v>2200</v>
      </c>
      <c r="AW17" s="31">
        <v>2200</v>
      </c>
      <c r="AX17" s="31">
        <v>2200</v>
      </c>
      <c r="AY17" s="31">
        <v>2200</v>
      </c>
      <c r="AZ17" s="31">
        <v>2200</v>
      </c>
      <c r="BA17" s="31">
        <v>2200</v>
      </c>
      <c r="BB17" s="31">
        <v>2200</v>
      </c>
      <c r="BC17" s="31">
        <v>2200</v>
      </c>
      <c r="BD17" s="31">
        <v>2000</v>
      </c>
      <c r="BE17" s="100">
        <v>1800</v>
      </c>
      <c r="BF17" s="100">
        <v>2000</v>
      </c>
      <c r="BG17" s="31">
        <v>2000</v>
      </c>
      <c r="BH17" s="31">
        <v>2000</v>
      </c>
      <c r="BI17" s="31">
        <v>2000</v>
      </c>
      <c r="BJ17" s="31">
        <v>2000</v>
      </c>
      <c r="BK17" s="31">
        <v>2000</v>
      </c>
      <c r="BL17" s="31">
        <v>2000</v>
      </c>
      <c r="BM17" s="31">
        <v>1610</v>
      </c>
      <c r="BN17" s="31">
        <v>1610</v>
      </c>
      <c r="BO17" s="31">
        <v>1610</v>
      </c>
      <c r="BP17" s="31">
        <v>1610</v>
      </c>
      <c r="BQ17" s="31">
        <v>1610</v>
      </c>
      <c r="BR17" s="31">
        <v>1610</v>
      </c>
      <c r="BS17" s="31">
        <v>1610</v>
      </c>
      <c r="BT17" s="31">
        <v>1610</v>
      </c>
      <c r="BU17" s="31">
        <v>1610</v>
      </c>
      <c r="BV17" s="31">
        <v>1790</v>
      </c>
      <c r="BW17" s="31">
        <v>1790</v>
      </c>
      <c r="BX17" s="31">
        <v>1790</v>
      </c>
      <c r="BY17" s="31">
        <v>1790</v>
      </c>
      <c r="BZ17" s="31">
        <v>1790</v>
      </c>
      <c r="CA17" s="31">
        <v>1790</v>
      </c>
      <c r="CB17" s="31">
        <v>1790</v>
      </c>
      <c r="CC17" s="31">
        <v>1790</v>
      </c>
      <c r="CD17" s="31">
        <v>1790</v>
      </c>
      <c r="CE17" s="31">
        <v>1940</v>
      </c>
      <c r="CF17" s="31">
        <v>1940</v>
      </c>
      <c r="CG17" s="31">
        <v>1940</v>
      </c>
      <c r="CH17" s="31">
        <v>1940</v>
      </c>
      <c r="CI17" s="31">
        <v>1940</v>
      </c>
      <c r="CJ17" s="31">
        <v>1940</v>
      </c>
      <c r="CK17" s="31">
        <v>1940</v>
      </c>
      <c r="CL17" s="31">
        <v>1940</v>
      </c>
      <c r="CM17" s="31">
        <v>1940</v>
      </c>
    </row>
    <row r="18" spans="1:92">
      <c r="A18" s="46" t="s">
        <v>122</v>
      </c>
      <c r="B18" s="31">
        <v>6225</v>
      </c>
      <c r="C18" s="100">
        <v>6000</v>
      </c>
      <c r="D18" s="31">
        <v>6000</v>
      </c>
      <c r="E18" s="100">
        <v>6200</v>
      </c>
      <c r="F18" s="31">
        <v>6200</v>
      </c>
      <c r="G18" s="100">
        <v>6500</v>
      </c>
      <c r="H18" s="100">
        <v>6600</v>
      </c>
      <c r="I18" s="100">
        <v>6800</v>
      </c>
      <c r="J18" s="100">
        <v>7000</v>
      </c>
      <c r="K18" s="31">
        <v>7775</v>
      </c>
      <c r="L18" s="31">
        <v>7500</v>
      </c>
      <c r="M18" s="31">
        <v>7500</v>
      </c>
      <c r="N18" s="100">
        <v>7800</v>
      </c>
      <c r="O18" s="31">
        <v>7800</v>
      </c>
      <c r="P18" s="100">
        <v>8000</v>
      </c>
      <c r="Q18" s="31">
        <v>8000</v>
      </c>
      <c r="R18" s="100">
        <v>8500</v>
      </c>
      <c r="S18" s="31">
        <v>8500</v>
      </c>
      <c r="T18" s="31">
        <v>5175</v>
      </c>
      <c r="U18" s="100">
        <v>5000</v>
      </c>
      <c r="V18" s="31">
        <v>5000</v>
      </c>
      <c r="W18" s="100">
        <v>5200</v>
      </c>
      <c r="X18" s="31">
        <v>5200</v>
      </c>
      <c r="Y18" s="100">
        <v>5300</v>
      </c>
      <c r="Z18" s="100">
        <v>5800</v>
      </c>
      <c r="AA18" s="100">
        <v>6000</v>
      </c>
      <c r="AB18" s="31">
        <v>6000</v>
      </c>
      <c r="AC18" s="31">
        <v>900</v>
      </c>
      <c r="AD18" s="31">
        <v>900</v>
      </c>
      <c r="AE18" s="31">
        <v>900</v>
      </c>
      <c r="AF18" s="31">
        <v>900</v>
      </c>
      <c r="AG18" s="31">
        <v>900</v>
      </c>
      <c r="AH18" s="31">
        <v>900</v>
      </c>
      <c r="AI18" s="31">
        <v>900</v>
      </c>
      <c r="AJ18" s="31">
        <v>900</v>
      </c>
      <c r="AK18" s="31">
        <v>900</v>
      </c>
      <c r="AL18" s="31">
        <v>1800</v>
      </c>
      <c r="AM18" s="31">
        <v>1800</v>
      </c>
      <c r="AN18" s="31">
        <v>1800</v>
      </c>
      <c r="AO18" s="31">
        <v>1800</v>
      </c>
      <c r="AP18" s="31">
        <v>1800</v>
      </c>
      <c r="AQ18" s="31">
        <v>1800</v>
      </c>
      <c r="AR18" s="31">
        <v>1800</v>
      </c>
      <c r="AS18" s="31">
        <v>1800</v>
      </c>
      <c r="AT18" s="31">
        <v>1800</v>
      </c>
      <c r="AU18" s="31">
        <v>2100</v>
      </c>
      <c r="AV18" s="31">
        <v>2100</v>
      </c>
      <c r="AW18" s="31">
        <v>2100</v>
      </c>
      <c r="AX18" s="31">
        <v>2100</v>
      </c>
      <c r="AY18" s="31">
        <v>2100</v>
      </c>
      <c r="AZ18" s="31">
        <v>2100</v>
      </c>
      <c r="BA18" s="31">
        <v>2100</v>
      </c>
      <c r="BB18" s="31">
        <v>2100</v>
      </c>
      <c r="BC18" s="31">
        <v>2100</v>
      </c>
      <c r="BD18" s="31">
        <v>2000</v>
      </c>
      <c r="BE18" s="100">
        <v>2000</v>
      </c>
      <c r="BF18" s="31">
        <v>2000</v>
      </c>
      <c r="BG18" s="31">
        <v>2000</v>
      </c>
      <c r="BH18" s="31">
        <v>2000</v>
      </c>
      <c r="BI18" s="31">
        <v>2000</v>
      </c>
      <c r="BJ18" s="100">
        <v>2500</v>
      </c>
      <c r="BK18" s="31">
        <v>2500</v>
      </c>
      <c r="BL18" s="31">
        <v>2500</v>
      </c>
      <c r="BM18" s="31">
        <v>1680</v>
      </c>
      <c r="BN18" s="31">
        <v>1620</v>
      </c>
      <c r="BO18" s="100">
        <v>1680</v>
      </c>
      <c r="BP18" s="31">
        <v>1680</v>
      </c>
      <c r="BQ18" s="31">
        <v>1680</v>
      </c>
      <c r="BR18" s="31">
        <v>1680</v>
      </c>
      <c r="BS18" s="31">
        <v>1680</v>
      </c>
      <c r="BT18" s="31">
        <v>1680</v>
      </c>
      <c r="BU18" s="31">
        <v>1680</v>
      </c>
      <c r="BV18" s="31">
        <v>1810</v>
      </c>
      <c r="BW18" s="31">
        <v>1810</v>
      </c>
      <c r="BX18" s="31">
        <v>1810</v>
      </c>
      <c r="BY18" s="31">
        <v>1810</v>
      </c>
      <c r="BZ18" s="31">
        <v>1810</v>
      </c>
      <c r="CA18" s="31">
        <v>1810</v>
      </c>
      <c r="CB18" s="31">
        <v>1810</v>
      </c>
      <c r="CC18" s="31">
        <v>1810</v>
      </c>
      <c r="CD18" s="31">
        <v>1810</v>
      </c>
      <c r="CE18" s="31">
        <v>1890</v>
      </c>
      <c r="CF18" s="31">
        <v>1890</v>
      </c>
      <c r="CG18" s="31">
        <v>1890</v>
      </c>
      <c r="CH18" s="31">
        <v>1890</v>
      </c>
      <c r="CI18" s="31">
        <v>1890</v>
      </c>
      <c r="CJ18" s="31">
        <v>1890</v>
      </c>
      <c r="CK18" s="31">
        <v>1890</v>
      </c>
      <c r="CL18" s="31">
        <v>1890</v>
      </c>
      <c r="CM18" s="31">
        <v>1890</v>
      </c>
    </row>
    <row r="19" spans="1:92">
      <c r="A19" s="46" t="s">
        <v>123</v>
      </c>
      <c r="B19" s="31">
        <v>6500</v>
      </c>
      <c r="C19" s="31">
        <v>6000</v>
      </c>
      <c r="D19" s="100">
        <v>6500</v>
      </c>
      <c r="E19" s="31">
        <v>6500</v>
      </c>
      <c r="F19" s="31">
        <v>6500</v>
      </c>
      <c r="G19" s="31">
        <v>6500</v>
      </c>
      <c r="H19" s="31">
        <v>6500</v>
      </c>
      <c r="I19" s="100">
        <v>7500</v>
      </c>
      <c r="J19" s="31">
        <v>7500</v>
      </c>
      <c r="K19" s="31">
        <v>7500</v>
      </c>
      <c r="L19" s="100">
        <v>7500</v>
      </c>
      <c r="M19" s="31">
        <v>7000</v>
      </c>
      <c r="N19" s="31">
        <v>7000</v>
      </c>
      <c r="O19" s="100">
        <v>8000</v>
      </c>
      <c r="P19" s="31">
        <v>8000</v>
      </c>
      <c r="Q19" s="31">
        <v>8000</v>
      </c>
      <c r="R19" s="31">
        <v>8000</v>
      </c>
      <c r="S19" s="31">
        <v>8000</v>
      </c>
      <c r="T19" s="36" t="s">
        <v>124</v>
      </c>
      <c r="U19" s="36" t="s">
        <v>124</v>
      </c>
      <c r="V19" s="36" t="s">
        <v>124</v>
      </c>
      <c r="W19" s="36" t="s">
        <v>124</v>
      </c>
      <c r="X19" s="36" t="s">
        <v>124</v>
      </c>
      <c r="Y19" s="36" t="s">
        <v>124</v>
      </c>
      <c r="Z19" s="36" t="s">
        <v>124</v>
      </c>
      <c r="AA19" s="31">
        <v>6000</v>
      </c>
      <c r="AB19" s="100">
        <v>6800</v>
      </c>
      <c r="AC19" s="31">
        <v>1100</v>
      </c>
      <c r="AD19" s="31">
        <v>1100</v>
      </c>
      <c r="AE19" s="31">
        <v>1100</v>
      </c>
      <c r="AF19" s="31">
        <v>1100</v>
      </c>
      <c r="AG19" s="31">
        <v>1100</v>
      </c>
      <c r="AH19" s="31">
        <v>1100</v>
      </c>
      <c r="AI19" s="31">
        <v>1100</v>
      </c>
      <c r="AJ19" s="31">
        <v>1100</v>
      </c>
      <c r="AK19" s="31">
        <v>1100</v>
      </c>
      <c r="AL19" s="31">
        <v>1800</v>
      </c>
      <c r="AM19" s="31">
        <v>1800</v>
      </c>
      <c r="AN19" s="31">
        <v>1800</v>
      </c>
      <c r="AO19" s="31">
        <v>1800</v>
      </c>
      <c r="AP19" s="31">
        <v>1800</v>
      </c>
      <c r="AQ19" s="31">
        <v>1800</v>
      </c>
      <c r="AR19" s="31">
        <v>1800</v>
      </c>
      <c r="AS19" s="31">
        <v>1800</v>
      </c>
      <c r="AT19" s="31">
        <v>1800</v>
      </c>
      <c r="AU19" s="31">
        <v>2300</v>
      </c>
      <c r="AV19" s="31">
        <v>2300</v>
      </c>
      <c r="AW19" s="31">
        <v>2300</v>
      </c>
      <c r="AX19" s="31">
        <v>2300</v>
      </c>
      <c r="AY19" s="31">
        <v>2300</v>
      </c>
      <c r="AZ19" s="31">
        <v>2300</v>
      </c>
      <c r="BA19" s="31">
        <v>2300</v>
      </c>
      <c r="BB19" s="31">
        <v>2300</v>
      </c>
      <c r="BC19" s="31">
        <v>2300</v>
      </c>
      <c r="BD19" s="31">
        <v>1500</v>
      </c>
      <c r="BE19" s="31">
        <v>1500</v>
      </c>
      <c r="BF19" s="31">
        <v>1500</v>
      </c>
      <c r="BG19" s="31">
        <v>1500</v>
      </c>
      <c r="BH19" s="31">
        <v>1500</v>
      </c>
      <c r="BI19" s="31">
        <v>1500</v>
      </c>
      <c r="BJ19" s="31">
        <v>1500</v>
      </c>
      <c r="BK19" s="31">
        <v>1500</v>
      </c>
      <c r="BL19" s="31">
        <v>1500</v>
      </c>
      <c r="BM19" s="31">
        <v>1540</v>
      </c>
      <c r="BN19" s="31">
        <v>1540</v>
      </c>
      <c r="BO19" s="31">
        <v>1540</v>
      </c>
      <c r="BP19" s="31">
        <v>1540</v>
      </c>
      <c r="BQ19" s="31">
        <v>1540</v>
      </c>
      <c r="BR19" s="31">
        <v>1540</v>
      </c>
      <c r="BS19" s="31">
        <v>1540</v>
      </c>
      <c r="BT19" s="31">
        <v>1540</v>
      </c>
      <c r="BU19" s="31">
        <v>1540</v>
      </c>
      <c r="BV19" s="31">
        <v>1710</v>
      </c>
      <c r="BW19" s="31">
        <v>1710</v>
      </c>
      <c r="BX19" s="31">
        <v>1710</v>
      </c>
      <c r="BY19" s="31">
        <v>1710</v>
      </c>
      <c r="BZ19" s="31">
        <v>1710</v>
      </c>
      <c r="CA19" s="31">
        <v>1710</v>
      </c>
      <c r="CB19" s="31">
        <v>1710</v>
      </c>
      <c r="CC19" s="31">
        <v>1710</v>
      </c>
      <c r="CD19" s="31">
        <v>1710</v>
      </c>
      <c r="CE19" s="31">
        <v>1800</v>
      </c>
      <c r="CF19" s="31">
        <v>1800</v>
      </c>
      <c r="CG19" s="31">
        <v>1800</v>
      </c>
      <c r="CH19" s="31">
        <v>1800</v>
      </c>
      <c r="CI19" s="31">
        <v>1800</v>
      </c>
      <c r="CJ19" s="31">
        <v>1800</v>
      </c>
      <c r="CK19" s="31">
        <v>1800</v>
      </c>
      <c r="CL19" s="31">
        <v>1800</v>
      </c>
      <c r="CM19" s="31">
        <v>1800</v>
      </c>
    </row>
    <row r="20" spans="1:92">
      <c r="A20" s="46" t="s">
        <v>125</v>
      </c>
      <c r="B20" s="31">
        <v>7257.5</v>
      </c>
      <c r="C20" s="31">
        <v>6930</v>
      </c>
      <c r="D20" s="31">
        <v>6930</v>
      </c>
      <c r="E20" s="100">
        <v>7170</v>
      </c>
      <c r="F20" s="100">
        <v>7430</v>
      </c>
      <c r="G20" s="100">
        <v>7500</v>
      </c>
      <c r="H20" s="100">
        <v>8000</v>
      </c>
      <c r="I20" s="100">
        <v>8500</v>
      </c>
      <c r="J20" s="100">
        <v>8600</v>
      </c>
      <c r="K20" s="31">
        <v>7990</v>
      </c>
      <c r="L20" s="100">
        <v>7570</v>
      </c>
      <c r="M20" s="100">
        <v>7600</v>
      </c>
      <c r="N20" s="100">
        <v>7830</v>
      </c>
      <c r="O20" s="100">
        <v>8000</v>
      </c>
      <c r="P20" s="100">
        <v>8530</v>
      </c>
      <c r="Q20" s="100">
        <v>9000</v>
      </c>
      <c r="R20" s="31">
        <v>9000</v>
      </c>
      <c r="S20" s="31">
        <v>9000</v>
      </c>
      <c r="T20" s="31">
        <v>5650</v>
      </c>
      <c r="U20" s="31">
        <v>5500</v>
      </c>
      <c r="V20" s="31">
        <v>5500</v>
      </c>
      <c r="W20" s="100">
        <v>5800</v>
      </c>
      <c r="X20" s="101">
        <v>5500</v>
      </c>
      <c r="Y20" s="100">
        <v>5800</v>
      </c>
      <c r="Z20" s="100">
        <v>6000</v>
      </c>
      <c r="AA20" s="100">
        <v>6300</v>
      </c>
      <c r="AB20" s="100">
        <v>6500</v>
      </c>
      <c r="AC20" s="31">
        <v>740</v>
      </c>
      <c r="AD20" s="31">
        <v>740</v>
      </c>
      <c r="AE20" s="31">
        <v>740</v>
      </c>
      <c r="AF20" s="31">
        <v>740</v>
      </c>
      <c r="AG20" s="31">
        <v>740</v>
      </c>
      <c r="AH20" s="31">
        <v>740</v>
      </c>
      <c r="AI20" s="31">
        <v>740</v>
      </c>
      <c r="AJ20" s="31">
        <v>740</v>
      </c>
      <c r="AK20" s="100">
        <v>790</v>
      </c>
      <c r="AL20" s="31">
        <v>1500</v>
      </c>
      <c r="AM20" s="31">
        <v>1500</v>
      </c>
      <c r="AN20" s="31">
        <v>1500</v>
      </c>
      <c r="AO20" s="31">
        <v>1500</v>
      </c>
      <c r="AP20" s="31">
        <v>1500</v>
      </c>
      <c r="AQ20" s="31">
        <v>1500</v>
      </c>
      <c r="AR20" s="31">
        <v>1500</v>
      </c>
      <c r="AS20" s="31">
        <v>1500</v>
      </c>
      <c r="AT20" s="31">
        <v>1500</v>
      </c>
      <c r="AU20" s="31">
        <v>2030</v>
      </c>
      <c r="AV20" s="31">
        <v>2030</v>
      </c>
      <c r="AW20" s="31">
        <v>2030</v>
      </c>
      <c r="AX20" s="31">
        <v>2030</v>
      </c>
      <c r="AY20" s="31">
        <v>2030</v>
      </c>
      <c r="AZ20" s="31">
        <v>2030</v>
      </c>
      <c r="BA20" s="31">
        <v>2030</v>
      </c>
      <c r="BB20" s="31">
        <v>2030</v>
      </c>
      <c r="BC20" s="31">
        <v>2030</v>
      </c>
      <c r="BD20" s="31">
        <v>1750</v>
      </c>
      <c r="BE20" s="31">
        <v>1600</v>
      </c>
      <c r="BF20" s="31">
        <v>1600</v>
      </c>
      <c r="BG20" s="100">
        <v>1800</v>
      </c>
      <c r="BH20" s="31">
        <v>1800</v>
      </c>
      <c r="BI20" s="31">
        <v>1800</v>
      </c>
      <c r="BJ20" s="31">
        <v>1800</v>
      </c>
      <c r="BK20" s="100">
        <v>2000</v>
      </c>
      <c r="BL20" s="31">
        <v>2000</v>
      </c>
      <c r="BM20" s="31">
        <v>1559.25</v>
      </c>
      <c r="BN20" s="31">
        <v>1557</v>
      </c>
      <c r="BO20" s="31">
        <v>1557</v>
      </c>
      <c r="BP20" s="31">
        <v>1560</v>
      </c>
      <c r="BQ20" s="31">
        <v>1560</v>
      </c>
      <c r="BR20" s="31">
        <v>1560</v>
      </c>
      <c r="BS20" s="31">
        <v>1560</v>
      </c>
      <c r="BT20" s="31">
        <v>1560</v>
      </c>
      <c r="BU20" s="31">
        <v>1560</v>
      </c>
      <c r="BV20" s="31">
        <v>1660</v>
      </c>
      <c r="BW20" s="31">
        <v>1660</v>
      </c>
      <c r="BX20" s="31">
        <v>1660</v>
      </c>
      <c r="BY20" s="31">
        <v>1660</v>
      </c>
      <c r="BZ20" s="31">
        <v>1660</v>
      </c>
      <c r="CA20" s="31">
        <v>1660</v>
      </c>
      <c r="CB20" s="31">
        <v>1660</v>
      </c>
      <c r="CC20" s="31">
        <v>1660</v>
      </c>
      <c r="CD20" s="31">
        <v>1660</v>
      </c>
      <c r="CE20" s="31">
        <v>1790</v>
      </c>
      <c r="CF20" s="31">
        <v>1790</v>
      </c>
      <c r="CG20" s="31">
        <v>1790</v>
      </c>
      <c r="CH20" s="31">
        <v>1790</v>
      </c>
      <c r="CI20" s="31">
        <v>1790</v>
      </c>
      <c r="CJ20" s="31">
        <v>1790</v>
      </c>
      <c r="CK20" s="31">
        <v>1790</v>
      </c>
      <c r="CL20" s="31">
        <v>1790</v>
      </c>
      <c r="CM20" s="31">
        <v>1790</v>
      </c>
    </row>
    <row r="21" spans="1:92">
      <c r="A21" s="46" t="s">
        <v>126</v>
      </c>
      <c r="B21" s="31">
        <v>6700</v>
      </c>
      <c r="C21" s="100">
        <v>6500</v>
      </c>
      <c r="D21" s="31">
        <v>6500</v>
      </c>
      <c r="E21" s="31">
        <v>6500</v>
      </c>
      <c r="F21" s="100">
        <v>6800</v>
      </c>
      <c r="G21" s="100">
        <v>7000</v>
      </c>
      <c r="H21" s="101">
        <v>6800</v>
      </c>
      <c r="I21" s="100">
        <v>7000</v>
      </c>
      <c r="J21" s="31">
        <v>7000</v>
      </c>
      <c r="K21" s="31">
        <v>8500</v>
      </c>
      <c r="L21" s="100">
        <v>8000</v>
      </c>
      <c r="M21" s="100">
        <v>8500</v>
      </c>
      <c r="N21" s="31">
        <v>8500</v>
      </c>
      <c r="O21" s="31">
        <v>8500</v>
      </c>
      <c r="P21" s="31">
        <v>8500</v>
      </c>
      <c r="Q21" s="31">
        <v>8500</v>
      </c>
      <c r="R21" s="31">
        <v>8500</v>
      </c>
      <c r="S21" s="31">
        <v>8500</v>
      </c>
      <c r="T21" s="31">
        <v>5750</v>
      </c>
      <c r="U21" s="100">
        <v>5500</v>
      </c>
      <c r="V21" s="100">
        <v>5800</v>
      </c>
      <c r="W21" s="101">
        <v>5600</v>
      </c>
      <c r="X21" s="31">
        <v>5600</v>
      </c>
      <c r="Y21" s="100">
        <v>6000</v>
      </c>
      <c r="Z21" s="101">
        <v>5900</v>
      </c>
      <c r="AA21" s="100">
        <v>6200</v>
      </c>
      <c r="AB21" s="100">
        <v>6500</v>
      </c>
      <c r="AC21" s="31">
        <v>900</v>
      </c>
      <c r="AD21" s="31">
        <v>900</v>
      </c>
      <c r="AE21" s="31">
        <v>900</v>
      </c>
      <c r="AF21" s="31">
        <v>900</v>
      </c>
      <c r="AG21" s="31">
        <v>900</v>
      </c>
      <c r="AH21" s="31">
        <v>900</v>
      </c>
      <c r="AI21" s="31">
        <v>900</v>
      </c>
      <c r="AJ21" s="31">
        <v>900</v>
      </c>
      <c r="AK21" s="31">
        <v>900</v>
      </c>
      <c r="AL21" s="31">
        <v>1700</v>
      </c>
      <c r="AM21" s="31">
        <v>1700</v>
      </c>
      <c r="AN21" s="31">
        <v>1700</v>
      </c>
      <c r="AO21" s="31">
        <v>1700</v>
      </c>
      <c r="AP21" s="31">
        <v>1700</v>
      </c>
      <c r="AQ21" s="31">
        <v>1700</v>
      </c>
      <c r="AR21" s="31">
        <v>1700</v>
      </c>
      <c r="AS21" s="31">
        <v>1700</v>
      </c>
      <c r="AT21" s="31">
        <v>1700</v>
      </c>
      <c r="AU21" s="31">
        <v>2100</v>
      </c>
      <c r="AV21" s="31">
        <v>2100</v>
      </c>
      <c r="AW21" s="31">
        <v>2100</v>
      </c>
      <c r="AX21" s="31">
        <v>2100</v>
      </c>
      <c r="AY21" s="31">
        <v>2100</v>
      </c>
      <c r="AZ21" s="31">
        <v>2100</v>
      </c>
      <c r="BA21" s="31">
        <v>2100</v>
      </c>
      <c r="BB21" s="31">
        <v>2100</v>
      </c>
      <c r="BC21" s="31">
        <v>2100</v>
      </c>
      <c r="BD21" s="31">
        <v>1800</v>
      </c>
      <c r="BE21" s="31">
        <v>1600</v>
      </c>
      <c r="BF21" s="100">
        <v>1800</v>
      </c>
      <c r="BG21" s="31">
        <v>1800</v>
      </c>
      <c r="BH21" s="31">
        <v>1800</v>
      </c>
      <c r="BI21" s="31">
        <v>1800</v>
      </c>
      <c r="BJ21" s="31">
        <v>1800</v>
      </c>
      <c r="BK21" s="100">
        <v>2000</v>
      </c>
      <c r="BL21" s="31">
        <v>2000</v>
      </c>
      <c r="BM21" s="31">
        <v>1570</v>
      </c>
      <c r="BN21" s="31">
        <v>1570</v>
      </c>
      <c r="BO21" s="31">
        <v>1570</v>
      </c>
      <c r="BP21" s="31">
        <v>1570</v>
      </c>
      <c r="BQ21" s="31">
        <v>1570</v>
      </c>
      <c r="BR21" s="31">
        <v>1570</v>
      </c>
      <c r="BS21" s="31">
        <v>1570</v>
      </c>
      <c r="BT21" s="31">
        <v>1570</v>
      </c>
      <c r="BU21" s="31">
        <v>1570</v>
      </c>
      <c r="BV21" s="31">
        <v>1740</v>
      </c>
      <c r="BW21" s="31">
        <v>1740</v>
      </c>
      <c r="BX21" s="31">
        <v>1740</v>
      </c>
      <c r="BY21" s="31">
        <v>1740</v>
      </c>
      <c r="BZ21" s="31">
        <v>1740</v>
      </c>
      <c r="CA21" s="31">
        <v>1740</v>
      </c>
      <c r="CB21" s="31">
        <v>1740</v>
      </c>
      <c r="CC21" s="31">
        <v>1740</v>
      </c>
      <c r="CD21" s="31">
        <v>1740</v>
      </c>
      <c r="CE21" s="31">
        <v>1890</v>
      </c>
      <c r="CF21" s="31">
        <v>1890</v>
      </c>
      <c r="CG21" s="31">
        <v>1890</v>
      </c>
      <c r="CH21" s="31">
        <v>1890</v>
      </c>
      <c r="CI21" s="31">
        <v>1890</v>
      </c>
      <c r="CJ21" s="31">
        <v>1890</v>
      </c>
      <c r="CK21" s="31">
        <v>1890</v>
      </c>
      <c r="CL21" s="31">
        <v>1890</v>
      </c>
      <c r="CM21" s="31">
        <v>1890</v>
      </c>
    </row>
    <row r="22" spans="1:92">
      <c r="A22" s="46" t="s">
        <v>127</v>
      </c>
      <c r="B22" s="31">
        <v>8500</v>
      </c>
      <c r="C22" s="100">
        <v>8500</v>
      </c>
      <c r="D22" s="31">
        <v>8500</v>
      </c>
      <c r="E22" s="31">
        <v>8500</v>
      </c>
      <c r="F22" s="31">
        <v>8500</v>
      </c>
      <c r="G22" s="31">
        <v>8500</v>
      </c>
      <c r="H22" s="31">
        <v>8500</v>
      </c>
      <c r="I22" s="31">
        <v>8500</v>
      </c>
      <c r="J22" s="31">
        <v>8500</v>
      </c>
      <c r="K22" s="31">
        <v>7375</v>
      </c>
      <c r="L22" s="100">
        <v>7000</v>
      </c>
      <c r="M22" s="31">
        <v>7000</v>
      </c>
      <c r="N22" s="100">
        <v>7500</v>
      </c>
      <c r="O22" s="31">
        <v>7500</v>
      </c>
      <c r="P22" s="31">
        <v>7500</v>
      </c>
      <c r="Q22" s="31">
        <v>7500</v>
      </c>
      <c r="R22" s="31">
        <v>7500</v>
      </c>
      <c r="S22" s="31">
        <v>7500</v>
      </c>
      <c r="T22" s="31">
        <v>6500</v>
      </c>
      <c r="U22" s="100">
        <v>6500</v>
      </c>
      <c r="V22" s="31">
        <v>6500</v>
      </c>
      <c r="W22" s="31">
        <v>6500</v>
      </c>
      <c r="X22" s="31">
        <v>6500</v>
      </c>
      <c r="Y22" s="31">
        <v>6500</v>
      </c>
      <c r="Z22" s="31">
        <v>6500</v>
      </c>
      <c r="AA22" s="31">
        <v>6500</v>
      </c>
      <c r="AB22" s="31">
        <v>6500</v>
      </c>
      <c r="AC22" s="31">
        <v>900</v>
      </c>
      <c r="AD22" s="31">
        <v>900</v>
      </c>
      <c r="AE22" s="31">
        <v>900</v>
      </c>
      <c r="AF22" s="31">
        <v>900</v>
      </c>
      <c r="AG22" s="31">
        <v>900</v>
      </c>
      <c r="AH22" s="31">
        <v>900</v>
      </c>
      <c r="AI22" s="31">
        <v>900</v>
      </c>
      <c r="AJ22" s="31">
        <v>900</v>
      </c>
      <c r="AK22" s="31">
        <v>900</v>
      </c>
      <c r="AL22" s="31">
        <v>1900</v>
      </c>
      <c r="AM22" s="31">
        <v>1900</v>
      </c>
      <c r="AN22" s="31">
        <v>1900</v>
      </c>
      <c r="AO22" s="31">
        <v>1900</v>
      </c>
      <c r="AP22" s="31">
        <v>1900</v>
      </c>
      <c r="AQ22" s="31">
        <v>1900</v>
      </c>
      <c r="AR22" s="31">
        <v>1900</v>
      </c>
      <c r="AS22" s="31">
        <v>1900</v>
      </c>
      <c r="AT22" s="31">
        <v>1900</v>
      </c>
      <c r="AU22" s="31">
        <v>2400</v>
      </c>
      <c r="AV22" s="31">
        <v>2400</v>
      </c>
      <c r="AW22" s="31">
        <v>2400</v>
      </c>
      <c r="AX22" s="31">
        <v>2400</v>
      </c>
      <c r="AY22" s="31">
        <v>2400</v>
      </c>
      <c r="AZ22" s="31">
        <v>2400</v>
      </c>
      <c r="BA22" s="31">
        <v>2400</v>
      </c>
      <c r="BB22" s="31">
        <v>2400</v>
      </c>
      <c r="BC22" s="31">
        <v>2400</v>
      </c>
      <c r="BD22" s="31">
        <v>1325</v>
      </c>
      <c r="BE22" s="101">
        <v>1200</v>
      </c>
      <c r="BF22" s="31">
        <v>1200</v>
      </c>
      <c r="BG22" s="100">
        <v>1300</v>
      </c>
      <c r="BH22" s="31">
        <v>1300</v>
      </c>
      <c r="BI22" s="100">
        <v>1500</v>
      </c>
      <c r="BJ22" s="31">
        <v>1800</v>
      </c>
      <c r="BK22" s="31">
        <v>1800</v>
      </c>
      <c r="BL22" s="31">
        <v>1800</v>
      </c>
      <c r="BM22" s="31">
        <v>1670</v>
      </c>
      <c r="BN22" s="31">
        <v>1670</v>
      </c>
      <c r="BO22" s="31">
        <v>1670</v>
      </c>
      <c r="BP22" s="31">
        <v>1670</v>
      </c>
      <c r="BQ22" s="31">
        <v>1670</v>
      </c>
      <c r="BR22" s="31">
        <v>1670</v>
      </c>
      <c r="BS22" s="31">
        <v>1670</v>
      </c>
      <c r="BT22" s="31">
        <v>1670</v>
      </c>
      <c r="BU22" s="31">
        <v>1670</v>
      </c>
      <c r="BV22" s="31">
        <v>1940</v>
      </c>
      <c r="BW22" s="31">
        <v>1940</v>
      </c>
      <c r="BX22" s="31">
        <v>1940</v>
      </c>
      <c r="BY22" s="31">
        <v>1940</v>
      </c>
      <c r="BZ22" s="31">
        <v>1940</v>
      </c>
      <c r="CA22" s="31">
        <v>1940</v>
      </c>
      <c r="CB22" s="31">
        <v>1940</v>
      </c>
      <c r="CC22" s="31">
        <v>1940</v>
      </c>
      <c r="CD22" s="31">
        <v>1940</v>
      </c>
      <c r="CE22" s="31">
        <v>1990</v>
      </c>
      <c r="CF22" s="31">
        <v>1990</v>
      </c>
      <c r="CG22" s="31">
        <v>1990</v>
      </c>
      <c r="CH22" s="31">
        <v>1990</v>
      </c>
      <c r="CI22" s="31">
        <v>1990</v>
      </c>
      <c r="CJ22" s="31">
        <v>1990</v>
      </c>
      <c r="CK22" s="31">
        <v>1990</v>
      </c>
      <c r="CL22" s="31">
        <v>1990</v>
      </c>
      <c r="CM22" s="31">
        <v>1990</v>
      </c>
    </row>
    <row r="23" spans="1:92">
      <c r="A23" s="48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</row>
    <row r="24" spans="1:92">
      <c r="A24" s="47" t="s">
        <v>128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</row>
    <row r="25" spans="1:92">
      <c r="A25" s="46" t="s">
        <v>129</v>
      </c>
      <c r="B25" s="31">
        <v>5900</v>
      </c>
      <c r="C25" s="31">
        <v>6000</v>
      </c>
      <c r="D25" s="101">
        <v>5800</v>
      </c>
      <c r="E25" s="31">
        <v>5800</v>
      </c>
      <c r="F25" s="100">
        <v>6000</v>
      </c>
      <c r="G25" s="31">
        <v>6000</v>
      </c>
      <c r="H25" s="31">
        <v>6000</v>
      </c>
      <c r="I25" s="101">
        <v>5800</v>
      </c>
      <c r="J25" s="100">
        <v>6000</v>
      </c>
      <c r="K25" s="31">
        <v>7000</v>
      </c>
      <c r="L25" s="31">
        <v>7000</v>
      </c>
      <c r="M25" s="31">
        <v>7000</v>
      </c>
      <c r="N25" s="31">
        <v>7000</v>
      </c>
      <c r="O25" s="31">
        <v>7000</v>
      </c>
      <c r="P25" s="31">
        <v>7000</v>
      </c>
      <c r="Q25" s="31">
        <v>7000</v>
      </c>
      <c r="R25" s="101">
        <v>6800</v>
      </c>
      <c r="S25" s="100">
        <v>7000</v>
      </c>
      <c r="T25" s="31">
        <v>5050</v>
      </c>
      <c r="U25" s="31">
        <v>5000</v>
      </c>
      <c r="V25" s="100">
        <v>5200</v>
      </c>
      <c r="W25" s="101">
        <v>5000</v>
      </c>
      <c r="X25" s="31">
        <v>5000</v>
      </c>
      <c r="Y25" s="31">
        <v>5000</v>
      </c>
      <c r="Z25" s="31">
        <v>5000</v>
      </c>
      <c r="AA25" s="31">
        <v>5000</v>
      </c>
      <c r="AB25" s="31">
        <v>5000</v>
      </c>
      <c r="AC25" s="31">
        <v>750</v>
      </c>
      <c r="AD25" s="31">
        <v>750</v>
      </c>
      <c r="AE25" s="31">
        <v>750</v>
      </c>
      <c r="AF25" s="31">
        <v>750</v>
      </c>
      <c r="AG25" s="31">
        <v>750</v>
      </c>
      <c r="AH25" s="31">
        <v>750</v>
      </c>
      <c r="AI25" s="31">
        <v>750</v>
      </c>
      <c r="AJ25" s="31">
        <v>750</v>
      </c>
      <c r="AK25" s="31">
        <v>750</v>
      </c>
      <c r="AL25" s="31">
        <v>1800</v>
      </c>
      <c r="AM25" s="31">
        <v>1800</v>
      </c>
      <c r="AN25" s="31">
        <v>1800</v>
      </c>
      <c r="AO25" s="31">
        <v>1800</v>
      </c>
      <c r="AP25" s="31">
        <v>1800</v>
      </c>
      <c r="AQ25" s="31">
        <v>1800</v>
      </c>
      <c r="AR25" s="31">
        <v>1800</v>
      </c>
      <c r="AS25" s="31">
        <v>1800</v>
      </c>
      <c r="AT25" s="101">
        <v>1700</v>
      </c>
      <c r="AU25" s="31">
        <v>2200</v>
      </c>
      <c r="AV25" s="31">
        <v>2200</v>
      </c>
      <c r="AW25" s="31">
        <v>2200</v>
      </c>
      <c r="AX25" s="31">
        <v>2200</v>
      </c>
      <c r="AY25" s="31">
        <v>2200</v>
      </c>
      <c r="AZ25" s="31">
        <v>2200</v>
      </c>
      <c r="BA25" s="31">
        <v>2200</v>
      </c>
      <c r="BB25" s="31">
        <v>2200</v>
      </c>
      <c r="BC25" s="101">
        <v>2100</v>
      </c>
      <c r="BD25" s="31">
        <v>1200</v>
      </c>
      <c r="BE25" s="31">
        <v>1200</v>
      </c>
      <c r="BF25" s="31">
        <v>1200</v>
      </c>
      <c r="BG25" s="31">
        <v>1200</v>
      </c>
      <c r="BH25" s="31">
        <v>1200</v>
      </c>
      <c r="BI25" s="31">
        <v>1200</v>
      </c>
      <c r="BJ25" s="31">
        <v>1200</v>
      </c>
      <c r="BK25" s="31">
        <v>1200</v>
      </c>
      <c r="BL25" s="101">
        <v>1100</v>
      </c>
      <c r="BM25" s="31">
        <v>1500</v>
      </c>
      <c r="BN25" s="31">
        <v>1500</v>
      </c>
      <c r="BO25" s="31">
        <v>1500</v>
      </c>
      <c r="BP25" s="31">
        <v>1500</v>
      </c>
      <c r="BQ25" s="31">
        <v>1500</v>
      </c>
      <c r="BR25" s="31">
        <v>1500</v>
      </c>
      <c r="BS25" s="31">
        <v>1500</v>
      </c>
      <c r="BT25" s="31">
        <v>1500</v>
      </c>
      <c r="BU25" s="31">
        <v>1500</v>
      </c>
      <c r="BV25" s="31">
        <v>1750</v>
      </c>
      <c r="BW25" s="31">
        <v>1750</v>
      </c>
      <c r="BX25" s="31">
        <v>1750</v>
      </c>
      <c r="BY25" s="31">
        <v>1750</v>
      </c>
      <c r="BZ25" s="31">
        <v>1750</v>
      </c>
      <c r="CA25" s="31">
        <v>1750</v>
      </c>
      <c r="CB25" s="31">
        <v>1750</v>
      </c>
      <c r="CC25" s="31">
        <v>1750</v>
      </c>
      <c r="CD25" s="31">
        <v>1750</v>
      </c>
      <c r="CE25" s="31">
        <v>1850</v>
      </c>
      <c r="CF25" s="31">
        <v>1850</v>
      </c>
      <c r="CG25" s="31">
        <v>1850</v>
      </c>
      <c r="CH25" s="31">
        <v>1850</v>
      </c>
      <c r="CI25" s="31">
        <v>1850</v>
      </c>
      <c r="CJ25" s="31">
        <v>1850</v>
      </c>
      <c r="CK25" s="31">
        <v>1850</v>
      </c>
      <c r="CL25" s="31">
        <v>1850</v>
      </c>
      <c r="CM25" s="31">
        <v>1850</v>
      </c>
    </row>
    <row r="26" spans="1:92">
      <c r="A26" s="46" t="s">
        <v>130</v>
      </c>
      <c r="B26" s="31">
        <v>7225</v>
      </c>
      <c r="C26" s="100">
        <v>7200</v>
      </c>
      <c r="D26" s="31">
        <v>7200</v>
      </c>
      <c r="E26" s="101">
        <v>7000</v>
      </c>
      <c r="F26" s="100">
        <v>7200</v>
      </c>
      <c r="G26" s="100">
        <v>7500</v>
      </c>
      <c r="H26" s="100">
        <v>7750</v>
      </c>
      <c r="I26" s="100">
        <v>8400</v>
      </c>
      <c r="J26" s="31">
        <v>8400</v>
      </c>
      <c r="K26" s="31">
        <v>8375</v>
      </c>
      <c r="L26" s="100">
        <v>8000</v>
      </c>
      <c r="M26" s="31">
        <v>8000</v>
      </c>
      <c r="N26" s="100">
        <v>8400</v>
      </c>
      <c r="O26" s="100">
        <v>8500</v>
      </c>
      <c r="P26" s="100">
        <v>8600</v>
      </c>
      <c r="Q26" s="100">
        <v>8850</v>
      </c>
      <c r="R26" s="100">
        <v>9000</v>
      </c>
      <c r="S26" s="31">
        <v>9000</v>
      </c>
      <c r="T26" s="31">
        <v>6000</v>
      </c>
      <c r="U26" s="31">
        <v>6000</v>
      </c>
      <c r="V26" s="31">
        <v>6000</v>
      </c>
      <c r="W26" s="31">
        <v>6000</v>
      </c>
      <c r="X26" s="31">
        <v>6000</v>
      </c>
      <c r="Y26" s="31">
        <v>6000</v>
      </c>
      <c r="Z26" s="31">
        <v>6000</v>
      </c>
      <c r="AA26" s="100">
        <v>6400</v>
      </c>
      <c r="AB26" s="31">
        <v>6400</v>
      </c>
      <c r="AC26" s="31">
        <v>910</v>
      </c>
      <c r="AD26" s="31">
        <v>910</v>
      </c>
      <c r="AE26" s="31">
        <v>910</v>
      </c>
      <c r="AF26" s="31">
        <v>910</v>
      </c>
      <c r="AG26" s="31">
        <v>910</v>
      </c>
      <c r="AH26" s="31">
        <v>910</v>
      </c>
      <c r="AI26" s="31">
        <v>910</v>
      </c>
      <c r="AJ26" s="101">
        <v>900</v>
      </c>
      <c r="AK26" s="31">
        <v>900</v>
      </c>
      <c r="AL26" s="31">
        <v>1687.5</v>
      </c>
      <c r="AM26" s="31">
        <v>1700</v>
      </c>
      <c r="AN26" s="31">
        <v>1700</v>
      </c>
      <c r="AO26" s="31">
        <v>1700</v>
      </c>
      <c r="AP26" s="31">
        <v>1700</v>
      </c>
      <c r="AQ26" s="101">
        <v>1650</v>
      </c>
      <c r="AR26" s="31">
        <v>1650</v>
      </c>
      <c r="AS26" s="31">
        <v>1650</v>
      </c>
      <c r="AT26" s="31">
        <v>1650</v>
      </c>
      <c r="AU26" s="31">
        <v>2200</v>
      </c>
      <c r="AV26" s="31">
        <v>2200</v>
      </c>
      <c r="AW26" s="31">
        <v>2200</v>
      </c>
      <c r="AX26" s="31">
        <v>2200</v>
      </c>
      <c r="AY26" s="31">
        <v>2200</v>
      </c>
      <c r="AZ26" s="31">
        <v>2200</v>
      </c>
      <c r="BA26" s="31">
        <v>2200</v>
      </c>
      <c r="BB26" s="31">
        <v>2200</v>
      </c>
      <c r="BC26" s="31">
        <v>2200</v>
      </c>
      <c r="BD26" s="31">
        <v>1475</v>
      </c>
      <c r="BE26" s="31">
        <v>1500</v>
      </c>
      <c r="BF26" s="31">
        <v>1500</v>
      </c>
      <c r="BG26" s="31">
        <v>1500</v>
      </c>
      <c r="BH26" s="101">
        <v>1450</v>
      </c>
      <c r="BI26" s="31">
        <v>1450</v>
      </c>
      <c r="BJ26" s="31">
        <v>1450</v>
      </c>
      <c r="BK26" s="31">
        <v>1450</v>
      </c>
      <c r="BL26" s="31">
        <v>1450</v>
      </c>
      <c r="BM26" s="31">
        <v>1548</v>
      </c>
      <c r="BN26" s="31">
        <v>1548</v>
      </c>
      <c r="BO26" s="31">
        <v>1548</v>
      </c>
      <c r="BP26" s="31">
        <v>1548</v>
      </c>
      <c r="BQ26" s="31">
        <v>1548</v>
      </c>
      <c r="BR26" s="31">
        <v>1548</v>
      </c>
      <c r="BS26" s="31">
        <v>1548</v>
      </c>
      <c r="BT26" s="31">
        <v>1548</v>
      </c>
      <c r="BU26" s="31">
        <v>1548</v>
      </c>
      <c r="BV26" s="31">
        <v>1656</v>
      </c>
      <c r="BW26" s="31">
        <v>1656</v>
      </c>
      <c r="BX26" s="31">
        <v>1656</v>
      </c>
      <c r="BY26" s="31">
        <v>1656</v>
      </c>
      <c r="BZ26" s="31">
        <v>1656</v>
      </c>
      <c r="CA26" s="31">
        <v>1656</v>
      </c>
      <c r="CB26" s="31">
        <v>1656</v>
      </c>
      <c r="CC26" s="31">
        <v>1656</v>
      </c>
      <c r="CD26" s="31">
        <v>1656</v>
      </c>
      <c r="CE26" s="31">
        <v>1786</v>
      </c>
      <c r="CF26" s="31">
        <v>1786</v>
      </c>
      <c r="CG26" s="31">
        <v>1786</v>
      </c>
      <c r="CH26" s="31">
        <v>1786</v>
      </c>
      <c r="CI26" s="31">
        <v>1786</v>
      </c>
      <c r="CJ26" s="31">
        <v>1786</v>
      </c>
      <c r="CK26" s="31">
        <v>1786</v>
      </c>
      <c r="CL26" s="31">
        <v>1786</v>
      </c>
      <c r="CM26" s="31">
        <v>1786</v>
      </c>
    </row>
    <row r="27" spans="1:92">
      <c r="A27" s="46" t="s">
        <v>131</v>
      </c>
      <c r="B27" s="31">
        <v>7500</v>
      </c>
      <c r="C27" s="31">
        <v>7420</v>
      </c>
      <c r="D27" s="100">
        <v>7500</v>
      </c>
      <c r="E27" s="31">
        <v>7500</v>
      </c>
      <c r="F27" s="31">
        <v>7500</v>
      </c>
      <c r="G27" s="31">
        <v>7500</v>
      </c>
      <c r="H27" s="31">
        <v>7500</v>
      </c>
      <c r="I27" s="31">
        <v>7500</v>
      </c>
      <c r="J27" s="31">
        <v>7500</v>
      </c>
      <c r="K27" s="31">
        <v>9500</v>
      </c>
      <c r="L27" s="31">
        <v>9500</v>
      </c>
      <c r="M27" s="31">
        <v>9500</v>
      </c>
      <c r="N27" s="31">
        <v>9500</v>
      </c>
      <c r="O27" s="31">
        <v>9500</v>
      </c>
      <c r="P27" s="36" t="s">
        <v>124</v>
      </c>
      <c r="Q27" s="36" t="s">
        <v>124</v>
      </c>
      <c r="R27" s="36" t="s">
        <v>124</v>
      </c>
      <c r="S27" s="31">
        <v>9500</v>
      </c>
      <c r="T27" s="31">
        <v>6333.333333333333</v>
      </c>
      <c r="U27" s="31">
        <v>6080</v>
      </c>
      <c r="V27" s="101">
        <v>6000</v>
      </c>
      <c r="W27" s="100">
        <v>6500</v>
      </c>
      <c r="X27" s="31">
        <v>6500</v>
      </c>
      <c r="Y27" s="36" t="s">
        <v>124</v>
      </c>
      <c r="Z27" s="31">
        <v>6600</v>
      </c>
      <c r="AA27" s="101">
        <v>6500</v>
      </c>
      <c r="AB27" s="31">
        <v>6500</v>
      </c>
      <c r="AC27" s="31">
        <v>825</v>
      </c>
      <c r="AD27" s="31">
        <v>825</v>
      </c>
      <c r="AE27" s="31">
        <v>825</v>
      </c>
      <c r="AF27" s="31">
        <v>825</v>
      </c>
      <c r="AG27" s="31">
        <v>825</v>
      </c>
      <c r="AH27" s="31">
        <v>825</v>
      </c>
      <c r="AI27" s="31">
        <v>825</v>
      </c>
      <c r="AJ27" s="31">
        <v>825</v>
      </c>
      <c r="AK27" s="31">
        <v>825</v>
      </c>
      <c r="AL27" s="31">
        <v>1560</v>
      </c>
      <c r="AM27" s="101">
        <v>1570</v>
      </c>
      <c r="AN27" s="31">
        <v>1570</v>
      </c>
      <c r="AO27" s="31">
        <v>1570</v>
      </c>
      <c r="AP27" s="31">
        <v>1570</v>
      </c>
      <c r="AQ27" s="101">
        <v>1530</v>
      </c>
      <c r="AR27" s="31">
        <v>1530</v>
      </c>
      <c r="AS27" s="31">
        <v>1530</v>
      </c>
      <c r="AT27" s="31">
        <v>1530</v>
      </c>
      <c r="AU27" s="31">
        <v>2007.5</v>
      </c>
      <c r="AV27" s="31">
        <v>2000</v>
      </c>
      <c r="AW27" s="31">
        <v>2000</v>
      </c>
      <c r="AX27" s="31">
        <v>2000</v>
      </c>
      <c r="AY27" s="31">
        <v>2000</v>
      </c>
      <c r="AZ27" s="100">
        <v>2030</v>
      </c>
      <c r="BA27" s="31">
        <v>2030</v>
      </c>
      <c r="BB27" s="31">
        <v>2030</v>
      </c>
      <c r="BC27" s="31">
        <v>2030</v>
      </c>
      <c r="BD27" s="36" t="s">
        <v>124</v>
      </c>
      <c r="BE27" s="36" t="s">
        <v>124</v>
      </c>
      <c r="BF27" s="36" t="s">
        <v>124</v>
      </c>
      <c r="BG27" s="36" t="s">
        <v>124</v>
      </c>
      <c r="BH27" s="36" t="s">
        <v>124</v>
      </c>
      <c r="BI27" s="36" t="s">
        <v>124</v>
      </c>
      <c r="BJ27" s="36" t="s">
        <v>124</v>
      </c>
      <c r="BK27" s="36" t="s">
        <v>124</v>
      </c>
      <c r="BL27" s="31">
        <v>2100</v>
      </c>
      <c r="BM27" s="31">
        <v>1550</v>
      </c>
      <c r="BN27" s="31">
        <v>1550</v>
      </c>
      <c r="BO27" s="31">
        <v>1550</v>
      </c>
      <c r="BP27" s="31">
        <v>1550</v>
      </c>
      <c r="BQ27" s="31">
        <v>1550</v>
      </c>
      <c r="BR27" s="31">
        <v>1550</v>
      </c>
      <c r="BS27" s="31">
        <v>1550</v>
      </c>
      <c r="BT27" s="31">
        <v>1550</v>
      </c>
      <c r="BU27" s="31">
        <v>1550</v>
      </c>
      <c r="BV27" s="31">
        <v>1805</v>
      </c>
      <c r="BW27" s="31">
        <v>1805</v>
      </c>
      <c r="BX27" s="31">
        <v>1805</v>
      </c>
      <c r="BY27" s="31">
        <v>1805</v>
      </c>
      <c r="BZ27" s="31">
        <v>1805</v>
      </c>
      <c r="CA27" s="31">
        <v>1805</v>
      </c>
      <c r="CB27" s="31">
        <v>1805</v>
      </c>
      <c r="CC27" s="31">
        <v>1805</v>
      </c>
      <c r="CD27" s="31">
        <v>1805</v>
      </c>
      <c r="CE27" s="31">
        <v>1903.5</v>
      </c>
      <c r="CF27" s="31">
        <v>1903</v>
      </c>
      <c r="CG27" s="31">
        <v>1903</v>
      </c>
      <c r="CH27" s="31">
        <v>1903</v>
      </c>
      <c r="CI27" s="31">
        <v>1905</v>
      </c>
      <c r="CJ27" s="31">
        <v>1903</v>
      </c>
      <c r="CK27" s="31">
        <v>1903</v>
      </c>
      <c r="CL27" s="31">
        <v>1903</v>
      </c>
      <c r="CM27" s="31">
        <v>1903</v>
      </c>
    </row>
    <row r="28" spans="1:92">
      <c r="A28" s="46" t="s">
        <v>132</v>
      </c>
      <c r="B28" s="31">
        <v>6975</v>
      </c>
      <c r="C28" s="100">
        <v>7000</v>
      </c>
      <c r="D28" s="31">
        <v>7000</v>
      </c>
      <c r="E28" s="100">
        <v>7100</v>
      </c>
      <c r="F28" s="101">
        <v>6500</v>
      </c>
      <c r="G28" s="100">
        <v>7300</v>
      </c>
      <c r="H28" s="31">
        <v>7300</v>
      </c>
      <c r="I28" s="100">
        <v>7800</v>
      </c>
      <c r="J28" s="100">
        <v>8000</v>
      </c>
      <c r="K28" s="36" t="s">
        <v>124</v>
      </c>
      <c r="L28" s="36" t="s">
        <v>124</v>
      </c>
      <c r="M28" s="36" t="s">
        <v>124</v>
      </c>
      <c r="N28" s="36" t="s">
        <v>124</v>
      </c>
      <c r="O28" s="36" t="s">
        <v>124</v>
      </c>
      <c r="P28" s="36" t="s">
        <v>124</v>
      </c>
      <c r="Q28" s="36" t="s">
        <v>124</v>
      </c>
      <c r="R28" s="36" t="s">
        <v>124</v>
      </c>
      <c r="S28" s="36" t="s">
        <v>124</v>
      </c>
      <c r="T28" s="31">
        <v>6000</v>
      </c>
      <c r="U28" s="31">
        <v>6000</v>
      </c>
      <c r="V28" s="31">
        <v>6000</v>
      </c>
      <c r="W28" s="31">
        <v>6000</v>
      </c>
      <c r="X28" s="101">
        <v>5500</v>
      </c>
      <c r="Y28" s="100">
        <v>6500</v>
      </c>
      <c r="Z28" s="31">
        <v>6500</v>
      </c>
      <c r="AA28" s="100">
        <v>6800</v>
      </c>
      <c r="AB28" s="100">
        <v>7000</v>
      </c>
      <c r="AC28" s="31">
        <v>850</v>
      </c>
      <c r="AD28" s="31">
        <v>850</v>
      </c>
      <c r="AE28" s="31">
        <v>850</v>
      </c>
      <c r="AF28" s="31">
        <v>850</v>
      </c>
      <c r="AG28" s="31">
        <v>850</v>
      </c>
      <c r="AH28" s="31">
        <v>850</v>
      </c>
      <c r="AI28" s="31">
        <v>850</v>
      </c>
      <c r="AJ28" s="100">
        <v>900</v>
      </c>
      <c r="AK28" s="100">
        <v>920</v>
      </c>
      <c r="AL28" s="31">
        <v>1500</v>
      </c>
      <c r="AM28" s="31">
        <v>1500</v>
      </c>
      <c r="AN28" s="31">
        <v>1500</v>
      </c>
      <c r="AO28" s="31">
        <v>1500</v>
      </c>
      <c r="AP28" s="31">
        <v>1500</v>
      </c>
      <c r="AQ28" s="31">
        <v>1500</v>
      </c>
      <c r="AR28" s="31">
        <v>1500</v>
      </c>
      <c r="AS28" s="100">
        <v>1550</v>
      </c>
      <c r="AT28" s="100">
        <v>1600</v>
      </c>
      <c r="AU28" s="31">
        <v>2050</v>
      </c>
      <c r="AV28" s="31">
        <v>2000</v>
      </c>
      <c r="AW28" s="31">
        <v>2000</v>
      </c>
      <c r="AX28" s="31">
        <v>2000</v>
      </c>
      <c r="AY28" s="31">
        <v>2000</v>
      </c>
      <c r="AZ28" s="100">
        <v>2200</v>
      </c>
      <c r="BA28" s="31">
        <v>2200</v>
      </c>
      <c r="BB28" s="101">
        <v>2100</v>
      </c>
      <c r="BC28" s="31">
        <v>2100</v>
      </c>
      <c r="BD28" s="31">
        <v>1950</v>
      </c>
      <c r="BE28" s="31">
        <v>2000</v>
      </c>
      <c r="BF28" s="31">
        <v>2000</v>
      </c>
      <c r="BG28" s="31">
        <v>2000</v>
      </c>
      <c r="BH28" s="31">
        <v>2000</v>
      </c>
      <c r="BI28" s="31">
        <v>1800</v>
      </c>
      <c r="BJ28" s="101">
        <v>1600</v>
      </c>
      <c r="BK28" s="31">
        <v>1600</v>
      </c>
      <c r="BL28" s="31">
        <v>1600</v>
      </c>
      <c r="BM28" s="31">
        <v>1560</v>
      </c>
      <c r="BN28" s="31">
        <v>1560</v>
      </c>
      <c r="BO28" s="31">
        <v>1560</v>
      </c>
      <c r="BP28" s="31">
        <v>1560</v>
      </c>
      <c r="BQ28" s="31">
        <v>1560</v>
      </c>
      <c r="BR28" s="31">
        <v>1560</v>
      </c>
      <c r="BS28" s="31">
        <v>1570</v>
      </c>
      <c r="BT28" s="31">
        <v>1570</v>
      </c>
      <c r="BU28" s="31">
        <v>1570</v>
      </c>
      <c r="BV28" s="31">
        <v>1810</v>
      </c>
      <c r="BW28" s="31">
        <v>1810</v>
      </c>
      <c r="BX28" s="31">
        <v>1810</v>
      </c>
      <c r="BY28" s="31">
        <v>1810</v>
      </c>
      <c r="BZ28" s="31">
        <v>1810</v>
      </c>
      <c r="CA28" s="31">
        <v>1810</v>
      </c>
      <c r="CB28" s="31">
        <v>1810</v>
      </c>
      <c r="CC28" s="31">
        <v>1810</v>
      </c>
      <c r="CD28" s="31">
        <v>1810</v>
      </c>
      <c r="CE28" s="31">
        <v>1890</v>
      </c>
      <c r="CF28" s="31">
        <v>1890</v>
      </c>
      <c r="CG28" s="31">
        <v>1890</v>
      </c>
      <c r="CH28" s="31">
        <v>1890</v>
      </c>
      <c r="CI28" s="31">
        <v>1890</v>
      </c>
      <c r="CJ28" s="31">
        <v>1890</v>
      </c>
      <c r="CK28" s="31">
        <v>1890</v>
      </c>
      <c r="CL28" s="31">
        <v>1890</v>
      </c>
      <c r="CM28" s="31">
        <v>1890</v>
      </c>
    </row>
    <row r="29" spans="1:92">
      <c r="A29" s="46" t="s">
        <v>133</v>
      </c>
      <c r="B29" s="31">
        <v>7500</v>
      </c>
      <c r="C29" s="31">
        <v>7000</v>
      </c>
      <c r="D29" s="100">
        <v>7500</v>
      </c>
      <c r="E29" s="36" t="s">
        <v>124</v>
      </c>
      <c r="F29" s="31">
        <v>7500</v>
      </c>
      <c r="G29" s="31">
        <v>7500</v>
      </c>
      <c r="H29" s="31">
        <v>7500</v>
      </c>
      <c r="I29" s="100">
        <v>7800</v>
      </c>
      <c r="J29" s="31">
        <v>7800</v>
      </c>
      <c r="K29" s="36" t="s">
        <v>124</v>
      </c>
      <c r="L29" s="36" t="s">
        <v>124</v>
      </c>
      <c r="M29" s="36" t="s">
        <v>124</v>
      </c>
      <c r="N29" s="36" t="s">
        <v>124</v>
      </c>
      <c r="O29" s="36" t="s">
        <v>124</v>
      </c>
      <c r="P29" s="36" t="s">
        <v>124</v>
      </c>
      <c r="Q29" s="36" t="s">
        <v>124</v>
      </c>
      <c r="R29" s="36" t="s">
        <v>124</v>
      </c>
      <c r="S29" s="36" t="s">
        <v>124</v>
      </c>
      <c r="T29" s="31">
        <v>6575</v>
      </c>
      <c r="U29" s="31">
        <v>6000</v>
      </c>
      <c r="V29" s="100">
        <v>6500</v>
      </c>
      <c r="W29" s="31">
        <v>6500</v>
      </c>
      <c r="X29" s="100">
        <v>6800</v>
      </c>
      <c r="Y29" s="101">
        <v>6500</v>
      </c>
      <c r="Z29" s="31">
        <v>6500</v>
      </c>
      <c r="AA29" s="100">
        <v>7000</v>
      </c>
      <c r="AB29" s="100">
        <v>7500</v>
      </c>
      <c r="AC29" s="31">
        <v>971.25</v>
      </c>
      <c r="AD29" s="31">
        <v>975</v>
      </c>
      <c r="AE29" s="31">
        <v>975</v>
      </c>
      <c r="AF29" s="31">
        <v>950</v>
      </c>
      <c r="AG29" s="31">
        <v>980</v>
      </c>
      <c r="AH29" s="31">
        <v>980</v>
      </c>
      <c r="AI29" s="31">
        <v>980</v>
      </c>
      <c r="AJ29" s="31">
        <v>980</v>
      </c>
      <c r="AK29" s="31">
        <v>980</v>
      </c>
      <c r="AL29" s="31">
        <v>1905</v>
      </c>
      <c r="AM29" s="101">
        <v>1930</v>
      </c>
      <c r="AN29" s="31">
        <v>1900</v>
      </c>
      <c r="AO29" s="31">
        <v>1860</v>
      </c>
      <c r="AP29" s="31">
        <v>1860</v>
      </c>
      <c r="AQ29" s="100">
        <v>2000</v>
      </c>
      <c r="AR29" s="31">
        <v>2000</v>
      </c>
      <c r="AS29" s="101">
        <v>1900</v>
      </c>
      <c r="AT29" s="100">
        <v>1930</v>
      </c>
      <c r="AU29" s="31">
        <v>2023.3333333333333</v>
      </c>
      <c r="AV29" s="31">
        <v>2000</v>
      </c>
      <c r="AW29" s="31">
        <v>2000</v>
      </c>
      <c r="AX29" s="31">
        <v>2000</v>
      </c>
      <c r="AY29" s="36" t="s">
        <v>124</v>
      </c>
      <c r="AZ29" s="31">
        <v>2070</v>
      </c>
      <c r="BA29" s="31">
        <v>2000</v>
      </c>
      <c r="BB29" s="100">
        <v>2065</v>
      </c>
      <c r="BC29" s="100">
        <v>2130</v>
      </c>
      <c r="BD29" s="31">
        <v>3000</v>
      </c>
      <c r="BE29" s="31">
        <v>3000</v>
      </c>
      <c r="BF29" s="31">
        <v>3000</v>
      </c>
      <c r="BG29" s="31">
        <v>3000</v>
      </c>
      <c r="BH29" s="31">
        <v>3000</v>
      </c>
      <c r="BI29" s="31">
        <v>3000</v>
      </c>
      <c r="BJ29" s="31">
        <v>3000</v>
      </c>
      <c r="BK29" s="101">
        <v>2500</v>
      </c>
      <c r="BL29" s="31">
        <v>2500</v>
      </c>
      <c r="BM29" s="31">
        <v>1650</v>
      </c>
      <c r="BN29" s="31">
        <v>1650</v>
      </c>
      <c r="BO29" s="31">
        <v>1650</v>
      </c>
      <c r="BP29" s="31">
        <v>1650</v>
      </c>
      <c r="BQ29" s="31">
        <v>1650</v>
      </c>
      <c r="BR29" s="31">
        <v>1650</v>
      </c>
      <c r="BS29" s="31">
        <v>1650</v>
      </c>
      <c r="BT29" s="31">
        <v>1650</v>
      </c>
      <c r="BU29" s="31">
        <v>1650</v>
      </c>
      <c r="BV29" s="31">
        <v>1890</v>
      </c>
      <c r="BW29" s="31">
        <v>1890</v>
      </c>
      <c r="BX29" s="31">
        <v>1890</v>
      </c>
      <c r="BY29" s="31">
        <v>1890</v>
      </c>
      <c r="BZ29" s="31">
        <v>1890</v>
      </c>
      <c r="CA29" s="31">
        <v>1890</v>
      </c>
      <c r="CB29" s="31">
        <v>1890</v>
      </c>
      <c r="CC29" s="31">
        <v>1890</v>
      </c>
      <c r="CD29" s="31">
        <v>1890</v>
      </c>
      <c r="CE29" s="31">
        <v>1910</v>
      </c>
      <c r="CF29" s="31">
        <v>1910</v>
      </c>
      <c r="CG29" s="31">
        <v>1910</v>
      </c>
      <c r="CH29" s="31">
        <v>1910</v>
      </c>
      <c r="CI29" s="31">
        <v>1910</v>
      </c>
      <c r="CJ29" s="31">
        <v>1910</v>
      </c>
      <c r="CK29" s="31">
        <v>1910</v>
      </c>
      <c r="CL29" s="31">
        <v>1910</v>
      </c>
      <c r="CM29" s="31">
        <v>1910</v>
      </c>
    </row>
    <row r="30" spans="1:92">
      <c r="A30" s="46" t="s">
        <v>134</v>
      </c>
      <c r="B30" s="31">
        <v>6625</v>
      </c>
      <c r="C30" s="31">
        <v>6500</v>
      </c>
      <c r="D30" s="31">
        <v>6500</v>
      </c>
      <c r="E30" s="31">
        <v>6500</v>
      </c>
      <c r="F30" s="31">
        <v>6500</v>
      </c>
      <c r="G30" s="100">
        <v>7000</v>
      </c>
      <c r="H30" s="31">
        <v>7000</v>
      </c>
      <c r="I30" s="100">
        <v>7500</v>
      </c>
      <c r="J30" s="101">
        <v>7400</v>
      </c>
      <c r="K30" s="31">
        <v>7500</v>
      </c>
      <c r="L30" s="31">
        <v>7500</v>
      </c>
      <c r="M30" s="31">
        <v>7500</v>
      </c>
      <c r="N30" s="31">
        <v>7500</v>
      </c>
      <c r="O30" s="31">
        <v>7500</v>
      </c>
      <c r="P30" s="31">
        <v>7500</v>
      </c>
      <c r="Q30" s="31">
        <v>7500</v>
      </c>
      <c r="R30" s="100">
        <v>8000</v>
      </c>
      <c r="S30" s="101">
        <v>7600</v>
      </c>
      <c r="T30" s="31">
        <v>5500</v>
      </c>
      <c r="U30" s="31">
        <v>5500</v>
      </c>
      <c r="V30" s="31">
        <v>5500</v>
      </c>
      <c r="W30" s="31">
        <v>5500</v>
      </c>
      <c r="X30" s="31">
        <v>5500</v>
      </c>
      <c r="Y30" s="31">
        <v>5500</v>
      </c>
      <c r="Z30" s="31">
        <v>5500</v>
      </c>
      <c r="AA30" s="100">
        <v>6000</v>
      </c>
      <c r="AB30" s="31">
        <v>6000</v>
      </c>
      <c r="AC30" s="31">
        <v>700</v>
      </c>
      <c r="AD30" s="31">
        <v>700</v>
      </c>
      <c r="AE30" s="31">
        <v>700</v>
      </c>
      <c r="AF30" s="31">
        <v>700</v>
      </c>
      <c r="AG30" s="31">
        <v>700</v>
      </c>
      <c r="AH30" s="31">
        <v>700</v>
      </c>
      <c r="AI30" s="31">
        <v>700</v>
      </c>
      <c r="AJ30" s="31">
        <v>700</v>
      </c>
      <c r="AK30" s="31">
        <v>700</v>
      </c>
      <c r="AL30" s="31">
        <v>1675</v>
      </c>
      <c r="AM30" s="31">
        <v>1700</v>
      </c>
      <c r="AN30" s="31">
        <v>1700</v>
      </c>
      <c r="AO30" s="31">
        <v>1700</v>
      </c>
      <c r="AP30" s="31">
        <v>1700</v>
      </c>
      <c r="AQ30" s="101">
        <v>1600</v>
      </c>
      <c r="AR30" s="31">
        <v>1600</v>
      </c>
      <c r="AS30" s="31">
        <v>1600</v>
      </c>
      <c r="AT30" s="31">
        <v>1600</v>
      </c>
      <c r="AU30" s="31">
        <v>2000</v>
      </c>
      <c r="AV30" s="31">
        <v>2000</v>
      </c>
      <c r="AW30" s="31">
        <v>2000</v>
      </c>
      <c r="AX30" s="31">
        <v>2000</v>
      </c>
      <c r="AY30" s="31">
        <v>2000</v>
      </c>
      <c r="AZ30" s="31">
        <v>2000</v>
      </c>
      <c r="BA30" s="31">
        <v>2000</v>
      </c>
      <c r="BB30" s="31">
        <v>2000</v>
      </c>
      <c r="BC30" s="31">
        <v>2000</v>
      </c>
      <c r="BD30" s="31">
        <v>1225</v>
      </c>
      <c r="BE30" s="100">
        <v>1300</v>
      </c>
      <c r="BF30" s="31">
        <v>1300</v>
      </c>
      <c r="BG30" s="31">
        <v>1300</v>
      </c>
      <c r="BH30" s="101">
        <v>1200</v>
      </c>
      <c r="BI30" s="101">
        <v>1100</v>
      </c>
      <c r="BJ30" s="31">
        <v>1100</v>
      </c>
      <c r="BK30" s="101">
        <v>1000</v>
      </c>
      <c r="BL30" s="31">
        <v>1000</v>
      </c>
      <c r="BM30" s="31">
        <v>1590</v>
      </c>
      <c r="BN30" s="31">
        <v>1590</v>
      </c>
      <c r="BO30" s="31">
        <v>1590</v>
      </c>
      <c r="BP30" s="31">
        <v>1590</v>
      </c>
      <c r="BQ30" s="31">
        <v>1590</v>
      </c>
      <c r="BR30" s="31">
        <v>1590</v>
      </c>
      <c r="BS30" s="31">
        <v>1590</v>
      </c>
      <c r="BT30" s="31">
        <v>1590</v>
      </c>
      <c r="BU30" s="31">
        <v>1590</v>
      </c>
      <c r="BV30" s="31">
        <v>1700</v>
      </c>
      <c r="BW30" s="31">
        <v>1700</v>
      </c>
      <c r="BX30" s="31">
        <v>1700</v>
      </c>
      <c r="BY30" s="31">
        <v>1700</v>
      </c>
      <c r="BZ30" s="31">
        <v>1700</v>
      </c>
      <c r="CA30" s="31">
        <v>1700</v>
      </c>
      <c r="CB30" s="31">
        <v>1700</v>
      </c>
      <c r="CC30" s="31">
        <v>1700</v>
      </c>
      <c r="CD30" s="31">
        <v>1700</v>
      </c>
      <c r="CE30" s="31">
        <v>1830</v>
      </c>
      <c r="CF30" s="31">
        <v>1830</v>
      </c>
      <c r="CG30" s="31">
        <v>1830</v>
      </c>
      <c r="CH30" s="31">
        <v>1830</v>
      </c>
      <c r="CI30" s="31">
        <v>1830</v>
      </c>
      <c r="CJ30" s="31">
        <v>1830</v>
      </c>
      <c r="CK30" s="31">
        <v>1830</v>
      </c>
      <c r="CL30" s="31">
        <v>1830</v>
      </c>
      <c r="CM30" s="31">
        <v>1830</v>
      </c>
    </row>
    <row r="31" spans="1:92" s="49" customFormat="1">
      <c r="A31" s="46" t="s">
        <v>135</v>
      </c>
      <c r="B31" s="31">
        <v>6900</v>
      </c>
      <c r="C31" s="36">
        <v>6800</v>
      </c>
      <c r="D31" s="36">
        <v>6800</v>
      </c>
      <c r="E31" s="36">
        <v>6800</v>
      </c>
      <c r="F31" s="102">
        <v>7000</v>
      </c>
      <c r="G31" s="36">
        <v>7000</v>
      </c>
      <c r="H31" s="36">
        <v>7000</v>
      </c>
      <c r="I31" s="36">
        <v>7000</v>
      </c>
      <c r="J31" s="102">
        <v>7500</v>
      </c>
      <c r="K31" s="31">
        <v>9000</v>
      </c>
      <c r="L31" s="36" t="s">
        <v>124</v>
      </c>
      <c r="M31" s="36" t="s">
        <v>124</v>
      </c>
      <c r="N31" s="36" t="s">
        <v>124</v>
      </c>
      <c r="O31" s="36">
        <v>9000</v>
      </c>
      <c r="P31" s="36" t="s">
        <v>124</v>
      </c>
      <c r="Q31" s="36" t="s">
        <v>124</v>
      </c>
      <c r="R31" s="36" t="s">
        <v>124</v>
      </c>
      <c r="S31" s="36">
        <v>9500</v>
      </c>
      <c r="T31" s="31">
        <v>5750</v>
      </c>
      <c r="U31" s="36">
        <v>5500</v>
      </c>
      <c r="V31" s="36">
        <v>5500</v>
      </c>
      <c r="W31" s="36">
        <v>5500</v>
      </c>
      <c r="X31" s="102">
        <v>6000</v>
      </c>
      <c r="Y31" s="36">
        <v>6000</v>
      </c>
      <c r="Z31" s="36">
        <v>6000</v>
      </c>
      <c r="AA31" s="36">
        <v>6000</v>
      </c>
      <c r="AB31" s="36">
        <v>6500</v>
      </c>
      <c r="AC31" s="31">
        <v>800</v>
      </c>
      <c r="AD31" s="36">
        <v>800</v>
      </c>
      <c r="AE31" s="36">
        <v>800</v>
      </c>
      <c r="AF31" s="36">
        <v>800</v>
      </c>
      <c r="AG31" s="36">
        <v>800</v>
      </c>
      <c r="AH31" s="36">
        <v>800</v>
      </c>
      <c r="AI31" s="36">
        <v>800</v>
      </c>
      <c r="AJ31" s="36">
        <v>800</v>
      </c>
      <c r="AK31" s="102">
        <v>820</v>
      </c>
      <c r="AL31" s="31">
        <v>1600</v>
      </c>
      <c r="AM31" s="36">
        <v>1600</v>
      </c>
      <c r="AN31" s="36">
        <v>1600</v>
      </c>
      <c r="AO31" s="36">
        <v>1600</v>
      </c>
      <c r="AP31" s="36">
        <v>1600</v>
      </c>
      <c r="AQ31" s="36">
        <v>1600</v>
      </c>
      <c r="AR31" s="36">
        <v>1600</v>
      </c>
      <c r="AS31" s="36">
        <v>1600</v>
      </c>
      <c r="AT31" s="36">
        <v>1600</v>
      </c>
      <c r="AU31" s="31">
        <v>2125</v>
      </c>
      <c r="AV31" s="36">
        <v>2100</v>
      </c>
      <c r="AW31" s="36">
        <v>2100</v>
      </c>
      <c r="AX31" s="36">
        <v>2100</v>
      </c>
      <c r="AY31" s="102">
        <v>2150</v>
      </c>
      <c r="AZ31" s="36">
        <v>2150</v>
      </c>
      <c r="BA31" s="36">
        <v>2150</v>
      </c>
      <c r="BB31" s="36">
        <v>2150</v>
      </c>
      <c r="BC31" s="36">
        <v>2150</v>
      </c>
      <c r="BD31" s="31">
        <v>1500</v>
      </c>
      <c r="BE31" s="36">
        <v>1500</v>
      </c>
      <c r="BF31" s="36">
        <v>1500</v>
      </c>
      <c r="BG31" s="36">
        <v>1500</v>
      </c>
      <c r="BH31" s="36">
        <v>1500</v>
      </c>
      <c r="BI31" s="36">
        <v>1500</v>
      </c>
      <c r="BJ31" s="36">
        <v>1500</v>
      </c>
      <c r="BK31" s="36">
        <v>1500</v>
      </c>
      <c r="BL31" s="36">
        <v>1500</v>
      </c>
      <c r="BM31" s="31">
        <v>1570</v>
      </c>
      <c r="BN31" s="36">
        <v>1570</v>
      </c>
      <c r="BO31" s="36">
        <v>1570</v>
      </c>
      <c r="BP31" s="36">
        <v>1570</v>
      </c>
      <c r="BQ31" s="36">
        <v>1570</v>
      </c>
      <c r="BR31" s="36">
        <v>1570</v>
      </c>
      <c r="BS31" s="36">
        <v>1570</v>
      </c>
      <c r="BT31" s="36">
        <v>1570</v>
      </c>
      <c r="BU31" s="36">
        <v>1570</v>
      </c>
      <c r="BV31" s="31">
        <v>1690</v>
      </c>
      <c r="BW31" s="36">
        <v>1690</v>
      </c>
      <c r="BX31" s="36">
        <v>1690</v>
      </c>
      <c r="BY31" s="36">
        <v>1690</v>
      </c>
      <c r="BZ31" s="36">
        <v>1690</v>
      </c>
      <c r="CA31" s="36">
        <v>1690</v>
      </c>
      <c r="CB31" s="36">
        <v>1690</v>
      </c>
      <c r="CC31" s="36">
        <v>1690</v>
      </c>
      <c r="CD31" s="36">
        <v>1690</v>
      </c>
      <c r="CE31" s="31">
        <v>1790</v>
      </c>
      <c r="CF31" s="36">
        <v>1790</v>
      </c>
      <c r="CG31" s="36">
        <v>1790</v>
      </c>
      <c r="CH31" s="36">
        <v>1790</v>
      </c>
      <c r="CI31" s="36">
        <v>1790</v>
      </c>
      <c r="CJ31" s="36">
        <v>1790</v>
      </c>
      <c r="CK31" s="36">
        <v>1790</v>
      </c>
      <c r="CL31" s="36">
        <v>1790</v>
      </c>
      <c r="CM31" s="36">
        <v>1790</v>
      </c>
      <c r="CN31" s="31"/>
    </row>
    <row r="32" spans="1:92">
      <c r="A32" s="39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</row>
    <row r="33" spans="1:92" s="45" customFormat="1">
      <c r="A33" s="47" t="s">
        <v>136</v>
      </c>
      <c r="B33" s="31"/>
      <c r="C33" s="44"/>
      <c r="D33" s="44"/>
      <c r="E33" s="44"/>
      <c r="F33" s="44"/>
      <c r="G33" s="44"/>
      <c r="H33" s="44"/>
      <c r="I33" s="44"/>
      <c r="J33" s="44"/>
      <c r="K33" s="31"/>
      <c r="L33" s="44"/>
      <c r="M33" s="44"/>
      <c r="N33" s="44"/>
      <c r="O33" s="44"/>
      <c r="P33" s="44"/>
      <c r="Q33" s="44"/>
      <c r="R33" s="44"/>
      <c r="S33" s="44"/>
      <c r="T33" s="31"/>
      <c r="U33" s="44"/>
      <c r="V33" s="44"/>
      <c r="W33" s="44"/>
      <c r="X33" s="44"/>
      <c r="Y33" s="44"/>
      <c r="Z33" s="44"/>
      <c r="AA33" s="44"/>
      <c r="AB33" s="44"/>
      <c r="AC33" s="31"/>
      <c r="AD33" s="44"/>
      <c r="AE33" s="44"/>
      <c r="AF33" s="44"/>
      <c r="AG33" s="44"/>
      <c r="AH33" s="44"/>
      <c r="AI33" s="44"/>
      <c r="AJ33" s="44"/>
      <c r="AK33" s="44"/>
      <c r="AL33" s="31"/>
      <c r="AM33" s="44"/>
      <c r="AN33" s="44"/>
      <c r="AO33" s="44"/>
      <c r="AP33" s="44"/>
      <c r="AQ33" s="44"/>
      <c r="AR33" s="44"/>
      <c r="AS33" s="44"/>
      <c r="AT33" s="44"/>
      <c r="AU33" s="31"/>
      <c r="AV33" s="44"/>
      <c r="AW33" s="44"/>
      <c r="AX33" s="44"/>
      <c r="AY33" s="44"/>
      <c r="AZ33" s="44"/>
      <c r="BA33" s="44"/>
      <c r="BB33" s="44"/>
      <c r="BC33" s="44"/>
      <c r="BD33" s="31"/>
      <c r="BE33" s="44"/>
      <c r="BF33" s="44"/>
      <c r="BG33" s="44"/>
      <c r="BH33" s="44"/>
      <c r="BI33" s="44"/>
      <c r="BJ33" s="44"/>
      <c r="BK33" s="44"/>
      <c r="BL33" s="44"/>
      <c r="BM33" s="31"/>
      <c r="BN33" s="44"/>
      <c r="BO33" s="44"/>
      <c r="BP33" s="44"/>
      <c r="BQ33" s="44"/>
      <c r="BR33" s="44"/>
      <c r="BS33" s="44"/>
      <c r="BT33" s="44"/>
      <c r="BU33" s="44"/>
      <c r="BV33" s="31"/>
      <c r="BW33" s="44"/>
      <c r="BX33" s="44"/>
      <c r="BY33" s="44"/>
      <c r="BZ33" s="44"/>
      <c r="CA33" s="44"/>
      <c r="CB33" s="44"/>
      <c r="CC33" s="44"/>
      <c r="CD33" s="44"/>
      <c r="CE33" s="31"/>
      <c r="CF33" s="44"/>
      <c r="CG33" s="44"/>
      <c r="CH33" s="44"/>
      <c r="CI33" s="44"/>
      <c r="CJ33" s="44"/>
      <c r="CK33" s="44"/>
      <c r="CL33" s="44"/>
      <c r="CM33" s="44"/>
      <c r="CN33" s="31"/>
    </row>
    <row r="34" spans="1:92">
      <c r="A34" s="46" t="s">
        <v>137</v>
      </c>
      <c r="B34" s="31">
        <v>6725</v>
      </c>
      <c r="C34" s="31">
        <v>7000</v>
      </c>
      <c r="D34" s="101">
        <v>6800</v>
      </c>
      <c r="E34" s="101">
        <v>6500</v>
      </c>
      <c r="F34" s="100">
        <v>6800</v>
      </c>
      <c r="G34" s="31">
        <v>6800</v>
      </c>
      <c r="H34" s="31">
        <v>6800</v>
      </c>
      <c r="I34" s="100">
        <v>7000</v>
      </c>
      <c r="J34" s="31">
        <v>7000</v>
      </c>
      <c r="K34" s="31">
        <v>8000</v>
      </c>
      <c r="L34" s="31">
        <v>8000</v>
      </c>
      <c r="M34" s="31">
        <v>8000</v>
      </c>
      <c r="N34" s="31">
        <v>8000</v>
      </c>
      <c r="O34" s="31">
        <v>8000</v>
      </c>
      <c r="P34" s="31">
        <v>8000</v>
      </c>
      <c r="Q34" s="31">
        <v>8000</v>
      </c>
      <c r="R34" s="100">
        <v>8200</v>
      </c>
      <c r="S34" s="31">
        <v>8200</v>
      </c>
      <c r="T34" s="31">
        <v>5825</v>
      </c>
      <c r="U34" s="100">
        <v>6000</v>
      </c>
      <c r="V34" s="31">
        <v>6000</v>
      </c>
      <c r="W34" s="101">
        <v>5700</v>
      </c>
      <c r="X34" s="100">
        <v>5800</v>
      </c>
      <c r="Y34" s="31">
        <v>5800</v>
      </c>
      <c r="Z34" s="31">
        <v>5800</v>
      </c>
      <c r="AA34" s="100">
        <v>6000</v>
      </c>
      <c r="AB34" s="31">
        <v>6000</v>
      </c>
      <c r="AC34" s="31">
        <v>680</v>
      </c>
      <c r="AD34" s="31">
        <v>680</v>
      </c>
      <c r="AE34" s="31">
        <v>680</v>
      </c>
      <c r="AF34" s="31">
        <v>680</v>
      </c>
      <c r="AG34" s="31">
        <v>680</v>
      </c>
      <c r="AH34" s="31">
        <v>680</v>
      </c>
      <c r="AI34" s="31">
        <v>680</v>
      </c>
      <c r="AJ34" s="31">
        <v>680</v>
      </c>
      <c r="AK34" s="31">
        <v>680</v>
      </c>
      <c r="AL34" s="31">
        <v>1700</v>
      </c>
      <c r="AM34" s="31">
        <v>1700</v>
      </c>
      <c r="AN34" s="31">
        <v>1700</v>
      </c>
      <c r="AO34" s="31">
        <v>1700</v>
      </c>
      <c r="AP34" s="31">
        <v>1700</v>
      </c>
      <c r="AQ34" s="31">
        <v>1700</v>
      </c>
      <c r="AR34" s="31">
        <v>1700</v>
      </c>
      <c r="AS34" s="31">
        <v>1700</v>
      </c>
      <c r="AT34" s="31">
        <v>1700</v>
      </c>
      <c r="AU34" s="31">
        <v>1900</v>
      </c>
      <c r="AV34" s="31">
        <v>1900</v>
      </c>
      <c r="AW34" s="31">
        <v>1900</v>
      </c>
      <c r="AX34" s="31">
        <v>1900</v>
      </c>
      <c r="AY34" s="31">
        <v>1900</v>
      </c>
      <c r="AZ34" s="31">
        <v>1900</v>
      </c>
      <c r="BA34" s="31">
        <v>2000</v>
      </c>
      <c r="BB34" s="31">
        <v>2000</v>
      </c>
      <c r="BC34" s="31">
        <v>2000</v>
      </c>
      <c r="BD34" s="31">
        <v>1475</v>
      </c>
      <c r="BE34" s="31">
        <v>1500</v>
      </c>
      <c r="BF34" s="31">
        <v>1500</v>
      </c>
      <c r="BG34" s="31">
        <v>1500</v>
      </c>
      <c r="BH34" s="31">
        <v>1500</v>
      </c>
      <c r="BI34" s="101">
        <v>1400</v>
      </c>
      <c r="BJ34" s="101">
        <v>1300</v>
      </c>
      <c r="BK34" s="31">
        <v>1300</v>
      </c>
      <c r="BL34" s="31">
        <v>1300</v>
      </c>
      <c r="BM34" s="31">
        <v>1630</v>
      </c>
      <c r="BN34" s="31">
        <v>1630</v>
      </c>
      <c r="BO34" s="31">
        <v>1630</v>
      </c>
      <c r="BP34" s="31">
        <v>1630</v>
      </c>
      <c r="BQ34" s="31">
        <v>1630</v>
      </c>
      <c r="BR34" s="31">
        <v>1630</v>
      </c>
      <c r="BS34" s="31">
        <v>1630</v>
      </c>
      <c r="BT34" s="31">
        <v>1630</v>
      </c>
      <c r="BU34" s="31">
        <v>1630</v>
      </c>
      <c r="BV34" s="31">
        <v>1880</v>
      </c>
      <c r="BW34" s="31">
        <v>1880</v>
      </c>
      <c r="BX34" s="31">
        <v>1880</v>
      </c>
      <c r="BY34" s="31">
        <v>1880</v>
      </c>
      <c r="BZ34" s="31">
        <v>1880</v>
      </c>
      <c r="CA34" s="31">
        <v>1880</v>
      </c>
      <c r="CB34" s="31">
        <v>1880</v>
      </c>
      <c r="CC34" s="31">
        <v>1880</v>
      </c>
      <c r="CD34" s="31">
        <v>1880</v>
      </c>
      <c r="CE34" s="31">
        <v>1930</v>
      </c>
      <c r="CF34" s="31">
        <v>1930</v>
      </c>
      <c r="CG34" s="31">
        <v>1930</v>
      </c>
      <c r="CH34" s="31">
        <v>1930</v>
      </c>
      <c r="CI34" s="31">
        <v>1930</v>
      </c>
      <c r="CJ34" s="31">
        <v>1930</v>
      </c>
      <c r="CK34" s="31">
        <v>1930</v>
      </c>
      <c r="CL34" s="31">
        <v>1930</v>
      </c>
      <c r="CM34" s="31">
        <v>1930</v>
      </c>
    </row>
    <row r="35" spans="1:92">
      <c r="A35" s="46" t="s">
        <v>138</v>
      </c>
      <c r="B35" s="31">
        <v>6500</v>
      </c>
      <c r="C35" s="100">
        <v>6500</v>
      </c>
      <c r="D35" s="31">
        <v>6500</v>
      </c>
      <c r="E35" s="31">
        <v>6500</v>
      </c>
      <c r="F35" s="31">
        <v>6500</v>
      </c>
      <c r="G35" s="31">
        <v>6500</v>
      </c>
      <c r="H35" s="31">
        <v>6500</v>
      </c>
      <c r="I35" s="100">
        <v>7500</v>
      </c>
      <c r="J35" s="101">
        <v>7000</v>
      </c>
      <c r="K35" s="31">
        <v>7000</v>
      </c>
      <c r="L35" s="100">
        <v>7500</v>
      </c>
      <c r="M35" s="101">
        <v>7000</v>
      </c>
      <c r="N35" s="31">
        <v>7000</v>
      </c>
      <c r="O35" s="31">
        <v>7000</v>
      </c>
      <c r="P35" s="31">
        <v>7000</v>
      </c>
      <c r="Q35" s="31">
        <v>7000</v>
      </c>
      <c r="R35" s="100">
        <v>8000</v>
      </c>
      <c r="S35" s="101">
        <v>7500</v>
      </c>
      <c r="T35" s="31">
        <v>5500</v>
      </c>
      <c r="U35" s="100">
        <v>5500</v>
      </c>
      <c r="V35" s="31">
        <v>5500</v>
      </c>
      <c r="W35" s="31">
        <v>5500</v>
      </c>
      <c r="X35" s="31">
        <v>5500</v>
      </c>
      <c r="Y35" s="31">
        <v>5500</v>
      </c>
      <c r="Z35" s="31">
        <v>5500</v>
      </c>
      <c r="AA35" s="100">
        <v>6500</v>
      </c>
      <c r="AB35" s="101">
        <v>6000</v>
      </c>
      <c r="AC35" s="31">
        <v>980</v>
      </c>
      <c r="AD35" s="31">
        <v>980</v>
      </c>
      <c r="AE35" s="31">
        <v>980</v>
      </c>
      <c r="AF35" s="31">
        <v>980</v>
      </c>
      <c r="AG35" s="31">
        <v>980</v>
      </c>
      <c r="AH35" s="31">
        <v>980</v>
      </c>
      <c r="AI35" s="31">
        <v>980</v>
      </c>
      <c r="AJ35" s="31">
        <v>980</v>
      </c>
      <c r="AK35" s="31">
        <v>980</v>
      </c>
      <c r="AL35" s="31">
        <v>1580</v>
      </c>
      <c r="AM35" s="31">
        <v>1580</v>
      </c>
      <c r="AN35" s="31">
        <v>1580</v>
      </c>
      <c r="AO35" s="31">
        <v>1580</v>
      </c>
      <c r="AP35" s="31">
        <v>1580</v>
      </c>
      <c r="AQ35" s="31">
        <v>1580</v>
      </c>
      <c r="AR35" s="31">
        <v>1580</v>
      </c>
      <c r="AS35" s="31">
        <v>1580</v>
      </c>
      <c r="AT35" s="31">
        <v>1580</v>
      </c>
      <c r="AU35" s="31">
        <v>1975</v>
      </c>
      <c r="AV35" s="31">
        <v>1930</v>
      </c>
      <c r="AW35" s="31">
        <v>1930</v>
      </c>
      <c r="AX35" s="100">
        <v>1990</v>
      </c>
      <c r="AY35" s="31">
        <v>1990</v>
      </c>
      <c r="AZ35" s="31">
        <v>1990</v>
      </c>
      <c r="BA35" s="31">
        <v>1990</v>
      </c>
      <c r="BB35" s="100">
        <v>2200</v>
      </c>
      <c r="BC35" s="31">
        <v>2200</v>
      </c>
      <c r="BD35" s="31">
        <v>1900</v>
      </c>
      <c r="BE35" s="100">
        <v>2000</v>
      </c>
      <c r="BF35" s="101">
        <v>1800</v>
      </c>
      <c r="BG35" s="100">
        <v>2000</v>
      </c>
      <c r="BH35" s="31">
        <v>2000</v>
      </c>
      <c r="BI35" s="101">
        <v>1800</v>
      </c>
      <c r="BJ35" s="31">
        <v>1800</v>
      </c>
      <c r="BK35" s="31">
        <v>1800</v>
      </c>
      <c r="BL35" s="31">
        <v>1800</v>
      </c>
      <c r="BM35" s="31">
        <v>1660</v>
      </c>
      <c r="BN35" s="31">
        <v>1660</v>
      </c>
      <c r="BO35" s="31">
        <v>1660</v>
      </c>
      <c r="BP35" s="31">
        <v>1660</v>
      </c>
      <c r="BQ35" s="31">
        <v>1660</v>
      </c>
      <c r="BR35" s="31">
        <v>1660</v>
      </c>
      <c r="BS35" s="31">
        <v>1660</v>
      </c>
      <c r="BT35" s="31">
        <v>1660</v>
      </c>
      <c r="BU35" s="31">
        <v>1660</v>
      </c>
      <c r="BV35" s="31">
        <v>1920</v>
      </c>
      <c r="BW35" s="31">
        <v>1920</v>
      </c>
      <c r="BX35" s="31">
        <v>1920</v>
      </c>
      <c r="BY35" s="31">
        <v>1920</v>
      </c>
      <c r="BZ35" s="31">
        <v>1920</v>
      </c>
      <c r="CA35" s="31">
        <v>1920</v>
      </c>
      <c r="CB35" s="31">
        <v>1920</v>
      </c>
      <c r="CC35" s="31">
        <v>1920</v>
      </c>
      <c r="CD35" s="31">
        <v>1920</v>
      </c>
      <c r="CE35" s="31">
        <v>1950</v>
      </c>
      <c r="CF35" s="31">
        <v>1950</v>
      </c>
      <c r="CG35" s="31">
        <v>1950</v>
      </c>
      <c r="CH35" s="31">
        <v>1950</v>
      </c>
      <c r="CI35" s="31">
        <v>1950</v>
      </c>
      <c r="CJ35" s="31">
        <v>1950</v>
      </c>
      <c r="CK35" s="31">
        <v>1950</v>
      </c>
      <c r="CL35" s="31">
        <v>1950</v>
      </c>
      <c r="CM35" s="31">
        <v>1950</v>
      </c>
    </row>
    <row r="36" spans="1:92">
      <c r="A36" s="50" t="s">
        <v>139</v>
      </c>
      <c r="B36" s="51">
        <v>6625</v>
      </c>
      <c r="C36" s="51">
        <v>6500</v>
      </c>
      <c r="D36" s="51">
        <v>6500</v>
      </c>
      <c r="E36" s="51">
        <v>6500</v>
      </c>
      <c r="F36" s="51">
        <v>6500</v>
      </c>
      <c r="G36" s="52">
        <v>7000</v>
      </c>
      <c r="H36" s="52">
        <v>7500</v>
      </c>
      <c r="I36" s="51">
        <v>7500</v>
      </c>
      <c r="J36" s="51">
        <v>7500</v>
      </c>
      <c r="K36" s="51">
        <v>8500</v>
      </c>
      <c r="L36" s="51">
        <v>8500</v>
      </c>
      <c r="M36" s="51">
        <v>8500</v>
      </c>
      <c r="N36" s="51">
        <v>8500</v>
      </c>
      <c r="O36" s="51">
        <v>8500</v>
      </c>
      <c r="P36" s="51">
        <v>8500</v>
      </c>
      <c r="Q36" s="52">
        <v>9500</v>
      </c>
      <c r="R36" s="51">
        <v>9500</v>
      </c>
      <c r="S36" s="51">
        <v>9500</v>
      </c>
      <c r="T36" s="51">
        <v>5750</v>
      </c>
      <c r="U36" s="51">
        <v>5500</v>
      </c>
      <c r="V36" s="51">
        <v>5500</v>
      </c>
      <c r="W36" s="51">
        <v>5500</v>
      </c>
      <c r="X36" s="52">
        <v>6000</v>
      </c>
      <c r="Y36" s="51">
        <v>6000</v>
      </c>
      <c r="Z36" s="52">
        <v>6500</v>
      </c>
      <c r="AA36" s="51">
        <v>6500</v>
      </c>
      <c r="AB36" s="51">
        <v>6500</v>
      </c>
      <c r="AC36" s="51">
        <v>1000</v>
      </c>
      <c r="AD36" s="51">
        <v>1000</v>
      </c>
      <c r="AE36" s="51">
        <v>1000</v>
      </c>
      <c r="AF36" s="51">
        <v>1000</v>
      </c>
      <c r="AG36" s="51">
        <v>1000</v>
      </c>
      <c r="AH36" s="51">
        <v>1000</v>
      </c>
      <c r="AI36" s="51">
        <v>1000</v>
      </c>
      <c r="AJ36" s="51">
        <v>1000</v>
      </c>
      <c r="AK36" s="51">
        <v>1000</v>
      </c>
      <c r="AL36" s="51">
        <v>1600</v>
      </c>
      <c r="AM36" s="51">
        <v>1600</v>
      </c>
      <c r="AN36" s="51">
        <v>1600</v>
      </c>
      <c r="AO36" s="51">
        <v>1600</v>
      </c>
      <c r="AP36" s="51">
        <v>1600</v>
      </c>
      <c r="AQ36" s="51">
        <v>1600</v>
      </c>
      <c r="AR36" s="51">
        <v>1600</v>
      </c>
      <c r="AS36" s="51">
        <v>1600</v>
      </c>
      <c r="AT36" s="51">
        <v>1600</v>
      </c>
      <c r="AU36" s="51">
        <v>2200</v>
      </c>
      <c r="AV36" s="51">
        <v>2200</v>
      </c>
      <c r="AW36" s="51">
        <v>2200</v>
      </c>
      <c r="AX36" s="51">
        <v>2200</v>
      </c>
      <c r="AY36" s="51">
        <v>2200</v>
      </c>
      <c r="AZ36" s="51">
        <v>2200</v>
      </c>
      <c r="BA36" s="51">
        <v>2200</v>
      </c>
      <c r="BB36" s="51">
        <v>2200</v>
      </c>
      <c r="BC36" s="51">
        <v>2200</v>
      </c>
      <c r="BD36" s="51">
        <v>1525</v>
      </c>
      <c r="BE36" s="51">
        <v>1500</v>
      </c>
      <c r="BF36" s="51">
        <v>1500</v>
      </c>
      <c r="BG36" s="51">
        <v>1500</v>
      </c>
      <c r="BH36" s="52">
        <v>1600</v>
      </c>
      <c r="BI36" s="103">
        <v>1500</v>
      </c>
      <c r="BJ36" s="51">
        <v>1500</v>
      </c>
      <c r="BK36" s="51">
        <v>1500</v>
      </c>
      <c r="BL36" s="51">
        <v>1500</v>
      </c>
      <c r="BM36" s="51">
        <v>1590</v>
      </c>
      <c r="BN36" s="51">
        <v>1590</v>
      </c>
      <c r="BO36" s="51">
        <v>1590</v>
      </c>
      <c r="BP36" s="51">
        <v>1590</v>
      </c>
      <c r="BQ36" s="51">
        <v>1590</v>
      </c>
      <c r="BR36" s="51">
        <v>1590</v>
      </c>
      <c r="BS36" s="51">
        <v>1590</v>
      </c>
      <c r="BT36" s="51">
        <v>1590</v>
      </c>
      <c r="BU36" s="51">
        <v>1590</v>
      </c>
      <c r="BV36" s="51">
        <v>1840</v>
      </c>
      <c r="BW36" s="51">
        <v>1840</v>
      </c>
      <c r="BX36" s="51">
        <v>1840</v>
      </c>
      <c r="BY36" s="51">
        <v>1840</v>
      </c>
      <c r="BZ36" s="51">
        <v>1840</v>
      </c>
      <c r="CA36" s="51">
        <v>1840</v>
      </c>
      <c r="CB36" s="51">
        <v>1840</v>
      </c>
      <c r="CC36" s="51">
        <v>1840</v>
      </c>
      <c r="CD36" s="51">
        <v>1840</v>
      </c>
      <c r="CE36" s="51">
        <v>1900</v>
      </c>
      <c r="CF36" s="51">
        <v>1900</v>
      </c>
      <c r="CG36" s="51">
        <v>1900</v>
      </c>
      <c r="CH36" s="51">
        <v>1900</v>
      </c>
      <c r="CI36" s="51">
        <v>1900</v>
      </c>
      <c r="CJ36" s="51">
        <v>1900</v>
      </c>
      <c r="CK36" s="51">
        <v>1900</v>
      </c>
      <c r="CL36" s="51">
        <v>1900</v>
      </c>
      <c r="CM36" s="51">
        <v>1900</v>
      </c>
    </row>
    <row r="39" spans="1:92">
      <c r="C39" s="53"/>
      <c r="D39" s="54" t="s">
        <v>140</v>
      </c>
    </row>
    <row r="40" spans="1:92">
      <c r="C40" s="55"/>
      <c r="D40" s="54" t="s">
        <v>141</v>
      </c>
      <c r="O40" s="31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</row>
    <row r="41" spans="1:92">
      <c r="O41" s="31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</row>
    <row r="42" spans="1:92">
      <c r="O42" s="31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</row>
    <row r="43" spans="1:92">
      <c r="C43" s="58" t="s">
        <v>142</v>
      </c>
      <c r="D43" s="59"/>
      <c r="E43" s="59"/>
      <c r="F43" s="59"/>
      <c r="G43" s="59"/>
      <c r="H43" s="59"/>
      <c r="I43" s="59"/>
      <c r="O43" s="31"/>
      <c r="P43" s="60"/>
      <c r="Q43" s="60"/>
      <c r="R43" s="60"/>
      <c r="S43" s="60"/>
      <c r="T43" s="60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56"/>
      <c r="BT43" s="56"/>
      <c r="BU43" s="56"/>
      <c r="BV43" s="56"/>
      <c r="BW43" s="56"/>
      <c r="BX43" s="56"/>
      <c r="BY43" s="56"/>
      <c r="BZ43" s="56"/>
      <c r="CA43" s="56"/>
      <c r="CB43" s="56"/>
      <c r="CC43" s="56"/>
      <c r="CD43" s="56"/>
      <c r="CE43" s="56"/>
      <c r="CF43" s="56"/>
      <c r="CG43" s="56"/>
      <c r="CH43" s="56"/>
    </row>
    <row r="44" spans="1:92">
      <c r="C44" s="61"/>
      <c r="D44" s="62" t="s">
        <v>177</v>
      </c>
      <c r="E44" s="63"/>
      <c r="F44" s="63"/>
      <c r="G44" s="63"/>
      <c r="H44" s="63"/>
      <c r="I44" s="63"/>
      <c r="O44" s="31"/>
      <c r="P44" s="60"/>
      <c r="Q44" s="60"/>
      <c r="R44" s="60"/>
      <c r="S44" s="60"/>
      <c r="T44" s="60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</row>
    <row r="45" spans="1:92">
      <c r="C45" s="58"/>
      <c r="D45" s="64"/>
      <c r="E45" s="63"/>
      <c r="F45" s="63"/>
      <c r="G45" s="63"/>
      <c r="H45" s="63"/>
      <c r="I45" s="63"/>
      <c r="O45" s="31"/>
      <c r="P45" s="65"/>
      <c r="Q45" s="65"/>
      <c r="R45" s="65"/>
      <c r="S45" s="65"/>
      <c r="T45" s="65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</row>
    <row r="46" spans="1:92" ht="25.5">
      <c r="C46" s="66"/>
      <c r="D46" s="67"/>
      <c r="E46" s="66" t="s">
        <v>143</v>
      </c>
      <c r="F46" s="66" t="s">
        <v>144</v>
      </c>
      <c r="G46" s="66" t="s">
        <v>145</v>
      </c>
      <c r="H46" s="66" t="s">
        <v>146</v>
      </c>
      <c r="I46" s="66" t="s">
        <v>147</v>
      </c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</row>
    <row r="47" spans="1:92">
      <c r="C47" s="66">
        <v>1</v>
      </c>
      <c r="D47" s="5" t="s">
        <v>148</v>
      </c>
      <c r="E47" s="69">
        <v>1940</v>
      </c>
      <c r="F47" s="69">
        <v>1850</v>
      </c>
      <c r="G47" s="69"/>
      <c r="H47" s="69">
        <v>1850</v>
      </c>
      <c r="I47" s="69">
        <v>1850</v>
      </c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</row>
    <row r="48" spans="1:92">
      <c r="C48" s="66">
        <v>2</v>
      </c>
      <c r="D48" s="5" t="s">
        <v>149</v>
      </c>
      <c r="E48" s="69">
        <v>1580</v>
      </c>
      <c r="F48" s="69">
        <v>1530</v>
      </c>
      <c r="G48" s="69">
        <v>1550</v>
      </c>
      <c r="H48" s="69">
        <v>1530</v>
      </c>
      <c r="I48" s="69">
        <v>1530</v>
      </c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</row>
    <row r="49" spans="2:74">
      <c r="C49" s="66">
        <v>3</v>
      </c>
      <c r="D49" s="5" t="s">
        <v>104</v>
      </c>
      <c r="E49" s="69">
        <v>1710</v>
      </c>
      <c r="F49" s="69">
        <v>1620</v>
      </c>
      <c r="G49" s="69">
        <v>1660</v>
      </c>
      <c r="H49" s="69">
        <v>1620</v>
      </c>
      <c r="I49" s="69">
        <v>1620</v>
      </c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</row>
    <row r="50" spans="2:74">
      <c r="C50" s="66">
        <v>4</v>
      </c>
      <c r="D50" s="5" t="s">
        <v>150</v>
      </c>
      <c r="E50" s="69"/>
      <c r="F50" s="69">
        <v>1620</v>
      </c>
      <c r="G50" s="69"/>
      <c r="H50" s="69"/>
      <c r="I50" s="69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</row>
    <row r="51" spans="2:74" ht="25.5">
      <c r="C51" s="66">
        <v>5</v>
      </c>
      <c r="D51" s="5" t="s">
        <v>151</v>
      </c>
      <c r="E51" s="69">
        <v>1840</v>
      </c>
      <c r="F51" s="69">
        <v>1750</v>
      </c>
      <c r="G51" s="69">
        <v>1790</v>
      </c>
      <c r="H51" s="69">
        <v>1750</v>
      </c>
      <c r="I51" s="69">
        <v>1750</v>
      </c>
      <c r="K51" s="70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</row>
    <row r="52" spans="2:74">
      <c r="B52" s="56"/>
      <c r="M52" s="44"/>
      <c r="N52" s="44"/>
      <c r="O52" s="44"/>
      <c r="P52" s="44"/>
      <c r="Q52" s="44"/>
      <c r="R52" s="44"/>
      <c r="S52" s="44"/>
      <c r="T52" s="44"/>
      <c r="U52" s="44"/>
    </row>
    <row r="53" spans="2:74">
      <c r="B53" s="56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</row>
    <row r="54" spans="2:74">
      <c r="B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</row>
    <row r="55" spans="2:74">
      <c r="B55" s="56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</row>
    <row r="56" spans="2:74">
      <c r="B56" s="56"/>
      <c r="M56" s="44"/>
      <c r="N56" s="44"/>
      <c r="O56" s="31"/>
      <c r="P56" s="44"/>
      <c r="Q56" s="44"/>
      <c r="R56" s="44"/>
      <c r="S56" s="44"/>
      <c r="T56" s="44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</row>
    <row r="57" spans="2:74"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31"/>
      <c r="P57" s="44"/>
      <c r="Q57" s="44"/>
      <c r="R57" s="44"/>
      <c r="S57" s="44"/>
      <c r="T57" s="44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</row>
    <row r="58" spans="2:74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31"/>
      <c r="P58" s="44"/>
      <c r="Q58" s="44"/>
      <c r="R58" s="44"/>
      <c r="S58" s="44"/>
      <c r="T58" s="44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</row>
    <row r="59" spans="2:74"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56"/>
      <c r="N59" s="56"/>
      <c r="O59" s="31"/>
      <c r="P59" s="56"/>
      <c r="Q59" s="56"/>
      <c r="R59" s="56"/>
      <c r="S59" s="56"/>
      <c r="T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</row>
    <row r="60" spans="2:74"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31"/>
      <c r="P60" s="56"/>
      <c r="Q60" s="56"/>
      <c r="R60" s="56"/>
      <c r="S60" s="56"/>
      <c r="T60" s="56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</row>
    <row r="61" spans="2:74"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31"/>
      <c r="P61" s="56"/>
      <c r="Q61" s="56"/>
      <c r="R61" s="56"/>
      <c r="S61" s="56"/>
      <c r="T61" s="56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</row>
    <row r="62" spans="2:74"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31"/>
      <c r="P62" s="56"/>
      <c r="Q62" s="56"/>
      <c r="R62" s="56"/>
      <c r="S62" s="56"/>
      <c r="T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56"/>
    </row>
    <row r="63" spans="2:74"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71"/>
      <c r="N63" s="71"/>
      <c r="O63" s="31"/>
      <c r="P63" s="71"/>
      <c r="Q63" s="71"/>
      <c r="R63" s="71"/>
      <c r="S63" s="71"/>
      <c r="T63" s="71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</row>
    <row r="64" spans="2:74"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56"/>
      <c r="N64" s="56"/>
      <c r="O64" s="31"/>
      <c r="P64" s="56"/>
      <c r="Q64" s="56"/>
      <c r="R64" s="56"/>
      <c r="S64" s="56"/>
      <c r="T64" s="56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</row>
    <row r="65" spans="2:74"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31"/>
      <c r="P65" s="56"/>
      <c r="Q65" s="56"/>
      <c r="R65" s="56"/>
      <c r="S65" s="56"/>
      <c r="T65" s="56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</row>
    <row r="66" spans="2:74"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31"/>
      <c r="P66" s="56"/>
      <c r="Q66" s="56"/>
      <c r="R66" s="56"/>
      <c r="S66" s="56"/>
      <c r="T66" s="56"/>
    </row>
    <row r="67" spans="2:74"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2:74"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2:74"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2:74"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2:74"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2:74"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2:74"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O73" s="31"/>
      <c r="P73" s="31"/>
      <c r="Q73" s="31"/>
      <c r="R73" s="31"/>
      <c r="S73" s="31"/>
    </row>
    <row r="74" spans="2:74">
      <c r="O74" s="31"/>
      <c r="P74" s="31"/>
      <c r="Q74" s="31"/>
      <c r="R74" s="31"/>
      <c r="S74" s="31"/>
    </row>
    <row r="75" spans="2:74">
      <c r="O75" s="31"/>
      <c r="P75" s="31"/>
      <c r="Q75" s="31"/>
      <c r="R75" s="31"/>
      <c r="S75" s="31"/>
    </row>
    <row r="76" spans="2:74">
      <c r="O76" s="31"/>
      <c r="P76" s="31"/>
      <c r="Q76" s="31"/>
      <c r="R76" s="31"/>
      <c r="S76" s="31"/>
    </row>
    <row r="77" spans="2:74">
      <c r="O77" s="31"/>
      <c r="P77" s="31"/>
      <c r="Q77" s="31"/>
      <c r="R77" s="31"/>
      <c r="S77" s="31"/>
    </row>
    <row r="78" spans="2:74">
      <c r="O78" s="31"/>
      <c r="P78" s="31"/>
      <c r="Q78" s="31"/>
      <c r="R78" s="31"/>
      <c r="S78" s="31"/>
    </row>
    <row r="79" spans="2:74">
      <c r="O79" s="31"/>
      <c r="P79" s="31"/>
      <c r="Q79" s="31"/>
      <c r="R79" s="31"/>
      <c r="S79" s="31"/>
    </row>
    <row r="80" spans="2:74">
      <c r="O80" s="31"/>
      <c r="P80" s="31"/>
      <c r="Q80" s="31"/>
      <c r="R80" s="31"/>
      <c r="S80" s="31"/>
    </row>
    <row r="81" spans="15:19">
      <c r="O81" s="31"/>
      <c r="P81" s="31"/>
      <c r="Q81" s="31"/>
      <c r="R81" s="31"/>
      <c r="S81" s="31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10" customWidth="1"/>
    <col min="2" max="2" width="4.28515625" style="10" customWidth="1"/>
    <col min="3" max="3" width="15.7109375" style="10" bestFit="1" customWidth="1"/>
    <col min="4" max="11" width="9.140625" style="10" customWidth="1"/>
    <col min="12" max="13" width="9.140625" style="10" hidden="1" customWidth="1"/>
    <col min="14" max="19" width="0" style="10" hidden="1" customWidth="1"/>
    <col min="20" max="46" width="9.140625" style="10"/>
    <col min="47" max="47" width="3.5703125" style="10" customWidth="1"/>
    <col min="48" max="48" width="4.28515625" style="10" customWidth="1"/>
    <col min="49" max="49" width="4.7109375" style="10" customWidth="1"/>
    <col min="50" max="57" width="0" style="10" hidden="1" customWidth="1"/>
    <col min="58" max="302" width="9.140625" style="10"/>
    <col min="303" max="303" width="3.5703125" style="10" customWidth="1"/>
    <col min="304" max="304" width="4.28515625" style="10" customWidth="1"/>
    <col min="305" max="305" width="4.7109375" style="10" customWidth="1"/>
    <col min="306" max="313" width="0" style="10" hidden="1" customWidth="1"/>
    <col min="314" max="558" width="9.140625" style="10"/>
    <col min="559" max="559" width="3.5703125" style="10" customWidth="1"/>
    <col min="560" max="560" width="4.28515625" style="10" customWidth="1"/>
    <col min="561" max="561" width="4.7109375" style="10" customWidth="1"/>
    <col min="562" max="569" width="0" style="10" hidden="1" customWidth="1"/>
    <col min="570" max="814" width="9.140625" style="10"/>
    <col min="815" max="815" width="3.5703125" style="10" customWidth="1"/>
    <col min="816" max="816" width="4.28515625" style="10" customWidth="1"/>
    <col min="817" max="817" width="4.7109375" style="10" customWidth="1"/>
    <col min="818" max="825" width="0" style="10" hidden="1" customWidth="1"/>
    <col min="826" max="1070" width="9.140625" style="10"/>
    <col min="1071" max="1071" width="3.5703125" style="10" customWidth="1"/>
    <col min="1072" max="1072" width="4.28515625" style="10" customWidth="1"/>
    <col min="1073" max="1073" width="4.7109375" style="10" customWidth="1"/>
    <col min="1074" max="1081" width="0" style="10" hidden="1" customWidth="1"/>
    <col min="1082" max="1326" width="9.140625" style="10"/>
    <col min="1327" max="1327" width="3.5703125" style="10" customWidth="1"/>
    <col min="1328" max="1328" width="4.28515625" style="10" customWidth="1"/>
    <col min="1329" max="1329" width="4.7109375" style="10" customWidth="1"/>
    <col min="1330" max="1337" width="0" style="10" hidden="1" customWidth="1"/>
    <col min="1338" max="1582" width="9.140625" style="10"/>
    <col min="1583" max="1583" width="3.5703125" style="10" customWidth="1"/>
    <col min="1584" max="1584" width="4.28515625" style="10" customWidth="1"/>
    <col min="1585" max="1585" width="4.7109375" style="10" customWidth="1"/>
    <col min="1586" max="1593" width="0" style="10" hidden="1" customWidth="1"/>
    <col min="1594" max="1838" width="9.140625" style="10"/>
    <col min="1839" max="1839" width="3.5703125" style="10" customWidth="1"/>
    <col min="1840" max="1840" width="4.28515625" style="10" customWidth="1"/>
    <col min="1841" max="1841" width="4.7109375" style="10" customWidth="1"/>
    <col min="1842" max="1849" width="0" style="10" hidden="1" customWidth="1"/>
    <col min="1850" max="2094" width="9.140625" style="10"/>
    <col min="2095" max="2095" width="3.5703125" style="10" customWidth="1"/>
    <col min="2096" max="2096" width="4.28515625" style="10" customWidth="1"/>
    <col min="2097" max="2097" width="4.7109375" style="10" customWidth="1"/>
    <col min="2098" max="2105" width="0" style="10" hidden="1" customWidth="1"/>
    <col min="2106" max="2350" width="9.140625" style="10"/>
    <col min="2351" max="2351" width="3.5703125" style="10" customWidth="1"/>
    <col min="2352" max="2352" width="4.28515625" style="10" customWidth="1"/>
    <col min="2353" max="2353" width="4.7109375" style="10" customWidth="1"/>
    <col min="2354" max="2361" width="0" style="10" hidden="1" customWidth="1"/>
    <col min="2362" max="2606" width="9.140625" style="10"/>
    <col min="2607" max="2607" width="3.5703125" style="10" customWidth="1"/>
    <col min="2608" max="2608" width="4.28515625" style="10" customWidth="1"/>
    <col min="2609" max="2609" width="4.7109375" style="10" customWidth="1"/>
    <col min="2610" max="2617" width="0" style="10" hidden="1" customWidth="1"/>
    <col min="2618" max="2862" width="9.140625" style="10"/>
    <col min="2863" max="2863" width="3.5703125" style="10" customWidth="1"/>
    <col min="2864" max="2864" width="4.28515625" style="10" customWidth="1"/>
    <col min="2865" max="2865" width="4.7109375" style="10" customWidth="1"/>
    <col min="2866" max="2873" width="0" style="10" hidden="1" customWidth="1"/>
    <col min="2874" max="3118" width="9.140625" style="10"/>
    <col min="3119" max="3119" width="3.5703125" style="10" customWidth="1"/>
    <col min="3120" max="3120" width="4.28515625" style="10" customWidth="1"/>
    <col min="3121" max="3121" width="4.7109375" style="10" customWidth="1"/>
    <col min="3122" max="3129" width="0" style="10" hidden="1" customWidth="1"/>
    <col min="3130" max="3374" width="9.140625" style="10"/>
    <col min="3375" max="3375" width="3.5703125" style="10" customWidth="1"/>
    <col min="3376" max="3376" width="4.28515625" style="10" customWidth="1"/>
    <col min="3377" max="3377" width="4.7109375" style="10" customWidth="1"/>
    <col min="3378" max="3385" width="0" style="10" hidden="1" customWidth="1"/>
    <col min="3386" max="3630" width="9.140625" style="10"/>
    <col min="3631" max="3631" width="3.5703125" style="10" customWidth="1"/>
    <col min="3632" max="3632" width="4.28515625" style="10" customWidth="1"/>
    <col min="3633" max="3633" width="4.7109375" style="10" customWidth="1"/>
    <col min="3634" max="3641" width="0" style="10" hidden="1" customWidth="1"/>
    <col min="3642" max="3886" width="9.140625" style="10"/>
    <col min="3887" max="3887" width="3.5703125" style="10" customWidth="1"/>
    <col min="3888" max="3888" width="4.28515625" style="10" customWidth="1"/>
    <col min="3889" max="3889" width="4.7109375" style="10" customWidth="1"/>
    <col min="3890" max="3897" width="0" style="10" hidden="1" customWidth="1"/>
    <col min="3898" max="4142" width="9.140625" style="10"/>
    <col min="4143" max="4143" width="3.5703125" style="10" customWidth="1"/>
    <col min="4144" max="4144" width="4.28515625" style="10" customWidth="1"/>
    <col min="4145" max="4145" width="4.7109375" style="10" customWidth="1"/>
    <col min="4146" max="4153" width="0" style="10" hidden="1" customWidth="1"/>
    <col min="4154" max="4398" width="9.140625" style="10"/>
    <col min="4399" max="4399" width="3.5703125" style="10" customWidth="1"/>
    <col min="4400" max="4400" width="4.28515625" style="10" customWidth="1"/>
    <col min="4401" max="4401" width="4.7109375" style="10" customWidth="1"/>
    <col min="4402" max="4409" width="0" style="10" hidden="1" customWidth="1"/>
    <col min="4410" max="4654" width="9.140625" style="10"/>
    <col min="4655" max="4655" width="3.5703125" style="10" customWidth="1"/>
    <col min="4656" max="4656" width="4.28515625" style="10" customWidth="1"/>
    <col min="4657" max="4657" width="4.7109375" style="10" customWidth="1"/>
    <col min="4658" max="4665" width="0" style="10" hidden="1" customWidth="1"/>
    <col min="4666" max="4910" width="9.140625" style="10"/>
    <col min="4911" max="4911" width="3.5703125" style="10" customWidth="1"/>
    <col min="4912" max="4912" width="4.28515625" style="10" customWidth="1"/>
    <col min="4913" max="4913" width="4.7109375" style="10" customWidth="1"/>
    <col min="4914" max="4921" width="0" style="10" hidden="1" customWidth="1"/>
    <col min="4922" max="5166" width="9.140625" style="10"/>
    <col min="5167" max="5167" width="3.5703125" style="10" customWidth="1"/>
    <col min="5168" max="5168" width="4.28515625" style="10" customWidth="1"/>
    <col min="5169" max="5169" width="4.7109375" style="10" customWidth="1"/>
    <col min="5170" max="5177" width="0" style="10" hidden="1" customWidth="1"/>
    <col min="5178" max="5422" width="9.140625" style="10"/>
    <col min="5423" max="5423" width="3.5703125" style="10" customWidth="1"/>
    <col min="5424" max="5424" width="4.28515625" style="10" customWidth="1"/>
    <col min="5425" max="5425" width="4.7109375" style="10" customWidth="1"/>
    <col min="5426" max="5433" width="0" style="10" hidden="1" customWidth="1"/>
    <col min="5434" max="5678" width="9.140625" style="10"/>
    <col min="5679" max="5679" width="3.5703125" style="10" customWidth="1"/>
    <col min="5680" max="5680" width="4.28515625" style="10" customWidth="1"/>
    <col min="5681" max="5681" width="4.7109375" style="10" customWidth="1"/>
    <col min="5682" max="5689" width="0" style="10" hidden="1" customWidth="1"/>
    <col min="5690" max="5934" width="9.140625" style="10"/>
    <col min="5935" max="5935" width="3.5703125" style="10" customWidth="1"/>
    <col min="5936" max="5936" width="4.28515625" style="10" customWidth="1"/>
    <col min="5937" max="5937" width="4.7109375" style="10" customWidth="1"/>
    <col min="5938" max="5945" width="0" style="10" hidden="1" customWidth="1"/>
    <col min="5946" max="6190" width="9.140625" style="10"/>
    <col min="6191" max="6191" width="3.5703125" style="10" customWidth="1"/>
    <col min="6192" max="6192" width="4.28515625" style="10" customWidth="1"/>
    <col min="6193" max="6193" width="4.7109375" style="10" customWidth="1"/>
    <col min="6194" max="6201" width="0" style="10" hidden="1" customWidth="1"/>
    <col min="6202" max="6446" width="9.140625" style="10"/>
    <col min="6447" max="6447" width="3.5703125" style="10" customWidth="1"/>
    <col min="6448" max="6448" width="4.28515625" style="10" customWidth="1"/>
    <col min="6449" max="6449" width="4.7109375" style="10" customWidth="1"/>
    <col min="6450" max="6457" width="0" style="10" hidden="1" customWidth="1"/>
    <col min="6458" max="6702" width="9.140625" style="10"/>
    <col min="6703" max="6703" width="3.5703125" style="10" customWidth="1"/>
    <col min="6704" max="6704" width="4.28515625" style="10" customWidth="1"/>
    <col min="6705" max="6705" width="4.7109375" style="10" customWidth="1"/>
    <col min="6706" max="6713" width="0" style="10" hidden="1" customWidth="1"/>
    <col min="6714" max="6958" width="9.140625" style="10"/>
    <col min="6959" max="6959" width="3.5703125" style="10" customWidth="1"/>
    <col min="6960" max="6960" width="4.28515625" style="10" customWidth="1"/>
    <col min="6961" max="6961" width="4.7109375" style="10" customWidth="1"/>
    <col min="6962" max="6969" width="0" style="10" hidden="1" customWidth="1"/>
    <col min="6970" max="7214" width="9.140625" style="10"/>
    <col min="7215" max="7215" width="3.5703125" style="10" customWidth="1"/>
    <col min="7216" max="7216" width="4.28515625" style="10" customWidth="1"/>
    <col min="7217" max="7217" width="4.7109375" style="10" customWidth="1"/>
    <col min="7218" max="7225" width="0" style="10" hidden="1" customWidth="1"/>
    <col min="7226" max="7470" width="9.140625" style="10"/>
    <col min="7471" max="7471" width="3.5703125" style="10" customWidth="1"/>
    <col min="7472" max="7472" width="4.28515625" style="10" customWidth="1"/>
    <col min="7473" max="7473" width="4.7109375" style="10" customWidth="1"/>
    <col min="7474" max="7481" width="0" style="10" hidden="1" customWidth="1"/>
    <col min="7482" max="7726" width="9.140625" style="10"/>
    <col min="7727" max="7727" width="3.5703125" style="10" customWidth="1"/>
    <col min="7728" max="7728" width="4.28515625" style="10" customWidth="1"/>
    <col min="7729" max="7729" width="4.7109375" style="10" customWidth="1"/>
    <col min="7730" max="7737" width="0" style="10" hidden="1" customWidth="1"/>
    <col min="7738" max="7982" width="9.140625" style="10"/>
    <col min="7983" max="7983" width="3.5703125" style="10" customWidth="1"/>
    <col min="7984" max="7984" width="4.28515625" style="10" customWidth="1"/>
    <col min="7985" max="7985" width="4.7109375" style="10" customWidth="1"/>
    <col min="7986" max="7993" width="0" style="10" hidden="1" customWidth="1"/>
    <col min="7994" max="8238" width="9.140625" style="10"/>
    <col min="8239" max="8239" width="3.5703125" style="10" customWidth="1"/>
    <col min="8240" max="8240" width="4.28515625" style="10" customWidth="1"/>
    <col min="8241" max="8241" width="4.7109375" style="10" customWidth="1"/>
    <col min="8242" max="8249" width="0" style="10" hidden="1" customWidth="1"/>
    <col min="8250" max="8494" width="9.140625" style="10"/>
    <col min="8495" max="8495" width="3.5703125" style="10" customWidth="1"/>
    <col min="8496" max="8496" width="4.28515625" style="10" customWidth="1"/>
    <col min="8497" max="8497" width="4.7109375" style="10" customWidth="1"/>
    <col min="8498" max="8505" width="0" style="10" hidden="1" customWidth="1"/>
    <col min="8506" max="8750" width="9.140625" style="10"/>
    <col min="8751" max="8751" width="3.5703125" style="10" customWidth="1"/>
    <col min="8752" max="8752" width="4.28515625" style="10" customWidth="1"/>
    <col min="8753" max="8753" width="4.7109375" style="10" customWidth="1"/>
    <col min="8754" max="8761" width="0" style="10" hidden="1" customWidth="1"/>
    <col min="8762" max="9006" width="9.140625" style="10"/>
    <col min="9007" max="9007" width="3.5703125" style="10" customWidth="1"/>
    <col min="9008" max="9008" width="4.28515625" style="10" customWidth="1"/>
    <col min="9009" max="9009" width="4.7109375" style="10" customWidth="1"/>
    <col min="9010" max="9017" width="0" style="10" hidden="1" customWidth="1"/>
    <col min="9018" max="9262" width="9.140625" style="10"/>
    <col min="9263" max="9263" width="3.5703125" style="10" customWidth="1"/>
    <col min="9264" max="9264" width="4.28515625" style="10" customWidth="1"/>
    <col min="9265" max="9265" width="4.7109375" style="10" customWidth="1"/>
    <col min="9266" max="9273" width="0" style="10" hidden="1" customWidth="1"/>
    <col min="9274" max="9518" width="9.140625" style="10"/>
    <col min="9519" max="9519" width="3.5703125" style="10" customWidth="1"/>
    <col min="9520" max="9520" width="4.28515625" style="10" customWidth="1"/>
    <col min="9521" max="9521" width="4.7109375" style="10" customWidth="1"/>
    <col min="9522" max="9529" width="0" style="10" hidden="1" customWidth="1"/>
    <col min="9530" max="9774" width="9.140625" style="10"/>
    <col min="9775" max="9775" width="3.5703125" style="10" customWidth="1"/>
    <col min="9776" max="9776" width="4.28515625" style="10" customWidth="1"/>
    <col min="9777" max="9777" width="4.7109375" style="10" customWidth="1"/>
    <col min="9778" max="9785" width="0" style="10" hidden="1" customWidth="1"/>
    <col min="9786" max="10030" width="9.140625" style="10"/>
    <col min="10031" max="10031" width="3.5703125" style="10" customWidth="1"/>
    <col min="10032" max="10032" width="4.28515625" style="10" customWidth="1"/>
    <col min="10033" max="10033" width="4.7109375" style="10" customWidth="1"/>
    <col min="10034" max="10041" width="0" style="10" hidden="1" customWidth="1"/>
    <col min="10042" max="10286" width="9.140625" style="10"/>
    <col min="10287" max="10287" width="3.5703125" style="10" customWidth="1"/>
    <col min="10288" max="10288" width="4.28515625" style="10" customWidth="1"/>
    <col min="10289" max="10289" width="4.7109375" style="10" customWidth="1"/>
    <col min="10290" max="10297" width="0" style="10" hidden="1" customWidth="1"/>
    <col min="10298" max="10542" width="9.140625" style="10"/>
    <col min="10543" max="10543" width="3.5703125" style="10" customWidth="1"/>
    <col min="10544" max="10544" width="4.28515625" style="10" customWidth="1"/>
    <col min="10545" max="10545" width="4.7109375" style="10" customWidth="1"/>
    <col min="10546" max="10553" width="0" style="10" hidden="1" customWidth="1"/>
    <col min="10554" max="10798" width="9.140625" style="10"/>
    <col min="10799" max="10799" width="3.5703125" style="10" customWidth="1"/>
    <col min="10800" max="10800" width="4.28515625" style="10" customWidth="1"/>
    <col min="10801" max="10801" width="4.7109375" style="10" customWidth="1"/>
    <col min="10802" max="10809" width="0" style="10" hidden="1" customWidth="1"/>
    <col min="10810" max="11054" width="9.140625" style="10"/>
    <col min="11055" max="11055" width="3.5703125" style="10" customWidth="1"/>
    <col min="11056" max="11056" width="4.28515625" style="10" customWidth="1"/>
    <col min="11057" max="11057" width="4.7109375" style="10" customWidth="1"/>
    <col min="11058" max="11065" width="0" style="10" hidden="1" customWidth="1"/>
    <col min="11066" max="11310" width="9.140625" style="10"/>
    <col min="11311" max="11311" width="3.5703125" style="10" customWidth="1"/>
    <col min="11312" max="11312" width="4.28515625" style="10" customWidth="1"/>
    <col min="11313" max="11313" width="4.7109375" style="10" customWidth="1"/>
    <col min="11314" max="11321" width="0" style="10" hidden="1" customWidth="1"/>
    <col min="11322" max="11566" width="9.140625" style="10"/>
    <col min="11567" max="11567" width="3.5703125" style="10" customWidth="1"/>
    <col min="11568" max="11568" width="4.28515625" style="10" customWidth="1"/>
    <col min="11569" max="11569" width="4.7109375" style="10" customWidth="1"/>
    <col min="11570" max="11577" width="0" style="10" hidden="1" customWidth="1"/>
    <col min="11578" max="11822" width="9.140625" style="10"/>
    <col min="11823" max="11823" width="3.5703125" style="10" customWidth="1"/>
    <col min="11824" max="11824" width="4.28515625" style="10" customWidth="1"/>
    <col min="11825" max="11825" width="4.7109375" style="10" customWidth="1"/>
    <col min="11826" max="11833" width="0" style="10" hidden="1" customWidth="1"/>
    <col min="11834" max="12078" width="9.140625" style="10"/>
    <col min="12079" max="12079" width="3.5703125" style="10" customWidth="1"/>
    <col min="12080" max="12080" width="4.28515625" style="10" customWidth="1"/>
    <col min="12081" max="12081" width="4.7109375" style="10" customWidth="1"/>
    <col min="12082" max="12089" width="0" style="10" hidden="1" customWidth="1"/>
    <col min="12090" max="12334" width="9.140625" style="10"/>
    <col min="12335" max="12335" width="3.5703125" style="10" customWidth="1"/>
    <col min="12336" max="12336" width="4.28515625" style="10" customWidth="1"/>
    <col min="12337" max="12337" width="4.7109375" style="10" customWidth="1"/>
    <col min="12338" max="12345" width="0" style="10" hidden="1" customWidth="1"/>
    <col min="12346" max="12590" width="9.140625" style="10"/>
    <col min="12591" max="12591" width="3.5703125" style="10" customWidth="1"/>
    <col min="12592" max="12592" width="4.28515625" style="10" customWidth="1"/>
    <col min="12593" max="12593" width="4.7109375" style="10" customWidth="1"/>
    <col min="12594" max="12601" width="0" style="10" hidden="1" customWidth="1"/>
    <col min="12602" max="12846" width="9.140625" style="10"/>
    <col min="12847" max="12847" width="3.5703125" style="10" customWidth="1"/>
    <col min="12848" max="12848" width="4.28515625" style="10" customWidth="1"/>
    <col min="12849" max="12849" width="4.7109375" style="10" customWidth="1"/>
    <col min="12850" max="12857" width="0" style="10" hidden="1" customWidth="1"/>
    <col min="12858" max="13102" width="9.140625" style="10"/>
    <col min="13103" max="13103" width="3.5703125" style="10" customWidth="1"/>
    <col min="13104" max="13104" width="4.28515625" style="10" customWidth="1"/>
    <col min="13105" max="13105" width="4.7109375" style="10" customWidth="1"/>
    <col min="13106" max="13113" width="0" style="10" hidden="1" customWidth="1"/>
    <col min="13114" max="13358" width="9.140625" style="10"/>
    <col min="13359" max="13359" width="3.5703125" style="10" customWidth="1"/>
    <col min="13360" max="13360" width="4.28515625" style="10" customWidth="1"/>
    <col min="13361" max="13361" width="4.7109375" style="10" customWidth="1"/>
    <col min="13362" max="13369" width="0" style="10" hidden="1" customWidth="1"/>
    <col min="13370" max="13614" width="9.140625" style="10"/>
    <col min="13615" max="13615" width="3.5703125" style="10" customWidth="1"/>
    <col min="13616" max="13616" width="4.28515625" style="10" customWidth="1"/>
    <col min="13617" max="13617" width="4.7109375" style="10" customWidth="1"/>
    <col min="13618" max="13625" width="0" style="10" hidden="1" customWidth="1"/>
    <col min="13626" max="13870" width="9.140625" style="10"/>
    <col min="13871" max="13871" width="3.5703125" style="10" customWidth="1"/>
    <col min="13872" max="13872" width="4.28515625" style="10" customWidth="1"/>
    <col min="13873" max="13873" width="4.7109375" style="10" customWidth="1"/>
    <col min="13874" max="13881" width="0" style="10" hidden="1" customWidth="1"/>
    <col min="13882" max="14126" width="9.140625" style="10"/>
    <col min="14127" max="14127" width="3.5703125" style="10" customWidth="1"/>
    <col min="14128" max="14128" width="4.28515625" style="10" customWidth="1"/>
    <col min="14129" max="14129" width="4.7109375" style="10" customWidth="1"/>
    <col min="14130" max="14137" width="0" style="10" hidden="1" customWidth="1"/>
    <col min="14138" max="14382" width="9.140625" style="10"/>
    <col min="14383" max="14383" width="3.5703125" style="10" customWidth="1"/>
    <col min="14384" max="14384" width="4.28515625" style="10" customWidth="1"/>
    <col min="14385" max="14385" width="4.7109375" style="10" customWidth="1"/>
    <col min="14386" max="14393" width="0" style="10" hidden="1" customWidth="1"/>
    <col min="14394" max="14638" width="9.140625" style="10"/>
    <col min="14639" max="14639" width="3.5703125" style="10" customWidth="1"/>
    <col min="14640" max="14640" width="4.28515625" style="10" customWidth="1"/>
    <col min="14641" max="14641" width="4.7109375" style="10" customWidth="1"/>
    <col min="14642" max="14649" width="0" style="10" hidden="1" customWidth="1"/>
    <col min="14650" max="14894" width="9.140625" style="10"/>
    <col min="14895" max="14895" width="3.5703125" style="10" customWidth="1"/>
    <col min="14896" max="14896" width="4.28515625" style="10" customWidth="1"/>
    <col min="14897" max="14897" width="4.7109375" style="10" customWidth="1"/>
    <col min="14898" max="14905" width="0" style="10" hidden="1" customWidth="1"/>
    <col min="14906" max="15150" width="9.140625" style="10"/>
    <col min="15151" max="15151" width="3.5703125" style="10" customWidth="1"/>
    <col min="15152" max="15152" width="4.28515625" style="10" customWidth="1"/>
    <col min="15153" max="15153" width="4.7109375" style="10" customWidth="1"/>
    <col min="15154" max="15161" width="0" style="10" hidden="1" customWidth="1"/>
    <col min="15162" max="15406" width="9.140625" style="10"/>
    <col min="15407" max="15407" width="3.5703125" style="10" customWidth="1"/>
    <col min="15408" max="15408" width="4.28515625" style="10" customWidth="1"/>
    <col min="15409" max="15409" width="4.7109375" style="10" customWidth="1"/>
    <col min="15410" max="15417" width="0" style="10" hidden="1" customWidth="1"/>
    <col min="15418" max="15662" width="9.140625" style="10"/>
    <col min="15663" max="15663" width="3.5703125" style="10" customWidth="1"/>
    <col min="15664" max="15664" width="4.28515625" style="10" customWidth="1"/>
    <col min="15665" max="15665" width="4.7109375" style="10" customWidth="1"/>
    <col min="15666" max="15673" width="0" style="10" hidden="1" customWidth="1"/>
    <col min="15674" max="15918" width="9.140625" style="10"/>
    <col min="15919" max="15919" width="3.5703125" style="10" customWidth="1"/>
    <col min="15920" max="15920" width="4.28515625" style="10" customWidth="1"/>
    <col min="15921" max="15921" width="4.7109375" style="10" customWidth="1"/>
    <col min="15922" max="15929" width="0" style="10" hidden="1" customWidth="1"/>
    <col min="15930" max="16384" width="9.140625" style="10"/>
  </cols>
  <sheetData>
    <row r="2" spans="2:33">
      <c r="B2" s="72"/>
      <c r="D2" s="72" t="s">
        <v>178</v>
      </c>
    </row>
    <row r="3" spans="2:33">
      <c r="B3" s="72"/>
      <c r="C3" s="72"/>
    </row>
    <row r="4" spans="2:33" ht="13.5" thickBot="1">
      <c r="B4" s="73"/>
      <c r="C4" s="73"/>
      <c r="AC4" s="74" t="s">
        <v>152</v>
      </c>
    </row>
    <row r="5" spans="2:33" ht="25.5" customHeight="1">
      <c r="B5" s="264" t="s">
        <v>98</v>
      </c>
      <c r="C5" s="265"/>
      <c r="D5" s="258" t="s">
        <v>153</v>
      </c>
      <c r="E5" s="259"/>
      <c r="F5" s="258" t="s">
        <v>153</v>
      </c>
      <c r="G5" s="259"/>
      <c r="H5" s="277" t="s">
        <v>153</v>
      </c>
      <c r="I5" s="278"/>
      <c r="J5" s="277" t="s">
        <v>153</v>
      </c>
      <c r="K5" s="278"/>
      <c r="L5" s="277" t="s">
        <v>153</v>
      </c>
      <c r="M5" s="278"/>
      <c r="N5" s="277" t="s">
        <v>153</v>
      </c>
      <c r="O5" s="278"/>
      <c r="P5" s="277" t="s">
        <v>153</v>
      </c>
      <c r="Q5" s="278"/>
      <c r="R5" s="277" t="s">
        <v>153</v>
      </c>
      <c r="S5" s="278"/>
      <c r="T5" s="277" t="s">
        <v>153</v>
      </c>
      <c r="U5" s="278"/>
      <c r="V5" s="277" t="s">
        <v>153</v>
      </c>
      <c r="W5" s="278"/>
      <c r="X5" s="277" t="s">
        <v>153</v>
      </c>
      <c r="Y5" s="278"/>
      <c r="Z5" s="277" t="s">
        <v>153</v>
      </c>
      <c r="AA5" s="278"/>
      <c r="AB5" s="277" t="s">
        <v>153</v>
      </c>
      <c r="AC5" s="278"/>
      <c r="AD5" s="277" t="s">
        <v>153</v>
      </c>
      <c r="AE5" s="278"/>
      <c r="AF5" s="277" t="s">
        <v>153</v>
      </c>
      <c r="AG5" s="278"/>
    </row>
    <row r="6" spans="2:33">
      <c r="B6" s="266"/>
      <c r="C6" s="267"/>
      <c r="D6" s="75" t="s">
        <v>154</v>
      </c>
      <c r="E6" s="76" t="s">
        <v>155</v>
      </c>
      <c r="F6" s="75" t="s">
        <v>154</v>
      </c>
      <c r="G6" s="76" t="s">
        <v>155</v>
      </c>
      <c r="H6" s="75" t="s">
        <v>154</v>
      </c>
      <c r="I6" s="76" t="s">
        <v>155</v>
      </c>
      <c r="J6" s="75" t="s">
        <v>154</v>
      </c>
      <c r="K6" s="76" t="s">
        <v>155</v>
      </c>
      <c r="L6" s="75" t="s">
        <v>154</v>
      </c>
      <c r="M6" s="76" t="s">
        <v>155</v>
      </c>
      <c r="N6" s="75" t="s">
        <v>154</v>
      </c>
      <c r="O6" s="76" t="s">
        <v>155</v>
      </c>
      <c r="P6" s="75" t="s">
        <v>154</v>
      </c>
      <c r="Q6" s="76" t="s">
        <v>155</v>
      </c>
      <c r="R6" s="75" t="s">
        <v>154</v>
      </c>
      <c r="S6" s="76" t="s">
        <v>155</v>
      </c>
      <c r="T6" s="75" t="s">
        <v>154</v>
      </c>
      <c r="U6" s="76" t="s">
        <v>155</v>
      </c>
      <c r="V6" s="75" t="s">
        <v>154</v>
      </c>
      <c r="W6" s="76" t="s">
        <v>155</v>
      </c>
      <c r="X6" s="75" t="s">
        <v>154</v>
      </c>
      <c r="Y6" s="76" t="s">
        <v>155</v>
      </c>
      <c r="Z6" s="75" t="s">
        <v>154</v>
      </c>
      <c r="AA6" s="76" t="s">
        <v>155</v>
      </c>
      <c r="AB6" s="75" t="s">
        <v>154</v>
      </c>
      <c r="AC6" s="76" t="s">
        <v>155</v>
      </c>
      <c r="AD6" s="75" t="s">
        <v>154</v>
      </c>
      <c r="AE6" s="76" t="s">
        <v>155</v>
      </c>
      <c r="AF6" s="75" t="s">
        <v>154</v>
      </c>
      <c r="AG6" s="76" t="s">
        <v>155</v>
      </c>
    </row>
    <row r="7" spans="2:33">
      <c r="B7" s="77" t="s">
        <v>156</v>
      </c>
      <c r="C7" s="78" t="s">
        <v>157</v>
      </c>
      <c r="D7" s="279" t="s">
        <v>158</v>
      </c>
      <c r="E7" s="263"/>
      <c r="F7" s="279" t="s">
        <v>159</v>
      </c>
      <c r="G7" s="263"/>
      <c r="H7" s="279" t="s">
        <v>160</v>
      </c>
      <c r="I7" s="263"/>
      <c r="J7" s="279" t="s">
        <v>161</v>
      </c>
      <c r="K7" s="263"/>
      <c r="L7" s="279" t="s">
        <v>162</v>
      </c>
      <c r="M7" s="263"/>
      <c r="N7" s="279" t="s">
        <v>163</v>
      </c>
      <c r="O7" s="263"/>
      <c r="P7" s="279" t="s">
        <v>164</v>
      </c>
      <c r="Q7" s="263"/>
      <c r="R7" s="279" t="s">
        <v>165</v>
      </c>
      <c r="S7" s="263"/>
      <c r="T7" s="279" t="s">
        <v>166</v>
      </c>
      <c r="U7" s="263"/>
      <c r="V7" s="279" t="s">
        <v>167</v>
      </c>
      <c r="W7" s="263"/>
      <c r="X7" s="279" t="s">
        <v>168</v>
      </c>
      <c r="Y7" s="263"/>
      <c r="Z7" s="279" t="s">
        <v>169</v>
      </c>
      <c r="AA7" s="263"/>
      <c r="AB7" s="279" t="s">
        <v>170</v>
      </c>
      <c r="AC7" s="263"/>
      <c r="AD7" s="279" t="s">
        <v>171</v>
      </c>
      <c r="AE7" s="263"/>
      <c r="AF7" s="279" t="s">
        <v>175</v>
      </c>
      <c r="AG7" s="263"/>
    </row>
    <row r="8" spans="2:33">
      <c r="B8" s="79">
        <v>1</v>
      </c>
      <c r="C8" s="80" t="s">
        <v>121</v>
      </c>
      <c r="D8" s="81">
        <v>65000</v>
      </c>
      <c r="E8" s="82">
        <v>65000</v>
      </c>
      <c r="F8" s="81">
        <v>70000</v>
      </c>
      <c r="G8" s="82">
        <v>70000</v>
      </c>
      <c r="H8" s="81">
        <v>68000</v>
      </c>
      <c r="I8" s="82">
        <v>68000</v>
      </c>
      <c r="J8" s="81">
        <v>70000</v>
      </c>
      <c r="K8" s="82">
        <v>70000</v>
      </c>
      <c r="L8" s="81">
        <v>70000</v>
      </c>
      <c r="M8" s="82">
        <v>70000</v>
      </c>
      <c r="N8" s="81">
        <v>70000</v>
      </c>
      <c r="O8" s="82">
        <v>70000</v>
      </c>
      <c r="P8" s="81">
        <v>70000</v>
      </c>
      <c r="Q8" s="82">
        <v>70000</v>
      </c>
      <c r="R8" s="81">
        <v>68000</v>
      </c>
      <c r="S8" s="82">
        <v>68000</v>
      </c>
      <c r="T8" s="81">
        <v>60000</v>
      </c>
      <c r="U8" s="82">
        <v>60000</v>
      </c>
      <c r="V8" s="81">
        <v>60000</v>
      </c>
      <c r="W8" s="82">
        <v>60000</v>
      </c>
      <c r="X8" s="81">
        <v>63000</v>
      </c>
      <c r="Y8" s="82">
        <v>63000</v>
      </c>
      <c r="Z8" s="81">
        <v>75000</v>
      </c>
      <c r="AA8" s="82">
        <v>75000</v>
      </c>
      <c r="AB8" s="81">
        <v>87000</v>
      </c>
      <c r="AC8" s="82">
        <v>87000</v>
      </c>
      <c r="AD8" s="81">
        <v>86000</v>
      </c>
      <c r="AE8" s="82">
        <v>86000</v>
      </c>
      <c r="AF8" s="81">
        <v>84000</v>
      </c>
      <c r="AG8" s="82">
        <v>84000</v>
      </c>
    </row>
    <row r="9" spans="2:33">
      <c r="B9" s="79">
        <v>2</v>
      </c>
      <c r="C9" s="80" t="s">
        <v>115</v>
      </c>
      <c r="D9" s="81">
        <v>68000</v>
      </c>
      <c r="E9" s="82">
        <v>68000</v>
      </c>
      <c r="F9" s="81">
        <v>65000</v>
      </c>
      <c r="G9" s="82">
        <v>65000</v>
      </c>
      <c r="H9" s="81">
        <v>65000</v>
      </c>
      <c r="I9" s="82">
        <v>65000</v>
      </c>
      <c r="J9" s="81">
        <v>65000</v>
      </c>
      <c r="K9" s="82">
        <v>65000</v>
      </c>
      <c r="L9" s="81">
        <v>65000</v>
      </c>
      <c r="M9" s="82">
        <v>65000</v>
      </c>
      <c r="N9" s="81">
        <v>65000</v>
      </c>
      <c r="O9" s="82">
        <v>65000</v>
      </c>
      <c r="P9" s="81">
        <v>55000</v>
      </c>
      <c r="Q9" s="82">
        <v>55000</v>
      </c>
      <c r="R9" s="81">
        <v>60000</v>
      </c>
      <c r="S9" s="82">
        <v>60000</v>
      </c>
      <c r="T9" s="81">
        <v>55000</v>
      </c>
      <c r="U9" s="82">
        <v>55000</v>
      </c>
      <c r="V9" s="81">
        <v>55000</v>
      </c>
      <c r="W9" s="82">
        <v>55000</v>
      </c>
      <c r="X9" s="81">
        <v>55000</v>
      </c>
      <c r="Y9" s="82">
        <v>55000</v>
      </c>
      <c r="Z9" s="81">
        <v>55000</v>
      </c>
      <c r="AA9" s="82">
        <v>55000</v>
      </c>
      <c r="AB9" s="81">
        <v>60000</v>
      </c>
      <c r="AC9" s="82">
        <v>60000</v>
      </c>
      <c r="AD9" s="81">
        <v>70000</v>
      </c>
      <c r="AE9" s="82">
        <v>70000</v>
      </c>
      <c r="AF9" s="81">
        <v>66000</v>
      </c>
      <c r="AG9" s="82">
        <v>66000</v>
      </c>
    </row>
    <row r="10" spans="2:33">
      <c r="B10" s="79">
        <v>3</v>
      </c>
      <c r="C10" s="80" t="s">
        <v>122</v>
      </c>
      <c r="D10" s="81">
        <v>65000</v>
      </c>
      <c r="E10" s="82">
        <v>65000</v>
      </c>
      <c r="F10" s="81">
        <v>65000</v>
      </c>
      <c r="G10" s="82">
        <v>65000</v>
      </c>
      <c r="H10" s="81">
        <v>65000</v>
      </c>
      <c r="I10" s="82">
        <v>65000</v>
      </c>
      <c r="J10" s="81">
        <v>60000</v>
      </c>
      <c r="K10" s="82">
        <v>60000</v>
      </c>
      <c r="L10" s="81">
        <v>60000</v>
      </c>
      <c r="M10" s="82">
        <v>60000</v>
      </c>
      <c r="N10" s="81">
        <v>60000</v>
      </c>
      <c r="O10" s="82">
        <v>60000</v>
      </c>
      <c r="P10" s="81">
        <v>60000</v>
      </c>
      <c r="Q10" s="82">
        <v>60000</v>
      </c>
      <c r="R10" s="81">
        <v>60000</v>
      </c>
      <c r="S10" s="82">
        <v>60000</v>
      </c>
      <c r="T10" s="81">
        <v>60000</v>
      </c>
      <c r="U10" s="82">
        <v>60000</v>
      </c>
      <c r="V10" s="81">
        <v>60000</v>
      </c>
      <c r="W10" s="82">
        <v>60000</v>
      </c>
      <c r="X10" s="81">
        <v>60000</v>
      </c>
      <c r="Y10" s="82">
        <v>60000</v>
      </c>
      <c r="Z10" s="81">
        <v>60000</v>
      </c>
      <c r="AA10" s="82">
        <v>60000</v>
      </c>
      <c r="AB10" s="81">
        <v>65000</v>
      </c>
      <c r="AC10" s="82">
        <v>65000</v>
      </c>
      <c r="AD10" s="81">
        <v>65000</v>
      </c>
      <c r="AE10" s="82">
        <v>65000</v>
      </c>
      <c r="AF10" s="81">
        <v>75000</v>
      </c>
      <c r="AG10" s="82">
        <v>75000</v>
      </c>
    </row>
    <row r="11" spans="2:33">
      <c r="B11" s="79">
        <v>4</v>
      </c>
      <c r="C11" s="80" t="s">
        <v>123</v>
      </c>
      <c r="D11" s="83">
        <v>50000</v>
      </c>
      <c r="E11" s="84">
        <v>50000</v>
      </c>
      <c r="F11" s="83">
        <v>50000</v>
      </c>
      <c r="G11" s="84">
        <v>50000</v>
      </c>
      <c r="H11" s="83">
        <v>50000</v>
      </c>
      <c r="I11" s="84">
        <v>50000</v>
      </c>
      <c r="J11" s="83">
        <v>50000</v>
      </c>
      <c r="K11" s="84">
        <v>50000</v>
      </c>
      <c r="L11" s="83">
        <v>50000</v>
      </c>
      <c r="M11" s="84">
        <v>50000</v>
      </c>
      <c r="N11" s="83">
        <v>50000</v>
      </c>
      <c r="O11" s="84">
        <v>50000</v>
      </c>
      <c r="P11" s="83">
        <v>50000</v>
      </c>
      <c r="Q11" s="84">
        <v>50000</v>
      </c>
      <c r="R11" s="83">
        <v>50000</v>
      </c>
      <c r="S11" s="84">
        <v>50000</v>
      </c>
      <c r="T11" s="83">
        <v>55000</v>
      </c>
      <c r="U11" s="84">
        <v>55000</v>
      </c>
      <c r="V11" s="83">
        <v>55000</v>
      </c>
      <c r="W11" s="84">
        <v>55000</v>
      </c>
      <c r="X11" s="81">
        <v>70000</v>
      </c>
      <c r="Y11" s="82">
        <v>65000</v>
      </c>
      <c r="Z11" s="81">
        <v>85000</v>
      </c>
      <c r="AA11" s="82">
        <v>83000</v>
      </c>
      <c r="AB11" s="81">
        <v>85000</v>
      </c>
      <c r="AC11" s="82">
        <v>83000</v>
      </c>
      <c r="AD11" s="81">
        <v>83000</v>
      </c>
      <c r="AE11" s="82">
        <v>83000</v>
      </c>
      <c r="AF11" s="81">
        <v>80000</v>
      </c>
      <c r="AG11" s="82">
        <v>80000</v>
      </c>
    </row>
    <row r="12" spans="2:33">
      <c r="B12" s="79">
        <v>5</v>
      </c>
      <c r="C12" s="80" t="s">
        <v>116</v>
      </c>
      <c r="D12" s="81">
        <v>65000</v>
      </c>
      <c r="E12" s="82">
        <v>65000</v>
      </c>
      <c r="F12" s="81">
        <v>60000</v>
      </c>
      <c r="G12" s="82">
        <v>60000</v>
      </c>
      <c r="H12" s="81">
        <v>60000</v>
      </c>
      <c r="I12" s="82">
        <v>60000</v>
      </c>
      <c r="J12" s="81">
        <v>60000</v>
      </c>
      <c r="K12" s="82">
        <v>60000</v>
      </c>
      <c r="L12" s="81">
        <v>60000</v>
      </c>
      <c r="M12" s="82">
        <v>60000</v>
      </c>
      <c r="N12" s="81">
        <v>65000</v>
      </c>
      <c r="O12" s="82">
        <v>65000</v>
      </c>
      <c r="P12" s="81">
        <v>65000</v>
      </c>
      <c r="Q12" s="82">
        <v>65000</v>
      </c>
      <c r="R12" s="81">
        <v>65000</v>
      </c>
      <c r="S12" s="82">
        <v>65000</v>
      </c>
      <c r="T12" s="81">
        <v>50000</v>
      </c>
      <c r="U12" s="82">
        <v>50000</v>
      </c>
      <c r="V12" s="81">
        <v>50000</v>
      </c>
      <c r="W12" s="82">
        <v>50000</v>
      </c>
      <c r="X12" s="81">
        <v>50000</v>
      </c>
      <c r="Y12" s="82">
        <v>50000</v>
      </c>
      <c r="Z12" s="81">
        <v>50000</v>
      </c>
      <c r="AA12" s="82">
        <v>50000</v>
      </c>
      <c r="AB12" s="81">
        <v>53000</v>
      </c>
      <c r="AC12" s="82">
        <v>53000</v>
      </c>
      <c r="AD12" s="81">
        <v>55000</v>
      </c>
      <c r="AE12" s="82">
        <v>55000</v>
      </c>
      <c r="AF12" s="81">
        <v>70000</v>
      </c>
      <c r="AG12" s="82">
        <v>70000</v>
      </c>
    </row>
    <row r="13" spans="2:33">
      <c r="B13" s="79">
        <v>6</v>
      </c>
      <c r="C13" s="80" t="s">
        <v>131</v>
      </c>
      <c r="D13" s="83">
        <v>65000</v>
      </c>
      <c r="E13" s="84">
        <v>65000</v>
      </c>
      <c r="F13" s="83">
        <v>65000</v>
      </c>
      <c r="G13" s="84">
        <v>65000</v>
      </c>
      <c r="H13" s="83">
        <v>65000</v>
      </c>
      <c r="I13" s="84">
        <v>65000</v>
      </c>
      <c r="J13" s="83">
        <v>65000</v>
      </c>
      <c r="K13" s="84">
        <v>65000</v>
      </c>
      <c r="L13" s="83">
        <v>65000</v>
      </c>
      <c r="M13" s="84">
        <v>65000</v>
      </c>
      <c r="N13" s="83">
        <v>60000</v>
      </c>
      <c r="O13" s="84">
        <v>60000</v>
      </c>
      <c r="P13" s="83">
        <v>60000</v>
      </c>
      <c r="Q13" s="84">
        <v>60000</v>
      </c>
      <c r="R13" s="83">
        <v>60000</v>
      </c>
      <c r="S13" s="84">
        <v>60000</v>
      </c>
      <c r="T13" s="83">
        <v>58000</v>
      </c>
      <c r="U13" s="84">
        <v>58000</v>
      </c>
      <c r="V13" s="83">
        <v>58000</v>
      </c>
      <c r="W13" s="84">
        <v>58000</v>
      </c>
      <c r="X13" s="83">
        <v>60000</v>
      </c>
      <c r="Y13" s="84">
        <v>60000</v>
      </c>
      <c r="Z13" s="83">
        <v>65000</v>
      </c>
      <c r="AA13" s="84">
        <v>65000</v>
      </c>
      <c r="AB13" s="83">
        <v>83000</v>
      </c>
      <c r="AC13" s="84">
        <v>83000</v>
      </c>
      <c r="AD13" s="83">
        <v>80000</v>
      </c>
      <c r="AE13" s="84">
        <v>80000</v>
      </c>
      <c r="AF13" s="83">
        <v>70000</v>
      </c>
      <c r="AG13" s="84">
        <v>70000</v>
      </c>
    </row>
    <row r="14" spans="2:33">
      <c r="B14" s="79"/>
      <c r="C14" s="85"/>
      <c r="D14" s="86"/>
      <c r="E14" s="87"/>
      <c r="F14" s="86"/>
      <c r="G14" s="87"/>
      <c r="H14" s="86"/>
      <c r="I14" s="87"/>
      <c r="J14" s="86"/>
      <c r="K14" s="87"/>
      <c r="L14" s="86"/>
      <c r="M14" s="87"/>
      <c r="N14" s="86"/>
      <c r="O14" s="87"/>
      <c r="P14" s="86"/>
      <c r="Q14" s="87"/>
      <c r="R14" s="86"/>
      <c r="S14" s="87"/>
      <c r="T14" s="86"/>
      <c r="U14" s="87"/>
      <c r="V14" s="86"/>
      <c r="W14" s="87"/>
      <c r="X14" s="86"/>
      <c r="Y14" s="87"/>
      <c r="Z14" s="86"/>
      <c r="AA14" s="87"/>
      <c r="AB14" s="86"/>
      <c r="AC14" s="87"/>
      <c r="AD14" s="86"/>
      <c r="AE14" s="87"/>
      <c r="AF14" s="86"/>
      <c r="AG14" s="87"/>
    </row>
    <row r="15" spans="2:33">
      <c r="B15" s="79">
        <v>7</v>
      </c>
      <c r="C15" s="80" t="s">
        <v>137</v>
      </c>
      <c r="D15" s="83">
        <v>40000</v>
      </c>
      <c r="E15" s="84">
        <v>35000</v>
      </c>
      <c r="F15" s="83">
        <v>40000</v>
      </c>
      <c r="G15" s="84">
        <v>35000</v>
      </c>
      <c r="H15" s="83">
        <v>40000</v>
      </c>
      <c r="I15" s="84">
        <v>35000</v>
      </c>
      <c r="J15" s="83">
        <v>40000</v>
      </c>
      <c r="K15" s="84">
        <v>35000</v>
      </c>
      <c r="L15" s="83">
        <v>40000</v>
      </c>
      <c r="M15" s="84">
        <v>35000</v>
      </c>
      <c r="N15" s="83">
        <v>40000</v>
      </c>
      <c r="O15" s="84">
        <v>35000</v>
      </c>
      <c r="P15" s="83">
        <v>40000</v>
      </c>
      <c r="Q15" s="84">
        <v>35000</v>
      </c>
      <c r="R15" s="83">
        <v>40000</v>
      </c>
      <c r="S15" s="84">
        <v>35000</v>
      </c>
      <c r="T15" s="83">
        <v>40000</v>
      </c>
      <c r="U15" s="84">
        <v>35000</v>
      </c>
      <c r="V15" s="83">
        <v>60000</v>
      </c>
      <c r="W15" s="84">
        <v>60000</v>
      </c>
      <c r="X15" s="83">
        <v>60000</v>
      </c>
      <c r="Y15" s="84">
        <v>60000</v>
      </c>
      <c r="Z15" s="83">
        <v>88000</v>
      </c>
      <c r="AA15" s="84">
        <v>88000</v>
      </c>
      <c r="AB15" s="83">
        <v>90000</v>
      </c>
      <c r="AC15" s="84">
        <v>90000</v>
      </c>
      <c r="AD15" s="83">
        <v>90000</v>
      </c>
      <c r="AE15" s="84">
        <v>90000</v>
      </c>
      <c r="AF15" s="83">
        <v>80000</v>
      </c>
      <c r="AG15" s="84">
        <v>80000</v>
      </c>
    </row>
    <row r="16" spans="2:33">
      <c r="B16" s="79">
        <v>8</v>
      </c>
      <c r="C16" s="80" t="s">
        <v>132</v>
      </c>
      <c r="D16" s="81">
        <v>55000</v>
      </c>
      <c r="E16" s="82">
        <v>55000</v>
      </c>
      <c r="F16" s="81">
        <v>55000</v>
      </c>
      <c r="G16" s="82">
        <v>55000</v>
      </c>
      <c r="H16" s="81">
        <v>55000</v>
      </c>
      <c r="I16" s="82">
        <v>55000</v>
      </c>
      <c r="J16" s="82">
        <v>55000</v>
      </c>
      <c r="K16" s="82">
        <v>55000</v>
      </c>
      <c r="L16" s="81">
        <v>55000</v>
      </c>
      <c r="M16" s="82">
        <v>55000</v>
      </c>
      <c r="N16" s="81">
        <v>55000</v>
      </c>
      <c r="O16" s="82">
        <v>55000</v>
      </c>
      <c r="P16" s="81">
        <v>55000</v>
      </c>
      <c r="Q16" s="82">
        <v>55000</v>
      </c>
      <c r="R16" s="81">
        <v>58000</v>
      </c>
      <c r="S16" s="82">
        <v>58000</v>
      </c>
      <c r="T16" s="81">
        <v>58000</v>
      </c>
      <c r="U16" s="82">
        <v>58000</v>
      </c>
      <c r="V16" s="81">
        <v>58000</v>
      </c>
      <c r="W16" s="82">
        <v>58000</v>
      </c>
      <c r="X16" s="81">
        <v>58000</v>
      </c>
      <c r="Y16" s="82">
        <v>58000</v>
      </c>
      <c r="Z16" s="81">
        <v>60000</v>
      </c>
      <c r="AA16" s="82">
        <v>60000</v>
      </c>
      <c r="AB16" s="81">
        <v>82000</v>
      </c>
      <c r="AC16" s="82">
        <v>82000</v>
      </c>
      <c r="AD16" s="81">
        <v>85000</v>
      </c>
      <c r="AE16" s="82">
        <v>85000</v>
      </c>
      <c r="AF16" s="81">
        <v>75000</v>
      </c>
      <c r="AG16" s="82">
        <v>75000</v>
      </c>
    </row>
    <row r="17" spans="2:33">
      <c r="B17" s="79">
        <v>9</v>
      </c>
      <c r="C17" s="80" t="s">
        <v>117</v>
      </c>
      <c r="D17" s="81">
        <v>65000</v>
      </c>
      <c r="E17" s="82">
        <v>65000</v>
      </c>
      <c r="F17" s="81">
        <v>65000</v>
      </c>
      <c r="G17" s="82">
        <v>65000</v>
      </c>
      <c r="H17" s="81">
        <v>65000</v>
      </c>
      <c r="I17" s="82">
        <v>65000</v>
      </c>
      <c r="J17" s="81">
        <v>65000</v>
      </c>
      <c r="K17" s="82">
        <v>65000</v>
      </c>
      <c r="L17" s="81">
        <v>65000</v>
      </c>
      <c r="M17" s="82">
        <v>65000</v>
      </c>
      <c r="N17" s="81">
        <v>65000</v>
      </c>
      <c r="O17" s="82">
        <v>65000</v>
      </c>
      <c r="P17" s="81">
        <v>65000</v>
      </c>
      <c r="Q17" s="82">
        <v>65000</v>
      </c>
      <c r="R17" s="81">
        <v>65000</v>
      </c>
      <c r="S17" s="82">
        <v>65000</v>
      </c>
      <c r="T17" s="81">
        <v>65000</v>
      </c>
      <c r="U17" s="82">
        <v>65000</v>
      </c>
      <c r="V17" s="81">
        <v>65000</v>
      </c>
      <c r="W17" s="82">
        <v>65000</v>
      </c>
      <c r="X17" s="81">
        <v>65000</v>
      </c>
      <c r="Y17" s="82">
        <v>65000</v>
      </c>
      <c r="Z17" s="81">
        <v>65000</v>
      </c>
      <c r="AA17" s="82">
        <v>65000</v>
      </c>
      <c r="AB17" s="81">
        <v>70000</v>
      </c>
      <c r="AC17" s="82">
        <v>70000</v>
      </c>
      <c r="AD17" s="81">
        <v>70000</v>
      </c>
      <c r="AE17" s="82">
        <v>70000</v>
      </c>
      <c r="AF17" s="81">
        <v>70000</v>
      </c>
      <c r="AG17" s="82">
        <v>70000</v>
      </c>
    </row>
    <row r="18" spans="2:33">
      <c r="B18" s="79">
        <v>10</v>
      </c>
      <c r="C18" s="80" t="s">
        <v>126</v>
      </c>
      <c r="D18" s="83">
        <v>65000</v>
      </c>
      <c r="E18" s="84">
        <v>65000</v>
      </c>
      <c r="F18" s="83">
        <v>65000</v>
      </c>
      <c r="G18" s="84">
        <v>65000</v>
      </c>
      <c r="H18" s="83">
        <v>65000</v>
      </c>
      <c r="I18" s="84">
        <v>65000</v>
      </c>
      <c r="J18" s="83">
        <v>65000</v>
      </c>
      <c r="K18" s="84">
        <v>65000</v>
      </c>
      <c r="L18" s="83">
        <v>65000</v>
      </c>
      <c r="M18" s="84">
        <v>65000</v>
      </c>
      <c r="N18" s="83">
        <v>65000</v>
      </c>
      <c r="O18" s="84">
        <v>65000</v>
      </c>
      <c r="P18" s="83">
        <v>65000</v>
      </c>
      <c r="Q18" s="84">
        <v>65000</v>
      </c>
      <c r="R18" s="83">
        <v>65000</v>
      </c>
      <c r="S18" s="84">
        <v>65000</v>
      </c>
      <c r="T18" s="83">
        <v>65000</v>
      </c>
      <c r="U18" s="84">
        <v>65000</v>
      </c>
      <c r="V18" s="83">
        <v>65000</v>
      </c>
      <c r="W18" s="84">
        <v>65000</v>
      </c>
      <c r="X18" s="83">
        <v>68000</v>
      </c>
      <c r="Y18" s="84">
        <v>68000</v>
      </c>
      <c r="Z18" s="83">
        <v>68000</v>
      </c>
      <c r="AA18" s="84">
        <v>68000</v>
      </c>
      <c r="AB18" s="83">
        <v>70000</v>
      </c>
      <c r="AC18" s="84">
        <v>70000</v>
      </c>
      <c r="AD18" s="83">
        <v>84000</v>
      </c>
      <c r="AE18" s="84">
        <v>84000</v>
      </c>
      <c r="AF18" s="83">
        <v>75000</v>
      </c>
      <c r="AG18" s="84">
        <v>75000</v>
      </c>
    </row>
    <row r="19" spans="2:33">
      <c r="B19" s="79">
        <v>11</v>
      </c>
      <c r="C19" s="80" t="s">
        <v>133</v>
      </c>
      <c r="D19" s="81">
        <v>65000</v>
      </c>
      <c r="E19" s="82">
        <v>65000</v>
      </c>
      <c r="F19" s="81">
        <v>65000</v>
      </c>
      <c r="G19" s="82">
        <v>65000</v>
      </c>
      <c r="H19" s="81">
        <v>64000</v>
      </c>
      <c r="I19" s="82">
        <v>64000</v>
      </c>
      <c r="J19" s="81">
        <v>63000</v>
      </c>
      <c r="K19" s="82">
        <v>63000</v>
      </c>
      <c r="L19" s="81">
        <v>63000</v>
      </c>
      <c r="M19" s="82">
        <v>63000</v>
      </c>
      <c r="N19" s="81">
        <v>63000</v>
      </c>
      <c r="O19" s="82">
        <v>63000</v>
      </c>
      <c r="P19" s="81">
        <v>63000</v>
      </c>
      <c r="Q19" s="82">
        <v>63000</v>
      </c>
      <c r="R19" s="81">
        <v>63000</v>
      </c>
      <c r="S19" s="82">
        <v>63000</v>
      </c>
      <c r="T19" s="81">
        <v>60000</v>
      </c>
      <c r="U19" s="82">
        <v>60000</v>
      </c>
      <c r="V19" s="83" t="str">
        <f t="shared" ref="V19:Y19" si="0">"-"</f>
        <v>-</v>
      </c>
      <c r="W19" s="84" t="str">
        <f t="shared" si="0"/>
        <v>-</v>
      </c>
      <c r="X19" s="83">
        <v>63000</v>
      </c>
      <c r="Y19" s="84" t="str">
        <f t="shared" si="0"/>
        <v>-</v>
      </c>
      <c r="Z19" s="83">
        <v>65000</v>
      </c>
      <c r="AA19" s="84">
        <v>65000</v>
      </c>
      <c r="AB19" s="83">
        <v>80000</v>
      </c>
      <c r="AC19" s="84">
        <v>80000</v>
      </c>
      <c r="AD19" s="83">
        <v>78000</v>
      </c>
      <c r="AE19" s="84">
        <v>78000</v>
      </c>
      <c r="AF19" s="83">
        <v>70000</v>
      </c>
      <c r="AG19" s="84">
        <v>69000</v>
      </c>
    </row>
    <row r="20" spans="2:33">
      <c r="B20" s="79">
        <v>12</v>
      </c>
      <c r="C20" s="80" t="s">
        <v>138</v>
      </c>
      <c r="D20" s="81">
        <v>50000</v>
      </c>
      <c r="E20" s="84">
        <v>50000</v>
      </c>
      <c r="F20" s="81">
        <v>50000</v>
      </c>
      <c r="G20" s="84">
        <v>50000</v>
      </c>
      <c r="H20" s="81">
        <v>50000</v>
      </c>
      <c r="I20" s="84">
        <v>50000</v>
      </c>
      <c r="J20" s="81">
        <v>50000</v>
      </c>
      <c r="K20" s="84">
        <v>50000</v>
      </c>
      <c r="L20" s="81">
        <v>50000</v>
      </c>
      <c r="M20" s="84">
        <v>50000</v>
      </c>
      <c r="N20" s="81">
        <v>50000</v>
      </c>
      <c r="O20" s="84">
        <v>50000</v>
      </c>
      <c r="P20" s="81">
        <v>50000</v>
      </c>
      <c r="Q20" s="84">
        <v>50000</v>
      </c>
      <c r="R20" s="81">
        <v>50000</v>
      </c>
      <c r="S20" s="84">
        <v>50000</v>
      </c>
      <c r="T20" s="81">
        <v>50000</v>
      </c>
      <c r="U20" s="84">
        <v>50000</v>
      </c>
      <c r="V20" s="81">
        <v>50000</v>
      </c>
      <c r="W20" s="84">
        <v>50000</v>
      </c>
      <c r="X20" s="81">
        <v>50000</v>
      </c>
      <c r="Y20" s="84">
        <v>50000</v>
      </c>
      <c r="Z20" s="81">
        <v>80000</v>
      </c>
      <c r="AA20" s="84">
        <v>80000</v>
      </c>
      <c r="AB20" s="81">
        <v>88000</v>
      </c>
      <c r="AC20" s="84">
        <v>88000</v>
      </c>
      <c r="AD20" s="81">
        <v>85000</v>
      </c>
      <c r="AE20" s="84">
        <v>85000</v>
      </c>
      <c r="AF20" s="81">
        <v>80000</v>
      </c>
      <c r="AG20" s="84">
        <v>80000</v>
      </c>
    </row>
    <row r="21" spans="2:33">
      <c r="B21" s="79">
        <v>13</v>
      </c>
      <c r="C21" s="80" t="s">
        <v>134</v>
      </c>
      <c r="D21" s="88" t="str">
        <f t="shared" ref="D21:AF22" si="1">"-"</f>
        <v>-</v>
      </c>
      <c r="E21" s="89" t="str">
        <f t="shared" si="1"/>
        <v>-</v>
      </c>
      <c r="F21" s="88" t="str">
        <f t="shared" si="1"/>
        <v>-</v>
      </c>
      <c r="G21" s="89" t="str">
        <f t="shared" si="1"/>
        <v>-</v>
      </c>
      <c r="H21" s="88" t="str">
        <f t="shared" si="1"/>
        <v>-</v>
      </c>
      <c r="I21" s="89" t="str">
        <f t="shared" si="1"/>
        <v>-</v>
      </c>
      <c r="J21" s="88" t="str">
        <f t="shared" si="1"/>
        <v>-</v>
      </c>
      <c r="K21" s="89" t="str">
        <f t="shared" si="1"/>
        <v>-</v>
      </c>
      <c r="L21" s="90" t="str">
        <f t="shared" si="1"/>
        <v>-</v>
      </c>
      <c r="M21" s="89" t="str">
        <f t="shared" si="1"/>
        <v>-</v>
      </c>
      <c r="N21" s="90" t="str">
        <f t="shared" si="1"/>
        <v>-</v>
      </c>
      <c r="O21" s="89" t="str">
        <f t="shared" si="1"/>
        <v>-</v>
      </c>
      <c r="P21" s="90" t="str">
        <f t="shared" si="1"/>
        <v>-</v>
      </c>
      <c r="Q21" s="89" t="str">
        <f t="shared" si="1"/>
        <v>-</v>
      </c>
      <c r="R21" s="90" t="str">
        <f t="shared" si="1"/>
        <v>-</v>
      </c>
      <c r="S21" s="89" t="str">
        <f t="shared" si="1"/>
        <v>-</v>
      </c>
      <c r="T21" s="90" t="str">
        <f t="shared" si="1"/>
        <v>-</v>
      </c>
      <c r="U21" s="89" t="str">
        <f t="shared" si="1"/>
        <v>-</v>
      </c>
      <c r="V21" s="90" t="str">
        <f t="shared" si="1"/>
        <v>-</v>
      </c>
      <c r="W21" s="89" t="str">
        <f t="shared" si="1"/>
        <v>-</v>
      </c>
      <c r="X21" s="90" t="str">
        <f t="shared" si="1"/>
        <v>-</v>
      </c>
      <c r="Y21" s="89" t="str">
        <f t="shared" si="1"/>
        <v>-</v>
      </c>
      <c r="Z21" s="90" t="str">
        <f t="shared" si="1"/>
        <v>-</v>
      </c>
      <c r="AA21" s="89" t="str">
        <f t="shared" si="1"/>
        <v>-</v>
      </c>
      <c r="AB21" s="90" t="str">
        <f t="shared" si="1"/>
        <v>-</v>
      </c>
      <c r="AC21" s="89" t="str">
        <f t="shared" si="1"/>
        <v>-</v>
      </c>
      <c r="AD21" s="90" t="str">
        <f t="shared" si="1"/>
        <v>-</v>
      </c>
      <c r="AE21" s="89" t="str">
        <f t="shared" ref="AE21:AG21" si="2">"-"</f>
        <v>-</v>
      </c>
      <c r="AF21" s="90" t="str">
        <f t="shared" si="1"/>
        <v>-</v>
      </c>
      <c r="AG21" s="89" t="str">
        <f t="shared" si="2"/>
        <v>-</v>
      </c>
    </row>
    <row r="22" spans="2:33">
      <c r="B22" s="79">
        <v>14</v>
      </c>
      <c r="C22" s="80" t="s">
        <v>135</v>
      </c>
      <c r="D22" s="88" t="str">
        <f t="shared" si="1"/>
        <v>-</v>
      </c>
      <c r="E22" s="89" t="str">
        <f t="shared" si="1"/>
        <v>-</v>
      </c>
      <c r="F22" s="88" t="str">
        <f t="shared" si="1"/>
        <v>-</v>
      </c>
      <c r="G22" s="89" t="str">
        <f t="shared" si="1"/>
        <v>-</v>
      </c>
      <c r="H22" s="88" t="str">
        <f t="shared" si="1"/>
        <v>-</v>
      </c>
      <c r="I22" s="89" t="str">
        <f t="shared" si="1"/>
        <v>-</v>
      </c>
      <c r="J22" s="88" t="str">
        <f t="shared" si="1"/>
        <v>-</v>
      </c>
      <c r="K22" s="89" t="str">
        <f t="shared" si="1"/>
        <v>-</v>
      </c>
      <c r="L22" s="90" t="str">
        <f t="shared" si="1"/>
        <v>-</v>
      </c>
      <c r="M22" s="89" t="str">
        <f t="shared" si="1"/>
        <v>-</v>
      </c>
      <c r="N22" s="90" t="str">
        <f t="shared" si="1"/>
        <v>-</v>
      </c>
      <c r="O22" s="89" t="str">
        <f t="shared" si="1"/>
        <v>-</v>
      </c>
      <c r="P22" s="90" t="str">
        <f t="shared" si="1"/>
        <v>-</v>
      </c>
      <c r="Q22" s="89" t="str">
        <f t="shared" si="1"/>
        <v>-</v>
      </c>
      <c r="R22" s="90" t="str">
        <f t="shared" si="1"/>
        <v>-</v>
      </c>
      <c r="S22" s="89" t="str">
        <f t="shared" si="1"/>
        <v>-</v>
      </c>
      <c r="T22" s="90" t="str">
        <f t="shared" si="1"/>
        <v>-</v>
      </c>
      <c r="U22" s="89" t="str">
        <f t="shared" si="1"/>
        <v>-</v>
      </c>
      <c r="V22" s="90" t="str">
        <f t="shared" si="1"/>
        <v>-</v>
      </c>
      <c r="W22" s="89" t="str">
        <f t="shared" si="1"/>
        <v>-</v>
      </c>
      <c r="X22" s="90">
        <v>75000</v>
      </c>
      <c r="Y22" s="89">
        <v>75000</v>
      </c>
      <c r="Z22" s="90">
        <v>85000</v>
      </c>
      <c r="AA22" s="89">
        <v>85000</v>
      </c>
      <c r="AB22" s="90">
        <v>87000</v>
      </c>
      <c r="AC22" s="89">
        <v>87000</v>
      </c>
      <c r="AD22" s="90">
        <v>80000</v>
      </c>
      <c r="AE22" s="89">
        <v>80000</v>
      </c>
      <c r="AF22" s="90">
        <v>75000</v>
      </c>
      <c r="AG22" s="89">
        <v>75000</v>
      </c>
    </row>
    <row r="23" spans="2:33">
      <c r="B23" s="79"/>
      <c r="C23" s="85"/>
      <c r="D23" s="88"/>
      <c r="E23" s="87"/>
      <c r="F23" s="88"/>
      <c r="G23" s="87"/>
      <c r="H23" s="88"/>
      <c r="I23" s="87"/>
      <c r="J23" s="88"/>
      <c r="K23" s="87"/>
      <c r="L23" s="88"/>
      <c r="M23" s="87"/>
      <c r="N23" s="88"/>
      <c r="O23" s="87"/>
      <c r="P23" s="88"/>
      <c r="Q23" s="87"/>
      <c r="R23" s="88"/>
      <c r="S23" s="87"/>
      <c r="T23" s="88"/>
      <c r="U23" s="87"/>
      <c r="V23" s="88"/>
      <c r="W23" s="87"/>
      <c r="X23" s="88"/>
      <c r="Y23" s="87"/>
      <c r="Z23" s="88"/>
      <c r="AA23" s="87"/>
      <c r="AB23" s="88"/>
      <c r="AC23" s="87"/>
      <c r="AD23" s="88"/>
      <c r="AE23" s="87"/>
      <c r="AF23" s="88"/>
      <c r="AG23" s="87"/>
    </row>
    <row r="24" spans="2:33">
      <c r="B24" s="79">
        <v>15</v>
      </c>
      <c r="C24" s="80" t="s">
        <v>118</v>
      </c>
      <c r="D24" s="88" t="str">
        <f t="shared" ref="D24:I24" si="3">"-"</f>
        <v>-</v>
      </c>
      <c r="E24" s="89" t="str">
        <f t="shared" si="3"/>
        <v>-</v>
      </c>
      <c r="F24" s="88" t="str">
        <f t="shared" si="3"/>
        <v>-</v>
      </c>
      <c r="G24" s="89" t="str">
        <f t="shared" si="3"/>
        <v>-</v>
      </c>
      <c r="H24" s="88" t="str">
        <f t="shared" si="3"/>
        <v>-</v>
      </c>
      <c r="I24" s="89" t="str">
        <f t="shared" si="3"/>
        <v>-</v>
      </c>
      <c r="J24" s="88">
        <v>60000</v>
      </c>
      <c r="K24" s="89">
        <v>60000</v>
      </c>
      <c r="L24" s="88">
        <v>60000</v>
      </c>
      <c r="M24" s="89">
        <v>60000</v>
      </c>
      <c r="N24" s="88">
        <v>60000</v>
      </c>
      <c r="O24" s="89">
        <v>60000</v>
      </c>
      <c r="P24" s="88">
        <v>50000</v>
      </c>
      <c r="Q24" s="89">
        <v>50000</v>
      </c>
      <c r="R24" s="88" t="str">
        <f t="shared" ref="R24:S24" si="4">"-"</f>
        <v>-</v>
      </c>
      <c r="S24" s="89" t="str">
        <f t="shared" si="4"/>
        <v>-</v>
      </c>
      <c r="T24" s="88">
        <v>50000</v>
      </c>
      <c r="U24" s="89">
        <v>50000</v>
      </c>
      <c r="V24" s="88">
        <v>50000</v>
      </c>
      <c r="W24" s="89">
        <v>50000</v>
      </c>
      <c r="X24" s="88">
        <v>50000</v>
      </c>
      <c r="Y24" s="89">
        <v>50000</v>
      </c>
      <c r="Z24" s="88">
        <v>50000</v>
      </c>
      <c r="AA24" s="89">
        <v>50000</v>
      </c>
      <c r="AB24" s="88">
        <v>60000</v>
      </c>
      <c r="AC24" s="89">
        <v>60000</v>
      </c>
      <c r="AD24" s="88">
        <v>62500</v>
      </c>
      <c r="AE24" s="89">
        <v>62500</v>
      </c>
      <c r="AF24" s="88">
        <v>75500</v>
      </c>
      <c r="AG24" s="89">
        <v>75500</v>
      </c>
    </row>
    <row r="25" spans="2:33">
      <c r="B25" s="79">
        <v>16</v>
      </c>
      <c r="C25" s="80" t="s">
        <v>119</v>
      </c>
      <c r="D25" s="88" t="str">
        <f>"-"</f>
        <v>-</v>
      </c>
      <c r="E25" s="89" t="str">
        <f>"-"</f>
        <v>-</v>
      </c>
      <c r="F25" s="88">
        <v>64000</v>
      </c>
      <c r="G25" s="89">
        <v>63000</v>
      </c>
      <c r="H25" s="88">
        <v>64000</v>
      </c>
      <c r="I25" s="89">
        <v>63000</v>
      </c>
      <c r="J25" s="88">
        <v>64000</v>
      </c>
      <c r="K25" s="89">
        <v>63000</v>
      </c>
      <c r="L25" s="88">
        <v>64000</v>
      </c>
      <c r="M25" s="89">
        <v>63000</v>
      </c>
      <c r="N25" s="88">
        <v>64000</v>
      </c>
      <c r="O25" s="89">
        <v>63000</v>
      </c>
      <c r="P25" s="88">
        <v>64000</v>
      </c>
      <c r="Q25" s="89">
        <v>63000</v>
      </c>
      <c r="R25" s="88">
        <v>64000</v>
      </c>
      <c r="S25" s="89">
        <v>63000</v>
      </c>
      <c r="T25" s="88">
        <v>64000</v>
      </c>
      <c r="U25" s="89">
        <v>63000</v>
      </c>
      <c r="V25" s="88">
        <v>64000</v>
      </c>
      <c r="W25" s="89">
        <v>63000</v>
      </c>
      <c r="X25" s="88">
        <v>65000</v>
      </c>
      <c r="Y25" s="89">
        <v>63000</v>
      </c>
      <c r="Z25" s="88">
        <v>65000</v>
      </c>
      <c r="AA25" s="89">
        <v>63000</v>
      </c>
      <c r="AB25" s="88">
        <v>80000</v>
      </c>
      <c r="AC25" s="89">
        <v>78000</v>
      </c>
      <c r="AD25" s="88">
        <v>80000</v>
      </c>
      <c r="AE25" s="89">
        <v>78000</v>
      </c>
      <c r="AF25" s="88">
        <v>74000</v>
      </c>
      <c r="AG25" s="89">
        <v>72000</v>
      </c>
    </row>
    <row r="26" spans="2:33">
      <c r="B26" s="79">
        <v>17</v>
      </c>
      <c r="C26" s="80" t="s">
        <v>127</v>
      </c>
      <c r="D26" s="81">
        <v>55000</v>
      </c>
      <c r="E26" s="82">
        <v>55000</v>
      </c>
      <c r="F26" s="81">
        <v>55000</v>
      </c>
      <c r="G26" s="82">
        <v>55000</v>
      </c>
      <c r="H26" s="81">
        <v>55000</v>
      </c>
      <c r="I26" s="82">
        <v>55000</v>
      </c>
      <c r="J26" s="81">
        <v>55000</v>
      </c>
      <c r="K26" s="82">
        <v>55000</v>
      </c>
      <c r="L26" s="81">
        <v>55000</v>
      </c>
      <c r="M26" s="82">
        <v>55000</v>
      </c>
      <c r="N26" s="81">
        <v>55000</v>
      </c>
      <c r="O26" s="82">
        <v>55000</v>
      </c>
      <c r="P26" s="81">
        <v>55000</v>
      </c>
      <c r="Q26" s="82">
        <v>55000</v>
      </c>
      <c r="R26" s="81">
        <v>55000</v>
      </c>
      <c r="S26" s="82">
        <v>55000</v>
      </c>
      <c r="T26" s="88" t="s">
        <v>124</v>
      </c>
      <c r="U26" s="89" t="s">
        <v>124</v>
      </c>
      <c r="V26" s="88">
        <v>65000</v>
      </c>
      <c r="W26" s="89">
        <v>60000</v>
      </c>
      <c r="X26" s="88">
        <v>65000</v>
      </c>
      <c r="Y26" s="89">
        <v>60000</v>
      </c>
      <c r="Z26" s="88">
        <v>65000</v>
      </c>
      <c r="AA26" s="89">
        <v>60000</v>
      </c>
      <c r="AB26" s="88">
        <v>91000</v>
      </c>
      <c r="AC26" s="89">
        <v>91000</v>
      </c>
      <c r="AD26" s="88">
        <v>88000</v>
      </c>
      <c r="AE26" s="89">
        <v>88000</v>
      </c>
      <c r="AF26" s="88">
        <v>80000</v>
      </c>
      <c r="AG26" s="84">
        <v>80000</v>
      </c>
    </row>
    <row r="27" spans="2:33">
      <c r="B27" s="79">
        <v>18</v>
      </c>
      <c r="C27" s="80" t="s">
        <v>139</v>
      </c>
      <c r="D27" s="88" t="str">
        <f t="shared" ref="D27:K27" si="5">"-"</f>
        <v>-</v>
      </c>
      <c r="E27" s="89" t="str">
        <f t="shared" si="5"/>
        <v>-</v>
      </c>
      <c r="F27" s="88" t="str">
        <f t="shared" si="5"/>
        <v>-</v>
      </c>
      <c r="G27" s="89" t="str">
        <f t="shared" si="5"/>
        <v>-</v>
      </c>
      <c r="H27" s="88" t="str">
        <f t="shared" si="5"/>
        <v>-</v>
      </c>
      <c r="I27" s="89" t="str">
        <f t="shared" si="5"/>
        <v>-</v>
      </c>
      <c r="J27" s="88" t="str">
        <f t="shared" si="5"/>
        <v>-</v>
      </c>
      <c r="K27" s="89" t="str">
        <f t="shared" si="5"/>
        <v>-</v>
      </c>
      <c r="L27" s="88" t="s">
        <v>124</v>
      </c>
      <c r="M27" s="89" t="s">
        <v>124</v>
      </c>
      <c r="N27" s="88" t="s">
        <v>124</v>
      </c>
      <c r="O27" s="89" t="s">
        <v>124</v>
      </c>
      <c r="P27" s="88" t="s">
        <v>124</v>
      </c>
      <c r="Q27" s="89" t="s">
        <v>124</v>
      </c>
      <c r="R27" s="88" t="s">
        <v>124</v>
      </c>
      <c r="S27" s="89" t="s">
        <v>124</v>
      </c>
      <c r="T27" s="88" t="s">
        <v>124</v>
      </c>
      <c r="U27" s="89" t="s">
        <v>124</v>
      </c>
      <c r="V27" s="88" t="s">
        <v>124</v>
      </c>
      <c r="W27" s="89" t="s">
        <v>124</v>
      </c>
      <c r="X27" s="88" t="s">
        <v>124</v>
      </c>
      <c r="Y27" s="89" t="s">
        <v>124</v>
      </c>
      <c r="Z27" s="88">
        <v>87000</v>
      </c>
      <c r="AA27" s="89" t="s">
        <v>124</v>
      </c>
      <c r="AB27" s="88">
        <v>90000</v>
      </c>
      <c r="AC27" s="89" t="s">
        <v>124</v>
      </c>
      <c r="AD27" s="88">
        <v>86000</v>
      </c>
      <c r="AE27" s="89" t="s">
        <v>124</v>
      </c>
      <c r="AF27" s="88">
        <v>75000</v>
      </c>
      <c r="AG27" s="89" t="s">
        <v>124</v>
      </c>
    </row>
    <row r="28" spans="2:33">
      <c r="B28" s="79">
        <v>19</v>
      </c>
      <c r="C28" s="80" t="s">
        <v>130</v>
      </c>
      <c r="D28" s="81">
        <v>50000</v>
      </c>
      <c r="E28" s="89" t="str">
        <f>"-"</f>
        <v>-</v>
      </c>
      <c r="F28" s="81">
        <v>50000</v>
      </c>
      <c r="G28" s="89" t="str">
        <f>"-"</f>
        <v>-</v>
      </c>
      <c r="H28" s="81">
        <v>50000</v>
      </c>
      <c r="I28" s="89" t="str">
        <f>"-"</f>
        <v>-</v>
      </c>
      <c r="J28" s="81">
        <v>50000</v>
      </c>
      <c r="K28" s="89" t="str">
        <f>"-"</f>
        <v>-</v>
      </c>
      <c r="L28" s="81">
        <v>50000</v>
      </c>
      <c r="M28" s="89" t="s">
        <v>124</v>
      </c>
      <c r="N28" s="81">
        <v>50000</v>
      </c>
      <c r="O28" s="89" t="s">
        <v>124</v>
      </c>
      <c r="P28" s="81">
        <v>50000</v>
      </c>
      <c r="Q28" s="89" t="s">
        <v>124</v>
      </c>
      <c r="R28" s="81">
        <v>50000</v>
      </c>
      <c r="S28" s="89" t="s">
        <v>124</v>
      </c>
      <c r="T28" s="81">
        <v>50000</v>
      </c>
      <c r="U28" s="89" t="s">
        <v>124</v>
      </c>
      <c r="V28" s="81">
        <v>50000</v>
      </c>
      <c r="W28" s="89" t="s">
        <v>124</v>
      </c>
      <c r="X28" s="81">
        <v>65000</v>
      </c>
      <c r="Y28" s="89" t="s">
        <v>124</v>
      </c>
      <c r="Z28" s="81">
        <v>75000</v>
      </c>
      <c r="AA28" s="89" t="s">
        <v>124</v>
      </c>
      <c r="AB28" s="81">
        <v>85000</v>
      </c>
      <c r="AC28" s="89" t="s">
        <v>124</v>
      </c>
      <c r="AD28" s="81">
        <v>83000</v>
      </c>
      <c r="AE28" s="89">
        <v>83000</v>
      </c>
      <c r="AF28" s="81">
        <v>76000</v>
      </c>
      <c r="AG28" s="89">
        <v>76000</v>
      </c>
    </row>
    <row r="29" spans="2:33">
      <c r="B29" s="79">
        <v>20</v>
      </c>
      <c r="C29" s="91" t="s">
        <v>172</v>
      </c>
      <c r="D29" s="86">
        <v>76000</v>
      </c>
      <c r="E29" s="89" t="str">
        <f>"-"</f>
        <v>-</v>
      </c>
      <c r="F29" s="86">
        <v>76000</v>
      </c>
      <c r="G29" s="89" t="str">
        <f>"-"</f>
        <v>-</v>
      </c>
      <c r="H29" s="88" t="s">
        <v>124</v>
      </c>
      <c r="I29" s="89" t="s">
        <v>124</v>
      </c>
      <c r="J29" s="88" t="s">
        <v>124</v>
      </c>
      <c r="K29" s="89" t="s">
        <v>124</v>
      </c>
      <c r="L29" s="86">
        <v>70000</v>
      </c>
      <c r="M29" s="89" t="s">
        <v>124</v>
      </c>
      <c r="N29" s="86">
        <v>57000</v>
      </c>
      <c r="O29" s="89" t="s">
        <v>124</v>
      </c>
      <c r="P29" s="86"/>
      <c r="Q29" s="89"/>
      <c r="R29" s="88" t="s">
        <v>124</v>
      </c>
      <c r="S29" s="89" t="s">
        <v>124</v>
      </c>
      <c r="T29" s="88" t="s">
        <v>124</v>
      </c>
      <c r="U29" s="89" t="s">
        <v>124</v>
      </c>
      <c r="V29" s="92">
        <v>72000</v>
      </c>
      <c r="W29" s="89" t="s">
        <v>124</v>
      </c>
      <c r="X29" s="92">
        <v>80000</v>
      </c>
      <c r="Y29" s="89" t="s">
        <v>124</v>
      </c>
      <c r="Z29" s="92">
        <v>85000</v>
      </c>
      <c r="AA29" s="89" t="s">
        <v>124</v>
      </c>
      <c r="AB29" s="88" t="s">
        <v>124</v>
      </c>
      <c r="AC29" s="89" t="s">
        <v>124</v>
      </c>
      <c r="AD29" s="92">
        <v>83000</v>
      </c>
      <c r="AE29" s="89" t="s">
        <v>124</v>
      </c>
      <c r="AF29" s="88"/>
      <c r="AG29" s="89"/>
    </row>
    <row r="30" spans="2:33">
      <c r="B30" s="79">
        <v>21</v>
      </c>
      <c r="C30" s="80" t="s">
        <v>125</v>
      </c>
      <c r="D30" s="81">
        <v>60000</v>
      </c>
      <c r="E30" s="82">
        <v>55000</v>
      </c>
      <c r="F30" s="81">
        <v>60000</v>
      </c>
      <c r="G30" s="82">
        <v>55000</v>
      </c>
      <c r="H30" s="81">
        <v>60000</v>
      </c>
      <c r="I30" s="82">
        <v>55000</v>
      </c>
      <c r="J30" s="81">
        <v>60000</v>
      </c>
      <c r="K30" s="82">
        <v>55000</v>
      </c>
      <c r="L30" s="81">
        <v>60000</v>
      </c>
      <c r="M30" s="82">
        <v>55000</v>
      </c>
      <c r="N30" s="81">
        <v>60000</v>
      </c>
      <c r="O30" s="82">
        <v>55000</v>
      </c>
      <c r="P30" s="81">
        <v>60000</v>
      </c>
      <c r="Q30" s="82">
        <v>55000</v>
      </c>
      <c r="R30" s="81">
        <v>60000</v>
      </c>
      <c r="S30" s="82">
        <v>55000</v>
      </c>
      <c r="T30" s="81">
        <v>60000</v>
      </c>
      <c r="U30" s="82">
        <v>55000</v>
      </c>
      <c r="V30" s="81">
        <v>60000</v>
      </c>
      <c r="W30" s="82">
        <v>55000</v>
      </c>
      <c r="X30" s="81">
        <v>60000</v>
      </c>
      <c r="Y30" s="82">
        <v>55000</v>
      </c>
      <c r="Z30" s="81">
        <v>75000</v>
      </c>
      <c r="AA30" s="82">
        <v>70000</v>
      </c>
      <c r="AB30" s="81">
        <v>88000</v>
      </c>
      <c r="AC30" s="82">
        <v>83000</v>
      </c>
      <c r="AD30" s="81">
        <v>83000</v>
      </c>
      <c r="AE30" s="82">
        <v>80000</v>
      </c>
      <c r="AF30" s="81">
        <v>80000</v>
      </c>
      <c r="AG30" s="82">
        <v>76000</v>
      </c>
    </row>
    <row r="31" spans="2:33" ht="13.5" thickBot="1">
      <c r="B31" s="93">
        <v>22</v>
      </c>
      <c r="C31" s="94" t="s">
        <v>129</v>
      </c>
      <c r="D31" s="95">
        <v>55000</v>
      </c>
      <c r="E31" s="96">
        <v>45000</v>
      </c>
      <c r="F31" s="95">
        <v>55000</v>
      </c>
      <c r="G31" s="96">
        <v>45000</v>
      </c>
      <c r="H31" s="95">
        <v>55000</v>
      </c>
      <c r="I31" s="96">
        <v>45000</v>
      </c>
      <c r="J31" s="95"/>
      <c r="K31" s="96"/>
      <c r="L31" s="95">
        <v>55000</v>
      </c>
      <c r="M31" s="96">
        <v>45000</v>
      </c>
      <c r="N31" s="95">
        <v>55000</v>
      </c>
      <c r="O31" s="96">
        <v>45000</v>
      </c>
      <c r="P31" s="95">
        <v>56000</v>
      </c>
      <c r="Q31" s="96">
        <v>45000</v>
      </c>
      <c r="R31" s="95">
        <v>55000</v>
      </c>
      <c r="S31" s="96">
        <v>45000</v>
      </c>
      <c r="T31" s="95">
        <v>58000</v>
      </c>
      <c r="U31" s="96">
        <v>45000</v>
      </c>
      <c r="V31" s="95">
        <v>58000</v>
      </c>
      <c r="W31" s="96">
        <v>45000</v>
      </c>
      <c r="X31" s="95">
        <v>75000</v>
      </c>
      <c r="Y31" s="96">
        <v>65000</v>
      </c>
      <c r="Z31" s="95">
        <v>85000</v>
      </c>
      <c r="AA31" s="96">
        <v>80000</v>
      </c>
      <c r="AB31" s="95">
        <v>86500</v>
      </c>
      <c r="AC31" s="96">
        <v>80000</v>
      </c>
      <c r="AD31" s="95">
        <v>87000</v>
      </c>
      <c r="AE31" s="96">
        <v>82000</v>
      </c>
      <c r="AF31" s="95">
        <v>87000</v>
      </c>
      <c r="AG31" s="96">
        <v>82000</v>
      </c>
    </row>
    <row r="32" spans="2:33">
      <c r="B32" s="97"/>
      <c r="D32" s="97"/>
    </row>
    <row r="33" spans="3:4">
      <c r="D33" s="72" t="s">
        <v>173</v>
      </c>
    </row>
    <row r="37" spans="3:4">
      <c r="C37" s="98"/>
    </row>
    <row r="38" spans="3:4">
      <c r="C38" s="99"/>
    </row>
    <row r="42" spans="3:4">
      <c r="C42" s="98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12" t="s">
        <v>179</v>
      </c>
      <c r="F1" s="12" t="s">
        <v>180</v>
      </c>
      <c r="N1" s="12" t="s">
        <v>181</v>
      </c>
      <c r="S1" s="12" t="s">
        <v>183</v>
      </c>
      <c r="X1" s="12" t="s">
        <v>182</v>
      </c>
      <c r="AC1" s="12" t="s">
        <v>184</v>
      </c>
    </row>
    <row r="3" spans="1:31" ht="14.25" customHeight="1">
      <c r="A3" s="194" t="s">
        <v>75</v>
      </c>
      <c r="B3" s="195"/>
      <c r="C3" s="192" t="s">
        <v>76</v>
      </c>
      <c r="D3" s="193" t="s">
        <v>77</v>
      </c>
      <c r="F3" s="194" t="s">
        <v>75</v>
      </c>
      <c r="G3" s="195"/>
      <c r="H3" s="192" t="s">
        <v>76</v>
      </c>
      <c r="I3" s="193" t="s">
        <v>77</v>
      </c>
      <c r="N3" s="194" t="s">
        <v>75</v>
      </c>
      <c r="O3" s="195"/>
      <c r="P3" s="192" t="s">
        <v>76</v>
      </c>
      <c r="Q3" s="193" t="s">
        <v>77</v>
      </c>
      <c r="S3" s="194" t="s">
        <v>75</v>
      </c>
      <c r="T3" s="195"/>
      <c r="U3" s="192" t="s">
        <v>76</v>
      </c>
      <c r="V3" s="193" t="s">
        <v>77</v>
      </c>
      <c r="X3" s="194" t="s">
        <v>75</v>
      </c>
      <c r="Y3" s="195"/>
      <c r="Z3" s="192" t="s">
        <v>76</v>
      </c>
      <c r="AA3" s="193" t="s">
        <v>77</v>
      </c>
      <c r="AC3" s="194" t="s">
        <v>75</v>
      </c>
      <c r="AD3" s="195"/>
      <c r="AE3" s="193" t="s">
        <v>77</v>
      </c>
    </row>
    <row r="4" spans="1:31" ht="14.25">
      <c r="A4" s="13"/>
      <c r="B4" s="14" t="s">
        <v>78</v>
      </c>
      <c r="C4" s="192"/>
      <c r="D4" s="193"/>
      <c r="F4" s="13"/>
      <c r="G4" s="14" t="s">
        <v>78</v>
      </c>
      <c r="H4" s="192"/>
      <c r="I4" s="193"/>
      <c r="N4" s="13"/>
      <c r="O4" s="14" t="s">
        <v>78</v>
      </c>
      <c r="P4" s="192"/>
      <c r="Q4" s="193"/>
      <c r="S4" s="13"/>
      <c r="T4" s="14" t="s">
        <v>78</v>
      </c>
      <c r="U4" s="192"/>
      <c r="V4" s="193"/>
      <c r="X4" s="13"/>
      <c r="Y4" s="14" t="s">
        <v>78</v>
      </c>
      <c r="Z4" s="192"/>
      <c r="AA4" s="193"/>
      <c r="AC4" s="13"/>
      <c r="AD4" s="14" t="s">
        <v>78</v>
      </c>
      <c r="AE4" s="193"/>
    </row>
    <row r="5" spans="1:31" ht="14.25">
      <c r="A5" s="16" t="s">
        <v>79</v>
      </c>
      <c r="B5" s="17">
        <v>0.69226700707219258</v>
      </c>
      <c r="C5" s="6">
        <v>7500</v>
      </c>
      <c r="D5" s="6"/>
      <c r="F5" s="16" t="s">
        <v>79</v>
      </c>
      <c r="G5" s="17">
        <v>0.69226700707219258</v>
      </c>
      <c r="H5" s="6">
        <v>7500</v>
      </c>
      <c r="I5" s="6"/>
      <c r="K5">
        <f>+H5-C5</f>
        <v>0</v>
      </c>
      <c r="N5" s="16" t="s">
        <v>79</v>
      </c>
      <c r="O5" s="17">
        <v>0.69226700707219258</v>
      </c>
      <c r="P5" s="6">
        <v>7500</v>
      </c>
      <c r="Q5" s="6">
        <v>7500</v>
      </c>
      <c r="S5" s="16" t="s">
        <v>79</v>
      </c>
      <c r="T5" s="17">
        <v>0.69226700707219258</v>
      </c>
      <c r="U5" s="6">
        <v>8500</v>
      </c>
      <c r="V5" s="6"/>
      <c r="X5" s="16" t="s">
        <v>79</v>
      </c>
      <c r="Y5" s="17">
        <v>0.69226700707219258</v>
      </c>
      <c r="Z5" s="6">
        <v>8500</v>
      </c>
      <c r="AA5" s="6"/>
      <c r="AC5" s="16" t="s">
        <v>79</v>
      </c>
      <c r="AD5" s="17">
        <v>0.69226700707219258</v>
      </c>
      <c r="AE5" s="6"/>
    </row>
    <row r="6" spans="1:31" ht="14.25">
      <c r="A6" s="16" t="s">
        <v>80</v>
      </c>
      <c r="B6" s="17">
        <v>2.8967201005148482</v>
      </c>
      <c r="C6" s="6">
        <v>9000</v>
      </c>
      <c r="D6" s="6"/>
      <c r="F6" s="16" t="s">
        <v>80</v>
      </c>
      <c r="G6" s="17">
        <v>2.8967201005148482</v>
      </c>
      <c r="H6" s="6">
        <v>9000</v>
      </c>
      <c r="I6" s="6"/>
      <c r="K6">
        <f t="shared" ref="K6:K13" si="0">+H6-C6</f>
        <v>0</v>
      </c>
      <c r="N6" s="16" t="s">
        <v>80</v>
      </c>
      <c r="O6" s="17">
        <v>2.8967201005148482</v>
      </c>
      <c r="P6" s="6">
        <v>9500</v>
      </c>
      <c r="Q6" s="6">
        <v>9500</v>
      </c>
      <c r="S6" s="16" t="s">
        <v>80</v>
      </c>
      <c r="T6" s="17">
        <v>2.8967201005148482</v>
      </c>
      <c r="U6" s="6">
        <v>9500</v>
      </c>
      <c r="V6" s="6"/>
      <c r="X6" s="16" t="s">
        <v>80</v>
      </c>
      <c r="Y6" s="17">
        <v>2.8967201005148482</v>
      </c>
      <c r="Z6" s="6">
        <v>9500</v>
      </c>
      <c r="AA6" s="6"/>
      <c r="AC6" s="16" t="s">
        <v>80</v>
      </c>
      <c r="AD6" s="17">
        <v>2.8967201005148482</v>
      </c>
      <c r="AE6" s="6"/>
    </row>
    <row r="7" spans="1:31" ht="14.25">
      <c r="A7" s="16" t="s">
        <v>81</v>
      </c>
      <c r="B7" s="17">
        <v>4.4568872979493097</v>
      </c>
      <c r="C7" s="6">
        <v>8500</v>
      </c>
      <c r="D7" s="6"/>
      <c r="F7" s="16" t="s">
        <v>81</v>
      </c>
      <c r="G7" s="17">
        <v>4.4568872979493097</v>
      </c>
      <c r="H7" s="6">
        <v>8500</v>
      </c>
      <c r="I7" s="6"/>
      <c r="K7">
        <f t="shared" si="0"/>
        <v>0</v>
      </c>
      <c r="N7" s="16" t="s">
        <v>81</v>
      </c>
      <c r="O7" s="17">
        <v>4.4568872979493097</v>
      </c>
      <c r="P7" s="6">
        <v>8500</v>
      </c>
      <c r="Q7" s="6">
        <v>8500</v>
      </c>
      <c r="S7" s="16" t="s">
        <v>81</v>
      </c>
      <c r="T7" s="17">
        <v>4.4568872979493097</v>
      </c>
      <c r="U7" s="6">
        <v>8800</v>
      </c>
      <c r="V7" s="6"/>
      <c r="X7" s="16" t="s">
        <v>81</v>
      </c>
      <c r="Y7" s="17">
        <v>4.4568872979493097</v>
      </c>
      <c r="Z7" s="6">
        <v>8800</v>
      </c>
      <c r="AA7" s="6"/>
      <c r="AC7" s="16" t="s">
        <v>81</v>
      </c>
      <c r="AD7" s="17">
        <v>4.4568872979493097</v>
      </c>
      <c r="AE7" s="6"/>
    </row>
    <row r="8" spans="1:31" ht="14.25">
      <c r="A8" s="16" t="s">
        <v>82</v>
      </c>
      <c r="B8" s="17">
        <v>18.795205459580934</v>
      </c>
      <c r="C8" s="6">
        <v>7500</v>
      </c>
      <c r="D8" s="6"/>
      <c r="F8" s="16" t="s">
        <v>82</v>
      </c>
      <c r="G8" s="17">
        <v>18.795205459580934</v>
      </c>
      <c r="H8" s="6">
        <v>7500</v>
      </c>
      <c r="I8" s="6"/>
      <c r="K8">
        <f t="shared" si="0"/>
        <v>0</v>
      </c>
      <c r="N8" s="16" t="s">
        <v>82</v>
      </c>
      <c r="O8" s="17">
        <v>18.795205459580934</v>
      </c>
      <c r="P8" s="6">
        <v>7500</v>
      </c>
      <c r="Q8" s="6">
        <v>7500</v>
      </c>
      <c r="S8" s="16" t="s">
        <v>82</v>
      </c>
      <c r="T8" s="17">
        <v>18.795205459580934</v>
      </c>
      <c r="U8" s="6">
        <v>7500</v>
      </c>
      <c r="V8" s="6"/>
      <c r="X8" s="16" t="s">
        <v>82</v>
      </c>
      <c r="Y8" s="17">
        <v>18.795205459580934</v>
      </c>
      <c r="Z8" s="6">
        <v>8000</v>
      </c>
      <c r="AA8" s="6"/>
      <c r="AC8" s="16" t="s">
        <v>82</v>
      </c>
      <c r="AD8" s="17">
        <v>18.795205459580934</v>
      </c>
      <c r="AE8" s="6"/>
    </row>
    <row r="9" spans="1:31" ht="14.25">
      <c r="A9" s="16" t="s">
        <v>83</v>
      </c>
      <c r="B9" s="17">
        <v>20.404246439913145</v>
      </c>
      <c r="C9" s="6">
        <v>7500</v>
      </c>
      <c r="D9" s="6"/>
      <c r="F9" s="16" t="s">
        <v>83</v>
      </c>
      <c r="G9" s="17">
        <v>20.404246439913145</v>
      </c>
      <c r="H9" s="6">
        <v>7000</v>
      </c>
      <c r="I9" s="6"/>
      <c r="K9">
        <f>+H9-C9</f>
        <v>-500</v>
      </c>
      <c r="N9" s="16" t="s">
        <v>83</v>
      </c>
      <c r="O9" s="17">
        <v>20.404246439913145</v>
      </c>
      <c r="P9" s="6">
        <v>7000</v>
      </c>
      <c r="Q9" s="6">
        <v>7000</v>
      </c>
      <c r="S9" s="16" t="s">
        <v>83</v>
      </c>
      <c r="T9" s="17">
        <v>20.404246439913145</v>
      </c>
      <c r="U9" s="6">
        <v>7000</v>
      </c>
      <c r="V9" s="6"/>
      <c r="X9" s="16" t="s">
        <v>83</v>
      </c>
      <c r="Y9" s="17">
        <v>20.404246439913145</v>
      </c>
      <c r="Z9" s="6">
        <v>6800</v>
      </c>
      <c r="AA9" s="6"/>
      <c r="AC9" s="16" t="s">
        <v>83</v>
      </c>
      <c r="AD9" s="17">
        <v>20.404246439913145</v>
      </c>
      <c r="AE9" s="6"/>
    </row>
    <row r="10" spans="1:31" ht="14.25">
      <c r="A10" s="16" t="s">
        <v>84</v>
      </c>
      <c r="B10" s="17">
        <v>2.073676669798457</v>
      </c>
      <c r="C10" s="6">
        <v>9800</v>
      </c>
      <c r="D10" s="6"/>
      <c r="F10" s="16" t="s">
        <v>84</v>
      </c>
      <c r="G10" s="17">
        <v>2.073676669798457</v>
      </c>
      <c r="H10" s="6">
        <v>9800</v>
      </c>
      <c r="I10" s="6"/>
      <c r="K10">
        <f t="shared" si="0"/>
        <v>0</v>
      </c>
      <c r="N10" s="16" t="s">
        <v>84</v>
      </c>
      <c r="O10" s="17">
        <v>2.073676669798457</v>
      </c>
      <c r="P10" s="6">
        <v>9800</v>
      </c>
      <c r="Q10" s="6">
        <v>9800</v>
      </c>
      <c r="S10" s="16" t="s">
        <v>84</v>
      </c>
      <c r="T10" s="17">
        <v>2.073676669798457</v>
      </c>
      <c r="U10" s="6">
        <v>9800</v>
      </c>
      <c r="V10" s="6"/>
      <c r="X10" s="16" t="s">
        <v>84</v>
      </c>
      <c r="Y10" s="17">
        <v>2.073676669798457</v>
      </c>
      <c r="Z10" s="6">
        <v>9800</v>
      </c>
      <c r="AA10" s="6"/>
      <c r="AC10" s="16" t="s">
        <v>84</v>
      </c>
      <c r="AD10" s="17">
        <v>2.073676669798457</v>
      </c>
      <c r="AE10" s="6"/>
    </row>
    <row r="11" spans="1:31" ht="14.25">
      <c r="A11" s="16" t="s">
        <v>85</v>
      </c>
      <c r="B11" s="17">
        <v>48.779606019286177</v>
      </c>
      <c r="C11" s="6">
        <v>7500</v>
      </c>
      <c r="D11" s="6"/>
      <c r="F11" s="16" t="s">
        <v>85</v>
      </c>
      <c r="G11" s="17">
        <v>48.779606019286177</v>
      </c>
      <c r="H11" s="6">
        <v>7500</v>
      </c>
      <c r="I11" s="6"/>
      <c r="K11">
        <f t="shared" si="0"/>
        <v>0</v>
      </c>
      <c r="N11" s="16" t="s">
        <v>85</v>
      </c>
      <c r="O11" s="17">
        <v>48.779606019286177</v>
      </c>
      <c r="P11" s="6">
        <v>7500</v>
      </c>
      <c r="Q11" s="6">
        <v>7500</v>
      </c>
      <c r="S11" s="16" t="s">
        <v>85</v>
      </c>
      <c r="T11" s="17">
        <v>48.779606019286177</v>
      </c>
      <c r="U11" s="6">
        <v>7500</v>
      </c>
      <c r="V11" s="6"/>
      <c r="X11" s="16" t="s">
        <v>85</v>
      </c>
      <c r="Y11" s="17">
        <v>48.779606019286177</v>
      </c>
      <c r="Z11" s="6">
        <v>8000</v>
      </c>
      <c r="AA11" s="6"/>
      <c r="AC11" s="16" t="s">
        <v>85</v>
      </c>
      <c r="AD11" s="17">
        <v>48.779606019286177</v>
      </c>
      <c r="AE11" s="6"/>
    </row>
    <row r="12" spans="1:31" ht="14.25">
      <c r="A12" s="16" t="s">
        <v>86</v>
      </c>
      <c r="B12" s="17">
        <v>1.9013910058849388</v>
      </c>
      <c r="C12" s="6">
        <v>7350</v>
      </c>
      <c r="D12" s="6"/>
      <c r="F12" s="16" t="s">
        <v>86</v>
      </c>
      <c r="G12" s="17">
        <v>1.9013910058849388</v>
      </c>
      <c r="H12" s="6">
        <v>7400</v>
      </c>
      <c r="I12" s="6"/>
      <c r="K12">
        <f t="shared" si="0"/>
        <v>50</v>
      </c>
      <c r="N12" s="16" t="s">
        <v>86</v>
      </c>
      <c r="O12" s="17">
        <v>1.9013910058849388</v>
      </c>
      <c r="P12" s="6">
        <v>7350</v>
      </c>
      <c r="Q12" s="6">
        <v>7350</v>
      </c>
      <c r="S12" s="16" t="s">
        <v>86</v>
      </c>
      <c r="T12" s="17">
        <v>1.9013910058849388</v>
      </c>
      <c r="U12" s="6">
        <v>7350</v>
      </c>
      <c r="V12" s="6"/>
      <c r="X12" s="16" t="s">
        <v>86</v>
      </c>
      <c r="Y12" s="17">
        <v>1.9013910058849388</v>
      </c>
      <c r="Z12" s="6">
        <v>7350</v>
      </c>
      <c r="AA12" s="6"/>
      <c r="AC12" s="16" t="s">
        <v>86</v>
      </c>
      <c r="AD12" s="17">
        <v>1.9013910058849388</v>
      </c>
      <c r="AE12" s="6"/>
    </row>
    <row r="13" spans="1:31" ht="14.25">
      <c r="A13" s="16" t="s">
        <v>87</v>
      </c>
      <c r="B13" s="17">
        <v>100</v>
      </c>
      <c r="C13" s="19">
        <f>SUMPRODUCT(B5:B12,C5:C12)/B13</f>
        <v>7632.8621513837534</v>
      </c>
      <c r="D13" s="19" t="e">
        <f>AVERAGE(D5:D12)</f>
        <v>#DIV/0!</v>
      </c>
      <c r="F13" s="16" t="s">
        <v>87</v>
      </c>
      <c r="G13" s="17">
        <v>100</v>
      </c>
      <c r="H13" s="19">
        <f>SUMPRODUCT(G5:G12,H5:H12)/G13</f>
        <v>7531.7916146871294</v>
      </c>
      <c r="I13" s="19" t="e">
        <f>AVERAGE(I5:I12)</f>
        <v>#DIV/0!</v>
      </c>
      <c r="K13" s="20">
        <f t="shared" si="0"/>
        <v>-101.070536696624</v>
      </c>
      <c r="N13" s="16" t="s">
        <v>87</v>
      </c>
      <c r="O13" s="17">
        <v>100</v>
      </c>
      <c r="P13" s="19">
        <f>SUMPRODUCT(O5:O12,P5:P12)/O13</f>
        <v>7545.324519686762</v>
      </c>
      <c r="Q13" s="19">
        <f>AVERAGE(Q5:Q12)</f>
        <v>8081.25</v>
      </c>
      <c r="S13" s="16" t="s">
        <v>87</v>
      </c>
      <c r="T13" s="17">
        <v>100</v>
      </c>
      <c r="U13" s="19">
        <f>SUMPRODUCT(T5:T12,U5:U12)/T13</f>
        <v>7565.6178516513319</v>
      </c>
      <c r="V13" s="19" t="e">
        <f>AVERAGE(V5:V12)</f>
        <v>#DIV/0!</v>
      </c>
      <c r="X13" s="16" t="s">
        <v>87</v>
      </c>
      <c r="Y13" s="17">
        <v>100</v>
      </c>
      <c r="Z13" s="19">
        <f>SUMPRODUCT(Y5:Y12,Z5:Z12)/Y13</f>
        <v>7862.6834161658398</v>
      </c>
      <c r="AA13" s="19" t="e">
        <f>AVERAGE(AA5:AA12)</f>
        <v>#DIV/0!</v>
      </c>
      <c r="AC13" s="16" t="s">
        <v>87</v>
      </c>
      <c r="AD13" s="17">
        <v>100</v>
      </c>
      <c r="AE13" s="19">
        <f>AVERAGE(C13,H13,P13,U13,Z13)</f>
        <v>7627.6559107149633</v>
      </c>
    </row>
    <row r="14" spans="1:31" ht="14.25">
      <c r="A14" s="22"/>
      <c r="B14" s="23"/>
      <c r="F14" s="22"/>
      <c r="G14" s="23"/>
      <c r="N14" s="22"/>
      <c r="O14" s="23"/>
      <c r="S14" s="22"/>
      <c r="T14" s="23"/>
      <c r="X14" s="22"/>
      <c r="Y14" s="23"/>
      <c r="AC14" s="22"/>
      <c r="AD14" s="23"/>
    </row>
    <row r="15" spans="1:31" ht="14.25" customHeight="1">
      <c r="A15" s="196" t="s">
        <v>88</v>
      </c>
      <c r="B15" s="196"/>
      <c r="C15" s="192" t="s">
        <v>76</v>
      </c>
      <c r="D15" s="193" t="s">
        <v>77</v>
      </c>
      <c r="F15" s="196" t="s">
        <v>88</v>
      </c>
      <c r="G15" s="196"/>
      <c r="H15" s="192" t="s">
        <v>76</v>
      </c>
      <c r="I15" s="193" t="s">
        <v>77</v>
      </c>
      <c r="N15" s="196" t="s">
        <v>88</v>
      </c>
      <c r="O15" s="196"/>
      <c r="P15" s="192" t="s">
        <v>76</v>
      </c>
      <c r="Q15" s="193" t="s">
        <v>77</v>
      </c>
      <c r="S15" s="196" t="s">
        <v>88</v>
      </c>
      <c r="T15" s="196"/>
      <c r="U15" s="192" t="s">
        <v>76</v>
      </c>
      <c r="V15" s="193" t="s">
        <v>77</v>
      </c>
      <c r="X15" s="196" t="s">
        <v>88</v>
      </c>
      <c r="Y15" s="196"/>
      <c r="Z15" s="192" t="s">
        <v>76</v>
      </c>
      <c r="AA15" s="193" t="s">
        <v>77</v>
      </c>
      <c r="AC15" s="196" t="s">
        <v>88</v>
      </c>
      <c r="AD15" s="196"/>
      <c r="AE15" s="193" t="s">
        <v>77</v>
      </c>
    </row>
    <row r="16" spans="1:31" ht="14.25">
      <c r="A16" s="24"/>
      <c r="B16" s="14" t="s">
        <v>78</v>
      </c>
      <c r="C16" s="192"/>
      <c r="D16" s="193"/>
      <c r="F16" s="24"/>
      <c r="G16" s="14" t="s">
        <v>78</v>
      </c>
      <c r="H16" s="192"/>
      <c r="I16" s="193"/>
      <c r="N16" s="24"/>
      <c r="O16" s="14" t="s">
        <v>78</v>
      </c>
      <c r="P16" s="192"/>
      <c r="Q16" s="193"/>
      <c r="S16" s="24"/>
      <c r="T16" s="14" t="s">
        <v>78</v>
      </c>
      <c r="U16" s="192"/>
      <c r="V16" s="193"/>
      <c r="X16" s="24"/>
      <c r="Y16" s="14" t="s">
        <v>78</v>
      </c>
      <c r="Z16" s="192"/>
      <c r="AA16" s="193"/>
      <c r="AC16" s="24"/>
      <c r="AD16" s="14" t="s">
        <v>78</v>
      </c>
      <c r="AE16" s="193"/>
    </row>
    <row r="17" spans="1:31" ht="14.25">
      <c r="A17" s="16" t="s">
        <v>79</v>
      </c>
      <c r="B17" s="17">
        <v>0.31655202474519767</v>
      </c>
      <c r="C17" s="6">
        <v>9000</v>
      </c>
      <c r="D17" s="6"/>
      <c r="F17" s="16" t="s">
        <v>79</v>
      </c>
      <c r="G17" s="17">
        <v>0.31655202474519767</v>
      </c>
      <c r="H17" s="6">
        <v>9000</v>
      </c>
      <c r="I17" s="6"/>
      <c r="K17">
        <f>+H17-C17</f>
        <v>0</v>
      </c>
      <c r="N17" s="16" t="s">
        <v>79</v>
      </c>
      <c r="O17" s="17">
        <v>0.31655202474519767</v>
      </c>
      <c r="P17" s="6">
        <v>9000</v>
      </c>
      <c r="Q17" s="6"/>
      <c r="S17" s="16" t="s">
        <v>79</v>
      </c>
      <c r="T17" s="17">
        <v>0.31655202474519767</v>
      </c>
      <c r="U17" s="6">
        <v>9000</v>
      </c>
      <c r="V17" s="6"/>
      <c r="X17" s="16" t="s">
        <v>79</v>
      </c>
      <c r="Y17" s="17">
        <v>0.31655202474519767</v>
      </c>
      <c r="Z17" s="6">
        <v>9000</v>
      </c>
      <c r="AA17" s="6"/>
      <c r="AC17" s="16" t="s">
        <v>79</v>
      </c>
      <c r="AD17" s="17">
        <v>0.31655202474519767</v>
      </c>
      <c r="AE17" s="6"/>
    </row>
    <row r="18" spans="1:31" ht="14.25">
      <c r="A18" s="16" t="s">
        <v>80</v>
      </c>
      <c r="B18" s="17">
        <v>2.3622625790758556</v>
      </c>
      <c r="C18" s="6">
        <v>9000</v>
      </c>
      <c r="D18" s="6"/>
      <c r="F18" s="16" t="s">
        <v>80</v>
      </c>
      <c r="G18" s="17">
        <v>2.3622625790758556</v>
      </c>
      <c r="H18" s="6">
        <v>9000</v>
      </c>
      <c r="I18" s="6"/>
      <c r="K18">
        <f t="shared" ref="K18:K25" si="1">+H18-C18</f>
        <v>0</v>
      </c>
      <c r="N18" s="16" t="s">
        <v>80</v>
      </c>
      <c r="O18" s="17">
        <v>2.3622625790758556</v>
      </c>
      <c r="P18" s="6">
        <v>9500</v>
      </c>
      <c r="Q18" s="6"/>
      <c r="S18" s="16" t="s">
        <v>80</v>
      </c>
      <c r="T18" s="17">
        <v>2.3622625790758556</v>
      </c>
      <c r="U18" s="6">
        <v>9500</v>
      </c>
      <c r="V18" s="6"/>
      <c r="X18" s="16" t="s">
        <v>80</v>
      </c>
      <c r="Y18" s="17">
        <v>2.3622625790758556</v>
      </c>
      <c r="Z18" s="6">
        <v>9500</v>
      </c>
      <c r="AA18" s="6"/>
      <c r="AC18" s="16" t="s">
        <v>80</v>
      </c>
      <c r="AD18" s="17">
        <v>2.3622625790758556</v>
      </c>
      <c r="AE18" s="6"/>
    </row>
    <row r="19" spans="1:31" ht="14.25">
      <c r="A19" s="16" t="s">
        <v>81</v>
      </c>
      <c r="B19" s="17">
        <v>5.0707435768389981</v>
      </c>
      <c r="C19" s="6">
        <v>9500</v>
      </c>
      <c r="D19" s="6"/>
      <c r="F19" s="16" t="s">
        <v>81</v>
      </c>
      <c r="G19" s="17">
        <v>5.0707435768389981</v>
      </c>
      <c r="H19" s="6">
        <v>9500</v>
      </c>
      <c r="I19" s="6"/>
      <c r="K19">
        <f t="shared" si="1"/>
        <v>0</v>
      </c>
      <c r="N19" s="16" t="s">
        <v>81</v>
      </c>
      <c r="O19" s="17">
        <v>5.0707435768389981</v>
      </c>
      <c r="P19" s="6">
        <v>9500</v>
      </c>
      <c r="Q19" s="6"/>
      <c r="S19" s="16" t="s">
        <v>81</v>
      </c>
      <c r="T19" s="17">
        <v>5.0707435768389981</v>
      </c>
      <c r="U19" s="6">
        <v>9500</v>
      </c>
      <c r="V19" s="6"/>
      <c r="X19" s="16" t="s">
        <v>81</v>
      </c>
      <c r="Y19" s="17">
        <v>5.0707435768389981</v>
      </c>
      <c r="Z19" s="6">
        <v>9500</v>
      </c>
      <c r="AA19" s="6"/>
      <c r="AC19" s="16" t="s">
        <v>81</v>
      </c>
      <c r="AD19" s="17">
        <v>5.0707435768389981</v>
      </c>
      <c r="AE19" s="6"/>
    </row>
    <row r="20" spans="1:31" ht="14.25">
      <c r="A20" s="16" t="s">
        <v>82</v>
      </c>
      <c r="B20" s="17">
        <v>14.25368026256692</v>
      </c>
      <c r="C20" s="6">
        <v>8500</v>
      </c>
      <c r="D20" s="6"/>
      <c r="F20" s="16" t="s">
        <v>82</v>
      </c>
      <c r="G20" s="17">
        <v>14.25368026256692</v>
      </c>
      <c r="H20" s="6">
        <v>8000</v>
      </c>
      <c r="I20" s="6"/>
      <c r="K20">
        <f t="shared" si="1"/>
        <v>-500</v>
      </c>
      <c r="N20" s="16" t="s">
        <v>82</v>
      </c>
      <c r="O20" s="17">
        <v>14.25368026256692</v>
      </c>
      <c r="P20" s="6">
        <v>8000</v>
      </c>
      <c r="Q20" s="6"/>
      <c r="S20" s="16" t="s">
        <v>82</v>
      </c>
      <c r="T20" s="17">
        <v>14.25368026256692</v>
      </c>
      <c r="U20" s="6">
        <v>8000</v>
      </c>
      <c r="V20" s="6"/>
      <c r="X20" s="16" t="s">
        <v>82</v>
      </c>
      <c r="Y20" s="17">
        <v>14.25368026256692</v>
      </c>
      <c r="Z20" s="6">
        <v>8800</v>
      </c>
      <c r="AA20" s="6"/>
      <c r="AC20" s="16" t="s">
        <v>82</v>
      </c>
      <c r="AD20" s="17">
        <v>14.25368026256692</v>
      </c>
      <c r="AE20" s="6"/>
    </row>
    <row r="21" spans="1:31" ht="14.25">
      <c r="A21" s="16" t="s">
        <v>83</v>
      </c>
      <c r="B21" s="17">
        <v>19.346687446032849</v>
      </c>
      <c r="C21" s="6">
        <v>8300</v>
      </c>
      <c r="D21" s="6"/>
      <c r="F21" s="16" t="s">
        <v>83</v>
      </c>
      <c r="G21" s="17">
        <v>19.346687446032849</v>
      </c>
      <c r="H21" s="6">
        <v>8300</v>
      </c>
      <c r="I21" s="6"/>
      <c r="K21">
        <f t="shared" si="1"/>
        <v>0</v>
      </c>
      <c r="N21" s="16" t="s">
        <v>83</v>
      </c>
      <c r="O21" s="17">
        <v>19.346687446032849</v>
      </c>
      <c r="P21" s="6">
        <v>8300</v>
      </c>
      <c r="Q21" s="6"/>
      <c r="S21" s="16" t="s">
        <v>83</v>
      </c>
      <c r="T21" s="17">
        <v>19.346687446032849</v>
      </c>
      <c r="U21" s="6">
        <v>8300</v>
      </c>
      <c r="V21" s="6"/>
      <c r="X21" s="16" t="s">
        <v>83</v>
      </c>
      <c r="Y21" s="17">
        <v>19.346687446032849</v>
      </c>
      <c r="Z21" s="6">
        <v>8300</v>
      </c>
      <c r="AA21" s="6"/>
      <c r="AC21" s="16" t="s">
        <v>83</v>
      </c>
      <c r="AD21" s="17">
        <v>19.346687446032849</v>
      </c>
      <c r="AE21" s="6"/>
    </row>
    <row r="22" spans="1:31" ht="14.25">
      <c r="A22" s="16" t="s">
        <v>84</v>
      </c>
      <c r="B22" s="17">
        <v>2.4489967289624106</v>
      </c>
      <c r="C22" s="6">
        <v>10000</v>
      </c>
      <c r="D22" s="6"/>
      <c r="F22" s="16" t="s">
        <v>84</v>
      </c>
      <c r="G22" s="17">
        <v>2.4489967289624106</v>
      </c>
      <c r="H22" s="6">
        <v>10000</v>
      </c>
      <c r="I22" s="6"/>
      <c r="K22">
        <f t="shared" si="1"/>
        <v>0</v>
      </c>
      <c r="N22" s="16" t="s">
        <v>84</v>
      </c>
      <c r="O22" s="17">
        <v>2.4489967289624106</v>
      </c>
      <c r="P22" s="6">
        <v>10000</v>
      </c>
      <c r="Q22" s="6"/>
      <c r="S22" s="16" t="s">
        <v>84</v>
      </c>
      <c r="T22" s="17">
        <v>2.4489967289624106</v>
      </c>
      <c r="U22" s="6">
        <v>10000</v>
      </c>
      <c r="V22" s="6"/>
      <c r="X22" s="16" t="s">
        <v>84</v>
      </c>
      <c r="Y22" s="17">
        <v>2.4489967289624106</v>
      </c>
      <c r="Z22" s="6">
        <v>10000</v>
      </c>
      <c r="AA22" s="6"/>
      <c r="AC22" s="16" t="s">
        <v>84</v>
      </c>
      <c r="AD22" s="17">
        <v>2.4489967289624106</v>
      </c>
      <c r="AE22" s="6"/>
    </row>
    <row r="23" spans="1:31" ht="14.25">
      <c r="A23" s="16" t="s">
        <v>85</v>
      </c>
      <c r="B23" s="17">
        <v>52.937663558785033</v>
      </c>
      <c r="C23" s="6">
        <v>8500</v>
      </c>
      <c r="D23" s="6"/>
      <c r="F23" s="16" t="s">
        <v>85</v>
      </c>
      <c r="G23" s="17">
        <v>52.937663558785033</v>
      </c>
      <c r="H23" s="6">
        <v>8000</v>
      </c>
      <c r="I23" s="6"/>
      <c r="K23">
        <f t="shared" si="1"/>
        <v>-500</v>
      </c>
      <c r="N23" s="16" t="s">
        <v>85</v>
      </c>
      <c r="O23" s="17">
        <v>52.937663558785033</v>
      </c>
      <c r="P23" s="6">
        <v>8000</v>
      </c>
      <c r="Q23" s="6"/>
      <c r="S23" s="16" t="s">
        <v>85</v>
      </c>
      <c r="T23" s="17">
        <v>52.937663558785033</v>
      </c>
      <c r="U23" s="6">
        <v>8000</v>
      </c>
      <c r="V23" s="6"/>
      <c r="X23" s="16" t="s">
        <v>85</v>
      </c>
      <c r="Y23" s="17">
        <v>52.937663558785033</v>
      </c>
      <c r="Z23" s="6">
        <v>8500</v>
      </c>
      <c r="AA23" s="6"/>
      <c r="AC23" s="16" t="s">
        <v>85</v>
      </c>
      <c r="AD23" s="17">
        <v>52.937663558785033</v>
      </c>
      <c r="AE23" s="6"/>
    </row>
    <row r="24" spans="1:31" ht="14.25">
      <c r="A24" s="16" t="s">
        <v>86</v>
      </c>
      <c r="B24" s="17">
        <v>3.263413822992725</v>
      </c>
      <c r="C24" s="18">
        <v>8300</v>
      </c>
      <c r="D24" s="6"/>
      <c r="F24" s="16" t="s">
        <v>86</v>
      </c>
      <c r="G24" s="17">
        <v>3.263413822992725</v>
      </c>
      <c r="H24" s="18">
        <v>8300</v>
      </c>
      <c r="I24" s="6"/>
      <c r="K24">
        <f t="shared" si="1"/>
        <v>0</v>
      </c>
      <c r="N24" s="16" t="s">
        <v>86</v>
      </c>
      <c r="O24" s="17">
        <v>3.263413822992725</v>
      </c>
      <c r="P24" s="18">
        <v>8300</v>
      </c>
      <c r="Q24" s="6"/>
      <c r="S24" s="16" t="s">
        <v>86</v>
      </c>
      <c r="T24" s="17">
        <v>3.263413822992725</v>
      </c>
      <c r="U24" s="18">
        <v>8300</v>
      </c>
      <c r="V24" s="6"/>
      <c r="X24" s="16" t="s">
        <v>86</v>
      </c>
      <c r="Y24" s="17">
        <v>3.263413822992725</v>
      </c>
      <c r="Z24" s="18">
        <v>8300</v>
      </c>
      <c r="AA24" s="6"/>
      <c r="AC24" s="16" t="s">
        <v>86</v>
      </c>
      <c r="AD24" s="17">
        <v>3.263413822992725</v>
      </c>
      <c r="AE24" s="6"/>
    </row>
    <row r="25" spans="1:31" ht="14.25">
      <c r="A25" s="16" t="s">
        <v>87</v>
      </c>
      <c r="B25" s="17">
        <v>100</v>
      </c>
      <c r="C25" s="21">
        <f>SUMPRODUCT(B17:B24,C17:C24)/B25</f>
        <v>8555.6162571838795</v>
      </c>
      <c r="D25" s="21" t="e">
        <f>AVERAGE(D17:D24)</f>
        <v>#DIV/0!</v>
      </c>
      <c r="F25" s="16" t="s">
        <v>87</v>
      </c>
      <c r="G25" s="17">
        <v>100</v>
      </c>
      <c r="H25" s="21">
        <f>SUMPRODUCT(G17:G24,H17:H24)/G25</f>
        <v>8219.6595380771178</v>
      </c>
      <c r="I25" s="21" t="e">
        <f>AVERAGE(I17:I24)</f>
        <v>#DIV/0!</v>
      </c>
      <c r="K25" s="20">
        <f t="shared" si="1"/>
        <v>-335.95671910676174</v>
      </c>
      <c r="N25" s="16" t="s">
        <v>87</v>
      </c>
      <c r="O25" s="17">
        <v>100</v>
      </c>
      <c r="P25" s="21">
        <f>SUMPRODUCT(O17:O24,P17:P24)/O25</f>
        <v>8231.4708509724987</v>
      </c>
      <c r="Q25" s="21" t="e">
        <f>AVERAGE(Q17:Q24)</f>
        <v>#DIV/0!</v>
      </c>
      <c r="S25" s="16" t="s">
        <v>87</v>
      </c>
      <c r="T25" s="17">
        <v>100</v>
      </c>
      <c r="U25" s="21">
        <f>SUMPRODUCT(T17:T24,U17:U24)/T25</f>
        <v>8231.4708509724987</v>
      </c>
      <c r="V25" s="21" t="e">
        <f>AVERAGE(V17:V24)</f>
        <v>#DIV/0!</v>
      </c>
      <c r="X25" s="16" t="s">
        <v>87</v>
      </c>
      <c r="Y25" s="17">
        <v>100</v>
      </c>
      <c r="Z25" s="21">
        <f>SUMPRODUCT(Y17:Y24,Z17:Z24)/Y25</f>
        <v>8610.1886108669587</v>
      </c>
      <c r="AA25" s="21" t="e">
        <f>AVERAGE(AA17:AA24)</f>
        <v>#DIV/0!</v>
      </c>
      <c r="AC25" s="16" t="s">
        <v>87</v>
      </c>
      <c r="AD25" s="17">
        <v>100</v>
      </c>
      <c r="AE25" s="19">
        <f>AVERAGE(C25,H25,P25,U25,Z25)</f>
        <v>8369.68122161459</v>
      </c>
    </row>
    <row r="26" spans="1:31" ht="14.25">
      <c r="A26" s="22"/>
      <c r="B26" s="23"/>
      <c r="F26" s="22"/>
      <c r="G26" s="23"/>
      <c r="N26" s="22"/>
      <c r="O26" s="23"/>
      <c r="S26" s="22"/>
      <c r="T26" s="23"/>
      <c r="X26" s="22"/>
      <c r="Y26" s="23"/>
      <c r="AC26" s="22"/>
      <c r="AD26" s="23"/>
    </row>
    <row r="27" spans="1:31" ht="14.25" customHeight="1">
      <c r="A27" s="191" t="s">
        <v>89</v>
      </c>
      <c r="B27" s="191"/>
      <c r="C27" s="192" t="s">
        <v>76</v>
      </c>
      <c r="D27" s="193" t="s">
        <v>77</v>
      </c>
      <c r="F27" s="191" t="s">
        <v>89</v>
      </c>
      <c r="G27" s="191"/>
      <c r="H27" s="192" t="s">
        <v>76</v>
      </c>
      <c r="I27" s="193" t="s">
        <v>77</v>
      </c>
      <c r="N27" s="191" t="s">
        <v>89</v>
      </c>
      <c r="O27" s="191"/>
      <c r="P27" s="192" t="s">
        <v>76</v>
      </c>
      <c r="Q27" s="193" t="s">
        <v>77</v>
      </c>
      <c r="S27" s="191" t="s">
        <v>89</v>
      </c>
      <c r="T27" s="191"/>
      <c r="U27" s="192" t="s">
        <v>76</v>
      </c>
      <c r="V27" s="193" t="s">
        <v>77</v>
      </c>
      <c r="X27" s="191" t="s">
        <v>89</v>
      </c>
      <c r="Y27" s="191"/>
      <c r="Z27" s="192" t="s">
        <v>76</v>
      </c>
      <c r="AA27" s="193" t="s">
        <v>77</v>
      </c>
      <c r="AC27" s="191" t="s">
        <v>89</v>
      </c>
      <c r="AD27" s="191"/>
      <c r="AE27" s="193" t="s">
        <v>77</v>
      </c>
    </row>
    <row r="28" spans="1:31" ht="14.25">
      <c r="B28" s="14" t="s">
        <v>78</v>
      </c>
      <c r="C28" s="192"/>
      <c r="D28" s="193"/>
      <c r="G28" s="14" t="s">
        <v>78</v>
      </c>
      <c r="H28" s="192"/>
      <c r="I28" s="193"/>
      <c r="O28" s="14" t="s">
        <v>78</v>
      </c>
      <c r="P28" s="192"/>
      <c r="Q28" s="193"/>
      <c r="T28" s="14" t="s">
        <v>78</v>
      </c>
      <c r="U28" s="192"/>
      <c r="V28" s="193"/>
      <c r="Y28" s="14" t="s">
        <v>78</v>
      </c>
      <c r="Z28" s="192"/>
      <c r="AA28" s="193"/>
      <c r="AD28" s="14" t="s">
        <v>78</v>
      </c>
      <c r="AE28" s="193"/>
    </row>
    <row r="29" spans="1:31" ht="14.25">
      <c r="A29" s="16" t="s">
        <v>79</v>
      </c>
      <c r="B29" s="17">
        <v>2.3622826328938582</v>
      </c>
      <c r="C29" s="6">
        <v>10000</v>
      </c>
      <c r="D29" s="6"/>
      <c r="F29" s="16" t="s">
        <v>79</v>
      </c>
      <c r="G29" s="17">
        <v>2.3622826328938582</v>
      </c>
      <c r="H29" s="6">
        <v>10000</v>
      </c>
      <c r="I29" s="6"/>
      <c r="K29">
        <f>+H29-C29</f>
        <v>0</v>
      </c>
      <c r="N29" s="16" t="s">
        <v>79</v>
      </c>
      <c r="O29" s="17">
        <v>2.3622826328938582</v>
      </c>
      <c r="P29" s="6">
        <v>10000</v>
      </c>
      <c r="Q29" s="6"/>
      <c r="S29" s="16" t="s">
        <v>79</v>
      </c>
      <c r="T29" s="17">
        <v>2.3622826328938582</v>
      </c>
      <c r="U29" s="6">
        <v>10000</v>
      </c>
      <c r="V29" s="6"/>
      <c r="X29" s="16" t="s">
        <v>79</v>
      </c>
      <c r="Y29" s="17">
        <v>2.3622826328938582</v>
      </c>
      <c r="Z29" s="6">
        <v>10000</v>
      </c>
      <c r="AA29" s="6"/>
      <c r="AC29" s="16" t="s">
        <v>79</v>
      </c>
      <c r="AD29" s="17">
        <v>2.3622826328938582</v>
      </c>
      <c r="AE29" s="6"/>
    </row>
    <row r="30" spans="1:31" ht="14.25">
      <c r="A30" s="16" t="s">
        <v>80</v>
      </c>
      <c r="B30" s="17">
        <v>4.9743982981670669</v>
      </c>
      <c r="C30" s="6">
        <v>11500</v>
      </c>
      <c r="D30" s="6"/>
      <c r="F30" s="16" t="s">
        <v>80</v>
      </c>
      <c r="G30" s="17">
        <v>4.9743982981670669</v>
      </c>
      <c r="H30" s="6">
        <v>11500</v>
      </c>
      <c r="I30" s="6"/>
      <c r="K30">
        <f t="shared" ref="K30:K37" si="2">+H30-C30</f>
        <v>0</v>
      </c>
      <c r="N30" s="16" t="s">
        <v>80</v>
      </c>
      <c r="O30" s="17">
        <v>4.9743982981670669</v>
      </c>
      <c r="P30" s="6">
        <v>11500</v>
      </c>
      <c r="Q30" s="6"/>
      <c r="S30" s="16" t="s">
        <v>80</v>
      </c>
      <c r="T30" s="17">
        <v>4.9743982981670669</v>
      </c>
      <c r="U30" s="6">
        <v>11500</v>
      </c>
      <c r="V30" s="6"/>
      <c r="X30" s="16" t="s">
        <v>80</v>
      </c>
      <c r="Y30" s="17">
        <v>4.9743982981670669</v>
      </c>
      <c r="Z30" s="6">
        <v>11500</v>
      </c>
      <c r="AA30" s="6"/>
      <c r="AC30" s="16" t="s">
        <v>80</v>
      </c>
      <c r="AD30" s="17">
        <v>4.9743982981670669</v>
      </c>
      <c r="AE30" s="6"/>
    </row>
    <row r="31" spans="1:31" ht="14.25">
      <c r="A31" s="16" t="s">
        <v>81</v>
      </c>
      <c r="B31" s="17">
        <v>5.4913795235857226</v>
      </c>
      <c r="C31" s="6">
        <v>11000</v>
      </c>
      <c r="D31" s="6"/>
      <c r="F31" s="16" t="s">
        <v>81</v>
      </c>
      <c r="G31" s="17">
        <v>5.4913795235857226</v>
      </c>
      <c r="H31" s="6">
        <v>11000</v>
      </c>
      <c r="I31" s="6"/>
      <c r="K31">
        <f t="shared" si="2"/>
        <v>0</v>
      </c>
      <c r="N31" s="16" t="s">
        <v>81</v>
      </c>
      <c r="O31" s="17">
        <v>5.4913795235857226</v>
      </c>
      <c r="P31" s="6">
        <v>11000</v>
      </c>
      <c r="Q31" s="6"/>
      <c r="S31" s="16" t="s">
        <v>81</v>
      </c>
      <c r="T31" s="17">
        <v>5.4913795235857226</v>
      </c>
      <c r="U31" s="6">
        <v>11000</v>
      </c>
      <c r="V31" s="6"/>
      <c r="X31" s="16" t="s">
        <v>81</v>
      </c>
      <c r="Y31" s="17">
        <v>5.4913795235857226</v>
      </c>
      <c r="Z31" s="6">
        <v>11000</v>
      </c>
      <c r="AA31" s="6"/>
      <c r="AC31" s="16" t="s">
        <v>81</v>
      </c>
      <c r="AD31" s="17">
        <v>5.4913795235857226</v>
      </c>
      <c r="AE31" s="6"/>
    </row>
    <row r="32" spans="1:31" ht="14.25">
      <c r="A32" s="16" t="s">
        <v>82</v>
      </c>
      <c r="B32" s="17">
        <v>16.867440077176145</v>
      </c>
      <c r="C32" s="6">
        <v>10500</v>
      </c>
      <c r="D32" s="6"/>
      <c r="F32" s="16" t="s">
        <v>82</v>
      </c>
      <c r="G32" s="17">
        <v>16.867440077176145</v>
      </c>
      <c r="H32" s="6">
        <v>10500</v>
      </c>
      <c r="I32" s="6"/>
      <c r="K32">
        <f t="shared" si="2"/>
        <v>0</v>
      </c>
      <c r="N32" s="16" t="s">
        <v>82</v>
      </c>
      <c r="O32" s="17">
        <v>16.867440077176145</v>
      </c>
      <c r="P32" s="6">
        <v>10500</v>
      </c>
      <c r="Q32" s="6"/>
      <c r="S32" s="16" t="s">
        <v>82</v>
      </c>
      <c r="T32" s="17">
        <v>16.867440077176145</v>
      </c>
      <c r="U32" s="6">
        <v>10500</v>
      </c>
      <c r="V32" s="6"/>
      <c r="X32" s="16" t="s">
        <v>82</v>
      </c>
      <c r="Y32" s="17">
        <v>16.867440077176145</v>
      </c>
      <c r="Z32" s="6">
        <v>11500</v>
      </c>
      <c r="AA32" s="6"/>
      <c r="AC32" s="16" t="s">
        <v>82</v>
      </c>
      <c r="AD32" s="17">
        <v>16.867440077176145</v>
      </c>
      <c r="AE32" s="6"/>
    </row>
    <row r="33" spans="1:31" ht="14.25">
      <c r="A33" s="16" t="s">
        <v>83</v>
      </c>
      <c r="B33" s="17">
        <v>32.973013085314271</v>
      </c>
      <c r="C33" s="6">
        <v>9500</v>
      </c>
      <c r="D33" s="6"/>
      <c r="F33" s="16" t="s">
        <v>83</v>
      </c>
      <c r="G33" s="17">
        <v>32.973013085314271</v>
      </c>
      <c r="H33" s="6">
        <v>9500</v>
      </c>
      <c r="I33" s="6"/>
      <c r="K33">
        <f t="shared" si="2"/>
        <v>0</v>
      </c>
      <c r="N33" s="16" t="s">
        <v>83</v>
      </c>
      <c r="O33" s="17">
        <v>32.973013085314271</v>
      </c>
      <c r="P33" s="6">
        <v>10000</v>
      </c>
      <c r="Q33" s="6"/>
      <c r="S33" s="16" t="s">
        <v>83</v>
      </c>
      <c r="T33" s="17">
        <v>32.973013085314271</v>
      </c>
      <c r="U33" s="6">
        <v>10000</v>
      </c>
      <c r="V33" s="6"/>
      <c r="X33" s="16" t="s">
        <v>83</v>
      </c>
      <c r="Y33" s="17">
        <v>32.973013085314271</v>
      </c>
      <c r="Z33" s="6">
        <v>10000</v>
      </c>
      <c r="AA33" s="6"/>
      <c r="AC33" s="16" t="s">
        <v>83</v>
      </c>
      <c r="AD33" s="17">
        <v>32.973013085314271</v>
      </c>
      <c r="AE33" s="6"/>
    </row>
    <row r="34" spans="1:31" ht="14.25">
      <c r="A34" s="16" t="s">
        <v>84</v>
      </c>
      <c r="B34" s="17">
        <v>11.150963465011007</v>
      </c>
      <c r="C34" s="6">
        <v>12500</v>
      </c>
      <c r="D34" s="6"/>
      <c r="F34" s="16" t="s">
        <v>84</v>
      </c>
      <c r="G34" s="17">
        <v>11.150963465011007</v>
      </c>
      <c r="H34" s="6">
        <v>12500</v>
      </c>
      <c r="I34" s="6"/>
      <c r="K34">
        <f t="shared" si="2"/>
        <v>0</v>
      </c>
      <c r="N34" s="16" t="s">
        <v>84</v>
      </c>
      <c r="O34" s="17">
        <v>11.150963465011007</v>
      </c>
      <c r="P34" s="6">
        <v>12500</v>
      </c>
      <c r="Q34" s="6"/>
      <c r="S34" s="16" t="s">
        <v>84</v>
      </c>
      <c r="T34" s="17">
        <v>11.150963465011007</v>
      </c>
      <c r="U34" s="6">
        <v>12500</v>
      </c>
      <c r="V34" s="6"/>
      <c r="X34" s="16" t="s">
        <v>84</v>
      </c>
      <c r="Y34" s="17">
        <v>11.150963465011007</v>
      </c>
      <c r="Z34" s="6">
        <v>12500</v>
      </c>
      <c r="AA34" s="6"/>
      <c r="AC34" s="16" t="s">
        <v>84</v>
      </c>
      <c r="AD34" s="17">
        <v>11.150963465011007</v>
      </c>
      <c r="AE34" s="6"/>
    </row>
    <row r="35" spans="1:31" ht="14.25">
      <c r="A35" s="16" t="s">
        <v>85</v>
      </c>
      <c r="B35" s="17">
        <v>22.527024018601431</v>
      </c>
      <c r="C35" s="6">
        <v>10000</v>
      </c>
      <c r="D35" s="6"/>
      <c r="F35" s="16" t="s">
        <v>85</v>
      </c>
      <c r="G35" s="17">
        <v>22.527024018601431</v>
      </c>
      <c r="H35" s="6">
        <v>10000</v>
      </c>
      <c r="I35" s="6"/>
      <c r="K35">
        <f t="shared" si="2"/>
        <v>0</v>
      </c>
      <c r="N35" s="16" t="s">
        <v>85</v>
      </c>
      <c r="O35" s="17">
        <v>22.527024018601431</v>
      </c>
      <c r="P35" s="6">
        <v>10000</v>
      </c>
      <c r="Q35" s="6"/>
      <c r="S35" s="16" t="s">
        <v>85</v>
      </c>
      <c r="T35" s="17">
        <v>22.527024018601431</v>
      </c>
      <c r="U35" s="6">
        <v>10000</v>
      </c>
      <c r="V35" s="6"/>
      <c r="X35" s="16" t="s">
        <v>85</v>
      </c>
      <c r="Y35" s="17">
        <v>22.527024018601431</v>
      </c>
      <c r="Z35" s="6">
        <v>10000</v>
      </c>
      <c r="AA35" s="6"/>
      <c r="AC35" s="16" t="s">
        <v>85</v>
      </c>
      <c r="AD35" s="17">
        <v>22.527024018601431</v>
      </c>
      <c r="AE35" s="6"/>
    </row>
    <row r="36" spans="1:31" ht="14.25">
      <c r="A36" s="16" t="s">
        <v>86</v>
      </c>
      <c r="B36" s="17">
        <v>3.6534988992505006</v>
      </c>
      <c r="C36" s="7">
        <v>10200</v>
      </c>
      <c r="D36" s="6"/>
      <c r="F36" s="16" t="s">
        <v>86</v>
      </c>
      <c r="G36" s="17">
        <v>3.6534988992505006</v>
      </c>
      <c r="H36" s="7">
        <v>10200</v>
      </c>
      <c r="I36" s="6"/>
      <c r="K36">
        <f t="shared" si="2"/>
        <v>0</v>
      </c>
      <c r="N36" s="16" t="s">
        <v>86</v>
      </c>
      <c r="O36" s="17">
        <v>3.6534988992505006</v>
      </c>
      <c r="P36" s="7">
        <v>10200</v>
      </c>
      <c r="Q36" s="6"/>
      <c r="S36" s="16" t="s">
        <v>86</v>
      </c>
      <c r="T36" s="17">
        <v>3.6534988992505006</v>
      </c>
      <c r="U36" s="7">
        <v>10200</v>
      </c>
      <c r="V36" s="6"/>
      <c r="X36" s="16" t="s">
        <v>86</v>
      </c>
      <c r="Y36" s="17">
        <v>3.6534988992505006</v>
      </c>
      <c r="Z36" s="7">
        <v>10200</v>
      </c>
      <c r="AA36" s="6"/>
      <c r="AC36" s="16" t="s">
        <v>86</v>
      </c>
      <c r="AD36" s="17">
        <v>3.6534988992505006</v>
      </c>
      <c r="AE36" s="6"/>
    </row>
    <row r="37" spans="1:31" ht="14.25">
      <c r="A37" s="16" t="s">
        <v>87</v>
      </c>
      <c r="B37" s="17">
        <v>100</v>
      </c>
      <c r="C37" s="21">
        <f>SUMPRODUCT(B29:B36,C29:C36)/B37</f>
        <v>10335.08298909145</v>
      </c>
      <c r="D37" s="19" t="e">
        <f>AVERAGE(D29:D36)</f>
        <v>#DIV/0!</v>
      </c>
      <c r="F37" s="16" t="s">
        <v>87</v>
      </c>
      <c r="G37" s="17">
        <v>100</v>
      </c>
      <c r="H37" s="21">
        <f>SUMPRODUCT(G29:G36,H29:H36)/G37</f>
        <v>10335.08298909145</v>
      </c>
      <c r="I37" s="19" t="e">
        <f>AVERAGE(I29:I36)</f>
        <v>#DIV/0!</v>
      </c>
      <c r="K37">
        <f t="shared" si="2"/>
        <v>0</v>
      </c>
      <c r="N37" s="16" t="s">
        <v>87</v>
      </c>
      <c r="O37" s="17">
        <v>100</v>
      </c>
      <c r="P37" s="21">
        <f>SUMPRODUCT(O29:O36,P29:P36)/O37</f>
        <v>10499.948054518019</v>
      </c>
      <c r="Q37" s="19" t="e">
        <f>AVERAGE(Q29:Q36)</f>
        <v>#DIV/0!</v>
      </c>
      <c r="S37" s="16" t="s">
        <v>87</v>
      </c>
      <c r="T37" s="17">
        <v>100</v>
      </c>
      <c r="U37" s="21">
        <f>SUMPRODUCT(T29:T36,U29:U36)/T37</f>
        <v>10499.948054518019</v>
      </c>
      <c r="V37" s="19" t="e">
        <f>AVERAGE(V29:V36)</f>
        <v>#DIV/0!</v>
      </c>
      <c r="X37" s="16" t="s">
        <v>87</v>
      </c>
      <c r="Y37" s="17">
        <v>100</v>
      </c>
      <c r="Z37" s="21">
        <f>SUMPRODUCT(Y29:Y36,Z29:Z36)/Y37</f>
        <v>10668.622455289784</v>
      </c>
      <c r="AA37" s="19" t="e">
        <f>AVERAGE(AA29:AA36)</f>
        <v>#DIV/0!</v>
      </c>
      <c r="AC37" s="16" t="s">
        <v>87</v>
      </c>
      <c r="AD37" s="17">
        <v>100</v>
      </c>
      <c r="AE37" s="19">
        <f>AVERAGE(C37,H37,P37,U37,Z37)</f>
        <v>10467.736908501745</v>
      </c>
    </row>
    <row r="38" spans="1:31" ht="14.25">
      <c r="A38" s="22"/>
      <c r="B38" s="23"/>
      <c r="F38" s="22"/>
      <c r="G38" s="23"/>
      <c r="N38" s="22"/>
      <c r="O38" s="23"/>
      <c r="S38" s="22"/>
      <c r="T38" s="23"/>
      <c r="X38" s="22"/>
      <c r="Y38" s="23"/>
      <c r="AC38" s="22"/>
      <c r="AD38" s="23"/>
    </row>
    <row r="39" spans="1:31" ht="14.25" customHeight="1">
      <c r="A39" s="191" t="s">
        <v>90</v>
      </c>
      <c r="B39" s="191"/>
      <c r="C39" s="192" t="s">
        <v>76</v>
      </c>
      <c r="D39" s="193" t="s">
        <v>77</v>
      </c>
      <c r="F39" s="191" t="s">
        <v>90</v>
      </c>
      <c r="G39" s="191"/>
      <c r="H39" s="192" t="s">
        <v>76</v>
      </c>
      <c r="I39" s="193" t="s">
        <v>77</v>
      </c>
      <c r="N39" s="191" t="s">
        <v>90</v>
      </c>
      <c r="O39" s="191"/>
      <c r="P39" s="192" t="s">
        <v>76</v>
      </c>
      <c r="Q39" s="193" t="s">
        <v>77</v>
      </c>
      <c r="S39" s="191" t="s">
        <v>90</v>
      </c>
      <c r="T39" s="191"/>
      <c r="U39" s="192" t="s">
        <v>76</v>
      </c>
      <c r="V39" s="193" t="s">
        <v>77</v>
      </c>
      <c r="X39" s="191" t="s">
        <v>90</v>
      </c>
      <c r="Y39" s="191"/>
      <c r="Z39" s="192" t="s">
        <v>76</v>
      </c>
      <c r="AA39" s="193" t="s">
        <v>77</v>
      </c>
      <c r="AC39" s="191" t="s">
        <v>90</v>
      </c>
      <c r="AD39" s="191"/>
      <c r="AE39" s="193" t="s">
        <v>77</v>
      </c>
    </row>
    <row r="40" spans="1:31" ht="14.25">
      <c r="A40" s="15"/>
      <c r="B40" s="14" t="s">
        <v>78</v>
      </c>
      <c r="C40" s="192"/>
      <c r="D40" s="193"/>
      <c r="F40" s="15"/>
      <c r="G40" s="14" t="s">
        <v>78</v>
      </c>
      <c r="H40" s="192"/>
      <c r="I40" s="193"/>
      <c r="N40" s="15"/>
      <c r="O40" s="14" t="s">
        <v>78</v>
      </c>
      <c r="P40" s="192"/>
      <c r="Q40" s="193"/>
      <c r="S40" s="15"/>
      <c r="T40" s="14" t="s">
        <v>78</v>
      </c>
      <c r="U40" s="192"/>
      <c r="V40" s="193"/>
      <c r="X40" s="15"/>
      <c r="Y40" s="14" t="s">
        <v>78</v>
      </c>
      <c r="Z40" s="192"/>
      <c r="AA40" s="193"/>
      <c r="AC40" s="15"/>
      <c r="AD40" s="14" t="s">
        <v>78</v>
      </c>
      <c r="AE40" s="193"/>
    </row>
    <row r="41" spans="1:31" ht="14.25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>
        <f>+H41-C41</f>
        <v>0</v>
      </c>
      <c r="N41" s="16" t="s">
        <v>79</v>
      </c>
      <c r="O41" s="17"/>
      <c r="P41" s="18"/>
      <c r="Q41" s="18"/>
      <c r="S41" s="16" t="s">
        <v>79</v>
      </c>
      <c r="T41" s="17"/>
      <c r="U41" s="18"/>
      <c r="V41" s="18"/>
      <c r="X41" s="16" t="s">
        <v>79</v>
      </c>
      <c r="Y41" s="17"/>
      <c r="Z41" s="18"/>
      <c r="AA41" s="18"/>
      <c r="AC41" s="16" t="s">
        <v>79</v>
      </c>
      <c r="AD41" s="17"/>
      <c r="AE41" s="18"/>
    </row>
    <row r="42" spans="1:31" ht="14.25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>
        <f t="shared" ref="K42:K49" si="3">+H42-C42</f>
        <v>0</v>
      </c>
      <c r="N42" s="16" t="s">
        <v>80</v>
      </c>
      <c r="O42" s="17"/>
      <c r="P42" s="18"/>
      <c r="Q42" s="18"/>
      <c r="S42" s="16" t="s">
        <v>80</v>
      </c>
      <c r="T42" s="17"/>
      <c r="U42" s="18"/>
      <c r="V42" s="18"/>
      <c r="X42" s="16" t="s">
        <v>80</v>
      </c>
      <c r="Y42" s="17"/>
      <c r="Z42" s="18"/>
      <c r="AA42" s="18"/>
      <c r="AC42" s="16" t="s">
        <v>80</v>
      </c>
      <c r="AD42" s="17"/>
      <c r="AE42" s="18"/>
    </row>
    <row r="43" spans="1:31" ht="14.25">
      <c r="A43" s="16" t="s">
        <v>81</v>
      </c>
      <c r="B43" s="17">
        <v>5.8113257894780732</v>
      </c>
      <c r="C43" s="6">
        <v>7000</v>
      </c>
      <c r="D43" s="18"/>
      <c r="F43" s="16" t="s">
        <v>81</v>
      </c>
      <c r="G43" s="17">
        <v>5.8113257894780732</v>
      </c>
      <c r="H43" s="6">
        <v>7000</v>
      </c>
      <c r="I43" s="18"/>
      <c r="K43">
        <f t="shared" si="3"/>
        <v>0</v>
      </c>
      <c r="N43" s="16" t="s">
        <v>81</v>
      </c>
      <c r="O43" s="17">
        <v>5.8113257894780732</v>
      </c>
      <c r="P43" s="6">
        <v>7000</v>
      </c>
      <c r="Q43" s="18"/>
      <c r="S43" s="16" t="s">
        <v>81</v>
      </c>
      <c r="T43" s="17">
        <v>5.8113257894780732</v>
      </c>
      <c r="U43" s="6">
        <v>7000</v>
      </c>
      <c r="V43" s="18"/>
      <c r="X43" s="16" t="s">
        <v>81</v>
      </c>
      <c r="Y43" s="17">
        <v>5.8113257894780732</v>
      </c>
      <c r="Z43" s="6">
        <v>7000</v>
      </c>
      <c r="AA43" s="18"/>
      <c r="AC43" s="16" t="s">
        <v>81</v>
      </c>
      <c r="AD43" s="17">
        <v>5.8113257894780732</v>
      </c>
      <c r="AE43" s="18"/>
    </row>
    <row r="44" spans="1:31" ht="14.25">
      <c r="A44" s="16" t="s">
        <v>82</v>
      </c>
      <c r="B44" s="17">
        <v>10.830463388397362</v>
      </c>
      <c r="C44" s="6">
        <v>6700</v>
      </c>
      <c r="D44" s="18"/>
      <c r="F44" s="16" t="s">
        <v>82</v>
      </c>
      <c r="G44" s="17">
        <v>10.830463388397362</v>
      </c>
      <c r="H44" s="6">
        <v>6700</v>
      </c>
      <c r="I44" s="18"/>
      <c r="K44">
        <f t="shared" si="3"/>
        <v>0</v>
      </c>
      <c r="N44" s="16" t="s">
        <v>82</v>
      </c>
      <c r="O44" s="17">
        <v>10.830463388397362</v>
      </c>
      <c r="P44" s="6">
        <v>6700</v>
      </c>
      <c r="Q44" s="18"/>
      <c r="S44" s="16" t="s">
        <v>82</v>
      </c>
      <c r="T44" s="17">
        <v>10.830463388397362</v>
      </c>
      <c r="U44" s="6">
        <v>6700</v>
      </c>
      <c r="V44" s="18"/>
      <c r="X44" s="16" t="s">
        <v>82</v>
      </c>
      <c r="Y44" s="17">
        <v>10.830463388397362</v>
      </c>
      <c r="Z44" s="6">
        <v>7000</v>
      </c>
      <c r="AA44" s="18"/>
      <c r="AC44" s="16" t="s">
        <v>82</v>
      </c>
      <c r="AD44" s="17">
        <v>10.830463388397362</v>
      </c>
      <c r="AE44" s="18"/>
    </row>
    <row r="45" spans="1:31" ht="14.25">
      <c r="A45" s="16" t="s">
        <v>83</v>
      </c>
      <c r="B45" s="17">
        <v>40.493324772141662</v>
      </c>
      <c r="C45" s="6">
        <v>6500</v>
      </c>
      <c r="D45" s="18"/>
      <c r="F45" s="16" t="s">
        <v>83</v>
      </c>
      <c r="G45" s="17">
        <v>40.493324772141662</v>
      </c>
      <c r="H45" s="6">
        <v>6500</v>
      </c>
      <c r="I45" s="18"/>
      <c r="K45">
        <f t="shared" si="3"/>
        <v>0</v>
      </c>
      <c r="N45" s="16" t="s">
        <v>83</v>
      </c>
      <c r="O45" s="17">
        <v>40.493324772141662</v>
      </c>
      <c r="P45" s="6">
        <v>6500</v>
      </c>
      <c r="Q45" s="18"/>
      <c r="S45" s="16" t="s">
        <v>83</v>
      </c>
      <c r="T45" s="17">
        <v>40.493324772141662</v>
      </c>
      <c r="U45" s="6">
        <v>6500</v>
      </c>
      <c r="V45" s="18"/>
      <c r="X45" s="16" t="s">
        <v>83</v>
      </c>
      <c r="Y45" s="17">
        <v>40.493324772141662</v>
      </c>
      <c r="Z45" s="6">
        <v>6500</v>
      </c>
      <c r="AA45" s="18"/>
      <c r="AC45" s="16" t="s">
        <v>83</v>
      </c>
      <c r="AD45" s="17">
        <v>40.493324772141662</v>
      </c>
      <c r="AE45" s="18"/>
    </row>
    <row r="46" spans="1:31" ht="14.25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>
        <f t="shared" si="3"/>
        <v>0</v>
      </c>
      <c r="N46" s="16" t="s">
        <v>84</v>
      </c>
      <c r="O46" s="17"/>
      <c r="P46" s="15"/>
      <c r="Q46" s="18"/>
      <c r="S46" s="16" t="s">
        <v>84</v>
      </c>
      <c r="T46" s="17"/>
      <c r="U46" s="15"/>
      <c r="V46" s="18"/>
      <c r="X46" s="16" t="s">
        <v>84</v>
      </c>
      <c r="Y46" s="17"/>
      <c r="Z46" s="15"/>
      <c r="AA46" s="18"/>
      <c r="AC46" s="16" t="s">
        <v>84</v>
      </c>
      <c r="AD46" s="17"/>
      <c r="AE46" s="18"/>
    </row>
    <row r="47" spans="1:31" ht="14.25">
      <c r="A47" s="16" t="s">
        <v>85</v>
      </c>
      <c r="B47" s="17">
        <v>41.303858373429172</v>
      </c>
      <c r="C47" s="6">
        <v>6500</v>
      </c>
      <c r="D47" s="18"/>
      <c r="F47" s="16" t="s">
        <v>85</v>
      </c>
      <c r="G47" s="17">
        <v>41.303858373429172</v>
      </c>
      <c r="H47" s="6">
        <v>6500</v>
      </c>
      <c r="I47" s="18"/>
      <c r="K47">
        <f t="shared" si="3"/>
        <v>0</v>
      </c>
      <c r="N47" s="16" t="s">
        <v>85</v>
      </c>
      <c r="O47" s="17">
        <v>41.303858373429172</v>
      </c>
      <c r="P47" s="6">
        <v>6500</v>
      </c>
      <c r="Q47" s="18"/>
      <c r="S47" s="16" t="s">
        <v>85</v>
      </c>
      <c r="T47" s="17">
        <v>41.303858373429172</v>
      </c>
      <c r="U47" s="6">
        <v>6500</v>
      </c>
      <c r="V47" s="18"/>
      <c r="X47" s="16" t="s">
        <v>85</v>
      </c>
      <c r="Y47" s="17">
        <v>41.303858373429172</v>
      </c>
      <c r="Z47" s="6">
        <v>7000</v>
      </c>
      <c r="AA47" s="18"/>
      <c r="AC47" s="16" t="s">
        <v>85</v>
      </c>
      <c r="AD47" s="17">
        <v>41.303858373429172</v>
      </c>
      <c r="AE47" s="18"/>
    </row>
    <row r="48" spans="1:31" ht="14.25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>
        <f t="shared" si="3"/>
        <v>0</v>
      </c>
      <c r="N48" s="16" t="s">
        <v>86</v>
      </c>
      <c r="O48" s="17"/>
      <c r="P48" s="15"/>
      <c r="Q48" s="18"/>
      <c r="S48" s="16" t="s">
        <v>86</v>
      </c>
      <c r="T48" s="17"/>
      <c r="U48" s="15"/>
      <c r="V48" s="18"/>
      <c r="X48" s="16" t="s">
        <v>86</v>
      </c>
      <c r="Y48" s="17"/>
      <c r="Z48" s="15"/>
      <c r="AA48" s="18"/>
      <c r="AC48" s="16" t="s">
        <v>86</v>
      </c>
      <c r="AD48" s="17"/>
      <c r="AE48" s="18"/>
    </row>
    <row r="49" spans="1:31" ht="14.25">
      <c r="A49" s="16" t="s">
        <v>87</v>
      </c>
      <c r="B49" s="17">
        <f>SUM(B41:B48)</f>
        <v>98.438972323446279</v>
      </c>
      <c r="C49" s="25">
        <f>SUMPRODUCT(B41:B48,C41:C48)/B49</f>
        <v>6551.5218256825556</v>
      </c>
      <c r="D49" s="19" t="e">
        <f>AVERAGE(D41:D48)</f>
        <v>#DIV/0!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 t="e">
        <f>AVERAGE(I41:I48)</f>
        <v>#DIV/0!</v>
      </c>
      <c r="K49">
        <f t="shared" si="3"/>
        <v>0</v>
      </c>
      <c r="N49" s="16" t="s">
        <v>87</v>
      </c>
      <c r="O49" s="17">
        <f>SUM(O41:O48)</f>
        <v>98.438972323446279</v>
      </c>
      <c r="P49" s="25">
        <f>SUMPRODUCT(O41:O48,P41:P48)/O49</f>
        <v>6551.5218256825556</v>
      </c>
      <c r="Q49" s="19" t="e">
        <f>AVERAGE(Q41:Q48)</f>
        <v>#DIV/0!</v>
      </c>
      <c r="S49" s="16" t="s">
        <v>87</v>
      </c>
      <c r="T49" s="17">
        <f>SUM(T41:T48)</f>
        <v>98.438972323446279</v>
      </c>
      <c r="U49" s="25">
        <f>SUMPRODUCT(T41:T48,U41:U48)/T49</f>
        <v>6551.5218256825556</v>
      </c>
      <c r="V49" s="19" t="e">
        <f>AVERAGE(V41:V48)</f>
        <v>#DIV/0!</v>
      </c>
      <c r="X49" s="16" t="s">
        <v>87</v>
      </c>
      <c r="Y49" s="17">
        <f>SUM(Y41:Y48)</f>
        <v>98.438972323446279</v>
      </c>
      <c r="Z49" s="25">
        <f>SUMPRODUCT(Y41:Y48,Z41:Z48)/Y49</f>
        <v>6794.3226965073809</v>
      </c>
      <c r="AA49" s="19" t="e">
        <f>AVERAGE(AA41:AA48)</f>
        <v>#DIV/0!</v>
      </c>
      <c r="AC49" s="16" t="s">
        <v>87</v>
      </c>
      <c r="AD49" s="17">
        <f>SUM(AD41:AD48)</f>
        <v>98.438972323446279</v>
      </c>
      <c r="AE49" s="19">
        <f>AVERAGE(C49,H49,P49,U49,Z49)</f>
        <v>6600.0819998475199</v>
      </c>
    </row>
    <row r="50" spans="1:31" ht="14.25">
      <c r="A50" s="22"/>
      <c r="B50" s="23"/>
      <c r="F50" s="22"/>
      <c r="G50" s="23"/>
      <c r="N50" s="22"/>
      <c r="O50" s="23"/>
      <c r="S50" s="22"/>
      <c r="T50" s="23"/>
      <c r="X50" s="22"/>
      <c r="Y50" s="23"/>
      <c r="AC50" s="22"/>
      <c r="AD50" s="23"/>
    </row>
    <row r="51" spans="1:31" ht="14.25" customHeight="1">
      <c r="A51" s="191" t="s">
        <v>91</v>
      </c>
      <c r="B51" s="191"/>
      <c r="C51" s="192" t="s">
        <v>76</v>
      </c>
      <c r="D51" s="193" t="s">
        <v>77</v>
      </c>
      <c r="F51" s="191" t="s">
        <v>91</v>
      </c>
      <c r="G51" s="191"/>
      <c r="H51" s="192" t="s">
        <v>76</v>
      </c>
      <c r="I51" s="193" t="s">
        <v>77</v>
      </c>
      <c r="N51" s="191" t="s">
        <v>91</v>
      </c>
      <c r="O51" s="191"/>
      <c r="P51" s="192" t="s">
        <v>76</v>
      </c>
      <c r="Q51" s="193" t="s">
        <v>77</v>
      </c>
      <c r="S51" s="191" t="s">
        <v>91</v>
      </c>
      <c r="T51" s="191"/>
      <c r="U51" s="192" t="s">
        <v>76</v>
      </c>
      <c r="V51" s="193" t="s">
        <v>77</v>
      </c>
      <c r="X51" s="191" t="s">
        <v>91</v>
      </c>
      <c r="Y51" s="191"/>
      <c r="Z51" s="192" t="s">
        <v>76</v>
      </c>
      <c r="AA51" s="193" t="s">
        <v>77</v>
      </c>
      <c r="AC51" s="191" t="s">
        <v>91</v>
      </c>
      <c r="AD51" s="191"/>
      <c r="AE51" s="193" t="s">
        <v>77</v>
      </c>
    </row>
    <row r="52" spans="1:31" ht="14.25">
      <c r="A52" s="15"/>
      <c r="B52" s="14" t="s">
        <v>78</v>
      </c>
      <c r="C52" s="192"/>
      <c r="D52" s="193"/>
      <c r="F52" s="15"/>
      <c r="G52" s="14" t="s">
        <v>78</v>
      </c>
      <c r="H52" s="192"/>
      <c r="I52" s="193"/>
      <c r="N52" s="15"/>
      <c r="O52" s="14" t="s">
        <v>78</v>
      </c>
      <c r="P52" s="192"/>
      <c r="Q52" s="193"/>
      <c r="S52" s="15"/>
      <c r="T52" s="14" t="s">
        <v>78</v>
      </c>
      <c r="U52" s="192"/>
      <c r="V52" s="193"/>
      <c r="X52" s="15"/>
      <c r="Y52" s="14" t="s">
        <v>78</v>
      </c>
      <c r="Z52" s="192"/>
      <c r="AA52" s="193"/>
      <c r="AC52" s="15"/>
      <c r="AD52" s="14" t="s">
        <v>78</v>
      </c>
      <c r="AE52" s="193"/>
    </row>
    <row r="53" spans="1:31" ht="14.25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>
        <f>+H53-C53</f>
        <v>0</v>
      </c>
      <c r="N53" s="16" t="s">
        <v>79</v>
      </c>
      <c r="O53" s="17"/>
      <c r="P53" s="18"/>
      <c r="Q53" s="15"/>
      <c r="S53" s="16" t="s">
        <v>79</v>
      </c>
      <c r="T53" s="17"/>
      <c r="U53" s="18"/>
      <c r="V53" s="15"/>
      <c r="X53" s="16" t="s">
        <v>79</v>
      </c>
      <c r="Y53" s="17"/>
      <c r="Z53" s="18"/>
      <c r="AA53" s="15"/>
      <c r="AC53" s="16" t="s">
        <v>79</v>
      </c>
      <c r="AD53" s="17"/>
      <c r="AE53" s="15"/>
    </row>
    <row r="54" spans="1:31" ht="14.25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>
        <f t="shared" ref="K54:K61" si="4">+H54-C54</f>
        <v>0</v>
      </c>
      <c r="N54" s="16" t="s">
        <v>80</v>
      </c>
      <c r="O54" s="17"/>
      <c r="P54" s="15"/>
      <c r="Q54" s="15"/>
      <c r="S54" s="16" t="s">
        <v>80</v>
      </c>
      <c r="T54" s="17"/>
      <c r="U54" s="15"/>
      <c r="V54" s="15"/>
      <c r="X54" s="16" t="s">
        <v>80</v>
      </c>
      <c r="Y54" s="17"/>
      <c r="Z54" s="15"/>
      <c r="AA54" s="15"/>
      <c r="AC54" s="16" t="s">
        <v>80</v>
      </c>
      <c r="AD54" s="17"/>
      <c r="AE54" s="15"/>
    </row>
    <row r="55" spans="1:31" ht="14.25">
      <c r="A55" s="16" t="s">
        <v>81</v>
      </c>
      <c r="B55" s="17">
        <v>1.4509638931141247</v>
      </c>
      <c r="C55" s="6">
        <v>6000</v>
      </c>
      <c r="D55" s="15"/>
      <c r="F55" s="16" t="s">
        <v>81</v>
      </c>
      <c r="G55" s="17">
        <v>1.4509638931141247</v>
      </c>
      <c r="H55" s="6">
        <v>6000</v>
      </c>
      <c r="I55" s="15"/>
      <c r="K55">
        <f t="shared" si="4"/>
        <v>0</v>
      </c>
      <c r="N55" s="16" t="s">
        <v>81</v>
      </c>
      <c r="O55" s="17">
        <v>1.4509638931141247</v>
      </c>
      <c r="P55" s="6">
        <v>6000</v>
      </c>
      <c r="Q55" s="15"/>
      <c r="S55" s="16" t="s">
        <v>81</v>
      </c>
      <c r="T55" s="17">
        <v>1.4509638931141247</v>
      </c>
      <c r="U55" s="6">
        <v>6000</v>
      </c>
      <c r="V55" s="15"/>
      <c r="X55" s="16" t="s">
        <v>81</v>
      </c>
      <c r="Y55" s="17">
        <v>1.4509638931141247</v>
      </c>
      <c r="Z55" s="6">
        <v>6000</v>
      </c>
      <c r="AA55" s="15"/>
      <c r="AC55" s="16" t="s">
        <v>81</v>
      </c>
      <c r="AD55" s="17">
        <v>1.4509638931141247</v>
      </c>
      <c r="AE55" s="15"/>
    </row>
    <row r="56" spans="1:31" ht="14.25">
      <c r="A56" s="16" t="s">
        <v>82</v>
      </c>
      <c r="B56" s="17">
        <v>0.77672416583060944</v>
      </c>
      <c r="C56" s="6">
        <v>5800</v>
      </c>
      <c r="D56" s="15"/>
      <c r="F56" s="16" t="s">
        <v>82</v>
      </c>
      <c r="G56" s="17">
        <v>0.77672416583060944</v>
      </c>
      <c r="H56" s="6">
        <v>5800</v>
      </c>
      <c r="I56" s="15"/>
      <c r="K56">
        <f t="shared" si="4"/>
        <v>0</v>
      </c>
      <c r="N56" s="16" t="s">
        <v>82</v>
      </c>
      <c r="O56" s="17">
        <v>0.77672416583060944</v>
      </c>
      <c r="P56" s="6">
        <v>5800</v>
      </c>
      <c r="Q56" s="15"/>
      <c r="S56" s="16" t="s">
        <v>82</v>
      </c>
      <c r="T56" s="17">
        <v>0.77672416583060944</v>
      </c>
      <c r="U56" s="6">
        <v>5800</v>
      </c>
      <c r="V56" s="15"/>
      <c r="X56" s="16" t="s">
        <v>82</v>
      </c>
      <c r="Y56" s="17">
        <v>0.77672416583060944</v>
      </c>
      <c r="Z56" s="6">
        <v>6000</v>
      </c>
      <c r="AA56" s="15"/>
      <c r="AC56" s="16" t="s">
        <v>82</v>
      </c>
      <c r="AD56" s="17">
        <v>0.77672416583060944</v>
      </c>
      <c r="AE56" s="15"/>
    </row>
    <row r="57" spans="1:31" ht="14.25">
      <c r="A57" s="16" t="s">
        <v>83</v>
      </c>
      <c r="B57" s="17">
        <v>26.397833802604183</v>
      </c>
      <c r="C57" s="6">
        <v>5700</v>
      </c>
      <c r="D57" s="15"/>
      <c r="F57" s="16" t="s">
        <v>83</v>
      </c>
      <c r="G57" s="17">
        <v>26.397833802604183</v>
      </c>
      <c r="H57" s="6">
        <v>5700</v>
      </c>
      <c r="I57" s="15"/>
      <c r="K57">
        <f t="shared" si="4"/>
        <v>0</v>
      </c>
      <c r="N57" s="16" t="s">
        <v>83</v>
      </c>
      <c r="O57" s="17">
        <v>26.397833802604183</v>
      </c>
      <c r="P57" s="6">
        <v>5700</v>
      </c>
      <c r="Q57" s="15"/>
      <c r="S57" s="16" t="s">
        <v>83</v>
      </c>
      <c r="T57" s="17">
        <v>26.397833802604183</v>
      </c>
      <c r="U57" s="6">
        <v>5700</v>
      </c>
      <c r="V57" s="15"/>
      <c r="X57" s="16" t="s">
        <v>83</v>
      </c>
      <c r="Y57" s="17">
        <v>26.397833802604183</v>
      </c>
      <c r="Z57" s="6">
        <v>5700</v>
      </c>
      <c r="AA57" s="15"/>
      <c r="AC57" s="16" t="s">
        <v>83</v>
      </c>
      <c r="AD57" s="17">
        <v>26.397833802604183</v>
      </c>
      <c r="AE57" s="15"/>
    </row>
    <row r="58" spans="1:31" ht="14.25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>
        <f t="shared" si="4"/>
        <v>0</v>
      </c>
      <c r="N58" s="16" t="s">
        <v>84</v>
      </c>
      <c r="O58" s="17"/>
      <c r="P58" s="15"/>
      <c r="Q58" s="15"/>
      <c r="S58" s="16" t="s">
        <v>84</v>
      </c>
      <c r="T58" s="17"/>
      <c r="U58" s="15"/>
      <c r="V58" s="15"/>
      <c r="X58" s="16" t="s">
        <v>84</v>
      </c>
      <c r="Y58" s="17"/>
      <c r="Z58" s="15"/>
      <c r="AA58" s="15"/>
      <c r="AC58" s="16" t="s">
        <v>84</v>
      </c>
      <c r="AD58" s="17"/>
      <c r="AE58" s="15"/>
    </row>
    <row r="59" spans="1:31" ht="14.25">
      <c r="A59" s="16" t="s">
        <v>85</v>
      </c>
      <c r="B59" s="17">
        <v>70.826456088115037</v>
      </c>
      <c r="C59" s="6">
        <v>5800</v>
      </c>
      <c r="D59" s="15"/>
      <c r="F59" s="16" t="s">
        <v>85</v>
      </c>
      <c r="G59" s="17">
        <v>70.826456088115037</v>
      </c>
      <c r="H59" s="6">
        <v>5500</v>
      </c>
      <c r="I59" s="15"/>
      <c r="K59">
        <f t="shared" si="4"/>
        <v>-300</v>
      </c>
      <c r="N59" s="16" t="s">
        <v>85</v>
      </c>
      <c r="O59" s="17">
        <v>70.826456088115037</v>
      </c>
      <c r="P59" s="6">
        <v>5500</v>
      </c>
      <c r="Q59" s="15"/>
      <c r="S59" s="16" t="s">
        <v>85</v>
      </c>
      <c r="T59" s="17">
        <v>70.826456088115037</v>
      </c>
      <c r="U59" s="6">
        <v>5500</v>
      </c>
      <c r="V59" s="15"/>
      <c r="X59" s="16" t="s">
        <v>85</v>
      </c>
      <c r="Y59" s="17">
        <v>70.826456088115037</v>
      </c>
      <c r="Z59" s="6">
        <v>5800</v>
      </c>
      <c r="AA59" s="15"/>
      <c r="AC59" s="16" t="s">
        <v>85</v>
      </c>
      <c r="AD59" s="17">
        <v>70.826456088115037</v>
      </c>
      <c r="AE59" s="15"/>
    </row>
    <row r="60" spans="1:31" ht="14.25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>
        <f t="shared" si="4"/>
        <v>0</v>
      </c>
      <c r="N60" s="16" t="s">
        <v>86</v>
      </c>
      <c r="O60" s="17"/>
      <c r="P60" s="26"/>
      <c r="Q60" s="15"/>
      <c r="S60" s="16" t="s">
        <v>86</v>
      </c>
      <c r="T60" s="17"/>
      <c r="U60" s="26"/>
      <c r="V60" s="15"/>
      <c r="X60" s="16" t="s">
        <v>86</v>
      </c>
      <c r="Y60" s="17"/>
      <c r="Z60" s="26"/>
      <c r="AA60" s="15"/>
      <c r="AC60" s="16" t="s">
        <v>86</v>
      </c>
      <c r="AD60" s="17"/>
      <c r="AE60" s="15"/>
    </row>
    <row r="61" spans="1:31" ht="14.25">
      <c r="A61" s="16" t="s">
        <v>87</v>
      </c>
      <c r="B61" s="17">
        <f>SUM(B53:B60)</f>
        <v>99.451977949663956</v>
      </c>
      <c r="C61" s="25">
        <f>SUMPRODUCT(B53:B60,C53:C60)/B61</f>
        <v>5776.3746217010703</v>
      </c>
      <c r="D61" s="19" t="e">
        <f>AVERAGE(D53:D60)</f>
        <v>#DIV/0!</v>
      </c>
      <c r="F61" s="16" t="s">
        <v>87</v>
      </c>
      <c r="G61" s="17">
        <f>SUM(G53:G60)</f>
        <v>99.451977949663956</v>
      </c>
      <c r="H61" s="25">
        <f>SUMPRODUCT(G53:G60,H53:H60)/G61</f>
        <v>5562.7244031283553</v>
      </c>
      <c r="I61" s="19" t="e">
        <f>AVERAGE(I53:I60)</f>
        <v>#DIV/0!</v>
      </c>
      <c r="K61" s="20">
        <f t="shared" si="4"/>
        <v>-213.65021857271495</v>
      </c>
      <c r="N61" s="16" t="s">
        <v>87</v>
      </c>
      <c r="O61" s="17">
        <f>SUM(O53:O60)</f>
        <v>99.451977949663956</v>
      </c>
      <c r="P61" s="25">
        <f>SUMPRODUCT(O53:O60,P53:P60)/O61</f>
        <v>5562.7244031283553</v>
      </c>
      <c r="Q61" s="19" t="e">
        <f>AVERAGE(Q53:Q60)</f>
        <v>#DIV/0!</v>
      </c>
      <c r="S61" s="16" t="s">
        <v>87</v>
      </c>
      <c r="T61" s="17">
        <f>SUM(T53:T60)</f>
        <v>99.451977949663956</v>
      </c>
      <c r="U61" s="25">
        <f>SUMPRODUCT(T53:T60,U53:U60)/T61</f>
        <v>5562.7244031283553</v>
      </c>
      <c r="V61" s="19" t="e">
        <f>AVERAGE(V53:V60)</f>
        <v>#DIV/0!</v>
      </c>
      <c r="X61" s="16" t="s">
        <v>87</v>
      </c>
      <c r="Y61" s="17">
        <f>SUM(Y53:Y60)</f>
        <v>99.451977949663956</v>
      </c>
      <c r="Z61" s="25">
        <f>SUMPRODUCT(Y53:Y60,Z53:Z60)/Y61</f>
        <v>5777.9366301836444</v>
      </c>
      <c r="AA61" s="19" t="e">
        <f>AVERAGE(AA53:AA60)</f>
        <v>#DIV/0!</v>
      </c>
      <c r="AC61" s="16" t="s">
        <v>87</v>
      </c>
      <c r="AD61" s="17">
        <f>SUM(AD53:AD60)</f>
        <v>99.451977949663956</v>
      </c>
      <c r="AE61" s="19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2018-07-26T06:40:31Z</cp:lastPrinted>
  <dcterms:created xsi:type="dcterms:W3CDTF">2009-01-29T01:46:07Z</dcterms:created>
  <dcterms:modified xsi:type="dcterms:W3CDTF">2018-08-03T03:54:46Z</dcterms:modified>
</cp:coreProperties>
</file>