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Homura\Desktop\exp\"/>
    </mc:Choice>
  </mc:AlternateContent>
  <xr:revisionPtr revIDLastSave="0" documentId="13_ncr:1_{9F18017E-E973-467A-A8D1-6AD2876AD12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2" i="1"/>
  <c r="G2" i="1"/>
  <c r="G3" i="1"/>
  <c r="G4" i="1"/>
  <c r="G5" i="1"/>
  <c r="G6" i="1"/>
  <c r="F3" i="1"/>
  <c r="F4" i="1"/>
  <c r="F5" i="1"/>
  <c r="F6" i="1"/>
  <c r="F2" i="1"/>
  <c r="E3" i="1"/>
  <c r="E4" i="1"/>
  <c r="E5" i="1"/>
  <c r="E6" i="1"/>
  <c r="E2" i="1"/>
  <c r="D3" i="1" l="1"/>
  <c r="D4" i="1"/>
  <c r="D5" i="1"/>
  <c r="D6" i="1"/>
  <c r="D2" i="1"/>
  <c r="L3" i="1"/>
  <c r="M3" i="1"/>
  <c r="N3" i="1"/>
  <c r="O3" i="1"/>
  <c r="L4" i="1"/>
  <c r="M4" i="1"/>
  <c r="N4" i="1"/>
  <c r="O4" i="1"/>
  <c r="L5" i="1"/>
  <c r="M5" i="1"/>
  <c r="N5" i="1"/>
  <c r="O5" i="1"/>
  <c r="L6" i="1"/>
  <c r="M6" i="1"/>
  <c r="N6" i="1"/>
  <c r="O6" i="1"/>
  <c r="M2" i="1"/>
  <c r="N2" i="1"/>
  <c r="O2" i="1"/>
  <c r="L2" i="1"/>
  <c r="M1" i="1"/>
  <c r="N1" i="1"/>
  <c r="O1" i="1"/>
  <c r="L1" i="1"/>
</calcChain>
</file>

<file path=xl/sharedStrings.xml><?xml version="1.0" encoding="utf-8"?>
<sst xmlns="http://schemas.openxmlformats.org/spreadsheetml/2006/main" count="12" uniqueCount="11">
  <si>
    <t>K1</t>
    <phoneticPr fontId="1" type="noConversion"/>
  </si>
  <si>
    <t>K6</t>
    <phoneticPr fontId="1" type="noConversion"/>
  </si>
  <si>
    <t>K5</t>
    <phoneticPr fontId="1" type="noConversion"/>
  </si>
  <si>
    <t>Cap 0</t>
    <phoneticPr fontId="1" type="noConversion"/>
  </si>
  <si>
    <t>Cap 1</t>
    <phoneticPr fontId="1" type="noConversion"/>
  </si>
  <si>
    <t>Cap 2</t>
    <phoneticPr fontId="1" type="noConversion"/>
  </si>
  <si>
    <t>Cap 3</t>
    <phoneticPr fontId="1" type="noConversion"/>
  </si>
  <si>
    <t>AVG</t>
    <phoneticPr fontId="1" type="noConversion"/>
  </si>
  <si>
    <t>std_avg</t>
    <phoneticPr fontId="1" type="noConversion"/>
  </si>
  <si>
    <t>1/d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</si>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</sst>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Cap</a:t>
            </a:r>
            <a:r>
              <a:rPr lang="en-US" altLang="zh-CN" baseline="0"/>
              <a:t>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82852143482065"/>
                  <c:y val="4.5879629629629631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Sheet1!$L$2:$L$6</c:f>
              <c:numCache>
                <c:formatCode>General</c:formatCode>
                <c:ptCount val="5"/>
                <c:pt idx="0">
                  <c:v>1.367882E-11</c:v>
                </c:pt>
                <c:pt idx="1">
                  <c:v>1.3936274999999999E-11</c:v>
                </c:pt>
                <c:pt idx="2">
                  <c:v>1.4196202222222199E-11</c:v>
                </c:pt>
                <c:pt idx="3">
                  <c:v>1.4493026249999999E-11</c:v>
                </c:pt>
                <c:pt idx="4">
                  <c:v>1.48017766666666E-11</c:v>
                </c:pt>
              </c:numCache>
            </c:numRef>
          </c:xVal>
          <c:yVal>
            <c:numRef>
              <c:f>Sheet1!$P$2:$P$6</c:f>
              <c:numCache>
                <c:formatCode>General</c:formatCode>
                <c:ptCount val="5"/>
                <c:pt idx="0">
                  <c:v>500</c:v>
                </c:pt>
                <c:pt idx="1">
                  <c:v>518.26002833154826</c:v>
                </c:pt>
                <c:pt idx="2">
                  <c:v>537.36476320126098</c:v>
                </c:pt>
                <c:pt idx="3">
                  <c:v>560.81055819344226</c:v>
                </c:pt>
                <c:pt idx="4">
                  <c:v>583.46461287122941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E9-49C7-B050-71A210CEA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654735"/>
        <c:axId val="1357924671"/>
      </c:scatterChart>
      <c:valAx>
        <c:axId val="135365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7924671"/>
        <c:crosses val="autoZero"/>
        <c:crossBetween val="midCat"/>
      </c:valAx>
      <c:valAx>
        <c:axId val="135792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365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Cap 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Sheet1!$M$2:$M$6</c:f>
              <c:numCache>
                <c:formatCode>General</c:formatCode>
                <c:ptCount val="5"/>
                <c:pt idx="0">
                  <c:v>1.315229875E-11</c:v>
                </c:pt>
                <c:pt idx="1">
                  <c:v>1.3344712499999999E-11</c:v>
                </c:pt>
                <c:pt idx="2">
                  <c:v>1.3578383333333298E-11</c:v>
                </c:pt>
                <c:pt idx="3">
                  <c:v>1.3859587499999999E-11</c:v>
                </c:pt>
                <c:pt idx="4">
                  <c:v>1.41408099999999E-11</c:v>
                </c:pt>
              </c:numCache>
            </c:numRef>
          </c:xVal>
          <c:yVal>
            <c:numRef>
              <c:f>Sheet1!$P$2:$P$6</c:f>
              <c:numCache>
                <c:formatCode>General</c:formatCode>
                <c:ptCount val="5"/>
                <c:pt idx="0">
                  <c:v>500</c:v>
                </c:pt>
                <c:pt idx="1">
                  <c:v>518.26002833154826</c:v>
                </c:pt>
                <c:pt idx="2">
                  <c:v>537.36476320126098</c:v>
                </c:pt>
                <c:pt idx="3">
                  <c:v>560.81055819344226</c:v>
                </c:pt>
                <c:pt idx="4">
                  <c:v>583.46461287122941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10-4067-9296-FB0C81A4E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537055"/>
        <c:axId val="1450546543"/>
      </c:scatterChart>
      <c:valAx>
        <c:axId val="144353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0546543"/>
        <c:crosses val="autoZero"/>
        <c:crossBetween val="midCat"/>
      </c:valAx>
      <c:valAx>
        <c:axId val="145054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537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Cap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Sheet1!$N$2:$N$6</c:f>
              <c:numCache>
                <c:formatCode>General</c:formatCode>
                <c:ptCount val="5"/>
                <c:pt idx="0">
                  <c:v>1.382879E-11</c:v>
                </c:pt>
                <c:pt idx="1">
                  <c:v>1.408443625E-11</c:v>
                </c:pt>
                <c:pt idx="2">
                  <c:v>1.43615366666666E-11</c:v>
                </c:pt>
                <c:pt idx="3">
                  <c:v>1.4694997499999999E-11</c:v>
                </c:pt>
                <c:pt idx="4">
                  <c:v>1.50280677777777E-11</c:v>
                </c:pt>
              </c:numCache>
            </c:numRef>
          </c:xVal>
          <c:yVal>
            <c:numRef>
              <c:f>Sheet1!$P$2:$P$6</c:f>
              <c:numCache>
                <c:formatCode>General</c:formatCode>
                <c:ptCount val="5"/>
                <c:pt idx="0">
                  <c:v>500</c:v>
                </c:pt>
                <c:pt idx="1">
                  <c:v>518.26002833154826</c:v>
                </c:pt>
                <c:pt idx="2">
                  <c:v>537.36476320126098</c:v>
                </c:pt>
                <c:pt idx="3">
                  <c:v>560.81055819344226</c:v>
                </c:pt>
                <c:pt idx="4">
                  <c:v>583.46461287122941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3C-4791-B667-1B7C43293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561375"/>
        <c:axId val="1449518047"/>
      </c:scatterChart>
      <c:valAx>
        <c:axId val="145456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9518047"/>
        <c:crosses val="autoZero"/>
        <c:crossBetween val="midCat"/>
      </c:valAx>
      <c:valAx>
        <c:axId val="144951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4561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Cap 3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Sheet1!$O$2:$O$6</c:f>
              <c:numCache>
                <c:formatCode>General</c:formatCode>
                <c:ptCount val="5"/>
                <c:pt idx="0">
                  <c:v>1.3774900000000001E-11</c:v>
                </c:pt>
                <c:pt idx="1">
                  <c:v>1.3986768749999999E-11</c:v>
                </c:pt>
                <c:pt idx="2">
                  <c:v>1.4219541111111101E-11</c:v>
                </c:pt>
                <c:pt idx="3">
                  <c:v>1.4509601249999999E-11</c:v>
                </c:pt>
                <c:pt idx="4">
                  <c:v>1.4805808888888799E-11</c:v>
                </c:pt>
              </c:numCache>
            </c:numRef>
          </c:xVal>
          <c:yVal>
            <c:numRef>
              <c:f>Sheet1!$P$2:$P$6</c:f>
              <c:numCache>
                <c:formatCode>General</c:formatCode>
                <c:ptCount val="5"/>
                <c:pt idx="0">
                  <c:v>500</c:v>
                </c:pt>
                <c:pt idx="1">
                  <c:v>518.26002833154826</c:v>
                </c:pt>
                <c:pt idx="2">
                  <c:v>537.36476320126098</c:v>
                </c:pt>
                <c:pt idx="3">
                  <c:v>560.81055819344226</c:v>
                </c:pt>
                <c:pt idx="4">
                  <c:v>583.46461287122941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AE-46F4-A683-285F309FF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716079"/>
        <c:axId val="1458863359"/>
      </c:scatterChart>
      <c:valAx>
        <c:axId val="136071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863359"/>
        <c:crosses val="autoZero"/>
        <c:crossBetween val="midCat"/>
      </c:valAx>
      <c:valAx>
        <c:axId val="145886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0716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8</xdr:row>
      <xdr:rowOff>87630</xdr:rowOff>
    </xdr:from>
    <xdr:to>
      <xdr:col>8</xdr:col>
      <xdr:colOff>160020</xdr:colOff>
      <xdr:row>24</xdr:row>
      <xdr:rowOff>26670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D592924-025A-4079-806F-6A44FDDE8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358140</xdr:colOff>
      <xdr:row>8</xdr:row>
      <xdr:rowOff>80010</xdr:rowOff>
    </xdr:from>
    <xdr:to>
      <xdr:col>15</xdr:col>
      <xdr:colOff>373380</xdr:colOff>
      <xdr:row>24</xdr:row>
      <xdr:rowOff>19050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03BC125-06B4-41E0-9EED-604360C53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487680</xdr:colOff>
      <xdr:row>25</xdr:row>
      <xdr:rowOff>26670</xdr:rowOff>
    </xdr:from>
    <xdr:to>
      <xdr:col>8</xdr:col>
      <xdr:colOff>182880</xdr:colOff>
      <xdr:row>40</xdr:row>
      <xdr:rowOff>140970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8A00854-2FC0-4051-B018-5CBD79106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403860</xdr:colOff>
      <xdr:row>25</xdr:row>
      <xdr:rowOff>34290</xdr:rowOff>
    </xdr:from>
    <xdr:to>
      <xdr:col>15</xdr:col>
      <xdr:colOff>419100</xdr:colOff>
      <xdr:row>40</xdr:row>
      <xdr:rowOff>148590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61198F96-CC28-439A-AC56-C06E0AC70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S22" sqref="S22"/>
    </sheetView>
  </sheetViews>
  <sheetFormatPr defaultRowHeight="13.8" x14ac:dyDescent="0.25"/>
  <cols>
    <col min="10" max="10" width="13.109375" bestFit="1" customWidth="1"/>
  </cols>
  <sheetData>
    <row r="1" spans="1:16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10</v>
      </c>
      <c r="G1" t="s">
        <v>9</v>
      </c>
      <c r="H1" t="s">
        <v>3</v>
      </c>
      <c r="I1" t="s">
        <v>4</v>
      </c>
      <c r="J1" t="s">
        <v>5</v>
      </c>
      <c r="K1" t="s">
        <v>6</v>
      </c>
      <c r="L1" t="str">
        <f>H1</f>
        <v>Cap 0</v>
      </c>
      <c r="M1" t="str">
        <f t="shared" ref="M1:O1" si="0">I1</f>
        <v>Cap 1</v>
      </c>
      <c r="N1" t="str">
        <f t="shared" si="0"/>
        <v>Cap 2</v>
      </c>
      <c r="O1" t="str">
        <f t="shared" si="0"/>
        <v>Cap 3</v>
      </c>
      <c r="P1" t="s">
        <v>9</v>
      </c>
    </row>
    <row r="2" spans="1:16" x14ac:dyDescent="0.25">
      <c r="A2">
        <v>0</v>
      </c>
      <c r="B2">
        <v>0</v>
      </c>
      <c r="C2">
        <v>0</v>
      </c>
      <c r="D2">
        <f>(A2+B2+C2)/3</f>
        <v>0</v>
      </c>
      <c r="E2">
        <f>0.000001*D2</f>
        <v>0</v>
      </c>
      <c r="F2">
        <f>0.002-E2</f>
        <v>2E-3</v>
      </c>
      <c r="G2">
        <f>1/F2</f>
        <v>500</v>
      </c>
      <c r="H2">
        <v>13.67882</v>
      </c>
      <c r="I2">
        <v>13.15229875</v>
      </c>
      <c r="J2">
        <v>13.82879</v>
      </c>
      <c r="K2">
        <v>13.774900000000001</v>
      </c>
      <c r="L2">
        <f>0.000000000001*H2</f>
        <v>1.367882E-11</v>
      </c>
      <c r="M2">
        <f t="shared" ref="M2:O2" si="1">0.000000000001*I2</f>
        <v>1.315229875E-11</v>
      </c>
      <c r="N2">
        <f t="shared" si="1"/>
        <v>1.382879E-11</v>
      </c>
      <c r="O2">
        <f t="shared" si="1"/>
        <v>1.3774900000000001E-11</v>
      </c>
      <c r="P2">
        <f>1/F2</f>
        <v>500</v>
      </c>
    </row>
    <row r="3" spans="1:16" x14ac:dyDescent="0.25">
      <c r="A3">
        <v>81.7</v>
      </c>
      <c r="B3">
        <v>68.7</v>
      </c>
      <c r="C3">
        <v>61</v>
      </c>
      <c r="D3">
        <f t="shared" ref="D3:D6" si="2">(A3+B3+C3)/3</f>
        <v>70.466666666666669</v>
      </c>
      <c r="E3">
        <f t="shared" ref="E3:E6" si="3">0.000001*D3</f>
        <v>7.0466666666666667E-5</v>
      </c>
      <c r="F3">
        <f t="shared" ref="F3:F6" si="4">0.002-E3</f>
        <v>1.9295333333333334E-3</v>
      </c>
      <c r="G3">
        <f t="shared" ref="G3:G6" si="5">1/F3</f>
        <v>518.26002833154826</v>
      </c>
      <c r="H3">
        <v>13.936275</v>
      </c>
      <c r="I3">
        <v>13.3447125</v>
      </c>
      <c r="J3">
        <v>14.08443625</v>
      </c>
      <c r="K3">
        <v>13.98676875</v>
      </c>
      <c r="L3">
        <f t="shared" ref="L3:L6" si="6">0.000000000001*H3</f>
        <v>1.3936274999999999E-11</v>
      </c>
      <c r="M3">
        <f t="shared" ref="M3:M6" si="7">0.000000000001*I3</f>
        <v>1.3344712499999999E-11</v>
      </c>
      <c r="N3">
        <f t="shared" ref="N3:N6" si="8">0.000000000001*J3</f>
        <v>1.408443625E-11</v>
      </c>
      <c r="O3">
        <f t="shared" ref="O3:O6" si="9">0.000000000001*K3</f>
        <v>1.3986768749999999E-11</v>
      </c>
      <c r="P3">
        <f t="shared" ref="P3:P6" si="10">1/F3</f>
        <v>518.26002833154826</v>
      </c>
    </row>
    <row r="4" spans="1:16" x14ac:dyDescent="0.25">
      <c r="A4">
        <v>144.30000000000001</v>
      </c>
      <c r="B4">
        <v>142.5</v>
      </c>
      <c r="C4">
        <v>130.4</v>
      </c>
      <c r="D4">
        <f t="shared" si="2"/>
        <v>139.06666666666669</v>
      </c>
      <c r="E4">
        <f t="shared" si="3"/>
        <v>1.3906666666666669E-4</v>
      </c>
      <c r="F4">
        <f t="shared" si="4"/>
        <v>1.8609333333333333E-3</v>
      </c>
      <c r="G4">
        <f t="shared" si="5"/>
        <v>537.36476320126098</v>
      </c>
      <c r="H4">
        <v>14.196202222222199</v>
      </c>
      <c r="I4">
        <v>13.578383333333299</v>
      </c>
      <c r="J4">
        <v>14.3615366666666</v>
      </c>
      <c r="K4">
        <v>14.2195411111111</v>
      </c>
      <c r="L4">
        <f t="shared" si="6"/>
        <v>1.4196202222222199E-11</v>
      </c>
      <c r="M4">
        <f t="shared" si="7"/>
        <v>1.3578383333333298E-11</v>
      </c>
      <c r="N4">
        <f t="shared" si="8"/>
        <v>1.43615366666666E-11</v>
      </c>
      <c r="O4">
        <f t="shared" si="9"/>
        <v>1.4219541111111101E-11</v>
      </c>
      <c r="P4">
        <f t="shared" si="10"/>
        <v>537.36476320126098</v>
      </c>
    </row>
    <row r="5" spans="1:16" x14ac:dyDescent="0.25">
      <c r="A5">
        <v>228.9</v>
      </c>
      <c r="B5">
        <v>212.2</v>
      </c>
      <c r="C5">
        <v>209.5</v>
      </c>
      <c r="D5">
        <f t="shared" si="2"/>
        <v>216.86666666666667</v>
      </c>
      <c r="E5">
        <f t="shared" si="3"/>
        <v>2.1686666666666666E-4</v>
      </c>
      <c r="F5">
        <f t="shared" si="4"/>
        <v>1.7831333333333333E-3</v>
      </c>
      <c r="G5">
        <f t="shared" si="5"/>
        <v>560.81055819344226</v>
      </c>
      <c r="H5">
        <v>14.49302625</v>
      </c>
      <c r="I5">
        <v>13.8595875</v>
      </c>
      <c r="J5">
        <v>14.694997499999999</v>
      </c>
      <c r="K5">
        <v>14.509601249999999</v>
      </c>
      <c r="L5">
        <f t="shared" si="6"/>
        <v>1.4493026249999999E-11</v>
      </c>
      <c r="M5">
        <f t="shared" si="7"/>
        <v>1.3859587499999999E-11</v>
      </c>
      <c r="N5">
        <f t="shared" si="8"/>
        <v>1.4694997499999999E-11</v>
      </c>
      <c r="O5">
        <f t="shared" si="9"/>
        <v>1.4509601249999999E-11</v>
      </c>
      <c r="P5">
        <f t="shared" si="10"/>
        <v>560.81055819344226</v>
      </c>
    </row>
    <row r="6" spans="1:16" x14ac:dyDescent="0.25">
      <c r="A6">
        <v>293.89999999999998</v>
      </c>
      <c r="B6">
        <v>284</v>
      </c>
      <c r="C6">
        <v>280.39999999999998</v>
      </c>
      <c r="D6">
        <f t="shared" si="2"/>
        <v>286.09999999999997</v>
      </c>
      <c r="E6">
        <f t="shared" si="3"/>
        <v>2.8609999999999996E-4</v>
      </c>
      <c r="F6">
        <f t="shared" si="4"/>
        <v>1.7139E-3</v>
      </c>
      <c r="G6">
        <f t="shared" si="5"/>
        <v>583.46461287122941</v>
      </c>
      <c r="H6">
        <v>14.8017766666666</v>
      </c>
      <c r="I6">
        <v>14.140809999999901</v>
      </c>
      <c r="J6">
        <v>15.0280677777777</v>
      </c>
      <c r="K6">
        <v>14.8058088888888</v>
      </c>
      <c r="L6">
        <f t="shared" si="6"/>
        <v>1.48017766666666E-11</v>
      </c>
      <c r="M6">
        <f t="shared" si="7"/>
        <v>1.41408099999999E-11</v>
      </c>
      <c r="N6">
        <f t="shared" si="8"/>
        <v>1.50280677777777E-11</v>
      </c>
      <c r="O6">
        <f t="shared" si="9"/>
        <v>1.4805808888888799E-11</v>
      </c>
      <c r="P6">
        <f t="shared" si="10"/>
        <v>583.46461287122941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Homura</dc:creator>
  <cp:lastModifiedBy>Junyu Jin (SSE, 120090477)</cp:lastModifiedBy>
  <dcterms:created xsi:type="dcterms:W3CDTF">2015-06-05T18:19:34Z</dcterms:created>
  <dcterms:modified xsi:type="dcterms:W3CDTF">2025-08-05T15:07:34Z</dcterms:modified>
</cp:coreProperties>
</file>