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wasugio/github/tsurugi-batch-template/tools/src/test/resources/data/jp/gr/java_conf/nkzw/tbt/tools/TgData/"/>
    </mc:Choice>
  </mc:AlternateContent>
  <xr:revisionPtr revIDLastSave="0" documentId="13_ncr:1_{8FB9DBF5-216E-4844-AA51-C651210B99AC}" xr6:coauthVersionLast="47" xr6:coauthVersionMax="47" xr10:uidLastSave="{00000000-0000-0000-0000-000000000000}"/>
  <bookViews>
    <workbookView xWindow="-27440" yWindow="-21220" windowWidth="28340" windowHeight="20300" tabRatio="672" xr2:uid="{6C6E728F-E1B1-40F2-A28A-BFA250D2C246}"/>
  </bookViews>
  <sheets>
    <sheet name="サンプル" sheetId="2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3" l="1"/>
  <c r="L14" i="23"/>
  <c r="J14" i="23"/>
  <c r="M32" i="23"/>
  <c r="L32" i="23"/>
  <c r="J32" i="23"/>
  <c r="M31" i="23"/>
  <c r="L31" i="23"/>
  <c r="J31" i="23"/>
  <c r="M30" i="23"/>
  <c r="L30" i="23"/>
  <c r="J30" i="23"/>
  <c r="M29" i="23"/>
  <c r="L29" i="23"/>
  <c r="J29" i="23"/>
  <c r="M28" i="23"/>
  <c r="L28" i="23"/>
  <c r="J28" i="23"/>
  <c r="M27" i="23"/>
  <c r="L27" i="23"/>
  <c r="J27" i="23"/>
  <c r="M26" i="23"/>
  <c r="L26" i="23"/>
  <c r="J26" i="23"/>
  <c r="M25" i="23"/>
  <c r="L25" i="23"/>
  <c r="J25" i="23"/>
  <c r="M24" i="23"/>
  <c r="L24" i="23"/>
  <c r="J24" i="23"/>
  <c r="M23" i="23"/>
  <c r="L23" i="23"/>
  <c r="J23" i="23"/>
  <c r="M22" i="23"/>
  <c r="L22" i="23"/>
  <c r="J22" i="23"/>
  <c r="M21" i="23"/>
  <c r="L21" i="23"/>
  <c r="J21" i="23"/>
  <c r="M20" i="23"/>
  <c r="L20" i="23"/>
  <c r="J20" i="23"/>
  <c r="M19" i="23"/>
  <c r="L19" i="23"/>
  <c r="J19" i="23"/>
  <c r="M18" i="23"/>
  <c r="L18" i="23"/>
  <c r="J18" i="23"/>
  <c r="M17" i="23"/>
  <c r="L17" i="23"/>
  <c r="J17" i="23"/>
  <c r="M16" i="23"/>
  <c r="L16" i="23"/>
  <c r="J16" i="23"/>
  <c r="M15" i="23"/>
  <c r="L15" i="23"/>
  <c r="J15" i="23"/>
  <c r="A32" i="23" a="1"/>
  <c r="A14" i="23" a="1"/>
  <c r="N30" i="23" l="1"/>
  <c r="N29" i="23"/>
  <c r="N28" i="23"/>
  <c r="N22" i="23"/>
  <c r="N21" i="23"/>
  <c r="N19" i="23"/>
  <c r="N20" i="23"/>
  <c r="N17" i="23"/>
  <c r="N18" i="23"/>
  <c r="A32" i="23"/>
  <c r="A14" i="23"/>
  <c r="N14" i="23"/>
  <c r="N25" i="23"/>
  <c r="N15" i="23"/>
  <c r="N31" i="23"/>
  <c r="N26" i="23"/>
  <c r="N16" i="23"/>
  <c r="N27" i="23"/>
  <c r="N23" i="23"/>
  <c r="N32" i="23"/>
  <c r="N24" i="23"/>
  <c r="A15" i="23" a="1"/>
  <c r="A15" i="23" l="1"/>
  <c r="A16" i="23" a="1"/>
  <c r="A16" i="23" l="1"/>
  <c r="A17" i="23" a="1"/>
  <c r="A17" i="23" l="1"/>
  <c r="A18" i="23" a="1"/>
  <c r="A18" i="23" l="1"/>
  <c r="A19" i="23" a="1"/>
  <c r="A19" i="23" l="1"/>
  <c r="A20" i="23" a="1"/>
  <c r="A20" i="23" l="1"/>
  <c r="A21" i="23" a="1"/>
  <c r="A21" i="23" l="1"/>
  <c r="A22" i="23" a="1"/>
  <c r="A22" i="23" l="1"/>
  <c r="A23" i="23" a="1"/>
  <c r="A23" i="23" l="1"/>
  <c r="A24" i="23" a="1"/>
  <c r="A24" i="23" l="1"/>
  <c r="A25" i="23" a="1"/>
  <c r="A25" i="23" l="1"/>
  <c r="A26" i="23" a="1"/>
  <c r="A26" i="23" l="1"/>
  <c r="A27" i="23" a="1"/>
  <c r="A27" i="23" l="1"/>
  <c r="A28" i="23" a="1"/>
  <c r="A28" i="23" l="1"/>
  <c r="A29" i="23" a="1"/>
  <c r="A29" i="23" l="1"/>
  <c r="A30" i="23" a="1"/>
  <c r="A30" i="23" l="1"/>
  <c r="A31" i="23" a="1"/>
  <c r="A31" i="2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<sst xmlns="http://schemas.openxmlformats.org/spreadsheetml/2006/main" count="158" uniqueCount="139">
  <si>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</si>
  <si>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</si>
  <si>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</si>
  <si>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</si>
  <si>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</si>
  <si>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</si>
  <si>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</si>
  <si>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</si>
  <si>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</si>
  <si>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</si>
  <si>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</si>
  <si>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</si>
  <si>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</si>
  <si>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</si>
  <si>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</si>
  <si>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</si>
  <si>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</si>
  <si>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</si>
  <si>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</si>
  <si>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</si>
  <si>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</si>
  <si>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</si>
  <si>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</si>
  <si>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</si>
  <si>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</si>
  <si>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</si>
  <si>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</si>
  <si>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</si>
  <si>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</si>
  <si>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</si>
  <si>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</si>
  <si>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</si>
  <si>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</si>
  <si>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</si>
  <si>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</si>
  <si>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</si>
  <si>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</si>
  <si>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</si>
  <si>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</si>
  <si>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</si>
  <si>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</si>
  <si>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</si>
  <si>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</si>
  <si>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</si>
  <si>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</si>
  <si>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</si>
  <si>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</si>
  <si>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</si>
  <si>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</si>
  <si>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</si>
  <si>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</si>
  <si>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</si>
  <si>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</si>
  <si>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</si>
  <si>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</si>
  <si>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</si>
  <si>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</si>
  <si>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</si>
  <si>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Tsurugi 1.1.0</t>
    <phoneticPr fontId="8"/>
  </si>
  <si>
    <t>INT</t>
    <phoneticPr fontId="8"/>
  </si>
  <si>
    <t>VARCHAR(12)</t>
    <phoneticPr fontId="8"/>
  </si>
  <si>
    <t xml:space="preserve">TIMESTAMP </t>
    <phoneticPr fontId="8"/>
  </si>
  <si>
    <t>BIGINT</t>
    <phoneticPr fontId="8"/>
  </si>
  <si>
    <t>Yes</t>
    <phoneticPr fontId="8"/>
  </si>
  <si>
    <t>DOUBLE</t>
    <phoneticPr fontId="8"/>
  </si>
  <si>
    <t>DECIMAL(10,2)</t>
    <phoneticPr fontId="8"/>
  </si>
  <si>
    <t>DECIMAL</t>
    <phoneticPr fontId="8"/>
  </si>
  <si>
    <t>CHAR(10)</t>
    <phoneticPr fontId="8"/>
  </si>
  <si>
    <t>CHARACTER(10)</t>
    <phoneticPr fontId="8"/>
  </si>
  <si>
    <t>BINARY(14)</t>
    <phoneticPr fontId="8"/>
  </si>
  <si>
    <t>VARBINARY</t>
    <phoneticPr fontId="8"/>
  </si>
  <si>
    <t>DATE</t>
    <phoneticPr fontId="8"/>
  </si>
  <si>
    <t>TIME</t>
    <phoneticPr fontId="8"/>
  </si>
  <si>
    <t>TIMESTAMP WITH TIME ZONE</t>
    <phoneticPr fontId="8"/>
  </si>
  <si>
    <t>サンプル</t>
    <phoneticPr fontId="8"/>
  </si>
  <si>
    <t>sample_table</t>
    <phoneticPr fontId="8"/>
  </si>
  <si>
    <t>REAL</t>
    <phoneticPr fontId="8"/>
  </si>
  <si>
    <t>CHAR VARYING(12)</t>
    <phoneticPr fontId="8"/>
  </si>
  <si>
    <t>CHARACTER VARYING</t>
    <phoneticPr fontId="8"/>
  </si>
  <si>
    <t>BINARY VARYING</t>
    <phoneticPr fontId="8"/>
  </si>
  <si>
    <t>int_col1</t>
    <phoneticPr fontId="8"/>
  </si>
  <si>
    <t>bigint_col2</t>
    <phoneticPr fontId="8"/>
  </si>
  <si>
    <t>real_col3</t>
    <phoneticPr fontId="8"/>
  </si>
  <si>
    <t>double_col4</t>
    <phoneticPr fontId="8"/>
  </si>
  <si>
    <t>decimal_col5</t>
    <phoneticPr fontId="8"/>
  </si>
  <si>
    <t>decimal_col6</t>
    <phoneticPr fontId="8"/>
  </si>
  <si>
    <t>char_col7</t>
    <phoneticPr fontId="8"/>
  </si>
  <si>
    <t>character_col8</t>
    <phoneticPr fontId="8"/>
  </si>
  <si>
    <t>varchar_col9</t>
    <phoneticPr fontId="8"/>
  </si>
  <si>
    <t>char_varying_col10</t>
    <phoneticPr fontId="8"/>
  </si>
  <si>
    <t>character_varying_col11</t>
    <phoneticPr fontId="8"/>
  </si>
  <si>
    <t>binary_col12</t>
    <phoneticPr fontId="8"/>
  </si>
  <si>
    <t>varbinary_col13</t>
    <phoneticPr fontId="8"/>
  </si>
  <si>
    <t>binary_varying_col14</t>
    <phoneticPr fontId="8"/>
  </si>
  <si>
    <t>date_col15</t>
    <phoneticPr fontId="8"/>
  </si>
  <si>
    <t>time_col16</t>
    <phoneticPr fontId="8"/>
  </si>
  <si>
    <t>timestamp_col17</t>
    <phoneticPr fontId="8"/>
  </si>
  <si>
    <t>timestamp_with_time_zone_col18</t>
    <phoneticPr fontId="8"/>
  </si>
  <si>
    <t>カラム１</t>
    <phoneticPr fontId="8"/>
  </si>
  <si>
    <t>カラム２</t>
  </si>
  <si>
    <t>カラム３</t>
  </si>
  <si>
    <t>カラム４</t>
  </si>
  <si>
    <t>カラム５</t>
  </si>
  <si>
    <t>カラム６</t>
  </si>
  <si>
    <t>カラム７</t>
  </si>
  <si>
    <t>カラム８</t>
  </si>
  <si>
    <t>カラム９</t>
  </si>
  <si>
    <t>カラム１０</t>
  </si>
  <si>
    <t>カラム１１</t>
  </si>
  <si>
    <t>カラム１２</t>
  </si>
  <si>
    <t>カラム１３</t>
  </si>
  <si>
    <t>カラム１４</t>
  </si>
  <si>
    <t>カラム１５</t>
  </si>
  <si>
    <t>カラム１６</t>
  </si>
  <si>
    <t>カラム１７</t>
  </si>
  <si>
    <t>カラム１８</t>
  </si>
  <si>
    <t>primary key</t>
    <phoneticPr fontId="8"/>
  </si>
  <si>
    <t>int_col1,bigint_col2</t>
    <phoneticPr fontId="8"/>
  </si>
  <si>
    <t>sample_table_idx1</t>
    <phoneticPr fontId="8"/>
  </si>
  <si>
    <t>インデックス情報</t>
    <phoneticPr fontId="8"/>
  </si>
  <si>
    <t>INTのサンプルカラム</t>
  </si>
  <si>
    <t>BIGINTのサンプルカラム</t>
  </si>
  <si>
    <t>REALのサンプルカラム</t>
  </si>
  <si>
    <t>DOUBLEのサンプルカラム</t>
  </si>
  <si>
    <t>DECIMAL(10,2)のサンプルカラム</t>
  </si>
  <si>
    <t>DECIMALのサンプルカラム</t>
  </si>
  <si>
    <t>CHAR(10)のサンプルカラム</t>
  </si>
  <si>
    <t>CHARACTER(10)のサンプルカラム</t>
  </si>
  <si>
    <t>VARCHAR(12)のサンプルカラム</t>
  </si>
  <si>
    <t>CHAR VARYING(12)のサンプルカラム</t>
  </si>
  <si>
    <t>CHARACTER VARYINGのサンプルカラム</t>
  </si>
  <si>
    <t>BINARY(14)のサンプルカラム</t>
  </si>
  <si>
    <t>VARBINARYのサンプルカラム</t>
  </si>
  <si>
    <t>BINARY VARYINGのサンプルカラム</t>
  </si>
  <si>
    <t>DATEのサンプルカラム</t>
  </si>
  <si>
    <t>TIMEのサンプルカラム</t>
  </si>
  <si>
    <t>TIMESTAMP のサンプルカラム</t>
  </si>
  <si>
    <t>TIMESTAMP WITH TIME ZONEのサンプルカラム</t>
  </si>
  <si>
    <t>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</si>
</sst>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6" fillId="2" borderId="22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8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29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1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49" fontId="1" fillId="0" borderId="33" xfId="0" applyNumberFormat="1" applyFont="1" applyBorder="1">
      <alignment vertical="center"/>
    </xf>
    <xf numFmtId="49" fontId="0" fillId="0" borderId="34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1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34" xfId="0" applyNumberFormat="1" applyFont="1" applyBorder="1">
      <alignment vertical="center"/>
    </xf>
    <xf numFmtId="49" fontId="1" fillId="0" borderId="37" xfId="0" applyNumberFormat="1" applyFont="1" applyBorder="1">
      <alignment vertical="center"/>
    </xf>
    <xf numFmtId="49" fontId="0" fillId="0" borderId="38" xfId="0" applyNumberFormat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49" fontId="4" fillId="2" borderId="29" xfId="0" applyNumberFormat="1" applyFont="1" applyFill="1" applyBorder="1">
      <alignment vertical="center"/>
    </xf>
    <xf numFmtId="0" fontId="7" fillId="2" borderId="27" xfId="0" applyFont="1" applyFill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0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1" fillId="0" borderId="22" xfId="0" applyNumberFormat="1" applyFont="1" applyBorder="1">
      <alignment vertical="center"/>
    </xf>
    <xf numFmtId="0" fontId="0" fillId="0" borderId="22" xfId="0" applyBorder="1">
      <alignment vertical="center"/>
    </xf>
    <xf numFmtId="14" fontId="1" fillId="0" borderId="22" xfId="0" applyNumberFormat="1" applyFont="1" applyBorder="1" applyAlignment="1">
      <alignment horizontal="left" vertical="center"/>
    </xf>
    <xf numFmtId="14" fontId="0" fillId="0" borderId="25" xfId="0" applyNumberFormat="1" applyBorder="1" applyAlignment="1">
      <alignment horizontal="left" vertical="center"/>
    </xf>
    <xf numFmtId="14" fontId="1" fillId="0" borderId="22" xfId="0" applyNumberFormat="1" applyFont="1" applyBorder="1">
      <alignment vertical="center"/>
    </xf>
    <xf numFmtId="14" fontId="0" fillId="0" borderId="25" xfId="0" applyNumberFormat="1" applyBorder="1">
      <alignment vertical="center"/>
    </xf>
    <xf numFmtId="0" fontId="0" fillId="0" borderId="25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1" fillId="0" borderId="46" xfId="0" applyFont="1" applyBorder="1">
      <alignment vertical="center"/>
    </xf>
    <xf numFmtId="0" fontId="1" fillId="0" borderId="12" xfId="0" applyFont="1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B11-24BD-7841-9DE1-0DBF124677B2}">
  <sheetPr>
    <pageSetUpPr fitToPage="1"/>
  </sheetPr>
  <dimension ref="A1:N62"/>
  <sheetViews>
    <sheetView showGridLines="0" tabSelected="1" topLeftCell="A12" zoomScale="200" zoomScaleNormal="200" workbookViewId="0">
      <selection activeCell="G16" sqref="G16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1"/>
      <c r="D2" s="72"/>
      <c r="E2" s="10" t="s">
        <v>6</v>
      </c>
      <c r="F2" s="71" t="s">
        <v>7</v>
      </c>
      <c r="G2" s="73"/>
    </row>
    <row r="3" spans="1:14" ht="18">
      <c r="B3" s="9" t="s">
        <v>8</v>
      </c>
      <c r="C3" s="74"/>
      <c r="D3" s="75"/>
      <c r="E3" s="11" t="s">
        <v>9</v>
      </c>
      <c r="F3" s="76">
        <v>45778</v>
      </c>
      <c r="G3" s="77"/>
    </row>
    <row r="4" spans="1:14" ht="18">
      <c r="B4" s="9" t="s">
        <v>10</v>
      </c>
      <c r="C4" s="74"/>
      <c r="D4" s="75"/>
      <c r="E4" s="11" t="s">
        <v>11</v>
      </c>
      <c r="F4" s="78">
        <v>45778</v>
      </c>
      <c r="G4" s="79"/>
    </row>
    <row r="5" spans="1:14" ht="18">
      <c r="B5" s="9" t="s">
        <v>1</v>
      </c>
      <c r="C5" s="74" t="s">
        <v>74</v>
      </c>
      <c r="D5" s="75"/>
      <c r="E5" s="11" t="s">
        <v>12</v>
      </c>
      <c r="F5" s="74" t="s">
        <v>58</v>
      </c>
      <c r="G5" s="80"/>
    </row>
    <row r="6" spans="1:14" ht="18">
      <c r="B6" s="9" t="s">
        <v>2</v>
      </c>
      <c r="C6" s="74" t="s">
        <v>75</v>
      </c>
      <c r="D6" s="75"/>
      <c r="E6" s="12"/>
      <c r="F6" s="74"/>
      <c r="G6" s="80"/>
    </row>
    <row r="7" spans="1:14" ht="18">
      <c r="B7" s="81" t="s">
        <v>3</v>
      </c>
      <c r="C7" s="82"/>
      <c r="D7" s="82"/>
      <c r="E7" s="82"/>
      <c r="F7" s="82"/>
      <c r="G7" s="83"/>
    </row>
    <row r="8" spans="1:14">
      <c r="B8" s="64" t="s">
        <v>13</v>
      </c>
      <c r="C8" s="65"/>
      <c r="D8" s="65"/>
      <c r="E8" s="65"/>
      <c r="F8" s="65"/>
      <c r="G8" s="66"/>
    </row>
    <row r="9" spans="1:14">
      <c r="B9" s="67"/>
      <c r="C9" s="65"/>
      <c r="D9" s="65"/>
      <c r="E9" s="65"/>
      <c r="F9" s="65"/>
      <c r="G9" s="66"/>
    </row>
    <row r="10" spans="1:14" ht="17" thickBot="1">
      <c r="B10" s="68"/>
      <c r="C10" s="69"/>
      <c r="D10" s="69"/>
      <c r="E10" s="69"/>
      <c r="F10" s="69"/>
      <c r="G10" s="70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98</v>
      </c>
      <c r="C14" s="39" t="s">
        <v>80</v>
      </c>
      <c r="D14" s="39" t="s">
        <v>59</v>
      </c>
      <c r="E14" s="39" t="s">
        <v>63</v>
      </c>
      <c r="F14" s="40" t="s">
        <v>13</v>
      </c>
      <c r="G14" s="84" t="s">
        <v>120</v>
      </c>
      <c r="J14" s="1" t="str">
        <f>CONCATENATE("""",C14,""" ",D14,",")</f>
        <v>"int_col1" INT,</v>
      </c>
      <c r="L14" s="1" t="str">
        <f>LOWER(C14)</f>
        <v>int_col1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int_col1,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99</v>
      </c>
      <c r="C15" s="39" t="s">
        <v>81</v>
      </c>
      <c r="D15" s="39" t="s">
        <v>62</v>
      </c>
      <c r="E15" s="46" t="s">
        <v>20</v>
      </c>
      <c r="F15" s="40" t="s">
        <v>13</v>
      </c>
      <c r="G15" s="85" t="s">
        <v>121</v>
      </c>
      <c r="J15" s="1" t="str">
        <f>CONCATENATE("""",C15,""" ",D15,",")</f>
        <v>"bigint_col2" BIGINT,</v>
      </c>
      <c r="L15" s="1" t="str">
        <f>LOWER(C15)</f>
        <v>bigint_col2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bigint_col2,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100</v>
      </c>
      <c r="C16" s="41" t="s">
        <v>82</v>
      </c>
      <c r="D16" s="41" t="s">
        <v>76</v>
      </c>
      <c r="E16" s="41"/>
      <c r="F16" s="42" t="s">
        <v>138</v>
      </c>
      <c r="G16" s="85" t="s">
        <v>122</v>
      </c>
      <c r="J16" s="1" t="str">
        <f t="shared" ref="J16:J31" si="0">CONCATENATE("""",C16,""" ",D16,",")</f>
        <v>"real_col3" REAL,</v>
      </c>
      <c r="L16" s="1" t="str">
        <f t="shared" ref="L16:L31" si="1">LOWER(C16)</f>
        <v>real_col3</v>
      </c>
      <c r="M16" s="1" t="str">
        <f t="shared" ref="M16:M31" si="2">IF(COUNTIF(D16,"VARC*")&gt;=1,"StringOption",IF(COUNTIF(D16,"CHAR*")&gt;=1,"StringOption","DecimalOption"))</f>
        <v>DecimalOption</v>
      </c>
      <c r="N16" s="1" t="str">
        <f t="shared" ref="N16:N31" si="3">CONCATENATE("- {name: ",L16,", type: string, wtype: ",M16,"}")</f>
        <v>- {name: real_col3,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101</v>
      </c>
      <c r="C17" s="41" t="s">
        <v>83</v>
      </c>
      <c r="D17" s="41" t="s">
        <v>64</v>
      </c>
      <c r="E17" s="41"/>
      <c r="F17" s="42" t="s">
        <v>138</v>
      </c>
      <c r="G17" s="85" t="s">
        <v>123</v>
      </c>
      <c r="J17" s="1" t="str">
        <f t="shared" si="0"/>
        <v>"double_col4" DOUBLE,</v>
      </c>
      <c r="L17" s="1" t="str">
        <f t="shared" si="1"/>
        <v>double_col4</v>
      </c>
      <c r="M17" s="1" t="str">
        <f t="shared" si="2"/>
        <v>DecimalOption</v>
      </c>
      <c r="N17" s="1" t="str">
        <f t="shared" si="3"/>
        <v>- {name: double_col4,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102</v>
      </c>
      <c r="C18" s="41" t="s">
        <v>84</v>
      </c>
      <c r="D18" s="41" t="s">
        <v>65</v>
      </c>
      <c r="E18" s="41"/>
      <c r="F18" s="42" t="s">
        <v>13</v>
      </c>
      <c r="G18" s="85" t="s">
        <v>124</v>
      </c>
      <c r="J18" s="1" t="str">
        <f t="shared" si="0"/>
        <v>"decimal_col5" DECIMAL(10,2),</v>
      </c>
      <c r="L18" s="1" t="str">
        <f t="shared" si="1"/>
        <v>decimal_col5</v>
      </c>
      <c r="M18" s="1" t="str">
        <f t="shared" si="2"/>
        <v>DecimalOption</v>
      </c>
      <c r="N18" s="1" t="str">
        <f t="shared" si="3"/>
        <v>- {name: decimal_col5, type: string, wtype: DecimalOption}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39" t="s">
        <v>103</v>
      </c>
      <c r="C19" s="41" t="s">
        <v>85</v>
      </c>
      <c r="D19" s="41" t="s">
        <v>66</v>
      </c>
      <c r="E19" s="41" t="s">
        <v>13</v>
      </c>
      <c r="F19" s="42" t="s">
        <v>13</v>
      </c>
      <c r="G19" s="85" t="s">
        <v>125</v>
      </c>
      <c r="J19" s="1" t="str">
        <f t="shared" si="0"/>
        <v>"decimal_col6" DECIMAL,</v>
      </c>
      <c r="L19" s="1" t="str">
        <f t="shared" si="1"/>
        <v>decimal_col6</v>
      </c>
      <c r="M19" s="1" t="str">
        <f t="shared" si="2"/>
        <v>DecimalOption</v>
      </c>
      <c r="N19" s="1" t="str">
        <f t="shared" si="3"/>
        <v>- {name: decimal_col6, type: string, wtype: DecimalOption}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39" t="s">
        <v>104</v>
      </c>
      <c r="C20" s="41" t="s">
        <v>86</v>
      </c>
      <c r="D20" s="41" t="s">
        <v>67</v>
      </c>
      <c r="E20" s="41" t="s">
        <v>13</v>
      </c>
      <c r="F20" s="42" t="s">
        <v>13</v>
      </c>
      <c r="G20" s="85" t="s">
        <v>126</v>
      </c>
      <c r="J20" s="1" t="str">
        <f t="shared" si="0"/>
        <v>"char_col7" CHAR(10),</v>
      </c>
      <c r="L20" s="1" t="str">
        <f t="shared" si="1"/>
        <v>char_col7</v>
      </c>
      <c r="M20" s="1" t="str">
        <f t="shared" si="2"/>
        <v>StringOption</v>
      </c>
      <c r="N20" s="1" t="str">
        <f t="shared" si="3"/>
        <v>- {name: char_col7,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39" t="s">
        <v>105</v>
      </c>
      <c r="C21" s="41" t="s">
        <v>87</v>
      </c>
      <c r="D21" s="41" t="s">
        <v>68</v>
      </c>
      <c r="E21" s="41"/>
      <c r="F21" s="42"/>
      <c r="G21" s="85" t="s">
        <v>127</v>
      </c>
      <c r="J21" s="1" t="str">
        <f t="shared" si="0"/>
        <v>"character_col8" CHARACTER(10),</v>
      </c>
      <c r="L21" s="1" t="str">
        <f t="shared" si="1"/>
        <v>character_col8</v>
      </c>
      <c r="M21" s="1" t="str">
        <f t="shared" si="2"/>
        <v>StringOption</v>
      </c>
      <c r="N21" s="1" t="str">
        <f t="shared" si="3"/>
        <v>- {name: character_col8,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39" t="s">
        <v>106</v>
      </c>
      <c r="C22" s="41" t="s">
        <v>88</v>
      </c>
      <c r="D22" s="41" t="s">
        <v>60</v>
      </c>
      <c r="E22" s="41"/>
      <c r="F22" s="42"/>
      <c r="G22" s="85" t="s">
        <v>128</v>
      </c>
      <c r="J22" s="1" t="str">
        <f t="shared" si="0"/>
        <v>"varchar_col9" VARCHAR(12),</v>
      </c>
      <c r="L22" s="1" t="str">
        <f t="shared" si="1"/>
        <v>varchar_col9</v>
      </c>
      <c r="M22" s="1" t="str">
        <f t="shared" si="2"/>
        <v>StringOption</v>
      </c>
      <c r="N22" s="1" t="str">
        <f t="shared" si="3"/>
        <v>- {name: varchar_col9, type: string, wtype: StringOption}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39" t="s">
        <v>107</v>
      </c>
      <c r="C23" s="41" t="s">
        <v>89</v>
      </c>
      <c r="D23" s="41" t="s">
        <v>77</v>
      </c>
      <c r="E23" s="41"/>
      <c r="F23" s="42"/>
      <c r="G23" s="85" t="s">
        <v>129</v>
      </c>
      <c r="J23" s="1" t="str">
        <f t="shared" si="0"/>
        <v>"char_varying_col10" CHAR VARYING(12),</v>
      </c>
      <c r="L23" s="1" t="str">
        <f t="shared" si="1"/>
        <v>char_varying_col10</v>
      </c>
      <c r="M23" s="1" t="str">
        <f t="shared" si="2"/>
        <v>StringOption</v>
      </c>
      <c r="N23" s="1" t="str">
        <f t="shared" si="3"/>
        <v>- {name: char_varying_col10, type: string, wtype: StringOption}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39" t="s">
        <v>108</v>
      </c>
      <c r="C24" s="41" t="s">
        <v>90</v>
      </c>
      <c r="D24" s="41" t="s">
        <v>78</v>
      </c>
      <c r="E24" s="41"/>
      <c r="F24" s="42"/>
      <c r="G24" s="85" t="s">
        <v>130</v>
      </c>
      <c r="J24" s="1" t="str">
        <f t="shared" si="0"/>
        <v>"character_varying_col11" CHARACTER VARYING,</v>
      </c>
      <c r="L24" s="1" t="str">
        <f t="shared" si="1"/>
        <v>character_varying_col11</v>
      </c>
      <c r="M24" s="1" t="str">
        <f t="shared" si="2"/>
        <v>StringOption</v>
      </c>
      <c r="N24" s="1" t="str">
        <f t="shared" si="3"/>
        <v>- {name: character_varying_col11, type: string, wtype: StringOption}</v>
      </c>
    </row>
    <row r="25" spans="1:14">
      <c r="A25" s="3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39" t="s">
        <v>109</v>
      </c>
      <c r="C25" s="41" t="s">
        <v>91</v>
      </c>
      <c r="D25" s="41" t="s">
        <v>69</v>
      </c>
      <c r="E25" s="41"/>
      <c r="F25" s="42"/>
      <c r="G25" s="85" t="s">
        <v>131</v>
      </c>
      <c r="J25" s="1" t="str">
        <f t="shared" si="0"/>
        <v>"binary_col12" BINARY(14),</v>
      </c>
      <c r="L25" s="1" t="str">
        <f t="shared" si="1"/>
        <v>binary_col12</v>
      </c>
      <c r="M25" s="1" t="str">
        <f t="shared" si="2"/>
        <v>DecimalOption</v>
      </c>
      <c r="N25" s="1" t="str">
        <f t="shared" si="3"/>
        <v>- {name: binary_col12, type: string, wtype: DecimalOption}</v>
      </c>
    </row>
    <row r="26" spans="1:14">
      <c r="A26" s="3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39" t="s">
        <v>110</v>
      </c>
      <c r="C26" s="41" t="s">
        <v>92</v>
      </c>
      <c r="D26" s="41" t="s">
        <v>70</v>
      </c>
      <c r="E26" s="41"/>
      <c r="F26" s="42"/>
      <c r="G26" s="85" t="s">
        <v>132</v>
      </c>
      <c r="J26" s="1" t="str">
        <f t="shared" si="0"/>
        <v>"varbinary_col13" VARBINARY,</v>
      </c>
      <c r="L26" s="1" t="str">
        <f t="shared" si="1"/>
        <v>varbinary_col13</v>
      </c>
      <c r="M26" s="1" t="str">
        <f t="shared" si="2"/>
        <v>DecimalOption</v>
      </c>
      <c r="N26" s="1" t="str">
        <f t="shared" si="3"/>
        <v>- {name: varbinary_col13, type: string, wtype: DecimalOption}</v>
      </c>
    </row>
    <row r="27" spans="1:14">
      <c r="A27" s="3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39" t="s">
        <v>111</v>
      </c>
      <c r="C27" s="41" t="s">
        <v>93</v>
      </c>
      <c r="D27" s="41" t="s">
        <v>79</v>
      </c>
      <c r="E27" s="41"/>
      <c r="F27" s="42"/>
      <c r="G27" s="85" t="s">
        <v>133</v>
      </c>
      <c r="J27" s="1" t="str">
        <f t="shared" si="0"/>
        <v>"binary_varying_col14" BINARY VARYING,</v>
      </c>
      <c r="L27" s="1" t="str">
        <f t="shared" si="1"/>
        <v>binary_varying_col14</v>
      </c>
      <c r="M27" s="1" t="str">
        <f t="shared" si="2"/>
        <v>DecimalOption</v>
      </c>
      <c r="N27" s="1" t="str">
        <f t="shared" si="3"/>
        <v>- {name: binary_varying_col14, type: string, wtype: DecimalOption}</v>
      </c>
    </row>
    <row r="28" spans="1:14">
      <c r="A28" s="3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39" t="s">
        <v>112</v>
      </c>
      <c r="C28" s="41" t="s">
        <v>94</v>
      </c>
      <c r="D28" s="41" t="s">
        <v>71</v>
      </c>
      <c r="E28" s="41"/>
      <c r="F28" s="42"/>
      <c r="G28" s="85" t="s">
        <v>134</v>
      </c>
      <c r="J28" s="1" t="str">
        <f t="shared" si="0"/>
        <v>"date_col15" DATE,</v>
      </c>
      <c r="L28" s="1" t="str">
        <f t="shared" si="1"/>
        <v>date_col15</v>
      </c>
      <c r="M28" s="1" t="str">
        <f t="shared" si="2"/>
        <v>DecimalOption</v>
      </c>
      <c r="N28" s="1" t="str">
        <f t="shared" si="3"/>
        <v>- {name: date_col15, type: string, wtype: DecimalOption}</v>
      </c>
    </row>
    <row r="29" spans="1:14">
      <c r="A29" s="3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39" t="s">
        <v>113</v>
      </c>
      <c r="C29" s="41" t="s">
        <v>95</v>
      </c>
      <c r="D29" s="41" t="s">
        <v>72</v>
      </c>
      <c r="E29" s="41"/>
      <c r="F29" s="42"/>
      <c r="G29" s="85" t="s">
        <v>135</v>
      </c>
      <c r="J29" s="1" t="str">
        <f t="shared" si="0"/>
        <v>"time_col16" TIME,</v>
      </c>
      <c r="L29" s="1" t="str">
        <f t="shared" si="1"/>
        <v>time_col16</v>
      </c>
      <c r="M29" s="1" t="str">
        <f t="shared" si="2"/>
        <v>DecimalOption</v>
      </c>
      <c r="N29" s="1" t="str">
        <f t="shared" si="3"/>
        <v>- {name: time_col16, type: string, wtype: DecimalOption}</v>
      </c>
    </row>
    <row r="30" spans="1:14">
      <c r="A30" s="3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39" t="s">
        <v>114</v>
      </c>
      <c r="C30" s="41" t="s">
        <v>96</v>
      </c>
      <c r="D30" s="41" t="s">
        <v>61</v>
      </c>
      <c r="E30" s="41"/>
      <c r="F30" s="42"/>
      <c r="G30" s="85" t="s">
        <v>136</v>
      </c>
      <c r="J30" s="1" t="str">
        <f t="shared" si="0"/>
        <v>"timestamp_col17" TIMESTAMP ,</v>
      </c>
      <c r="L30" s="1" t="str">
        <f t="shared" si="1"/>
        <v>timestamp_col17</v>
      </c>
      <c r="M30" s="1" t="str">
        <f t="shared" si="2"/>
        <v>DecimalOption</v>
      </c>
      <c r="N30" s="1" t="str">
        <f t="shared" si="3"/>
        <v>- {name: timestamp_col17, type: string, wtype: DecimalOption}</v>
      </c>
    </row>
    <row r="31" spans="1:14">
      <c r="A31" s="3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39" t="s">
        <v>115</v>
      </c>
      <c r="C31" s="41" t="s">
        <v>97</v>
      </c>
      <c r="D31" s="41" t="s">
        <v>73</v>
      </c>
      <c r="E31" s="41"/>
      <c r="F31" s="42"/>
      <c r="G31" s="85" t="s">
        <v>137</v>
      </c>
      <c r="J31" s="1" t="str">
        <f t="shared" si="0"/>
        <v>"timestamp_with_time_zone_col18" TIMESTAMP WITH TIME ZONE,</v>
      </c>
      <c r="L31" s="1" t="str">
        <f t="shared" si="1"/>
        <v>timestamp_with_time_zone_col18</v>
      </c>
      <c r="M31" s="1" t="str">
        <f t="shared" si="2"/>
        <v>DecimalOption</v>
      </c>
      <c r="N31" s="1" t="str">
        <f t="shared" si="3"/>
        <v>- {name: timestamp_with_time_zone_col18,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3"/>
      <c r="C32" s="43"/>
      <c r="D32" s="43"/>
      <c r="E32" s="43"/>
      <c r="F32" s="44"/>
      <c r="G32" s="45"/>
      <c r="J32" s="1" t="str">
        <f t="shared" ref="J32" si="4">CONCATENATE("""",C32,""" ",D32,",")</f>
        <v>"" ,</v>
      </c>
      <c r="L32" s="1" t="str">
        <f t="shared" ref="L32" si="5">LOWER(C32)</f>
        <v/>
      </c>
      <c r="M32" s="1" t="str">
        <f t="shared" ref="M32" si="6">IF(COUNTIF(D32,"VARC*")&gt;=1,"StringOption",IF(COUNTIF(D32,"CHAR*")&gt;=1,"StringOption","DecimalOption"))</f>
        <v>DecimalOption</v>
      </c>
      <c r="N32" s="1" t="str">
        <f t="shared" ref="N32" si="7">CONCATENATE("- {name: ",L32,", type: string, wtype: ",M32,"}")</f>
        <v>- {name: , type: string, wtype: DecimalOption}</v>
      </c>
    </row>
    <row r="34" spans="1:7" ht="17" thickBot="1">
      <c r="A34" s="2" t="s">
        <v>119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116</v>
      </c>
      <c r="C36" s="47" t="s">
        <v>117</v>
      </c>
      <c r="D36" s="55"/>
      <c r="E36" s="13"/>
      <c r="F36" s="13"/>
      <c r="G36" s="35"/>
    </row>
    <row r="37" spans="1:7">
      <c r="A37" s="3">
        <v>2</v>
      </c>
      <c r="B37" s="13" t="s">
        <v>118</v>
      </c>
      <c r="C37" s="47" t="s">
        <v>86</v>
      </c>
      <c r="D37" s="55"/>
      <c r="E37" s="13"/>
      <c r="F37" s="13"/>
      <c r="G37" s="35"/>
    </row>
    <row r="38" spans="1:7" ht="18">
      <c r="A38" s="3"/>
      <c r="B38" s="13"/>
      <c r="C38" s="47"/>
      <c r="D38" s="60"/>
      <c r="E38" s="13"/>
      <c r="F38" s="13"/>
      <c r="G38" s="35"/>
    </row>
    <row r="39" spans="1:7" ht="19" thickBot="1">
      <c r="A39" s="4"/>
      <c r="B39" s="14"/>
      <c r="C39" s="51"/>
      <c r="D39" s="61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62" t="s">
        <v>32</v>
      </c>
      <c r="F45" s="63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62" t="s">
        <v>35</v>
      </c>
      <c r="F48" s="63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62" t="s">
        <v>40</v>
      </c>
      <c r="F51" s="63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56" t="s">
        <v>45</v>
      </c>
      <c r="C55" s="57"/>
      <c r="D55" s="56"/>
      <c r="E55" s="58"/>
      <c r="F55" s="58"/>
      <c r="G55" s="59"/>
    </row>
    <row r="56" spans="1:7" ht="18">
      <c r="A56" s="25">
        <v>2</v>
      </c>
      <c r="B56" s="47" t="s">
        <v>46</v>
      </c>
      <c r="C56" s="48"/>
      <c r="D56" s="47"/>
      <c r="E56" s="49"/>
      <c r="F56" s="49"/>
      <c r="G56" s="50"/>
    </row>
    <row r="57" spans="1:7" ht="18">
      <c r="A57" s="25">
        <v>3</v>
      </c>
      <c r="B57" s="47" t="s">
        <v>47</v>
      </c>
      <c r="C57" s="48"/>
      <c r="D57" s="47"/>
      <c r="E57" s="49"/>
      <c r="F57" s="49"/>
      <c r="G57" s="50"/>
    </row>
    <row r="58" spans="1:7" ht="18">
      <c r="A58" s="25">
        <v>4</v>
      </c>
      <c r="B58" s="47" t="s">
        <v>48</v>
      </c>
      <c r="C58" s="48"/>
      <c r="D58" s="47"/>
      <c r="E58" s="49"/>
      <c r="F58" s="49"/>
      <c r="G58" s="50"/>
    </row>
    <row r="59" spans="1:7" ht="18">
      <c r="A59" s="25">
        <v>5</v>
      </c>
      <c r="B59" s="47" t="s">
        <v>49</v>
      </c>
      <c r="C59" s="48"/>
      <c r="D59" s="47"/>
      <c r="E59" s="49"/>
      <c r="F59" s="49"/>
      <c r="G59" s="50"/>
    </row>
    <row r="60" spans="1:7" ht="18">
      <c r="A60" s="25">
        <v>6</v>
      </c>
      <c r="B60" s="47" t="s">
        <v>50</v>
      </c>
      <c r="C60" s="48"/>
      <c r="D60" s="47"/>
      <c r="E60" s="49"/>
      <c r="F60" s="49"/>
      <c r="G60" s="50"/>
    </row>
    <row r="61" spans="1:7" ht="18">
      <c r="A61" s="25">
        <v>7</v>
      </c>
      <c r="B61" s="47" t="s">
        <v>51</v>
      </c>
      <c r="C61" s="48"/>
      <c r="D61" s="47"/>
      <c r="E61" s="49"/>
      <c r="F61" s="49"/>
      <c r="G61" s="50"/>
    </row>
    <row r="62" spans="1:7" ht="19" thickBot="1">
      <c r="A62" s="26">
        <v>8</v>
      </c>
      <c r="B62" s="51" t="s">
        <v>52</v>
      </c>
      <c r="C62" s="52"/>
      <c r="D62" s="51"/>
      <c r="E62" s="53"/>
      <c r="F62" s="53"/>
      <c r="G62" s="54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D57:G57"/>
    <mergeCell ref="C36:D36"/>
    <mergeCell ref="C38:D38"/>
    <mergeCell ref="C39:D39"/>
    <mergeCell ref="E45:F45"/>
    <mergeCell ref="E48:F48"/>
    <mergeCell ref="E51:F51"/>
    <mergeCell ref="B61:C61"/>
    <mergeCell ref="D61:G61"/>
    <mergeCell ref="B62:C62"/>
    <mergeCell ref="D62:G62"/>
    <mergeCell ref="C37:D37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</mergeCells>
  <phoneticPr fontId="8"/>
  <hyperlinks>
    <hyperlink ref="A1" location="テーブル一覧!B7" display="テーブル情報" xr:uid="{D0A71194-E92B-4C64-A9DB-F9381C009B8D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2025-05-19T12:18:02Z</dcterms:modified>
  <cp:category/>
  <cp:contentStatus/>
</cp:coreProperties>
</file>